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500_KS\03_IT-Ausbildung\Lehrmittel Übungen Kurzanleitungen Lernvideos\Übungen Office 2016\Excel 2016 Formeln und Funktionen\"/>
    </mc:Choice>
  </mc:AlternateContent>
  <bookViews>
    <workbookView xWindow="240" yWindow="90" windowWidth="21720" windowHeight="9020" firstSheet="1" activeTab="1"/>
  </bookViews>
  <sheets>
    <sheet name="Datumsberechnungen Lösung" sheetId="1" state="hidden" r:id="rId1"/>
    <sheet name="Datumsberechnungen" sheetId="4" r:id="rId2"/>
    <sheet name="Zeitberechnungen Lösung" sheetId="6" state="hidden" r:id="rId3"/>
    <sheet name="Zeitberechnungen" sheetId="5" r:id="rId4"/>
  </sheets>
  <calcPr calcId="162913"/>
</workbook>
</file>

<file path=xl/calcChain.xml><?xml version="1.0" encoding="utf-8"?>
<calcChain xmlns="http://schemas.openxmlformats.org/spreadsheetml/2006/main">
  <c r="K5" i="6" l="1"/>
  <c r="K6" i="6"/>
  <c r="K7" i="6"/>
  <c r="K8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K31" i="6"/>
  <c r="K32" i="6"/>
  <c r="K33" i="6"/>
  <c r="K34" i="6"/>
  <c r="K4" i="6"/>
  <c r="K35" i="6" s="1"/>
  <c r="A5" i="6"/>
  <c r="A6" i="6" s="1"/>
  <c r="B4" i="6"/>
  <c r="A7" i="6" l="1"/>
  <c r="B6" i="6"/>
  <c r="B5" i="6"/>
  <c r="A5" i="5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B31" i="5" s="1"/>
  <c r="E12" i="1"/>
  <c r="B12" i="1"/>
  <c r="G8" i="1"/>
  <c r="D8" i="1"/>
  <c r="B3" i="1"/>
  <c r="D3" i="1" s="1"/>
  <c r="B12" i="5" l="1"/>
  <c r="B26" i="5"/>
  <c r="B20" i="5"/>
  <c r="B19" i="5"/>
  <c r="A32" i="5"/>
  <c r="B27" i="5"/>
  <c r="B18" i="5"/>
  <c r="A8" i="6"/>
  <c r="B7" i="6"/>
  <c r="B11" i="5"/>
  <c r="B28" i="5"/>
  <c r="B10" i="5"/>
  <c r="B24" i="5"/>
  <c r="B16" i="5"/>
  <c r="B8" i="5"/>
  <c r="B23" i="5"/>
  <c r="B15" i="5"/>
  <c r="B7" i="5"/>
  <c r="B30" i="5"/>
  <c r="B22" i="5"/>
  <c r="B14" i="5"/>
  <c r="B6" i="5"/>
  <c r="B25" i="5"/>
  <c r="B17" i="5"/>
  <c r="B9" i="5"/>
  <c r="B29" i="5"/>
  <c r="B21" i="5"/>
  <c r="B13" i="5"/>
  <c r="B5" i="5"/>
  <c r="B4" i="5"/>
  <c r="G5" i="1"/>
  <c r="B5" i="1"/>
  <c r="B4" i="1"/>
  <c r="H3" i="1"/>
  <c r="F3" i="1"/>
  <c r="B32" i="5" l="1"/>
  <c r="A33" i="5"/>
  <c r="B33" i="5" s="1"/>
  <c r="A9" i="6"/>
  <c r="B8" i="6"/>
  <c r="A10" i="6" l="1"/>
  <c r="B9" i="6"/>
  <c r="A11" i="6" l="1"/>
  <c r="B10" i="6"/>
  <c r="A12" i="6" l="1"/>
  <c r="B11" i="6"/>
  <c r="A13" i="6" l="1"/>
  <c r="B12" i="6"/>
  <c r="A14" i="6" l="1"/>
  <c r="B13" i="6"/>
  <c r="A15" i="6" l="1"/>
  <c r="B14" i="6"/>
  <c r="A16" i="6" l="1"/>
  <c r="B15" i="6"/>
  <c r="A17" i="6" l="1"/>
  <c r="B16" i="6"/>
  <c r="A18" i="6" l="1"/>
  <c r="B17" i="6"/>
  <c r="A19" i="6" l="1"/>
  <c r="B18" i="6"/>
  <c r="A20" i="6" l="1"/>
  <c r="B19" i="6"/>
  <c r="A21" i="6" l="1"/>
  <c r="B20" i="6"/>
  <c r="A22" i="6" l="1"/>
  <c r="B21" i="6"/>
  <c r="A23" i="6" l="1"/>
  <c r="B22" i="6"/>
  <c r="A24" i="6" l="1"/>
  <c r="B23" i="6"/>
  <c r="A25" i="6" l="1"/>
  <c r="B24" i="6"/>
  <c r="A26" i="6" l="1"/>
  <c r="B25" i="6"/>
  <c r="A27" i="6" l="1"/>
  <c r="B26" i="6"/>
  <c r="A28" i="6" l="1"/>
  <c r="B27" i="6"/>
  <c r="A29" i="6" l="1"/>
  <c r="B28" i="6"/>
  <c r="A30" i="6" l="1"/>
  <c r="B29" i="6"/>
  <c r="A31" i="6" l="1"/>
  <c r="B30" i="6"/>
  <c r="A32" i="6" l="1"/>
  <c r="B31" i="6"/>
  <c r="A33" i="6" l="1"/>
  <c r="B33" i="6" s="1"/>
  <c r="B32" i="6"/>
</calcChain>
</file>

<file path=xl/comments1.xml><?xml version="1.0" encoding="utf-8"?>
<comments xmlns="http://schemas.openxmlformats.org/spreadsheetml/2006/main">
  <authors>
    <author>Kt AG</author>
  </authors>
  <commentList>
    <comment ref="B3" authorId="0" shapeId="0">
      <text>
        <r>
          <rPr>
            <b/>
            <sz val="9"/>
            <color indexed="81"/>
            <rFont val="Tahoma"/>
            <family val="2"/>
          </rPr>
          <t>Aktualisierendes Datum eingeben.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Kt AG</author>
  </authors>
  <commentList>
    <comment ref="B3" authorId="0" shapeId="0">
      <text>
        <r>
          <rPr>
            <b/>
            <sz val="9"/>
            <color indexed="81"/>
            <rFont val="Tahoma"/>
            <family val="2"/>
          </rPr>
          <t>Aktualisierendes Datum eingeben.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" authorId="0" shapeId="0">
      <text>
        <r>
          <rPr>
            <sz val="9"/>
            <color indexed="81"/>
            <rFont val="Tahoma"/>
            <family val="2"/>
          </rPr>
          <t>Tag aus dem Datum extrahieren.</t>
        </r>
      </text>
    </comment>
    <comment ref="F3" authorId="0" shapeId="0">
      <text>
        <r>
          <rPr>
            <sz val="9"/>
            <color indexed="81"/>
            <rFont val="Tahoma"/>
            <family val="2"/>
          </rPr>
          <t xml:space="preserve">Monat aus dem Datum extrahieren.
</t>
        </r>
      </text>
    </comment>
    <comment ref="B4" authorId="0" shapeId="0">
      <text>
        <r>
          <rPr>
            <sz val="9"/>
            <color indexed="81"/>
            <rFont val="Tahoma"/>
            <family val="2"/>
          </rPr>
          <t xml:space="preserve">Wochentag mit zwei Buchstaben (Mo, Di, Mi,…)
</t>
        </r>
      </text>
    </comment>
  </commentList>
</comments>
</file>

<file path=xl/comments3.xml><?xml version="1.0" encoding="utf-8"?>
<comments xmlns="http://schemas.openxmlformats.org/spreadsheetml/2006/main">
  <authors>
    <author>Kt AG</author>
  </authors>
  <commentList>
    <comment ref="K4" authorId="0" shapeId="0">
      <text>
        <r>
          <rPr>
            <sz val="9"/>
            <color indexed="81"/>
            <rFont val="Tahoma"/>
            <family val="2"/>
          </rPr>
          <t xml:space="preserve">Arbeitszeit berechnen und runterkopieren.
</t>
        </r>
      </text>
    </comment>
    <comment ref="K35" authorId="0" shapeId="0">
      <text>
        <r>
          <rPr>
            <sz val="9"/>
            <color indexed="81"/>
            <rFont val="Tahoma"/>
            <family val="2"/>
          </rPr>
          <t>Monatstotal der Stunden berechnen.</t>
        </r>
      </text>
    </comment>
  </commentList>
</comments>
</file>

<file path=xl/comments4.xml><?xml version="1.0" encoding="utf-8"?>
<comments xmlns="http://schemas.openxmlformats.org/spreadsheetml/2006/main">
  <authors>
    <author>Kt AG</author>
  </authors>
  <commentList>
    <comment ref="K4" authorId="0" shapeId="0">
      <text>
        <r>
          <rPr>
            <sz val="9"/>
            <color indexed="81"/>
            <rFont val="Tahoma"/>
            <family val="2"/>
          </rPr>
          <t xml:space="preserve">Arbeitszeit berechnen und runterkopieren.
</t>
        </r>
      </text>
    </comment>
    <comment ref="K35" authorId="0" shapeId="0">
      <text>
        <r>
          <rPr>
            <sz val="9"/>
            <color indexed="81"/>
            <rFont val="Tahoma"/>
            <family val="2"/>
          </rPr>
          <t>Monatstotal der Stunden berechnen.</t>
        </r>
      </text>
    </comment>
  </commentList>
</comments>
</file>

<file path=xl/sharedStrings.xml><?xml version="1.0" encoding="utf-8"?>
<sst xmlns="http://schemas.openxmlformats.org/spreadsheetml/2006/main" count="62" uniqueCount="26">
  <si>
    <t>Datum</t>
  </si>
  <si>
    <t>Tag</t>
  </si>
  <si>
    <t>Monat</t>
  </si>
  <si>
    <t>Jahr</t>
  </si>
  <si>
    <t>Monatsende Vormonat</t>
  </si>
  <si>
    <t>Kalenderwoche</t>
  </si>
  <si>
    <t>Wochentag</t>
  </si>
  <si>
    <t>Anzahl Tage</t>
  </si>
  <si>
    <t>Anzahl Arbeitstage</t>
  </si>
  <si>
    <t>Geburtstag</t>
  </si>
  <si>
    <t>Alter in Jahren</t>
  </si>
  <si>
    <t>Datumsberechnungen</t>
  </si>
  <si>
    <t>Alter in Monaten</t>
  </si>
  <si>
    <t>Stundenkontrolle</t>
  </si>
  <si>
    <t>von</t>
  </si>
  <si>
    <t>bis</t>
  </si>
  <si>
    <t>Total</t>
  </si>
  <si>
    <t>Gesamttotal</t>
  </si>
  <si>
    <t>=(D4-C4)+(F4-E4)+(H4-G4)+(J4-I4)</t>
  </si>
  <si>
    <t>Die Berechnung würde auch ohne Klammern gehen</t>
  </si>
  <si>
    <r>
      <t>Zahlenformat "</t>
    </r>
    <r>
      <rPr>
        <b/>
        <sz val="11"/>
        <color theme="1"/>
        <rFont val="Calibri"/>
        <family val="2"/>
        <scheme val="minor"/>
      </rPr>
      <t>hh:mm;;</t>
    </r>
    <r>
      <rPr>
        <sz val="11"/>
        <color theme="1"/>
        <rFont val="Calibri"/>
        <family val="2"/>
        <scheme val="minor"/>
      </rPr>
      <t>" verwenden, damit keine Nullwerte angezeigt werden</t>
    </r>
  </si>
  <si>
    <r>
      <t>Zahlenformat "</t>
    </r>
    <r>
      <rPr>
        <b/>
        <sz val="11"/>
        <color theme="1"/>
        <rFont val="Calibri"/>
        <family val="2"/>
        <scheme val="minor"/>
      </rPr>
      <t>[hh]:mm</t>
    </r>
    <r>
      <rPr>
        <sz val="11"/>
        <color theme="1"/>
        <rFont val="Calibri"/>
        <family val="2"/>
        <scheme val="minor"/>
      </rPr>
      <t>" verwenden, damit über 24 Std. angezeigt werden.</t>
    </r>
  </si>
  <si>
    <t>Die Formate sind nicht in der Lösung angewendet, damit diese nicht bereits in der Auswahl der benutzerdefinierten Zahlenformate erscheinen.</t>
  </si>
  <si>
    <t>Hinweis</t>
  </si>
  <si>
    <t>Erster Arbeitstag 2013</t>
  </si>
  <si>
    <t>Letzter Arbeitstag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</si>
</sst>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d"/>
  </numFmts>
  <fonts count="7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0" fontId="2" fillId="0" borderId="10" applyNumberFormat="0" applyFill="0" applyAlignment="0" applyProtection="0"/>
  </cellStyleXfs>
  <cellXfs count="54">
    <xf numFmtId="0" fontId="0" fillId="0" borderId="0" xfId="0"/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right" indent="1"/>
    </xf>
    <xf numFmtId="14" fontId="2" fillId="0" borderId="2" xfId="0" applyNumberFormat="1" applyFont="1" applyBorder="1"/>
    <xf numFmtId="14" fontId="0" fillId="2" borderId="3" xfId="0" applyNumberFormat="1" applyFill="1" applyBorder="1" applyAlignment="1">
      <alignment horizontal="left"/>
    </xf>
    <xf numFmtId="0" fontId="2" fillId="0" borderId="3" xfId="0" applyFont="1" applyBorder="1" applyAlignment="1">
      <alignment horizontal="right" indent="1"/>
    </xf>
    <xf numFmtId="0" fontId="0" fillId="2" borderId="3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2" fillId="0" borderId="5" xfId="0" applyFont="1" applyBorder="1"/>
    <xf numFmtId="164" fontId="0" fillId="2" borderId="0" xfId="0" applyNumberFormat="1" applyFill="1" applyBorder="1" applyAlignment="1">
      <alignment horizontal="left"/>
    </xf>
    <xf numFmtId="0" fontId="0" fillId="0" borderId="0" xfId="0" applyBorder="1" applyAlignment="1">
      <alignment horizontal="right" indent="1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right"/>
    </xf>
    <xf numFmtId="0" fontId="0" fillId="0" borderId="6" xfId="0" applyBorder="1" applyAlignment="1">
      <alignment horizontal="left"/>
    </xf>
    <xf numFmtId="0" fontId="2" fillId="0" borderId="7" xfId="0" applyFont="1" applyBorder="1"/>
    <xf numFmtId="0" fontId="0" fillId="2" borderId="8" xfId="0" applyFill="1" applyBorder="1" applyAlignment="1">
      <alignment horizontal="left"/>
    </xf>
    <xf numFmtId="0" fontId="0" fillId="0" borderId="8" xfId="0" applyBorder="1" applyAlignment="1">
      <alignment horizontal="right" indent="1"/>
    </xf>
    <xf numFmtId="0" fontId="0" fillId="0" borderId="8" xfId="0" applyBorder="1" applyAlignment="1">
      <alignment horizontal="left"/>
    </xf>
    <xf numFmtId="14" fontId="0" fillId="2" borderId="8" xfId="0" applyNumberFormat="1" applyFill="1" applyBorder="1" applyAlignment="1">
      <alignment horizontal="left"/>
    </xf>
    <xf numFmtId="0" fontId="0" fillId="0" borderId="9" xfId="0" applyBorder="1" applyAlignment="1">
      <alignment horizontal="left"/>
    </xf>
    <xf numFmtId="0" fontId="2" fillId="0" borderId="2" xfId="0" applyFont="1" applyBorder="1"/>
    <xf numFmtId="14" fontId="0" fillId="0" borderId="3" xfId="0" applyNumberFormat="1" applyBorder="1" applyAlignment="1">
      <alignment horizontal="left"/>
    </xf>
    <xf numFmtId="0" fontId="0" fillId="0" borderId="3" xfId="0" applyBorder="1" applyAlignment="1">
      <alignment horizontal="right" indent="1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left"/>
    </xf>
    <xf numFmtId="14" fontId="0" fillId="0" borderId="8" xfId="0" applyNumberFormat="1" applyBorder="1" applyAlignment="1">
      <alignment horizontal="left"/>
    </xf>
    <xf numFmtId="0" fontId="2" fillId="0" borderId="8" xfId="0" applyFont="1" applyBorder="1" applyAlignment="1">
      <alignment horizontal="right" indent="1"/>
    </xf>
    <xf numFmtId="0" fontId="0" fillId="0" borderId="4" xfId="0" applyBorder="1" applyAlignment="1">
      <alignment horizontal="right"/>
    </xf>
    <xf numFmtId="0" fontId="0" fillId="2" borderId="9" xfId="0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164" fontId="0" fillId="0" borderId="0" xfId="0" applyNumberFormat="1" applyAlignment="1">
      <alignment horizontal="left"/>
    </xf>
    <xf numFmtId="20" fontId="0" fillId="0" borderId="0" xfId="0" applyNumberFormat="1" applyAlignment="1">
      <alignment horizontal="left"/>
    </xf>
    <xf numFmtId="0" fontId="2" fillId="0" borderId="10" xfId="2" applyAlignment="1">
      <alignment horizontal="left"/>
    </xf>
    <xf numFmtId="0" fontId="2" fillId="0" borderId="10" xfId="2"/>
    <xf numFmtId="0" fontId="0" fillId="0" borderId="0" xfId="0" quotePrefix="1"/>
    <xf numFmtId="0" fontId="0" fillId="0" borderId="0" xfId="0"/>
    <xf numFmtId="0" fontId="2" fillId="0" borderId="0" xfId="0" applyNumberFormat="1" applyFont="1"/>
    <xf numFmtId="20" fontId="2" fillId="0" borderId="0" xfId="0" applyNumberFormat="1" applyFont="1"/>
    <xf numFmtId="20" fontId="2" fillId="0" borderId="10" xfId="2" applyNumberFormat="1"/>
    <xf numFmtId="0" fontId="0" fillId="0" borderId="0" xfId="0" applyNumberFormat="1"/>
    <xf numFmtId="0" fontId="2" fillId="0" borderId="0" xfId="0" applyNumberFormat="1" applyFont="1" applyAlignment="1">
      <alignment horizontal="right" vertical="center"/>
    </xf>
    <xf numFmtId="0" fontId="2" fillId="0" borderId="10" xfId="2" applyNumberFormat="1"/>
    <xf numFmtId="0" fontId="6" fillId="0" borderId="0" xfId="0" applyFont="1"/>
    <xf numFmtId="0" fontId="2" fillId="0" borderId="8" xfId="0" applyFont="1" applyBorder="1" applyAlignment="1">
      <alignment horizontal="right" indent="1"/>
    </xf>
    <xf numFmtId="0" fontId="1" fillId="0" borderId="1" xfId="1"/>
    <xf numFmtId="0" fontId="2" fillId="0" borderId="8" xfId="0" applyFont="1" applyBorder="1" applyAlignment="1">
      <alignment horizontal="right" indent="2"/>
    </xf>
    <xf numFmtId="0" fontId="1" fillId="0" borderId="1" xfId="1" applyAlignment="1"/>
    <xf numFmtId="0" fontId="5" fillId="0" borderId="0" xfId="0" applyFont="1" applyAlignment="1">
      <alignment horizontal="left" vertical="top" wrapText="1"/>
    </xf>
  </cellXfs>
  <cellStyles count="3">
    <cellStyle name="Ergebnis" xfId="2" builtinId="25"/>
    <cellStyle name="Standard" xfId="0" builtinId="0"/>
    <cellStyle name="Überschrift 3" xfId="1" builtin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2"/>
  <sheetViews>
    <sheetView workbookViewId="0">
      <selection sqref="A1:H1"/>
    </sheetView>
  </sheetViews>
  <sheetFormatPr baseColWidth="10" defaultRowHeight="18.75" customHeight="1" x14ac:dyDescent="0.35"/>
  <cols>
    <col min="1" max="1" width="21.453125" bestFit="1" customWidth="1"/>
    <col min="2" max="2" width="14.7265625" style="1" customWidth="1"/>
    <col min="3" max="3" width="14.7265625" style="4" customWidth="1"/>
    <col min="4" max="4" width="14.7265625" style="1" customWidth="1"/>
    <col min="5" max="5" width="14.7265625" style="3" customWidth="1"/>
    <col min="6" max="8" width="14.7265625" style="1" customWidth="1"/>
  </cols>
  <sheetData>
    <row r="1" spans="1:8" ht="18.75" customHeight="1" thickBot="1" x14ac:dyDescent="0.4">
      <c r="A1" s="50" t="s">
        <v>11</v>
      </c>
      <c r="B1" s="50"/>
      <c r="C1" s="50"/>
      <c r="D1" s="50"/>
      <c r="E1" s="50"/>
      <c r="F1" s="50"/>
      <c r="G1" s="50"/>
      <c r="H1" s="50"/>
    </row>
    <row r="2" spans="1:8" ht="9.75" customHeight="1" x14ac:dyDescent="0.35"/>
    <row r="3" spans="1:8" ht="18.75" customHeight="1" x14ac:dyDescent="0.35">
      <c r="A3" s="5" t="s">
        <v>0</v>
      </c>
      <c r="B3" s="6">
        <f ca="1">TODAY()</f>
        <v>43020</v>
      </c>
      <c r="C3" s="7" t="s">
        <v>1</v>
      </c>
      <c r="D3" s="8">
        <f ca="1">DAY(B3)</f>
        <v>12</v>
      </c>
      <c r="E3" s="7" t="s">
        <v>2</v>
      </c>
      <c r="F3" s="8">
        <f ca="1">MONTH(B3)</f>
        <v>10</v>
      </c>
      <c r="G3" s="7" t="s">
        <v>3</v>
      </c>
      <c r="H3" s="9">
        <f ca="1">YEAR(B3)</f>
        <v>2017</v>
      </c>
    </row>
    <row r="4" spans="1:8" ht="18.75" customHeight="1" x14ac:dyDescent="0.35">
      <c r="A4" s="10" t="s">
        <v>6</v>
      </c>
      <c r="B4" s="11">
        <f ca="1">B3</f>
        <v>43020</v>
      </c>
      <c r="C4" s="12"/>
      <c r="D4" s="13"/>
      <c r="E4" s="14"/>
      <c r="F4" s="13"/>
      <c r="G4" s="13"/>
      <c r="H4" s="15"/>
    </row>
    <row r="5" spans="1:8" ht="18.75" customHeight="1" x14ac:dyDescent="0.35">
      <c r="A5" s="16" t="s">
        <v>5</v>
      </c>
      <c r="B5" s="17">
        <f ca="1">WEEKNUM(B3,21)</f>
        <v>41</v>
      </c>
      <c r="C5" s="18"/>
      <c r="D5" s="19"/>
      <c r="E5" s="49" t="s">
        <v>4</v>
      </c>
      <c r="F5" s="49"/>
      <c r="G5" s="20">
        <f ca="1">EOMONTH(B3,-1)</f>
        <v>43008</v>
      </c>
      <c r="H5" s="21"/>
    </row>
    <row r="7" spans="1:8" ht="18.75" customHeight="1" x14ac:dyDescent="0.35">
      <c r="A7" s="22" t="s">
        <v>24</v>
      </c>
      <c r="B7" s="23">
        <v>41281</v>
      </c>
      <c r="C7" s="24"/>
      <c r="D7" s="25"/>
      <c r="E7" s="26"/>
      <c r="F7" s="25"/>
      <c r="G7" s="25"/>
      <c r="H7" s="27"/>
    </row>
    <row r="8" spans="1:8" ht="18.75" customHeight="1" x14ac:dyDescent="0.35">
      <c r="A8" s="16" t="s">
        <v>25</v>
      </c>
      <c r="B8" s="28">
        <v>41628</v>
      </c>
      <c r="C8" s="29" t="s">
        <v>7</v>
      </c>
      <c r="D8" s="17">
        <f>B8-B7</f>
        <v>347</v>
      </c>
      <c r="E8" s="49" t="s">
        <v>8</v>
      </c>
      <c r="F8" s="49"/>
      <c r="G8" s="17">
        <f>NETWORKDAYS(B7,B8)</f>
        <v>250</v>
      </c>
      <c r="H8" s="21"/>
    </row>
    <row r="11" spans="1:8" ht="18.75" customHeight="1" x14ac:dyDescent="0.35">
      <c r="A11" s="22" t="s">
        <v>9</v>
      </c>
      <c r="B11" s="23">
        <v>29579</v>
      </c>
      <c r="C11" s="24"/>
      <c r="D11" s="25"/>
      <c r="E11" s="30"/>
    </row>
    <row r="12" spans="1:8" ht="18.75" customHeight="1" x14ac:dyDescent="0.35">
      <c r="A12" s="16" t="s">
        <v>10</v>
      </c>
      <c r="B12" s="17">
        <f ca="1">DATEDIF(B11,TODAY(),"y")</f>
        <v>36</v>
      </c>
      <c r="C12" s="51" t="s">
        <v>12</v>
      </c>
      <c r="D12" s="51"/>
      <c r="E12" s="31">
        <f ca="1">DATEDIF(B11,TODAY(),"m")</f>
        <v>441</v>
      </c>
    </row>
  </sheetData>
  <mergeCells count="4">
    <mergeCell ref="E5:F5"/>
    <mergeCell ref="E8:F8"/>
    <mergeCell ref="A1:H1"/>
    <mergeCell ref="C12:D12"/>
  </mergeCells>
  <pageMargins left="0.7" right="0.7" top="0.78740157499999996" bottom="0.78740157499999996" header="0.3" footer="0.3"/>
  <pageSetup paperSize="9" orientation="landscape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sqref="A1:H1"/>
    </sheetView>
  </sheetViews>
  <sheetFormatPr baseColWidth="10" defaultRowHeight="18.75" customHeight="1" x14ac:dyDescent="0.35"/>
  <cols>
    <col min="1" max="1" width="21.453125" bestFit="1" customWidth="1"/>
    <col min="2" max="2" width="14.7265625" style="1" customWidth="1"/>
    <col min="3" max="3" width="14.7265625" style="4" customWidth="1"/>
    <col min="4" max="4" width="14.7265625" style="1" customWidth="1"/>
    <col min="5" max="5" width="14.7265625" style="3" customWidth="1"/>
    <col min="6" max="8" width="14.7265625" style="1" customWidth="1"/>
  </cols>
  <sheetData>
    <row r="1" spans="1:8" ht="18.75" customHeight="1" thickBot="1" x14ac:dyDescent="0.4">
      <c r="A1" s="50" t="s">
        <v>11</v>
      </c>
      <c r="B1" s="50"/>
      <c r="C1" s="50"/>
      <c r="D1" s="50"/>
      <c r="E1" s="50"/>
      <c r="F1" s="50"/>
      <c r="G1" s="50"/>
      <c r="H1" s="50"/>
    </row>
    <row r="2" spans="1:8" ht="9.75" customHeight="1" x14ac:dyDescent="0.35"/>
    <row r="3" spans="1:8" ht="18.75" customHeight="1" x14ac:dyDescent="0.35">
      <c r="A3" s="5" t="s">
        <v>0</v>
      </c>
      <c r="B3" s="8"/>
      <c r="C3" s="7" t="s">
        <v>1</v>
      </c>
      <c r="D3" s="8"/>
      <c r="E3" s="7" t="s">
        <v>2</v>
      </c>
      <c r="F3" s="8"/>
      <c r="G3" s="7" t="s">
        <v>3</v>
      </c>
      <c r="H3" s="9"/>
    </row>
    <row r="4" spans="1:8" ht="18.75" customHeight="1" x14ac:dyDescent="0.35">
      <c r="A4" s="10" t="s">
        <v>6</v>
      </c>
      <c r="B4" s="32"/>
      <c r="C4" s="12"/>
      <c r="D4" s="13"/>
      <c r="E4" s="14"/>
      <c r="F4" s="13"/>
      <c r="G4" s="13"/>
      <c r="H4" s="15"/>
    </row>
    <row r="5" spans="1:8" ht="18.75" customHeight="1" x14ac:dyDescent="0.35">
      <c r="A5" s="16" t="s">
        <v>5</v>
      </c>
      <c r="B5" s="17"/>
      <c r="C5" s="18"/>
      <c r="D5" s="19"/>
      <c r="E5" s="49" t="s">
        <v>4</v>
      </c>
      <c r="F5" s="49"/>
      <c r="G5" s="17"/>
      <c r="H5" s="21"/>
    </row>
    <row r="7" spans="1:8" ht="18.75" customHeight="1" x14ac:dyDescent="0.35">
      <c r="A7" s="22" t="s">
        <v>24</v>
      </c>
      <c r="B7" s="23">
        <v>43108</v>
      </c>
      <c r="C7" s="24"/>
      <c r="D7" s="25"/>
      <c r="E7" s="26"/>
      <c r="F7" s="25"/>
      <c r="G7" s="25"/>
      <c r="H7" s="27"/>
    </row>
    <row r="8" spans="1:8" ht="18.75" customHeight="1" x14ac:dyDescent="0.35">
      <c r="A8" s="16" t="s">
        <v>25</v>
      </c>
      <c r="B8" s="28">
        <v>43455</v>
      </c>
      <c r="C8" s="29" t="s">
        <v>7</v>
      </c>
      <c r="D8" s="17"/>
      <c r="E8" s="49" t="s">
        <v>8</v>
      </c>
      <c r="F8" s="49"/>
      <c r="G8" s="17"/>
      <c r="H8" s="21"/>
    </row>
    <row r="11" spans="1:8" ht="18.75" customHeight="1" x14ac:dyDescent="0.35">
      <c r="A11" s="22" t="s">
        <v>9</v>
      </c>
      <c r="B11" s="23">
        <v>29579</v>
      </c>
      <c r="C11" s="24"/>
      <c r="D11" s="25"/>
      <c r="E11" s="30"/>
    </row>
    <row r="12" spans="1:8" ht="18.75" customHeight="1" x14ac:dyDescent="0.35">
      <c r="A12" s="16" t="s">
        <v>10</v>
      </c>
      <c r="B12" s="17"/>
      <c r="C12" s="51" t="s">
        <v>12</v>
      </c>
      <c r="D12" s="51"/>
      <c r="E12" s="31"/>
    </row>
  </sheetData>
  <mergeCells count="4">
    <mergeCell ref="A1:H1"/>
    <mergeCell ref="E5:F5"/>
    <mergeCell ref="E8:F8"/>
    <mergeCell ref="C12:D12"/>
  </mergeCells>
  <pageMargins left="0.7" right="0.7" top="0.78740157499999996" bottom="0.78740157499999996" header="0.3" footer="0.3"/>
  <pageSetup paperSize="9"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6"/>
  <sheetViews>
    <sheetView workbookViewId="0">
      <selection activeCell="L14" sqref="L14"/>
    </sheetView>
  </sheetViews>
  <sheetFormatPr baseColWidth="10" defaultRowHeight="14.5" x14ac:dyDescent="0.35"/>
  <cols>
    <col min="1" max="1" width="11.81640625" style="1" customWidth="1"/>
    <col min="3" max="10" width="8.26953125" style="1" customWidth="1"/>
    <col min="11" max="11" width="12.453125" customWidth="1"/>
    <col min="12" max="12" width="72" bestFit="1" customWidth="1"/>
  </cols>
  <sheetData>
    <row r="1" spans="1:12" ht="23.25" customHeight="1" thickBot="1" x14ac:dyDescent="0.4">
      <c r="A1" s="52" t="s">
        <v>13</v>
      </c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2" ht="12.75" customHeight="1" x14ac:dyDescent="0.35"/>
    <row r="3" spans="1:12" s="34" customFormat="1" ht="19.5" customHeight="1" x14ac:dyDescent="0.35">
      <c r="A3" s="33" t="s">
        <v>0</v>
      </c>
      <c r="B3" s="34" t="s">
        <v>6</v>
      </c>
      <c r="C3" s="33" t="s">
        <v>14</v>
      </c>
      <c r="D3" s="33" t="s">
        <v>15</v>
      </c>
      <c r="E3" s="33" t="s">
        <v>14</v>
      </c>
      <c r="F3" s="33" t="s">
        <v>15</v>
      </c>
      <c r="G3" s="33" t="s">
        <v>14</v>
      </c>
      <c r="H3" s="33" t="s">
        <v>15</v>
      </c>
      <c r="I3" s="33" t="s">
        <v>14</v>
      </c>
      <c r="J3" s="33" t="s">
        <v>15</v>
      </c>
      <c r="K3" s="35" t="s">
        <v>16</v>
      </c>
    </row>
    <row r="4" spans="1:12" x14ac:dyDescent="0.35">
      <c r="A4" s="2">
        <v>41153</v>
      </c>
      <c r="B4" s="36">
        <f>A4</f>
        <v>41153</v>
      </c>
      <c r="K4" s="43">
        <f>(D4-C4)+(F4-E4)+(H4-G4)+(J4-I4)</f>
        <v>0</v>
      </c>
      <c r="L4" s="40" t="s">
        <v>18</v>
      </c>
    </row>
    <row r="5" spans="1:12" x14ac:dyDescent="0.35">
      <c r="A5" s="2">
        <f>A4+1</f>
        <v>41154</v>
      </c>
      <c r="B5" s="36">
        <f t="shared" ref="B5:B33" si="0">A5</f>
        <v>41154</v>
      </c>
      <c r="K5" s="43">
        <f t="shared" ref="K5:K34" si="1">(D5-C5)+(F5-E5)+(H5-G5)+(J5-I5)</f>
        <v>0</v>
      </c>
      <c r="L5" t="s">
        <v>19</v>
      </c>
    </row>
    <row r="6" spans="1:12" x14ac:dyDescent="0.35">
      <c r="A6" s="2">
        <f t="shared" ref="A6:A33" si="2">A5+1</f>
        <v>41155</v>
      </c>
      <c r="B6" s="36">
        <f t="shared" si="0"/>
        <v>41155</v>
      </c>
      <c r="C6" s="37">
        <v>0.3125</v>
      </c>
      <c r="D6" s="37">
        <v>0.48958333333333331</v>
      </c>
      <c r="E6" s="37">
        <v>0.5625</v>
      </c>
      <c r="F6" s="37">
        <v>0.625</v>
      </c>
      <c r="G6" s="37">
        <v>0.63541666666666663</v>
      </c>
      <c r="H6" s="37">
        <v>0.73958333333333337</v>
      </c>
      <c r="K6" s="43">
        <f t="shared" si="1"/>
        <v>0.34375000000000006</v>
      </c>
      <c r="L6" t="s">
        <v>20</v>
      </c>
    </row>
    <row r="7" spans="1:12" x14ac:dyDescent="0.35">
      <c r="A7" s="2">
        <f t="shared" si="2"/>
        <v>41156</v>
      </c>
      <c r="B7" s="36">
        <f t="shared" si="0"/>
        <v>41156</v>
      </c>
      <c r="C7" s="37">
        <v>0.3125</v>
      </c>
      <c r="D7" s="37">
        <v>0.5</v>
      </c>
      <c r="E7" s="37">
        <v>0.5625</v>
      </c>
      <c r="F7" s="37">
        <v>0.625</v>
      </c>
      <c r="G7" s="37">
        <v>0.63541666666666663</v>
      </c>
      <c r="H7" s="37">
        <v>0.72916666666666663</v>
      </c>
      <c r="K7" s="43">
        <f t="shared" si="1"/>
        <v>0.34375</v>
      </c>
    </row>
    <row r="8" spans="1:12" x14ac:dyDescent="0.35">
      <c r="A8" s="2">
        <f t="shared" si="2"/>
        <v>41157</v>
      </c>
      <c r="B8" s="36">
        <f t="shared" si="0"/>
        <v>41157</v>
      </c>
      <c r="C8" s="37">
        <v>0.3125</v>
      </c>
      <c r="D8" s="37">
        <v>0.48958333333333331</v>
      </c>
      <c r="E8" s="37">
        <v>0.5625</v>
      </c>
      <c r="F8" s="37">
        <v>0.625</v>
      </c>
      <c r="G8" s="37">
        <v>0.63541666666666663</v>
      </c>
      <c r="H8" s="37">
        <v>0.73958333333333337</v>
      </c>
      <c r="K8" s="43">
        <f t="shared" si="1"/>
        <v>0.34375000000000006</v>
      </c>
      <c r="L8" s="48" t="s">
        <v>23</v>
      </c>
    </row>
    <row r="9" spans="1:12" x14ac:dyDescent="0.35">
      <c r="A9" s="2">
        <f t="shared" si="2"/>
        <v>41158</v>
      </c>
      <c r="B9" s="36">
        <f t="shared" si="0"/>
        <v>41158</v>
      </c>
      <c r="C9" s="37">
        <v>0.3125</v>
      </c>
      <c r="D9" s="37">
        <v>0.48958333333333331</v>
      </c>
      <c r="E9" s="37">
        <v>0.5625</v>
      </c>
      <c r="F9" s="37">
        <v>0.625</v>
      </c>
      <c r="G9" s="37">
        <v>0.63541666666666663</v>
      </c>
      <c r="H9" s="37">
        <v>0.73958333333333337</v>
      </c>
      <c r="K9" s="43">
        <f t="shared" si="1"/>
        <v>0.34375000000000006</v>
      </c>
      <c r="L9" s="53" t="s">
        <v>22</v>
      </c>
    </row>
    <row r="10" spans="1:12" x14ac:dyDescent="0.35">
      <c r="A10" s="2">
        <f t="shared" si="2"/>
        <v>41159</v>
      </c>
      <c r="B10" s="36">
        <f t="shared" si="0"/>
        <v>41159</v>
      </c>
      <c r="C10" s="37">
        <v>0.3125</v>
      </c>
      <c r="D10" s="37">
        <v>0.66666666666666663</v>
      </c>
      <c r="E10" s="37"/>
      <c r="F10" s="37"/>
      <c r="G10" s="37"/>
      <c r="H10" s="37"/>
      <c r="K10" s="43">
        <f t="shared" si="1"/>
        <v>0.35416666666666663</v>
      </c>
      <c r="L10" s="53"/>
    </row>
    <row r="11" spans="1:12" x14ac:dyDescent="0.35">
      <c r="A11" s="2">
        <f t="shared" si="2"/>
        <v>41160</v>
      </c>
      <c r="B11" s="36">
        <f t="shared" si="0"/>
        <v>41160</v>
      </c>
      <c r="K11" s="43">
        <f t="shared" si="1"/>
        <v>0</v>
      </c>
      <c r="L11" s="53"/>
    </row>
    <row r="12" spans="1:12" x14ac:dyDescent="0.35">
      <c r="A12" s="2">
        <f t="shared" si="2"/>
        <v>41161</v>
      </c>
      <c r="B12" s="36">
        <f t="shared" si="0"/>
        <v>41161</v>
      </c>
      <c r="K12" s="43">
        <f t="shared" si="1"/>
        <v>0</v>
      </c>
    </row>
    <row r="13" spans="1:12" x14ac:dyDescent="0.35">
      <c r="A13" s="2">
        <f t="shared" si="2"/>
        <v>41162</v>
      </c>
      <c r="B13" s="36">
        <f t="shared" si="0"/>
        <v>41162</v>
      </c>
      <c r="K13" s="43">
        <f t="shared" si="1"/>
        <v>0</v>
      </c>
    </row>
    <row r="14" spans="1:12" x14ac:dyDescent="0.35">
      <c r="A14" s="2">
        <f t="shared" si="2"/>
        <v>41163</v>
      </c>
      <c r="B14" s="36">
        <f t="shared" si="0"/>
        <v>41163</v>
      </c>
      <c r="K14" s="43">
        <f t="shared" si="1"/>
        <v>0</v>
      </c>
    </row>
    <row r="15" spans="1:12" x14ac:dyDescent="0.35">
      <c r="A15" s="2">
        <f t="shared" si="2"/>
        <v>41164</v>
      </c>
      <c r="B15" s="36">
        <f t="shared" si="0"/>
        <v>41164</v>
      </c>
      <c r="K15" s="43">
        <f t="shared" si="1"/>
        <v>0</v>
      </c>
    </row>
    <row r="16" spans="1:12" x14ac:dyDescent="0.35">
      <c r="A16" s="2">
        <f t="shared" si="2"/>
        <v>41165</v>
      </c>
      <c r="B16" s="36">
        <f t="shared" si="0"/>
        <v>41165</v>
      </c>
      <c r="K16" s="43">
        <f t="shared" si="1"/>
        <v>0</v>
      </c>
    </row>
    <row r="17" spans="1:11" x14ac:dyDescent="0.35">
      <c r="A17" s="2">
        <f t="shared" si="2"/>
        <v>41166</v>
      </c>
      <c r="B17" s="36">
        <f t="shared" si="0"/>
        <v>41166</v>
      </c>
      <c r="K17" s="43">
        <f t="shared" si="1"/>
        <v>0</v>
      </c>
    </row>
    <row r="18" spans="1:11" x14ac:dyDescent="0.35">
      <c r="A18" s="2">
        <f t="shared" si="2"/>
        <v>41167</v>
      </c>
      <c r="B18" s="36">
        <f t="shared" si="0"/>
        <v>41167</v>
      </c>
      <c r="K18" s="43">
        <f t="shared" si="1"/>
        <v>0</v>
      </c>
    </row>
    <row r="19" spans="1:11" x14ac:dyDescent="0.35">
      <c r="A19" s="2">
        <f t="shared" si="2"/>
        <v>41168</v>
      </c>
      <c r="B19" s="36">
        <f t="shared" si="0"/>
        <v>41168</v>
      </c>
      <c r="K19" s="43">
        <f t="shared" si="1"/>
        <v>0</v>
      </c>
    </row>
    <row r="20" spans="1:11" x14ac:dyDescent="0.35">
      <c r="A20" s="2">
        <f t="shared" si="2"/>
        <v>41169</v>
      </c>
      <c r="B20" s="36">
        <f t="shared" si="0"/>
        <v>41169</v>
      </c>
      <c r="K20" s="43">
        <f t="shared" si="1"/>
        <v>0</v>
      </c>
    </row>
    <row r="21" spans="1:11" x14ac:dyDescent="0.35">
      <c r="A21" s="2">
        <f t="shared" si="2"/>
        <v>41170</v>
      </c>
      <c r="B21" s="36">
        <f t="shared" si="0"/>
        <v>41170</v>
      </c>
      <c r="K21" s="43">
        <f t="shared" si="1"/>
        <v>0</v>
      </c>
    </row>
    <row r="22" spans="1:11" x14ac:dyDescent="0.35">
      <c r="A22" s="2">
        <f t="shared" si="2"/>
        <v>41171</v>
      </c>
      <c r="B22" s="36">
        <f t="shared" si="0"/>
        <v>41171</v>
      </c>
      <c r="K22" s="43">
        <f t="shared" si="1"/>
        <v>0</v>
      </c>
    </row>
    <row r="23" spans="1:11" x14ac:dyDescent="0.35">
      <c r="A23" s="2">
        <f t="shared" si="2"/>
        <v>41172</v>
      </c>
      <c r="B23" s="36">
        <f t="shared" si="0"/>
        <v>41172</v>
      </c>
      <c r="K23" s="43">
        <f t="shared" si="1"/>
        <v>0</v>
      </c>
    </row>
    <row r="24" spans="1:11" x14ac:dyDescent="0.35">
      <c r="A24" s="2">
        <f t="shared" si="2"/>
        <v>41173</v>
      </c>
      <c r="B24" s="36">
        <f t="shared" si="0"/>
        <v>41173</v>
      </c>
      <c r="K24" s="43">
        <f t="shared" si="1"/>
        <v>0</v>
      </c>
    </row>
    <row r="25" spans="1:11" x14ac:dyDescent="0.35">
      <c r="A25" s="2">
        <f t="shared" si="2"/>
        <v>41174</v>
      </c>
      <c r="B25" s="36">
        <f t="shared" si="0"/>
        <v>41174</v>
      </c>
      <c r="K25" s="43">
        <f t="shared" si="1"/>
        <v>0</v>
      </c>
    </row>
    <row r="26" spans="1:11" x14ac:dyDescent="0.35">
      <c r="A26" s="2">
        <f t="shared" si="2"/>
        <v>41175</v>
      </c>
      <c r="B26" s="36">
        <f t="shared" si="0"/>
        <v>41175</v>
      </c>
      <c r="K26" s="43">
        <f t="shared" si="1"/>
        <v>0</v>
      </c>
    </row>
    <row r="27" spans="1:11" x14ac:dyDescent="0.35">
      <c r="A27" s="2">
        <f t="shared" si="2"/>
        <v>41176</v>
      </c>
      <c r="B27" s="36">
        <f t="shared" si="0"/>
        <v>41176</v>
      </c>
      <c r="K27" s="43">
        <f t="shared" si="1"/>
        <v>0</v>
      </c>
    </row>
    <row r="28" spans="1:11" x14ac:dyDescent="0.35">
      <c r="A28" s="2">
        <f t="shared" si="2"/>
        <v>41177</v>
      </c>
      <c r="B28" s="36">
        <f t="shared" si="0"/>
        <v>41177</v>
      </c>
      <c r="K28" s="43">
        <f t="shared" si="1"/>
        <v>0</v>
      </c>
    </row>
    <row r="29" spans="1:11" x14ac:dyDescent="0.35">
      <c r="A29" s="2">
        <f t="shared" si="2"/>
        <v>41178</v>
      </c>
      <c r="B29" s="36">
        <f t="shared" si="0"/>
        <v>41178</v>
      </c>
      <c r="K29" s="43">
        <f t="shared" si="1"/>
        <v>0</v>
      </c>
    </row>
    <row r="30" spans="1:11" x14ac:dyDescent="0.35">
      <c r="A30" s="2">
        <f t="shared" si="2"/>
        <v>41179</v>
      </c>
      <c r="B30" s="36">
        <f t="shared" si="0"/>
        <v>41179</v>
      </c>
      <c r="K30" s="43">
        <f t="shared" si="1"/>
        <v>0</v>
      </c>
    </row>
    <row r="31" spans="1:11" x14ac:dyDescent="0.35">
      <c r="A31" s="2">
        <f t="shared" si="2"/>
        <v>41180</v>
      </c>
      <c r="B31" s="36">
        <f t="shared" si="0"/>
        <v>41180</v>
      </c>
      <c r="K31" s="43">
        <f t="shared" si="1"/>
        <v>0</v>
      </c>
    </row>
    <row r="32" spans="1:11" x14ac:dyDescent="0.35">
      <c r="A32" s="2">
        <f t="shared" si="2"/>
        <v>41181</v>
      </c>
      <c r="B32" s="36">
        <f t="shared" si="0"/>
        <v>41181</v>
      </c>
      <c r="K32" s="43">
        <f t="shared" si="1"/>
        <v>0</v>
      </c>
    </row>
    <row r="33" spans="1:12" x14ac:dyDescent="0.35">
      <c r="A33" s="2">
        <f t="shared" si="2"/>
        <v>41182</v>
      </c>
      <c r="B33" s="36">
        <f t="shared" si="0"/>
        <v>41182</v>
      </c>
      <c r="K33" s="43">
        <f t="shared" si="1"/>
        <v>0</v>
      </c>
    </row>
    <row r="34" spans="1:12" x14ac:dyDescent="0.35">
      <c r="A34" s="2"/>
      <c r="K34" s="43">
        <f t="shared" si="1"/>
        <v>0</v>
      </c>
    </row>
    <row r="35" spans="1:12" ht="15" thickBot="1" x14ac:dyDescent="0.4">
      <c r="A35" s="38" t="s">
        <v>17</v>
      </c>
      <c r="B35" s="39"/>
      <c r="C35" s="38"/>
      <c r="D35" s="38"/>
      <c r="E35" s="38"/>
      <c r="F35" s="38"/>
      <c r="G35" s="38"/>
      <c r="H35" s="38"/>
      <c r="I35" s="38"/>
      <c r="J35" s="38"/>
      <c r="K35" s="44">
        <f>SUM(K4:K34)</f>
        <v>1.7291666666666665</v>
      </c>
      <c r="L35" t="s">
        <v>21</v>
      </c>
    </row>
    <row r="36" spans="1:12" ht="15" thickTop="1" x14ac:dyDescent="0.35"/>
  </sheetData>
  <mergeCells count="2">
    <mergeCell ref="A1:K1"/>
    <mergeCell ref="L9:L11"/>
  </mergeCells>
  <pageMargins left="0.7" right="0.7" top="0.78740157499999996" bottom="0.78740157499999996" header="0.3" footer="0.3"/>
  <pageSetup paperSize="9" orientation="portrait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6"/>
  <sheetViews>
    <sheetView workbookViewId="0">
      <selection sqref="A1:K1"/>
    </sheetView>
  </sheetViews>
  <sheetFormatPr baseColWidth="10" defaultRowHeight="14.5" x14ac:dyDescent="0.35"/>
  <cols>
    <col min="1" max="1" width="11.81640625" style="1" customWidth="1"/>
    <col min="3" max="10" width="8.26953125" style="1" customWidth="1"/>
    <col min="11" max="11" width="12.453125" style="45" customWidth="1"/>
  </cols>
  <sheetData>
    <row r="1" spans="1:14" ht="23.25" customHeight="1" thickBot="1" x14ac:dyDescent="0.4">
      <c r="A1" s="52" t="s">
        <v>13</v>
      </c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4" ht="12.75" customHeight="1" x14ac:dyDescent="0.35"/>
    <row r="3" spans="1:14" s="34" customFormat="1" ht="19.5" customHeight="1" x14ac:dyDescent="0.35">
      <c r="A3" s="33" t="s">
        <v>0</v>
      </c>
      <c r="B3" s="34" t="s">
        <v>6</v>
      </c>
      <c r="C3" s="33" t="s">
        <v>14</v>
      </c>
      <c r="D3" s="33" t="s">
        <v>15</v>
      </c>
      <c r="E3" s="33" t="s">
        <v>14</v>
      </c>
      <c r="F3" s="33" t="s">
        <v>15</v>
      </c>
      <c r="G3" s="33" t="s">
        <v>14</v>
      </c>
      <c r="H3" s="33" t="s">
        <v>15</v>
      </c>
      <c r="I3" s="33" t="s">
        <v>14</v>
      </c>
      <c r="J3" s="33" t="s">
        <v>15</v>
      </c>
      <c r="K3" s="46" t="s">
        <v>16</v>
      </c>
    </row>
    <row r="4" spans="1:14" x14ac:dyDescent="0.35">
      <c r="A4" s="2">
        <v>42979</v>
      </c>
      <c r="B4" s="36">
        <f>A4</f>
        <v>42979</v>
      </c>
      <c r="K4" s="42"/>
      <c r="N4" s="41"/>
    </row>
    <row r="5" spans="1:14" x14ac:dyDescent="0.35">
      <c r="A5" s="2">
        <f>A4+1</f>
        <v>42980</v>
      </c>
      <c r="B5" s="36">
        <f t="shared" ref="B5:B33" si="0">A5</f>
        <v>42980</v>
      </c>
      <c r="K5" s="42"/>
    </row>
    <row r="6" spans="1:14" x14ac:dyDescent="0.35">
      <c r="A6" s="2">
        <f t="shared" ref="A6:A33" si="1">A5+1</f>
        <v>42981</v>
      </c>
      <c r="B6" s="36">
        <f t="shared" si="0"/>
        <v>42981</v>
      </c>
      <c r="C6" s="37">
        <v>0.3125</v>
      </c>
      <c r="D6" s="37">
        <v>0.48958333333333331</v>
      </c>
      <c r="E6" s="37">
        <v>0.5625</v>
      </c>
      <c r="F6" s="37">
        <v>0.625</v>
      </c>
      <c r="G6" s="37">
        <v>0.63541666666666663</v>
      </c>
      <c r="H6" s="37">
        <v>0.73958333333333337</v>
      </c>
      <c r="K6" s="42"/>
    </row>
    <row r="7" spans="1:14" x14ac:dyDescent="0.35">
      <c r="A7" s="2">
        <f t="shared" si="1"/>
        <v>42982</v>
      </c>
      <c r="B7" s="36">
        <f t="shared" si="0"/>
        <v>42982</v>
      </c>
      <c r="C7" s="37">
        <v>0.3125</v>
      </c>
      <c r="D7" s="37">
        <v>0.5</v>
      </c>
      <c r="E7" s="37">
        <v>0.5625</v>
      </c>
      <c r="F7" s="37">
        <v>0.625</v>
      </c>
      <c r="G7" s="37">
        <v>0.63541666666666663</v>
      </c>
      <c r="H7" s="37">
        <v>0.72916666666666663</v>
      </c>
      <c r="K7" s="42"/>
    </row>
    <row r="8" spans="1:14" x14ac:dyDescent="0.35">
      <c r="A8" s="2">
        <f t="shared" si="1"/>
        <v>42983</v>
      </c>
      <c r="B8" s="36">
        <f t="shared" si="0"/>
        <v>42983</v>
      </c>
      <c r="C8" s="37">
        <v>0.3125</v>
      </c>
      <c r="D8" s="37">
        <v>0.48958333333333331</v>
      </c>
      <c r="E8" s="37">
        <v>0.5625</v>
      </c>
      <c r="F8" s="37">
        <v>0.625</v>
      </c>
      <c r="G8" s="37">
        <v>0.63541666666666663</v>
      </c>
      <c r="H8" s="37">
        <v>0.73958333333333337</v>
      </c>
      <c r="K8" s="42"/>
    </row>
    <row r="9" spans="1:14" x14ac:dyDescent="0.35">
      <c r="A9" s="2">
        <f t="shared" si="1"/>
        <v>42984</v>
      </c>
      <c r="B9" s="36">
        <f t="shared" si="0"/>
        <v>42984</v>
      </c>
      <c r="C9" s="37">
        <v>0.3125</v>
      </c>
      <c r="D9" s="37">
        <v>0.48958333333333331</v>
      </c>
      <c r="E9" s="37">
        <v>0.5625</v>
      </c>
      <c r="F9" s="37">
        <v>0.625</v>
      </c>
      <c r="G9" s="37">
        <v>0.63541666666666663</v>
      </c>
      <c r="H9" s="37">
        <v>0.73958333333333337</v>
      </c>
      <c r="K9" s="42"/>
    </row>
    <row r="10" spans="1:14" x14ac:dyDescent="0.35">
      <c r="A10" s="2">
        <f t="shared" si="1"/>
        <v>42985</v>
      </c>
      <c r="B10" s="36">
        <f t="shared" si="0"/>
        <v>42985</v>
      </c>
      <c r="C10" s="37">
        <v>0.3125</v>
      </c>
      <c r="D10" s="37">
        <v>0.66666666666666663</v>
      </c>
      <c r="E10" s="37"/>
      <c r="F10" s="37"/>
      <c r="G10" s="37"/>
      <c r="H10" s="37"/>
      <c r="K10" s="42"/>
    </row>
    <row r="11" spans="1:14" x14ac:dyDescent="0.35">
      <c r="A11" s="2">
        <f t="shared" si="1"/>
        <v>42986</v>
      </c>
      <c r="B11" s="36">
        <f t="shared" si="0"/>
        <v>42986</v>
      </c>
      <c r="K11" s="42"/>
    </row>
    <row r="12" spans="1:14" x14ac:dyDescent="0.35">
      <c r="A12" s="2">
        <f t="shared" si="1"/>
        <v>42987</v>
      </c>
      <c r="B12" s="36">
        <f t="shared" si="0"/>
        <v>42987</v>
      </c>
      <c r="K12" s="42"/>
    </row>
    <row r="13" spans="1:14" x14ac:dyDescent="0.35">
      <c r="A13" s="2">
        <f t="shared" si="1"/>
        <v>42988</v>
      </c>
      <c r="B13" s="36">
        <f t="shared" si="0"/>
        <v>42988</v>
      </c>
      <c r="K13" s="42"/>
    </row>
    <row r="14" spans="1:14" x14ac:dyDescent="0.35">
      <c r="A14" s="2">
        <f t="shared" si="1"/>
        <v>42989</v>
      </c>
      <c r="B14" s="36">
        <f t="shared" si="0"/>
        <v>42989</v>
      </c>
      <c r="K14" s="42"/>
    </row>
    <row r="15" spans="1:14" x14ac:dyDescent="0.35">
      <c r="A15" s="2">
        <f t="shared" si="1"/>
        <v>42990</v>
      </c>
      <c r="B15" s="36">
        <f t="shared" si="0"/>
        <v>42990</v>
      </c>
      <c r="K15" s="42"/>
    </row>
    <row r="16" spans="1:14" x14ac:dyDescent="0.35">
      <c r="A16" s="2">
        <f t="shared" si="1"/>
        <v>42991</v>
      </c>
      <c r="B16" s="36">
        <f t="shared" si="0"/>
        <v>42991</v>
      </c>
      <c r="K16" s="42"/>
    </row>
    <row r="17" spans="1:11" x14ac:dyDescent="0.35">
      <c r="A17" s="2">
        <f t="shared" si="1"/>
        <v>42992</v>
      </c>
      <c r="B17" s="36">
        <f t="shared" si="0"/>
        <v>42992</v>
      </c>
      <c r="K17" s="42"/>
    </row>
    <row r="18" spans="1:11" x14ac:dyDescent="0.35">
      <c r="A18" s="2">
        <f t="shared" si="1"/>
        <v>42993</v>
      </c>
      <c r="B18" s="36">
        <f t="shared" si="0"/>
        <v>42993</v>
      </c>
      <c r="K18" s="42"/>
    </row>
    <row r="19" spans="1:11" x14ac:dyDescent="0.35">
      <c r="A19" s="2">
        <f t="shared" si="1"/>
        <v>42994</v>
      </c>
      <c r="B19" s="36">
        <f t="shared" si="0"/>
        <v>42994</v>
      </c>
      <c r="K19" s="42"/>
    </row>
    <row r="20" spans="1:11" x14ac:dyDescent="0.35">
      <c r="A20" s="2">
        <f t="shared" si="1"/>
        <v>42995</v>
      </c>
      <c r="B20" s="36">
        <f t="shared" si="0"/>
        <v>42995</v>
      </c>
      <c r="K20" s="42"/>
    </row>
    <row r="21" spans="1:11" x14ac:dyDescent="0.35">
      <c r="A21" s="2">
        <f t="shared" si="1"/>
        <v>42996</v>
      </c>
      <c r="B21" s="36">
        <f t="shared" si="0"/>
        <v>42996</v>
      </c>
      <c r="K21" s="42"/>
    </row>
    <row r="22" spans="1:11" x14ac:dyDescent="0.35">
      <c r="A22" s="2">
        <f t="shared" si="1"/>
        <v>42997</v>
      </c>
      <c r="B22" s="36">
        <f t="shared" si="0"/>
        <v>42997</v>
      </c>
      <c r="K22" s="42"/>
    </row>
    <row r="23" spans="1:11" x14ac:dyDescent="0.35">
      <c r="A23" s="2">
        <f t="shared" si="1"/>
        <v>42998</v>
      </c>
      <c r="B23" s="36">
        <f t="shared" si="0"/>
        <v>42998</v>
      </c>
      <c r="K23" s="42"/>
    </row>
    <row r="24" spans="1:11" x14ac:dyDescent="0.35">
      <c r="A24" s="2">
        <f t="shared" si="1"/>
        <v>42999</v>
      </c>
      <c r="B24" s="36">
        <f t="shared" si="0"/>
        <v>42999</v>
      </c>
      <c r="K24" s="42"/>
    </row>
    <row r="25" spans="1:11" x14ac:dyDescent="0.35">
      <c r="A25" s="2">
        <f t="shared" si="1"/>
        <v>43000</v>
      </c>
      <c r="B25" s="36">
        <f t="shared" si="0"/>
        <v>43000</v>
      </c>
      <c r="K25" s="42"/>
    </row>
    <row r="26" spans="1:11" x14ac:dyDescent="0.35">
      <c r="A26" s="2">
        <f t="shared" si="1"/>
        <v>43001</v>
      </c>
      <c r="B26" s="36">
        <f t="shared" si="0"/>
        <v>43001</v>
      </c>
      <c r="K26" s="42"/>
    </row>
    <row r="27" spans="1:11" x14ac:dyDescent="0.35">
      <c r="A27" s="2">
        <f t="shared" si="1"/>
        <v>43002</v>
      </c>
      <c r="B27" s="36">
        <f t="shared" si="0"/>
        <v>43002</v>
      </c>
      <c r="K27" s="42"/>
    </row>
    <row r="28" spans="1:11" x14ac:dyDescent="0.35">
      <c r="A28" s="2">
        <f t="shared" si="1"/>
        <v>43003</v>
      </c>
      <c r="B28" s="36">
        <f t="shared" si="0"/>
        <v>43003</v>
      </c>
      <c r="K28" s="42"/>
    </row>
    <row r="29" spans="1:11" x14ac:dyDescent="0.35">
      <c r="A29" s="2">
        <f t="shared" si="1"/>
        <v>43004</v>
      </c>
      <c r="B29" s="36">
        <f t="shared" si="0"/>
        <v>43004</v>
      </c>
      <c r="K29" s="42"/>
    </row>
    <row r="30" spans="1:11" x14ac:dyDescent="0.35">
      <c r="A30" s="2">
        <f t="shared" si="1"/>
        <v>43005</v>
      </c>
      <c r="B30" s="36">
        <f t="shared" si="0"/>
        <v>43005</v>
      </c>
      <c r="K30" s="42"/>
    </row>
    <row r="31" spans="1:11" x14ac:dyDescent="0.35">
      <c r="A31" s="2">
        <f t="shared" si="1"/>
        <v>43006</v>
      </c>
      <c r="B31" s="36">
        <f t="shared" si="0"/>
        <v>43006</v>
      </c>
      <c r="K31" s="42"/>
    </row>
    <row r="32" spans="1:11" x14ac:dyDescent="0.35">
      <c r="A32" s="2">
        <f t="shared" si="1"/>
        <v>43007</v>
      </c>
      <c r="B32" s="36">
        <f t="shared" si="0"/>
        <v>43007</v>
      </c>
      <c r="K32" s="42"/>
    </row>
    <row r="33" spans="1:11" x14ac:dyDescent="0.35">
      <c r="A33" s="2">
        <f t="shared" si="1"/>
        <v>43008</v>
      </c>
      <c r="B33" s="36">
        <f t="shared" si="0"/>
        <v>43008</v>
      </c>
      <c r="K33" s="42"/>
    </row>
    <row r="34" spans="1:11" x14ac:dyDescent="0.35">
      <c r="A34" s="2"/>
    </row>
    <row r="35" spans="1:11" ht="15" thickBot="1" x14ac:dyDescent="0.4">
      <c r="A35" s="38" t="s">
        <v>17</v>
      </c>
      <c r="B35" s="39"/>
      <c r="C35" s="38"/>
      <c r="D35" s="38"/>
      <c r="E35" s="38"/>
      <c r="F35" s="38"/>
      <c r="G35" s="38"/>
      <c r="H35" s="38"/>
      <c r="I35" s="38"/>
      <c r="J35" s="38"/>
      <c r="K35" s="47"/>
    </row>
    <row r="36" spans="1:11" ht="15" thickTop="1" x14ac:dyDescent="0.35"/>
  </sheetData>
  <mergeCells count="1">
    <mergeCell ref="A1:K1"/>
  </mergeCells>
  <pageMargins left="0.7" right="0.7" top="0.78740157499999996" bottom="0.78740157499999996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Datumsberechnungen Lösung</vt:lpstr>
      <vt:lpstr>Datumsberechnungen</vt:lpstr>
      <vt:lpstr>Zeitberechnungen Lösung</vt:lpstr>
      <vt:lpstr>Zeitberechnungen</vt:lpstr>
    </vt:vector>
  </TitlesOfParts>
  <Company>Kanton Aargau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Toni Lumiella</dc:creator>
  <cp:lastModifiedBy>Güntert Christina   DFR IT AG</cp:lastModifiedBy>
  <cp:lastPrinted>2012-07-26T20:14:44Z</cp:lastPrinted>
  <dcterms:created xsi:type="dcterms:W3CDTF">2012-07-26T19:46:21Z</dcterms:created>
  <dcterms:modified xsi:type="dcterms:W3CDTF">2017-10-12T12:55:56Z</dcterms:modified>
</cp:coreProperties>
</file>