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J:\ARP\PPA\PPA-Intern\Medien\"/>
    </mc:Choice>
  </mc:AlternateContent>
  <xr:revisionPtr revIDLastSave="0" documentId="8_{EF41BF73-DDFB-40CF-912A-88ED3733D77C}" xr6:coauthVersionLast="47" xr6:coauthVersionMax="47" xr10:uidLastSave="{00000000-0000-0000-0000-000000000000}"/>
  <bookViews>
    <workbookView xWindow="-120" yWindow="-120" windowWidth="29040" windowHeight="15840" activeTab="1" xr2:uid="{E7A78BB1-0236-4E50-A7D8-BFB9A846235B}"/>
  </bookViews>
  <sheets>
    <sheet name="pro Jahr" sheetId="1" r:id="rId1"/>
    <sheet name="2023 pro Mona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1" l="1"/>
  <c r="P10" i="1"/>
  <c r="P6" i="1"/>
  <c r="P7" i="1"/>
  <c r="P8" i="1"/>
  <c r="P5" i="1"/>
  <c r="O13" i="1"/>
  <c r="O10" i="1"/>
  <c r="N10" i="1"/>
  <c r="N13" i="1"/>
  <c r="M13" i="1"/>
  <c r="M10" i="1"/>
  <c r="L13" i="1"/>
  <c r="L10" i="1"/>
  <c r="P24" i="1"/>
  <c r="P23" i="1"/>
  <c r="P22" i="1"/>
  <c r="P21" i="1"/>
  <c r="O29" i="1"/>
  <c r="N29" i="1"/>
  <c r="M29" i="1"/>
  <c r="L29" i="1"/>
  <c r="K29" i="1"/>
  <c r="J29" i="1"/>
  <c r="I29" i="1"/>
  <c r="H29" i="1"/>
  <c r="G29" i="1"/>
  <c r="F29" i="1"/>
  <c r="E29" i="1"/>
  <c r="D29" i="1"/>
  <c r="O26" i="1"/>
  <c r="N26" i="1"/>
  <c r="M26" i="1"/>
  <c r="L26" i="1"/>
  <c r="K26" i="1"/>
  <c r="J26" i="1"/>
  <c r="I26" i="1"/>
  <c r="H26" i="1"/>
  <c r="G26" i="1"/>
  <c r="F26" i="1"/>
  <c r="E26" i="1"/>
  <c r="D26" i="1"/>
  <c r="P29" i="1" l="1"/>
  <c r="P26" i="1"/>
  <c r="Q6" i="2" l="1"/>
  <c r="Q7" i="2"/>
  <c r="Q8" i="2"/>
  <c r="Q5" i="2"/>
  <c r="N13" i="2" l="1"/>
  <c r="O13" i="2"/>
  <c r="N10" i="2"/>
  <c r="O10" i="2"/>
  <c r="Q13" i="2"/>
  <c r="M13" i="2"/>
  <c r="L13" i="2"/>
  <c r="K13" i="2"/>
  <c r="J13" i="2"/>
  <c r="I13" i="2"/>
  <c r="H13" i="2"/>
  <c r="G13" i="2"/>
  <c r="F13" i="2"/>
  <c r="E13" i="2"/>
  <c r="D13" i="2"/>
  <c r="Q10" i="2"/>
  <c r="M10" i="2"/>
  <c r="L10" i="2"/>
  <c r="K10" i="2"/>
  <c r="J10" i="2"/>
  <c r="I10" i="2"/>
  <c r="H10" i="2"/>
  <c r="G10" i="2"/>
  <c r="F10" i="2"/>
  <c r="E10" i="2"/>
  <c r="D10" i="2"/>
  <c r="T7" i="1"/>
  <c r="S13" i="1"/>
  <c r="R13" i="1"/>
  <c r="E13" i="1"/>
  <c r="F13" i="1"/>
  <c r="G13" i="1"/>
  <c r="H13" i="1"/>
  <c r="I13" i="1"/>
  <c r="J13" i="1"/>
  <c r="K13" i="1"/>
  <c r="D13" i="1"/>
  <c r="D10" i="1"/>
  <c r="E10" i="1" l="1"/>
  <c r="F10" i="1"/>
  <c r="G10" i="1"/>
  <c r="H10" i="1"/>
  <c r="I10" i="1"/>
  <c r="J10" i="1"/>
  <c r="K10" i="1"/>
  <c r="T8" i="1"/>
  <c r="T6" i="1"/>
  <c r="T5" i="1"/>
  <c r="S10" i="1"/>
  <c r="R10" i="1"/>
  <c r="T13" i="1" l="1"/>
  <c r="T10" i="1"/>
</calcChain>
</file>

<file path=xl/sharedStrings.xml><?xml version="1.0" encoding="utf-8"?>
<sst xmlns="http://schemas.openxmlformats.org/spreadsheetml/2006/main" count="57" uniqueCount="26">
  <si>
    <t>Schweizer Pass</t>
  </si>
  <si>
    <t>Ausweisdokument</t>
  </si>
  <si>
    <t>Schweizer Identitätskarte</t>
  </si>
  <si>
    <t>Ausländerausweise</t>
  </si>
  <si>
    <t>2023 vs. 2015</t>
  </si>
  <si>
    <t>TOTAL Ausweisdokumente</t>
  </si>
  <si>
    <t>2023 vs.2022</t>
  </si>
  <si>
    <t>Biometrie-Aufnahme (Kunden vor Ort)</t>
  </si>
  <si>
    <t>Pos.</t>
  </si>
  <si>
    <t>Pass- und Patenamt / Biometrie MIKA</t>
  </si>
  <si>
    <t>Ausweiszentrum Aargau</t>
  </si>
  <si>
    <t>Provisorische Schweizer Pässe</t>
  </si>
  <si>
    <t>6 (1/3/4)</t>
  </si>
  <si>
    <t>Jan.</t>
  </si>
  <si>
    <t>Feb.</t>
  </si>
  <si>
    <t>Mrz.</t>
  </si>
  <si>
    <t>Apr.</t>
  </si>
  <si>
    <t>Mai</t>
  </si>
  <si>
    <t>Jun.</t>
  </si>
  <si>
    <t>Jul.</t>
  </si>
  <si>
    <t>Aug.</t>
  </si>
  <si>
    <t>Sep.</t>
  </si>
  <si>
    <t>Okt.</t>
  </si>
  <si>
    <t>Nov</t>
  </si>
  <si>
    <t>Dez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</si>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</sst>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0" fillId="0" borderId="1" xfId="0" applyBorder="1"/>
    <xf numFmtId="3" fontId="0" fillId="0" borderId="1" xfId="0" applyNumberFormat="1" applyBorder="1" applyAlignment="1">
      <alignment horizontal="right"/>
    </xf>
    <xf numFmtId="164" fontId="0" fillId="0" borderId="1" xfId="1" applyNumberFormat="1" applyFont="1" applyBorder="1" applyAlignment="1">
      <alignment horizontal="right"/>
    </xf>
    <xf numFmtId="0" fontId="0" fillId="0" borderId="2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3" fontId="0" fillId="0" borderId="3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2" fillId="3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3" fontId="2" fillId="3" borderId="1" xfId="0" applyNumberFormat="1" applyFont="1" applyFill="1" applyBorder="1" applyAlignment="1">
      <alignment horizontal="right"/>
    </xf>
    <xf numFmtId="164" fontId="2" fillId="3" borderId="1" xfId="1" applyNumberFormat="1" applyFont="1" applyFill="1" applyBorder="1" applyAlignment="1">
      <alignment horizontal="right"/>
    </xf>
    <xf numFmtId="164" fontId="2" fillId="4" borderId="1" xfId="1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E5D30-09E8-4C70-8861-ED0EC16B1BAD}">
  <dimension ref="B2:T30"/>
  <sheetViews>
    <sheetView showGridLines="0" workbookViewId="0">
      <selection activeCell="C37" sqref="C37"/>
    </sheetView>
  </sheetViews>
  <sheetFormatPr baseColWidth="10" defaultRowHeight="14.25" x14ac:dyDescent="0.2"/>
  <cols>
    <col min="1" max="1" width="4" customWidth="1"/>
    <col min="2" max="2" width="7.625" style="1" bestFit="1" customWidth="1"/>
    <col min="3" max="3" width="35" bestFit="1" customWidth="1"/>
    <col min="4" max="11" width="8.625" style="2" customWidth="1"/>
    <col min="12" max="12" width="8.625" style="1" customWidth="1"/>
    <col min="13" max="14" width="8.625" style="2" customWidth="1"/>
    <col min="15" max="15" width="8.625" style="1" customWidth="1"/>
    <col min="16" max="17" width="11" style="2" customWidth="1"/>
    <col min="18" max="18" width="11" customWidth="1"/>
    <col min="19" max="20" width="11" style="2"/>
    <col min="21" max="21" width="12.5" bestFit="1" customWidth="1"/>
  </cols>
  <sheetData>
    <row r="2" spans="2:20" s="19" customFormat="1" x14ac:dyDescent="0.2">
      <c r="B2" s="18"/>
      <c r="D2" s="27" t="s">
        <v>9</v>
      </c>
      <c r="E2" s="28"/>
      <c r="F2" s="28"/>
      <c r="G2" s="28"/>
      <c r="H2" s="28"/>
      <c r="I2" s="28"/>
      <c r="J2" s="28"/>
      <c r="K2" s="29"/>
      <c r="L2" s="27" t="s">
        <v>10</v>
      </c>
      <c r="M2" s="28"/>
      <c r="N2" s="28"/>
      <c r="O2" s="28"/>
      <c r="P2" s="29"/>
      <c r="R2" s="20"/>
      <c r="S2" s="20"/>
    </row>
    <row r="3" spans="2:20" ht="15" x14ac:dyDescent="0.25">
      <c r="B3" s="3" t="s">
        <v>8</v>
      </c>
      <c r="C3" s="3" t="s">
        <v>1</v>
      </c>
      <c r="D3" s="4">
        <v>2013</v>
      </c>
      <c r="E3" s="4">
        <v>2014</v>
      </c>
      <c r="F3" s="4">
        <v>2015</v>
      </c>
      <c r="G3" s="4">
        <v>2016</v>
      </c>
      <c r="H3" s="4">
        <v>2017</v>
      </c>
      <c r="I3" s="4">
        <v>2018</v>
      </c>
      <c r="J3" s="4">
        <v>2019</v>
      </c>
      <c r="K3" s="4">
        <v>2020</v>
      </c>
      <c r="L3" s="4">
        <v>2021</v>
      </c>
      <c r="M3" s="4">
        <v>2022</v>
      </c>
      <c r="N3" s="4">
        <v>2022</v>
      </c>
      <c r="O3" s="21">
        <v>2023</v>
      </c>
      <c r="P3" s="22" t="s">
        <v>6</v>
      </c>
      <c r="Q3"/>
      <c r="R3" s="4">
        <v>2015</v>
      </c>
      <c r="S3" s="4">
        <v>2023</v>
      </c>
      <c r="T3" s="26" t="s">
        <v>4</v>
      </c>
    </row>
    <row r="4" spans="2:20" ht="5.0999999999999996" customHeight="1" x14ac:dyDescent="0.2"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0"/>
      <c r="Q4"/>
      <c r="R4" s="9"/>
      <c r="S4" s="9"/>
      <c r="T4"/>
    </row>
    <row r="5" spans="2:20" x14ac:dyDescent="0.2">
      <c r="B5" s="16">
        <v>1</v>
      </c>
      <c r="C5" s="5" t="s">
        <v>0</v>
      </c>
      <c r="D5" s="6">
        <v>45335</v>
      </c>
      <c r="E5" s="6">
        <v>47108</v>
      </c>
      <c r="F5" s="6">
        <v>53599</v>
      </c>
      <c r="G5" s="6">
        <v>49182</v>
      </c>
      <c r="H5" s="6">
        <v>34800</v>
      </c>
      <c r="I5" s="6">
        <v>31011</v>
      </c>
      <c r="J5" s="6">
        <v>30453</v>
      </c>
      <c r="K5" s="6">
        <v>26882</v>
      </c>
      <c r="L5" s="6">
        <v>34029</v>
      </c>
      <c r="M5" s="6">
        <v>47103</v>
      </c>
      <c r="N5" s="6">
        <v>47103</v>
      </c>
      <c r="O5" s="6">
        <v>56874</v>
      </c>
      <c r="P5" s="7">
        <f>SUM(O5/N5)-1</f>
        <v>0.20743901662314501</v>
      </c>
      <c r="Q5"/>
      <c r="R5" s="6">
        <v>53599</v>
      </c>
      <c r="S5" s="6">
        <v>56874</v>
      </c>
      <c r="T5" s="7">
        <f>SUM(S5/R5)-1</f>
        <v>6.1101886229220748E-2</v>
      </c>
    </row>
    <row r="6" spans="2:20" x14ac:dyDescent="0.2">
      <c r="B6" s="16">
        <v>2</v>
      </c>
      <c r="C6" s="5" t="s">
        <v>2</v>
      </c>
      <c r="D6" s="6">
        <v>66851</v>
      </c>
      <c r="E6" s="6">
        <v>67992</v>
      </c>
      <c r="F6" s="6">
        <v>79100</v>
      </c>
      <c r="G6" s="6">
        <v>76791</v>
      </c>
      <c r="H6" s="6">
        <v>60973</v>
      </c>
      <c r="I6" s="6">
        <v>54789</v>
      </c>
      <c r="J6" s="6">
        <v>53641</v>
      </c>
      <c r="K6" s="6">
        <v>48082</v>
      </c>
      <c r="L6" s="6">
        <v>64247</v>
      </c>
      <c r="M6" s="6">
        <v>73373</v>
      </c>
      <c r="N6" s="6">
        <v>73373</v>
      </c>
      <c r="O6" s="6">
        <v>78474</v>
      </c>
      <c r="P6" s="7">
        <f t="shared" ref="P6:P8" si="0">SUM(O6/N6)-1</f>
        <v>6.9521486105243113E-2</v>
      </c>
      <c r="Q6"/>
      <c r="R6" s="6">
        <v>79100</v>
      </c>
      <c r="S6" s="6">
        <v>78474</v>
      </c>
      <c r="T6" s="7">
        <f>SUM(S6/R6)-1</f>
        <v>-7.9140328697850926E-3</v>
      </c>
    </row>
    <row r="7" spans="2:20" x14ac:dyDescent="0.2">
      <c r="B7" s="16">
        <v>3</v>
      </c>
      <c r="C7" s="5" t="s">
        <v>11</v>
      </c>
      <c r="D7" s="6">
        <v>931</v>
      </c>
      <c r="E7" s="6">
        <v>1107</v>
      </c>
      <c r="F7" s="6">
        <v>968</v>
      </c>
      <c r="G7" s="6">
        <v>952</v>
      </c>
      <c r="H7" s="6">
        <v>732</v>
      </c>
      <c r="I7" s="6">
        <v>660</v>
      </c>
      <c r="J7" s="6">
        <v>610</v>
      </c>
      <c r="K7" s="6">
        <v>396</v>
      </c>
      <c r="L7" s="6">
        <v>700</v>
      </c>
      <c r="M7" s="6">
        <v>943</v>
      </c>
      <c r="N7" s="6">
        <v>943</v>
      </c>
      <c r="O7" s="6">
        <v>938</v>
      </c>
      <c r="P7" s="7">
        <f t="shared" si="0"/>
        <v>-5.3022269353127927E-3</v>
      </c>
      <c r="Q7"/>
      <c r="R7" s="6">
        <v>968</v>
      </c>
      <c r="S7" s="6">
        <v>937</v>
      </c>
      <c r="T7" s="7">
        <f>SUM(S7/R7)-1</f>
        <v>-3.2024793388429784E-2</v>
      </c>
    </row>
    <row r="8" spans="2:20" x14ac:dyDescent="0.2">
      <c r="B8" s="16">
        <v>4</v>
      </c>
      <c r="C8" s="5" t="s">
        <v>3</v>
      </c>
      <c r="D8" s="6">
        <v>15275</v>
      </c>
      <c r="E8" s="6">
        <v>18747</v>
      </c>
      <c r="F8" s="6">
        <v>16041</v>
      </c>
      <c r="G8" s="6">
        <v>12585</v>
      </c>
      <c r="H8" s="6">
        <v>9435</v>
      </c>
      <c r="I8" s="6">
        <v>18662</v>
      </c>
      <c r="J8" s="6">
        <v>18562</v>
      </c>
      <c r="K8" s="6">
        <v>17226</v>
      </c>
      <c r="L8" s="6">
        <v>15800</v>
      </c>
      <c r="M8" s="6">
        <v>58469</v>
      </c>
      <c r="N8" s="6">
        <v>58469</v>
      </c>
      <c r="O8" s="6">
        <v>66385</v>
      </c>
      <c r="P8" s="7">
        <f t="shared" si="0"/>
        <v>0.13538798337580604</v>
      </c>
      <c r="Q8"/>
      <c r="R8" s="6">
        <v>16041</v>
      </c>
      <c r="S8" s="6">
        <v>66385</v>
      </c>
      <c r="T8" s="7">
        <f>SUM(S8/R8)-1</f>
        <v>3.1384577021382709</v>
      </c>
    </row>
    <row r="9" spans="2:20" x14ac:dyDescent="0.2">
      <c r="B9" s="16"/>
      <c r="C9" s="8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2"/>
      <c r="Q9"/>
      <c r="R9" s="11"/>
      <c r="S9" s="11"/>
      <c r="T9" s="12"/>
    </row>
    <row r="10" spans="2:20" ht="15" x14ac:dyDescent="0.25">
      <c r="B10" s="16">
        <v>5</v>
      </c>
      <c r="C10" s="3" t="s">
        <v>5</v>
      </c>
      <c r="D10" s="13">
        <f>SUM(D5:D9)</f>
        <v>128392</v>
      </c>
      <c r="E10" s="13">
        <f t="shared" ref="E10:K10" si="1">SUM(E5:E9)</f>
        <v>134954</v>
      </c>
      <c r="F10" s="13">
        <f t="shared" si="1"/>
        <v>149708</v>
      </c>
      <c r="G10" s="13">
        <f t="shared" si="1"/>
        <v>139510</v>
      </c>
      <c r="H10" s="13">
        <f t="shared" si="1"/>
        <v>105940</v>
      </c>
      <c r="I10" s="13">
        <f t="shared" si="1"/>
        <v>105122</v>
      </c>
      <c r="J10" s="13">
        <f t="shared" si="1"/>
        <v>103266</v>
      </c>
      <c r="K10" s="13">
        <f t="shared" si="1"/>
        <v>92586</v>
      </c>
      <c r="L10" s="13">
        <f t="shared" ref="L10" si="2">SUM(L5:L9)</f>
        <v>114776</v>
      </c>
      <c r="M10" s="13">
        <f>SUM(M5:M9)</f>
        <v>179888</v>
      </c>
      <c r="N10" s="13">
        <f>SUM(N5:N9)</f>
        <v>179888</v>
      </c>
      <c r="O10" s="23">
        <f>SUM(O5:O9)</f>
        <v>202671</v>
      </c>
      <c r="P10" s="24">
        <f>SUM(O10/N10)-1</f>
        <v>0.12665102730587918</v>
      </c>
      <c r="Q10"/>
      <c r="R10" s="13">
        <f>SUM(R5:R9)</f>
        <v>149708</v>
      </c>
      <c r="S10" s="13">
        <f>SUM(S5:S9)</f>
        <v>202670</v>
      </c>
      <c r="T10" s="25">
        <f>SUM(S10/R10)-1</f>
        <v>0.35376866967697107</v>
      </c>
    </row>
    <row r="11" spans="2:20" x14ac:dyDescent="0.2">
      <c r="L11" s="2"/>
      <c r="O11" s="2"/>
      <c r="Q11"/>
      <c r="R11" s="2"/>
    </row>
    <row r="12" spans="2:20" x14ac:dyDescent="0.2">
      <c r="L12" s="2"/>
      <c r="O12" s="2"/>
      <c r="Q12"/>
      <c r="R12" s="2"/>
    </row>
    <row r="13" spans="2:20" ht="15" x14ac:dyDescent="0.25">
      <c r="B13" s="16" t="s">
        <v>12</v>
      </c>
      <c r="C13" s="3" t="s">
        <v>7</v>
      </c>
      <c r="D13" s="13">
        <f>D5+D8+D7</f>
        <v>61541</v>
      </c>
      <c r="E13" s="13">
        <f t="shared" ref="E13:N13" si="3">E5+E8+E7</f>
        <v>66962</v>
      </c>
      <c r="F13" s="13">
        <f t="shared" si="3"/>
        <v>70608</v>
      </c>
      <c r="G13" s="13">
        <f t="shared" si="3"/>
        <v>62719</v>
      </c>
      <c r="H13" s="13">
        <f t="shared" si="3"/>
        <v>44967</v>
      </c>
      <c r="I13" s="13">
        <f t="shared" si="3"/>
        <v>50333</v>
      </c>
      <c r="J13" s="13">
        <f t="shared" si="3"/>
        <v>49625</v>
      </c>
      <c r="K13" s="13">
        <f t="shared" si="3"/>
        <v>44504</v>
      </c>
      <c r="L13" s="13">
        <f t="shared" ref="L13:M13" si="4">L5+L8+L7</f>
        <v>50529</v>
      </c>
      <c r="M13" s="13">
        <f t="shared" si="4"/>
        <v>106515</v>
      </c>
      <c r="N13" s="13">
        <f t="shared" si="3"/>
        <v>106515</v>
      </c>
      <c r="O13" s="23">
        <f>O5+O8+O7</f>
        <v>124197</v>
      </c>
      <c r="P13" s="24">
        <f>SUM(O13/N13)-1</f>
        <v>0.16600478805801999</v>
      </c>
      <c r="Q13"/>
      <c r="R13" s="13">
        <f>R5+R8+R7</f>
        <v>70608</v>
      </c>
      <c r="S13" s="13">
        <f>S5+S8+S7</f>
        <v>124196</v>
      </c>
      <c r="T13" s="25">
        <f>SUM(S13/R13)-1</f>
        <v>0.75895082710174488</v>
      </c>
    </row>
    <row r="17" spans="2:20" x14ac:dyDescent="0.2">
      <c r="L17" s="2"/>
      <c r="O17" s="2"/>
      <c r="P17" s="1"/>
      <c r="S17"/>
      <c r="T17"/>
    </row>
    <row r="18" spans="2:20" s="19" customFormat="1" ht="15" x14ac:dyDescent="0.2">
      <c r="B18" s="18"/>
      <c r="D18" s="32">
        <v>2023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1"/>
      <c r="Q18" s="2"/>
    </row>
    <row r="19" spans="2:20" ht="15" x14ac:dyDescent="0.25">
      <c r="B19" s="3" t="s">
        <v>8</v>
      </c>
      <c r="C19" s="3" t="s">
        <v>1</v>
      </c>
      <c r="D19" s="4" t="s">
        <v>13</v>
      </c>
      <c r="E19" s="4" t="s">
        <v>14</v>
      </c>
      <c r="F19" s="4" t="s">
        <v>15</v>
      </c>
      <c r="G19" s="4" t="s">
        <v>16</v>
      </c>
      <c r="H19" s="4" t="s">
        <v>17</v>
      </c>
      <c r="I19" s="4" t="s">
        <v>18</v>
      </c>
      <c r="J19" s="4" t="s">
        <v>19</v>
      </c>
      <c r="K19" s="4" t="s">
        <v>20</v>
      </c>
      <c r="L19" s="4" t="s">
        <v>21</v>
      </c>
      <c r="M19" s="4" t="s">
        <v>22</v>
      </c>
      <c r="N19" s="4" t="s">
        <v>23</v>
      </c>
      <c r="O19" s="4" t="s">
        <v>24</v>
      </c>
      <c r="P19" s="21" t="s">
        <v>25</v>
      </c>
      <c r="S19"/>
      <c r="T19"/>
    </row>
    <row r="20" spans="2:20" ht="5.0999999999999996" customHeight="1" x14ac:dyDescent="0.2">
      <c r="C20" s="8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S20"/>
      <c r="T20"/>
    </row>
    <row r="21" spans="2:20" x14ac:dyDescent="0.2">
      <c r="B21" s="16">
        <v>1</v>
      </c>
      <c r="C21" s="5" t="s">
        <v>0</v>
      </c>
      <c r="D21" s="6">
        <v>4110</v>
      </c>
      <c r="E21" s="6">
        <v>4564</v>
      </c>
      <c r="F21" s="6">
        <v>5395</v>
      </c>
      <c r="G21" s="6">
        <v>4616</v>
      </c>
      <c r="H21" s="6">
        <v>5213</v>
      </c>
      <c r="I21" s="6">
        <v>6863</v>
      </c>
      <c r="J21" s="6">
        <v>5122</v>
      </c>
      <c r="K21" s="6">
        <v>4868</v>
      </c>
      <c r="L21" s="6">
        <v>4921</v>
      </c>
      <c r="M21" s="6">
        <v>4118</v>
      </c>
      <c r="N21" s="6">
        <v>4097</v>
      </c>
      <c r="O21" s="6">
        <v>2987</v>
      </c>
      <c r="P21" s="6">
        <f>SUM(C21:O21)</f>
        <v>56874</v>
      </c>
      <c r="S21"/>
      <c r="T21"/>
    </row>
    <row r="22" spans="2:20" x14ac:dyDescent="0.2">
      <c r="B22" s="16">
        <v>2</v>
      </c>
      <c r="C22" s="5" t="s">
        <v>2</v>
      </c>
      <c r="D22" s="6">
        <v>5229</v>
      </c>
      <c r="E22" s="6">
        <v>5845</v>
      </c>
      <c r="F22" s="6">
        <v>4984</v>
      </c>
      <c r="G22" s="6">
        <v>7492</v>
      </c>
      <c r="H22" s="6">
        <v>7465</v>
      </c>
      <c r="I22" s="6">
        <v>9566</v>
      </c>
      <c r="J22" s="6">
        <v>7601</v>
      </c>
      <c r="K22" s="6">
        <v>6879</v>
      </c>
      <c r="L22" s="6">
        <v>6412</v>
      </c>
      <c r="M22" s="6">
        <v>5340</v>
      </c>
      <c r="N22" s="6">
        <v>5078</v>
      </c>
      <c r="O22" s="6">
        <v>3583</v>
      </c>
      <c r="P22" s="6">
        <f t="shared" ref="P22:P24" si="5">SUM(C22:O22)</f>
        <v>75474</v>
      </c>
      <c r="S22"/>
      <c r="T22"/>
    </row>
    <row r="23" spans="2:20" x14ac:dyDescent="0.2">
      <c r="B23" s="16">
        <v>3</v>
      </c>
      <c r="C23" s="5" t="s">
        <v>11</v>
      </c>
      <c r="D23" s="6">
        <v>56</v>
      </c>
      <c r="E23" s="6">
        <v>49</v>
      </c>
      <c r="F23" s="6">
        <v>62</v>
      </c>
      <c r="G23" s="6">
        <v>150</v>
      </c>
      <c r="H23" s="6">
        <v>60</v>
      </c>
      <c r="I23" s="6">
        <v>84</v>
      </c>
      <c r="J23" s="6">
        <v>176</v>
      </c>
      <c r="K23" s="6">
        <v>54</v>
      </c>
      <c r="L23" s="6">
        <v>75</v>
      </c>
      <c r="M23" s="6">
        <v>87</v>
      </c>
      <c r="N23" s="6">
        <v>38</v>
      </c>
      <c r="O23" s="6">
        <v>47</v>
      </c>
      <c r="P23" s="6">
        <f t="shared" si="5"/>
        <v>938</v>
      </c>
      <c r="S23"/>
      <c r="T23"/>
    </row>
    <row r="24" spans="2:20" x14ac:dyDescent="0.2">
      <c r="B24" s="16">
        <v>4</v>
      </c>
      <c r="C24" s="5" t="s">
        <v>3</v>
      </c>
      <c r="D24" s="6">
        <v>5785</v>
      </c>
      <c r="E24" s="6">
        <v>5729</v>
      </c>
      <c r="F24" s="6">
        <v>5808</v>
      </c>
      <c r="G24" s="6">
        <v>4943</v>
      </c>
      <c r="H24" s="6">
        <v>5387</v>
      </c>
      <c r="I24" s="6">
        <v>6275</v>
      </c>
      <c r="J24" s="6">
        <v>4830</v>
      </c>
      <c r="K24" s="6">
        <v>5015</v>
      </c>
      <c r="L24" s="6">
        <v>5137</v>
      </c>
      <c r="M24" s="6">
        <v>6147</v>
      </c>
      <c r="N24" s="6">
        <v>6494</v>
      </c>
      <c r="O24" s="6">
        <v>4835</v>
      </c>
      <c r="P24" s="6">
        <f t="shared" si="5"/>
        <v>66385</v>
      </c>
      <c r="S24"/>
      <c r="T24"/>
    </row>
    <row r="25" spans="2:20" x14ac:dyDescent="0.2">
      <c r="B25" s="16"/>
      <c r="C25" s="8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S25"/>
      <c r="T25"/>
    </row>
    <row r="26" spans="2:20" ht="15" x14ac:dyDescent="0.25">
      <c r="B26" s="16">
        <v>5</v>
      </c>
      <c r="C26" s="3" t="s">
        <v>5</v>
      </c>
      <c r="D26" s="13">
        <f>SUM(D21:D25)</f>
        <v>15180</v>
      </c>
      <c r="E26" s="13">
        <f t="shared" ref="E26:L26" si="6">SUM(E21:E25)</f>
        <v>16187</v>
      </c>
      <c r="F26" s="13">
        <f t="shared" si="6"/>
        <v>16249</v>
      </c>
      <c r="G26" s="13">
        <f t="shared" si="6"/>
        <v>17201</v>
      </c>
      <c r="H26" s="13">
        <f t="shared" si="6"/>
        <v>18125</v>
      </c>
      <c r="I26" s="13">
        <f t="shared" si="6"/>
        <v>22788</v>
      </c>
      <c r="J26" s="13">
        <f t="shared" si="6"/>
        <v>17729</v>
      </c>
      <c r="K26" s="13">
        <f t="shared" si="6"/>
        <v>16816</v>
      </c>
      <c r="L26" s="13">
        <f t="shared" si="6"/>
        <v>16545</v>
      </c>
      <c r="M26" s="13">
        <f>SUM(M21:M25)</f>
        <v>15692</v>
      </c>
      <c r="N26" s="13">
        <f t="shared" ref="N26:O26" si="7">SUM(N21:N25)</f>
        <v>15707</v>
      </c>
      <c r="O26" s="13">
        <f t="shared" si="7"/>
        <v>11452</v>
      </c>
      <c r="P26" s="23">
        <f>SUM(P21:P25)</f>
        <v>199671</v>
      </c>
      <c r="S26"/>
      <c r="T26"/>
    </row>
    <row r="27" spans="2:20" x14ac:dyDescent="0.2">
      <c r="L27" s="2"/>
      <c r="O27" s="2"/>
      <c r="S27"/>
      <c r="T27"/>
    </row>
    <row r="28" spans="2:20" x14ac:dyDescent="0.2">
      <c r="L28" s="2"/>
      <c r="O28" s="2"/>
      <c r="S28"/>
      <c r="T28"/>
    </row>
    <row r="29" spans="2:20" ht="15" x14ac:dyDescent="0.25">
      <c r="B29" s="16" t="s">
        <v>12</v>
      </c>
      <c r="C29" s="3" t="s">
        <v>7</v>
      </c>
      <c r="D29" s="13">
        <f>D21+D24+D23</f>
        <v>9951</v>
      </c>
      <c r="E29" s="13">
        <f t="shared" ref="E29:O29" si="8">E21+E24+E23</f>
        <v>10342</v>
      </c>
      <c r="F29" s="13">
        <f t="shared" si="8"/>
        <v>11265</v>
      </c>
      <c r="G29" s="13">
        <f t="shared" si="8"/>
        <v>9709</v>
      </c>
      <c r="H29" s="13">
        <f t="shared" si="8"/>
        <v>10660</v>
      </c>
      <c r="I29" s="13">
        <f t="shared" si="8"/>
        <v>13222</v>
      </c>
      <c r="J29" s="13">
        <f t="shared" si="8"/>
        <v>10128</v>
      </c>
      <c r="K29" s="13">
        <f t="shared" si="8"/>
        <v>9937</v>
      </c>
      <c r="L29" s="13">
        <f t="shared" si="8"/>
        <v>10133</v>
      </c>
      <c r="M29" s="13">
        <f t="shared" si="8"/>
        <v>10352</v>
      </c>
      <c r="N29" s="13">
        <f t="shared" si="8"/>
        <v>10629</v>
      </c>
      <c r="O29" s="13">
        <f t="shared" si="8"/>
        <v>7869</v>
      </c>
      <c r="P29" s="23">
        <f>P21+P24+P23</f>
        <v>124197</v>
      </c>
      <c r="S29"/>
      <c r="T29"/>
    </row>
    <row r="30" spans="2:20" x14ac:dyDescent="0.2">
      <c r="L30" s="2"/>
      <c r="O30" s="2"/>
      <c r="P30" s="1"/>
      <c r="S30"/>
      <c r="T30"/>
    </row>
  </sheetData>
  <mergeCells count="3">
    <mergeCell ref="D2:K2"/>
    <mergeCell ref="L2:P2"/>
    <mergeCell ref="D18:P18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8F750-AF66-45CE-AEF4-AA146BB1C0D5}">
  <dimension ref="B2:Q13"/>
  <sheetViews>
    <sheetView showGridLines="0" tabSelected="1" workbookViewId="0">
      <selection activeCell="E23" sqref="E23"/>
    </sheetView>
  </sheetViews>
  <sheetFormatPr baseColWidth="10" defaultRowHeight="14.25" x14ac:dyDescent="0.2"/>
  <cols>
    <col min="1" max="1" width="4" customWidth="1"/>
    <col min="2" max="2" width="7.625" style="1" bestFit="1" customWidth="1"/>
    <col min="3" max="3" width="35" bestFit="1" customWidth="1"/>
    <col min="4" max="11" width="8.625" style="2" customWidth="1"/>
    <col min="12" max="15" width="11" style="2" customWidth="1"/>
    <col min="16" max="16" width="1.25" style="1" customWidth="1"/>
    <col min="17" max="17" width="11" style="2" customWidth="1"/>
  </cols>
  <sheetData>
    <row r="2" spans="2:17" s="19" customFormat="1" ht="15" x14ac:dyDescent="0.2">
      <c r="B2" s="18"/>
      <c r="D2" s="32">
        <v>2023</v>
      </c>
      <c r="E2" s="33"/>
      <c r="F2" s="33"/>
      <c r="G2" s="33"/>
      <c r="H2" s="33"/>
      <c r="I2" s="33"/>
      <c r="J2" s="33"/>
      <c r="K2" s="33"/>
      <c r="L2" s="34"/>
      <c r="M2" s="34"/>
      <c r="N2" s="34"/>
      <c r="O2" s="34"/>
      <c r="P2" s="34"/>
      <c r="Q2" s="35"/>
    </row>
    <row r="3" spans="2:17" ht="15" x14ac:dyDescent="0.25">
      <c r="B3" s="3" t="s">
        <v>8</v>
      </c>
      <c r="C3" s="3" t="s">
        <v>1</v>
      </c>
      <c r="D3" s="4" t="s">
        <v>13</v>
      </c>
      <c r="E3" s="4" t="s">
        <v>14</v>
      </c>
      <c r="F3" s="4" t="s">
        <v>15</v>
      </c>
      <c r="G3" s="4" t="s">
        <v>16</v>
      </c>
      <c r="H3" s="4" t="s">
        <v>17</v>
      </c>
      <c r="I3" s="4" t="s">
        <v>18</v>
      </c>
      <c r="J3" s="4" t="s">
        <v>19</v>
      </c>
      <c r="K3" s="4" t="s">
        <v>20</v>
      </c>
      <c r="L3" s="4" t="s">
        <v>21</v>
      </c>
      <c r="M3" s="4" t="s">
        <v>22</v>
      </c>
      <c r="N3" s="4" t="s">
        <v>23</v>
      </c>
      <c r="O3" s="4" t="s">
        <v>24</v>
      </c>
      <c r="P3" s="14"/>
      <c r="Q3" s="21" t="s">
        <v>25</v>
      </c>
    </row>
    <row r="4" spans="2:17" ht="5.0999999999999996" customHeight="1" x14ac:dyDescent="0.2"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5"/>
      <c r="Q4" s="9"/>
    </row>
    <row r="5" spans="2:17" x14ac:dyDescent="0.2">
      <c r="B5" s="16">
        <v>1</v>
      </c>
      <c r="C5" s="5" t="s">
        <v>0</v>
      </c>
      <c r="D5" s="6">
        <v>4110</v>
      </c>
      <c r="E5" s="6">
        <v>4564</v>
      </c>
      <c r="F5" s="6">
        <v>5395</v>
      </c>
      <c r="G5" s="6">
        <v>4616</v>
      </c>
      <c r="H5" s="6">
        <v>5213</v>
      </c>
      <c r="I5" s="6">
        <v>6863</v>
      </c>
      <c r="J5" s="6">
        <v>5122</v>
      </c>
      <c r="K5" s="6">
        <v>4868</v>
      </c>
      <c r="L5" s="6">
        <v>4921</v>
      </c>
      <c r="M5" s="6">
        <v>4118</v>
      </c>
      <c r="N5" s="6">
        <v>4097</v>
      </c>
      <c r="O5" s="6">
        <v>2987</v>
      </c>
      <c r="P5" s="16"/>
      <c r="Q5" s="6">
        <f>SUM(D5:P5)</f>
        <v>56874</v>
      </c>
    </row>
    <row r="6" spans="2:17" x14ac:dyDescent="0.2">
      <c r="B6" s="16">
        <v>2</v>
      </c>
      <c r="C6" s="5" t="s">
        <v>2</v>
      </c>
      <c r="D6" s="6">
        <v>5229</v>
      </c>
      <c r="E6" s="6">
        <v>5845</v>
      </c>
      <c r="F6" s="6">
        <v>4984</v>
      </c>
      <c r="G6" s="6">
        <v>7492</v>
      </c>
      <c r="H6" s="6">
        <v>7465</v>
      </c>
      <c r="I6" s="6">
        <v>9566</v>
      </c>
      <c r="J6" s="6">
        <v>7601</v>
      </c>
      <c r="K6" s="6">
        <v>6879</v>
      </c>
      <c r="L6" s="6">
        <v>6412</v>
      </c>
      <c r="M6" s="6">
        <v>5340</v>
      </c>
      <c r="N6" s="6">
        <v>5078</v>
      </c>
      <c r="O6" s="6">
        <v>3583</v>
      </c>
      <c r="P6" s="16"/>
      <c r="Q6" s="6">
        <f t="shared" ref="Q6:Q8" si="0">SUM(D6:P6)</f>
        <v>75474</v>
      </c>
    </row>
    <row r="7" spans="2:17" x14ac:dyDescent="0.2">
      <c r="B7" s="16">
        <v>3</v>
      </c>
      <c r="C7" s="5" t="s">
        <v>11</v>
      </c>
      <c r="D7" s="6">
        <v>56</v>
      </c>
      <c r="E7" s="6">
        <v>49</v>
      </c>
      <c r="F7" s="6">
        <v>62</v>
      </c>
      <c r="G7" s="6">
        <v>150</v>
      </c>
      <c r="H7" s="6">
        <v>60</v>
      </c>
      <c r="I7" s="6">
        <v>84</v>
      </c>
      <c r="J7" s="6">
        <v>176</v>
      </c>
      <c r="K7" s="6">
        <v>54</v>
      </c>
      <c r="L7" s="6">
        <v>75</v>
      </c>
      <c r="M7" s="6">
        <v>87</v>
      </c>
      <c r="N7" s="6">
        <v>38</v>
      </c>
      <c r="O7" s="6">
        <v>47</v>
      </c>
      <c r="P7" s="16"/>
      <c r="Q7" s="6">
        <f t="shared" si="0"/>
        <v>938</v>
      </c>
    </row>
    <row r="8" spans="2:17" x14ac:dyDescent="0.2">
      <c r="B8" s="16">
        <v>4</v>
      </c>
      <c r="C8" s="5" t="s">
        <v>3</v>
      </c>
      <c r="D8" s="6">
        <v>5785</v>
      </c>
      <c r="E8" s="6">
        <v>5729</v>
      </c>
      <c r="F8" s="6">
        <v>5808</v>
      </c>
      <c r="G8" s="6">
        <v>4943</v>
      </c>
      <c r="H8" s="6">
        <v>5387</v>
      </c>
      <c r="I8" s="6">
        <v>6275</v>
      </c>
      <c r="J8" s="6">
        <v>4830</v>
      </c>
      <c r="K8" s="6">
        <v>5015</v>
      </c>
      <c r="L8" s="6">
        <v>5137</v>
      </c>
      <c r="M8" s="6">
        <v>6147</v>
      </c>
      <c r="N8" s="6">
        <v>6494</v>
      </c>
      <c r="O8" s="6">
        <v>4835</v>
      </c>
      <c r="P8" s="16"/>
      <c r="Q8" s="6">
        <f t="shared" si="0"/>
        <v>66385</v>
      </c>
    </row>
    <row r="9" spans="2:17" x14ac:dyDescent="0.2">
      <c r="B9" s="16"/>
      <c r="C9" s="8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5"/>
      <c r="Q9" s="11"/>
    </row>
    <row r="10" spans="2:17" ht="15" x14ac:dyDescent="0.25">
      <c r="B10" s="16">
        <v>5</v>
      </c>
      <c r="C10" s="3" t="s">
        <v>5</v>
      </c>
      <c r="D10" s="13">
        <f>SUM(D5:D9)</f>
        <v>15180</v>
      </c>
      <c r="E10" s="13">
        <f t="shared" ref="E10:L10" si="1">SUM(E5:E9)</f>
        <v>16187</v>
      </c>
      <c r="F10" s="13">
        <f t="shared" si="1"/>
        <v>16249</v>
      </c>
      <c r="G10" s="13">
        <f t="shared" si="1"/>
        <v>17201</v>
      </c>
      <c r="H10" s="13">
        <f t="shared" si="1"/>
        <v>18125</v>
      </c>
      <c r="I10" s="13">
        <f t="shared" si="1"/>
        <v>22788</v>
      </c>
      <c r="J10" s="13">
        <f t="shared" si="1"/>
        <v>17729</v>
      </c>
      <c r="K10" s="13">
        <f t="shared" si="1"/>
        <v>16816</v>
      </c>
      <c r="L10" s="13">
        <f t="shared" si="1"/>
        <v>16545</v>
      </c>
      <c r="M10" s="13">
        <f>SUM(M5:M9)</f>
        <v>15692</v>
      </c>
      <c r="N10" s="13">
        <f t="shared" ref="N10:O10" si="2">SUM(N5:N9)</f>
        <v>15707</v>
      </c>
      <c r="O10" s="13">
        <f t="shared" si="2"/>
        <v>11452</v>
      </c>
      <c r="P10" s="14"/>
      <c r="Q10" s="23">
        <f>SUM(Q5:Q9)</f>
        <v>199671</v>
      </c>
    </row>
    <row r="13" spans="2:17" ht="15" x14ac:dyDescent="0.25">
      <c r="B13" s="16" t="s">
        <v>12</v>
      </c>
      <c r="C13" s="3" t="s">
        <v>7</v>
      </c>
      <c r="D13" s="13">
        <f>D5+D8+D7</f>
        <v>9951</v>
      </c>
      <c r="E13" s="13">
        <f t="shared" ref="E13:O13" si="3">E5+E8+E7</f>
        <v>10342</v>
      </c>
      <c r="F13" s="13">
        <f t="shared" si="3"/>
        <v>11265</v>
      </c>
      <c r="G13" s="13">
        <f t="shared" si="3"/>
        <v>9709</v>
      </c>
      <c r="H13" s="13">
        <f t="shared" si="3"/>
        <v>10660</v>
      </c>
      <c r="I13" s="13">
        <f t="shared" si="3"/>
        <v>13222</v>
      </c>
      <c r="J13" s="13">
        <f t="shared" si="3"/>
        <v>10128</v>
      </c>
      <c r="K13" s="13">
        <f t="shared" si="3"/>
        <v>9937</v>
      </c>
      <c r="L13" s="13">
        <f t="shared" si="3"/>
        <v>10133</v>
      </c>
      <c r="M13" s="13">
        <f t="shared" si="3"/>
        <v>10352</v>
      </c>
      <c r="N13" s="13">
        <f t="shared" si="3"/>
        <v>10629</v>
      </c>
      <c r="O13" s="13">
        <f t="shared" si="3"/>
        <v>7869</v>
      </c>
      <c r="P13" s="17"/>
      <c r="Q13" s="23">
        <f>Q5+Q8+Q7</f>
        <v>124197</v>
      </c>
    </row>
  </sheetData>
  <mergeCells count="1">
    <mergeCell ref="D2:Q2"/>
  </mergeCells>
  <phoneticPr fontId="4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pro Jahr</vt:lpstr>
      <vt:lpstr>2023 pro Monat</vt:lpstr>
    </vt:vector>
  </TitlesOfParts>
  <Company>Kanton Aargau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Bunch Christoph  DVIARP</dc:creator>
  <cp:lastModifiedBy>Bunch Christoph  DVIARPAWZ</cp:lastModifiedBy>
  <dcterms:created xsi:type="dcterms:W3CDTF">2024-01-05T08:57:10Z</dcterms:created>
  <dcterms:modified xsi:type="dcterms:W3CDTF">2024-01-09T07:56:07Z</dcterms:modified>
</cp:coreProperties>
</file>