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KESR\Familiengerichte\40_Revisorate\1_ Handbuch PriMa\Aktuelle Vorlagen_Merkblätter\4 Rechnungsführung\Aktuelle Version\"/>
    </mc:Choice>
  </mc:AlternateContent>
  <bookViews>
    <workbookView xWindow="12075" yWindow="0" windowWidth="12555" windowHeight="9690"/>
  </bookViews>
  <sheets>
    <sheet name="Deckblatt" sheetId="1" r:id="rId1"/>
    <sheet name="Hauptkonto" sheetId="2" r:id="rId2"/>
    <sheet name="Konto 2" sheetId="7" r:id="rId3"/>
    <sheet name="Konto 3" sheetId="8" r:id="rId4"/>
    <sheet name="Bilanz" sheetId="9" r:id="rId5"/>
    <sheet name="Erfolgsrechnung" sheetId="3" r:id="rId6"/>
    <sheet name="Kontojournal" sheetId="10" state="hidden" r:id="rId7"/>
    <sheet name="kplan" sheetId="11" state="hidden" r:id="rId8"/>
  </sheets>
  <definedNames>
    <definedName name="_xlnm._FilterDatabase" localSheetId="1" hidden="1">Hauptkonto!$D$5:$F$258</definedName>
    <definedName name="_xlnm._FilterDatabase" localSheetId="2" hidden="1">'Konto 2'!$D$5:$F$258</definedName>
    <definedName name="_xlnm._FilterDatabase" localSheetId="3" hidden="1">'Konto 3'!$D$5:$F$258</definedName>
    <definedName name="_xlnm._FilterDatabase" localSheetId="6" hidden="1">Kontojournal!$A$1:$D$629</definedName>
    <definedName name="_xlnm.Print_Area" localSheetId="4">Bilanz!$A:$E</definedName>
    <definedName name="_xlnm.Print_Area" localSheetId="0">Deckblatt!$A$1:$G$32</definedName>
    <definedName name="_xlnm.Print_Area" localSheetId="5">Erfolgsrechnung!$A:$F</definedName>
    <definedName name="_xlnm.Print_Area" localSheetId="1">Hauptkonto!$A:$H</definedName>
    <definedName name="_xlnm.Print_Area" localSheetId="2">'Konto 2'!$A:$H</definedName>
    <definedName name="_xlnm.Print_Area" localSheetId="3">'Konto 3'!$A:$H</definedName>
    <definedName name="_xlnm.Print_Area" localSheetId="6">Kontojournal!$E:$K</definedName>
    <definedName name="_xlnm.Print_Titles" localSheetId="1">Hauptkonto!$1:$6</definedName>
    <definedName name="_xlnm.Print_Titles" localSheetId="2">'Konto 2'!$1:$6</definedName>
    <definedName name="_xlnm.Print_Titles" localSheetId="3">'Konto 3'!$1:$6</definedName>
    <definedName name="_xlnm.Print_Titles" localSheetId="6">Kontojournal!$1:$3</definedName>
  </definedNames>
  <calcPr calcId="162913"/>
</workbook>
</file>

<file path=xl/calcChain.xml><?xml version="1.0" encoding="utf-8"?>
<calcChain xmlns="http://schemas.openxmlformats.org/spreadsheetml/2006/main">
  <c r="C43" i="3" l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B114" i="10" l="1"/>
  <c r="J364" i="10"/>
  <c r="I364" i="10"/>
  <c r="G364" i="10"/>
  <c r="F364" i="10"/>
  <c r="E364" i="10"/>
  <c r="J363" i="10"/>
  <c r="I363" i="10"/>
  <c r="G363" i="10"/>
  <c r="F363" i="10"/>
  <c r="E363" i="10"/>
  <c r="J362" i="10"/>
  <c r="I362" i="10"/>
  <c r="G362" i="10"/>
  <c r="F362" i="10"/>
  <c r="E362" i="10"/>
  <c r="J361" i="10"/>
  <c r="I361" i="10"/>
  <c r="G361" i="10"/>
  <c r="F361" i="10"/>
  <c r="E361" i="10"/>
  <c r="J360" i="10"/>
  <c r="I360" i="10"/>
  <c r="G360" i="10"/>
  <c r="F360" i="10"/>
  <c r="E360" i="10"/>
  <c r="J359" i="10"/>
  <c r="B359" i="10" s="1"/>
  <c r="I359" i="10"/>
  <c r="G359" i="10"/>
  <c r="F359" i="10"/>
  <c r="E359" i="10"/>
  <c r="J358" i="10"/>
  <c r="I358" i="10"/>
  <c r="G358" i="10"/>
  <c r="F358" i="10"/>
  <c r="E358" i="10"/>
  <c r="J357" i="10"/>
  <c r="I357" i="10"/>
  <c r="G357" i="10"/>
  <c r="F357" i="10"/>
  <c r="E357" i="10"/>
  <c r="J356" i="10"/>
  <c r="I356" i="10"/>
  <c r="G356" i="10"/>
  <c r="F356" i="10"/>
  <c r="E356" i="10"/>
  <c r="J355" i="10"/>
  <c r="B355" i="10" s="1"/>
  <c r="I355" i="10"/>
  <c r="G355" i="10"/>
  <c r="F355" i="10"/>
  <c r="E355" i="10"/>
  <c r="J354" i="10"/>
  <c r="I354" i="10"/>
  <c r="G354" i="10"/>
  <c r="F354" i="10"/>
  <c r="E354" i="10"/>
  <c r="J353" i="10"/>
  <c r="I353" i="10"/>
  <c r="G353" i="10"/>
  <c r="F353" i="10"/>
  <c r="E353" i="10"/>
  <c r="J352" i="10"/>
  <c r="I352" i="10"/>
  <c r="G352" i="10"/>
  <c r="F352" i="10"/>
  <c r="E352" i="10"/>
  <c r="J351" i="10"/>
  <c r="I351" i="10"/>
  <c r="G351" i="10"/>
  <c r="F351" i="10"/>
  <c r="E351" i="10"/>
  <c r="J350" i="10"/>
  <c r="I350" i="10"/>
  <c r="G350" i="10"/>
  <c r="F350" i="10"/>
  <c r="E350" i="10"/>
  <c r="J349" i="10"/>
  <c r="I349" i="10"/>
  <c r="G349" i="10"/>
  <c r="F349" i="10"/>
  <c r="E349" i="10"/>
  <c r="J348" i="10"/>
  <c r="I348" i="10"/>
  <c r="G348" i="10"/>
  <c r="F348" i="10"/>
  <c r="E348" i="10"/>
  <c r="J347" i="10"/>
  <c r="B347" i="10" s="1"/>
  <c r="I347" i="10"/>
  <c r="G347" i="10"/>
  <c r="F347" i="10"/>
  <c r="E347" i="10"/>
  <c r="J346" i="10"/>
  <c r="I346" i="10"/>
  <c r="G346" i="10"/>
  <c r="F346" i="10"/>
  <c r="E346" i="10"/>
  <c r="J345" i="10"/>
  <c r="I345" i="10"/>
  <c r="G345" i="10"/>
  <c r="F345" i="10"/>
  <c r="E345" i="10"/>
  <c r="J344" i="10"/>
  <c r="I344" i="10"/>
  <c r="G344" i="10"/>
  <c r="F344" i="10"/>
  <c r="E344" i="10"/>
  <c r="J343" i="10"/>
  <c r="I343" i="10"/>
  <c r="G343" i="10"/>
  <c r="F343" i="10"/>
  <c r="E343" i="10"/>
  <c r="J342" i="10"/>
  <c r="I342" i="10"/>
  <c r="G342" i="10"/>
  <c r="F342" i="10"/>
  <c r="E342" i="10"/>
  <c r="J341" i="10"/>
  <c r="I341" i="10"/>
  <c r="G341" i="10"/>
  <c r="F341" i="10"/>
  <c r="E341" i="10"/>
  <c r="J340" i="10"/>
  <c r="I340" i="10"/>
  <c r="G340" i="10"/>
  <c r="F340" i="10"/>
  <c r="E340" i="10"/>
  <c r="J339" i="10"/>
  <c r="I339" i="10"/>
  <c r="G339" i="10"/>
  <c r="F339" i="10"/>
  <c r="E339" i="10"/>
  <c r="J338" i="10"/>
  <c r="I338" i="10"/>
  <c r="G338" i="10"/>
  <c r="F338" i="10"/>
  <c r="E338" i="10"/>
  <c r="J337" i="10"/>
  <c r="I337" i="10"/>
  <c r="G337" i="10"/>
  <c r="F337" i="10"/>
  <c r="E337" i="10"/>
  <c r="J336" i="10"/>
  <c r="I336" i="10"/>
  <c r="G336" i="10"/>
  <c r="F336" i="10"/>
  <c r="E336" i="10"/>
  <c r="J335" i="10"/>
  <c r="B335" i="10" s="1"/>
  <c r="I335" i="10"/>
  <c r="G335" i="10"/>
  <c r="F335" i="10"/>
  <c r="E335" i="10"/>
  <c r="J334" i="10"/>
  <c r="I334" i="10"/>
  <c r="G334" i="10"/>
  <c r="F334" i="10"/>
  <c r="E334" i="10"/>
  <c r="J333" i="10"/>
  <c r="I333" i="10"/>
  <c r="G333" i="10"/>
  <c r="F333" i="10"/>
  <c r="E333" i="10"/>
  <c r="J332" i="10"/>
  <c r="I332" i="10"/>
  <c r="G332" i="10"/>
  <c r="F332" i="10"/>
  <c r="E332" i="10"/>
  <c r="J331" i="10"/>
  <c r="I331" i="10"/>
  <c r="G331" i="10"/>
  <c r="F331" i="10"/>
  <c r="E331" i="10"/>
  <c r="J330" i="10"/>
  <c r="I330" i="10"/>
  <c r="G330" i="10"/>
  <c r="F330" i="10"/>
  <c r="E330" i="10"/>
  <c r="J329" i="10"/>
  <c r="I329" i="10"/>
  <c r="G329" i="10"/>
  <c r="F329" i="10"/>
  <c r="E329" i="10"/>
  <c r="J328" i="10"/>
  <c r="I328" i="10"/>
  <c r="G328" i="10"/>
  <c r="F328" i="10"/>
  <c r="E328" i="10"/>
  <c r="J327" i="10"/>
  <c r="I327" i="10"/>
  <c r="G327" i="10"/>
  <c r="F327" i="10"/>
  <c r="E327" i="10"/>
  <c r="J326" i="10"/>
  <c r="I326" i="10"/>
  <c r="G326" i="10"/>
  <c r="F326" i="10"/>
  <c r="E326" i="10"/>
  <c r="J325" i="10"/>
  <c r="I325" i="10"/>
  <c r="G325" i="10"/>
  <c r="F325" i="10"/>
  <c r="E325" i="10"/>
  <c r="J324" i="10"/>
  <c r="I324" i="10"/>
  <c r="G324" i="10"/>
  <c r="F324" i="10"/>
  <c r="E324" i="10"/>
  <c r="J323" i="10"/>
  <c r="I323" i="10"/>
  <c r="G323" i="10"/>
  <c r="F323" i="10"/>
  <c r="E323" i="10"/>
  <c r="J322" i="10"/>
  <c r="I322" i="10"/>
  <c r="G322" i="10"/>
  <c r="F322" i="10"/>
  <c r="E322" i="10"/>
  <c r="J321" i="10"/>
  <c r="I321" i="10"/>
  <c r="G321" i="10"/>
  <c r="F321" i="10"/>
  <c r="E321" i="10"/>
  <c r="J320" i="10"/>
  <c r="I320" i="10"/>
  <c r="G320" i="10"/>
  <c r="F320" i="10"/>
  <c r="E320" i="10"/>
  <c r="J319" i="10"/>
  <c r="B319" i="10" s="1"/>
  <c r="I319" i="10"/>
  <c r="G319" i="10"/>
  <c r="F319" i="10"/>
  <c r="E319" i="10"/>
  <c r="J318" i="10"/>
  <c r="I318" i="10"/>
  <c r="G318" i="10"/>
  <c r="F318" i="10"/>
  <c r="E318" i="10"/>
  <c r="J317" i="10"/>
  <c r="I317" i="10"/>
  <c r="G317" i="10"/>
  <c r="F317" i="10"/>
  <c r="E317" i="10"/>
  <c r="J316" i="10"/>
  <c r="I316" i="10"/>
  <c r="G316" i="10"/>
  <c r="F316" i="10"/>
  <c r="E316" i="10"/>
  <c r="J315" i="10"/>
  <c r="I315" i="10"/>
  <c r="G315" i="10"/>
  <c r="F315" i="10"/>
  <c r="E315" i="10"/>
  <c r="J314" i="10"/>
  <c r="I314" i="10"/>
  <c r="G314" i="10"/>
  <c r="F314" i="10"/>
  <c r="E314" i="10"/>
  <c r="J313" i="10"/>
  <c r="I313" i="10"/>
  <c r="G313" i="10"/>
  <c r="F313" i="10"/>
  <c r="E313" i="10"/>
  <c r="J312" i="10"/>
  <c r="I312" i="10"/>
  <c r="G312" i="10"/>
  <c r="F312" i="10"/>
  <c r="E312" i="10"/>
  <c r="J311" i="10"/>
  <c r="I311" i="10"/>
  <c r="G311" i="10"/>
  <c r="F311" i="10"/>
  <c r="E311" i="10"/>
  <c r="J310" i="10"/>
  <c r="I310" i="10"/>
  <c r="G310" i="10"/>
  <c r="F310" i="10"/>
  <c r="E310" i="10"/>
  <c r="J309" i="10"/>
  <c r="I309" i="10"/>
  <c r="G309" i="10"/>
  <c r="F309" i="10"/>
  <c r="E309" i="10"/>
  <c r="J308" i="10"/>
  <c r="I308" i="10"/>
  <c r="G308" i="10"/>
  <c r="F308" i="10"/>
  <c r="E308" i="10"/>
  <c r="J307" i="10"/>
  <c r="I307" i="10"/>
  <c r="G307" i="10"/>
  <c r="F307" i="10"/>
  <c r="E307" i="10"/>
  <c r="J306" i="10"/>
  <c r="I306" i="10"/>
  <c r="G306" i="10"/>
  <c r="F306" i="10"/>
  <c r="E306" i="10"/>
  <c r="J305" i="10"/>
  <c r="I305" i="10"/>
  <c r="G305" i="10"/>
  <c r="F305" i="10"/>
  <c r="E305" i="10"/>
  <c r="J304" i="10"/>
  <c r="I304" i="10"/>
  <c r="G304" i="10"/>
  <c r="F304" i="10"/>
  <c r="E304" i="10"/>
  <c r="J303" i="10"/>
  <c r="B303" i="10" s="1"/>
  <c r="I303" i="10"/>
  <c r="G303" i="10"/>
  <c r="F303" i="10"/>
  <c r="E303" i="10"/>
  <c r="J302" i="10"/>
  <c r="I302" i="10"/>
  <c r="G302" i="10"/>
  <c r="F302" i="10"/>
  <c r="E302" i="10"/>
  <c r="J301" i="10"/>
  <c r="I301" i="10"/>
  <c r="G301" i="10"/>
  <c r="F301" i="10"/>
  <c r="E301" i="10"/>
  <c r="J300" i="10"/>
  <c r="I300" i="10"/>
  <c r="G300" i="10"/>
  <c r="F300" i="10"/>
  <c r="E300" i="10"/>
  <c r="J299" i="10"/>
  <c r="I299" i="10"/>
  <c r="G299" i="10"/>
  <c r="F299" i="10"/>
  <c r="E299" i="10"/>
  <c r="J298" i="10"/>
  <c r="I298" i="10"/>
  <c r="G298" i="10"/>
  <c r="F298" i="10"/>
  <c r="E298" i="10"/>
  <c r="J297" i="10"/>
  <c r="I297" i="10"/>
  <c r="G297" i="10"/>
  <c r="F297" i="10"/>
  <c r="E297" i="10"/>
  <c r="J296" i="10"/>
  <c r="I296" i="10"/>
  <c r="G296" i="10"/>
  <c r="F296" i="10"/>
  <c r="E296" i="10"/>
  <c r="J295" i="10"/>
  <c r="I295" i="10"/>
  <c r="G295" i="10"/>
  <c r="F295" i="10"/>
  <c r="E295" i="10"/>
  <c r="J294" i="10"/>
  <c r="I294" i="10"/>
  <c r="G294" i="10"/>
  <c r="F294" i="10"/>
  <c r="E294" i="10"/>
  <c r="J293" i="10"/>
  <c r="I293" i="10"/>
  <c r="G293" i="10"/>
  <c r="F293" i="10"/>
  <c r="E293" i="10"/>
  <c r="J292" i="10"/>
  <c r="I292" i="10"/>
  <c r="G292" i="10"/>
  <c r="F292" i="10"/>
  <c r="E292" i="10"/>
  <c r="J291" i="10"/>
  <c r="I291" i="10"/>
  <c r="G291" i="10"/>
  <c r="F291" i="10"/>
  <c r="E291" i="10"/>
  <c r="J290" i="10"/>
  <c r="I290" i="10"/>
  <c r="G290" i="10"/>
  <c r="F290" i="10"/>
  <c r="E290" i="10"/>
  <c r="J289" i="10"/>
  <c r="I289" i="10"/>
  <c r="G289" i="10"/>
  <c r="F289" i="10"/>
  <c r="E289" i="10"/>
  <c r="J288" i="10"/>
  <c r="I288" i="10"/>
  <c r="G288" i="10"/>
  <c r="F288" i="10"/>
  <c r="E288" i="10"/>
  <c r="J287" i="10"/>
  <c r="B287" i="10" s="1"/>
  <c r="I287" i="10"/>
  <c r="G287" i="10"/>
  <c r="F287" i="10"/>
  <c r="E287" i="10"/>
  <c r="J286" i="10"/>
  <c r="I286" i="10"/>
  <c r="G286" i="10"/>
  <c r="F286" i="10"/>
  <c r="E286" i="10"/>
  <c r="J285" i="10"/>
  <c r="I285" i="10"/>
  <c r="G285" i="10"/>
  <c r="F285" i="10"/>
  <c r="E285" i="10"/>
  <c r="J284" i="10"/>
  <c r="I284" i="10"/>
  <c r="G284" i="10"/>
  <c r="F284" i="10"/>
  <c r="E284" i="10"/>
  <c r="J283" i="10"/>
  <c r="I283" i="10"/>
  <c r="G283" i="10"/>
  <c r="F283" i="10"/>
  <c r="E283" i="10"/>
  <c r="J282" i="10"/>
  <c r="I282" i="10"/>
  <c r="G282" i="10"/>
  <c r="F282" i="10"/>
  <c r="E282" i="10"/>
  <c r="J281" i="10"/>
  <c r="I281" i="10"/>
  <c r="G281" i="10"/>
  <c r="F281" i="10"/>
  <c r="E281" i="10"/>
  <c r="J280" i="10"/>
  <c r="I280" i="10"/>
  <c r="G280" i="10"/>
  <c r="F280" i="10"/>
  <c r="E280" i="10"/>
  <c r="J279" i="10"/>
  <c r="B279" i="10" s="1"/>
  <c r="I279" i="10"/>
  <c r="G279" i="10"/>
  <c r="F279" i="10"/>
  <c r="E279" i="10"/>
  <c r="J278" i="10"/>
  <c r="I278" i="10"/>
  <c r="G278" i="10"/>
  <c r="F278" i="10"/>
  <c r="E278" i="10"/>
  <c r="J277" i="10"/>
  <c r="I277" i="10"/>
  <c r="G277" i="10"/>
  <c r="F277" i="10"/>
  <c r="E277" i="10"/>
  <c r="J276" i="10"/>
  <c r="I276" i="10"/>
  <c r="G276" i="10"/>
  <c r="F276" i="10"/>
  <c r="E276" i="10"/>
  <c r="J275" i="10"/>
  <c r="I275" i="10"/>
  <c r="G275" i="10"/>
  <c r="F275" i="10"/>
  <c r="E275" i="10"/>
  <c r="J274" i="10"/>
  <c r="I274" i="10"/>
  <c r="G274" i="10"/>
  <c r="F274" i="10"/>
  <c r="E274" i="10"/>
  <c r="J273" i="10"/>
  <c r="I273" i="10"/>
  <c r="G273" i="10"/>
  <c r="F273" i="10"/>
  <c r="E273" i="10"/>
  <c r="J272" i="10"/>
  <c r="I272" i="10"/>
  <c r="G272" i="10"/>
  <c r="F272" i="10"/>
  <c r="E272" i="10"/>
  <c r="J271" i="10"/>
  <c r="I271" i="10"/>
  <c r="G271" i="10"/>
  <c r="F271" i="10"/>
  <c r="E271" i="10"/>
  <c r="J270" i="10"/>
  <c r="I270" i="10"/>
  <c r="G270" i="10"/>
  <c r="F270" i="10"/>
  <c r="E270" i="10"/>
  <c r="J269" i="10"/>
  <c r="I269" i="10"/>
  <c r="G269" i="10"/>
  <c r="F269" i="10"/>
  <c r="E269" i="10"/>
  <c r="J268" i="10"/>
  <c r="I268" i="10"/>
  <c r="G268" i="10"/>
  <c r="F268" i="10"/>
  <c r="E268" i="10"/>
  <c r="J267" i="10"/>
  <c r="I267" i="10"/>
  <c r="G267" i="10"/>
  <c r="F267" i="10"/>
  <c r="E267" i="10"/>
  <c r="J266" i="10"/>
  <c r="I266" i="10"/>
  <c r="G266" i="10"/>
  <c r="F266" i="10"/>
  <c r="E266" i="10"/>
  <c r="J265" i="10"/>
  <c r="I265" i="10"/>
  <c r="G265" i="10"/>
  <c r="F265" i="10"/>
  <c r="E265" i="10"/>
  <c r="J264" i="10"/>
  <c r="I264" i="10"/>
  <c r="G264" i="10"/>
  <c r="F264" i="10"/>
  <c r="E264" i="10"/>
  <c r="J263" i="10"/>
  <c r="B263" i="10" s="1"/>
  <c r="I263" i="10"/>
  <c r="G263" i="10"/>
  <c r="F263" i="10"/>
  <c r="E263" i="10"/>
  <c r="J262" i="10"/>
  <c r="I262" i="10"/>
  <c r="G262" i="10"/>
  <c r="F262" i="10"/>
  <c r="E262" i="10"/>
  <c r="J261" i="10"/>
  <c r="I261" i="10"/>
  <c r="G261" i="10"/>
  <c r="F261" i="10"/>
  <c r="E261" i="10"/>
  <c r="J260" i="10"/>
  <c r="I260" i="10"/>
  <c r="G260" i="10"/>
  <c r="F260" i="10"/>
  <c r="E260" i="10"/>
  <c r="J259" i="10"/>
  <c r="I259" i="10"/>
  <c r="G259" i="10"/>
  <c r="F259" i="10"/>
  <c r="E259" i="10"/>
  <c r="J258" i="10"/>
  <c r="I258" i="10"/>
  <c r="G258" i="10"/>
  <c r="F258" i="10"/>
  <c r="E258" i="10"/>
  <c r="J257" i="10"/>
  <c r="I257" i="10"/>
  <c r="G257" i="10"/>
  <c r="F257" i="10"/>
  <c r="E257" i="10"/>
  <c r="J256" i="10"/>
  <c r="I256" i="10"/>
  <c r="G256" i="10"/>
  <c r="F256" i="10"/>
  <c r="E256" i="10"/>
  <c r="J255" i="10"/>
  <c r="I255" i="10"/>
  <c r="G255" i="10"/>
  <c r="F255" i="10"/>
  <c r="E255" i="10"/>
  <c r="J254" i="10"/>
  <c r="I254" i="10"/>
  <c r="G254" i="10"/>
  <c r="F254" i="10"/>
  <c r="E254" i="10"/>
  <c r="J253" i="10"/>
  <c r="I253" i="10"/>
  <c r="G253" i="10"/>
  <c r="F253" i="10"/>
  <c r="E253" i="10"/>
  <c r="J252" i="10"/>
  <c r="I252" i="10"/>
  <c r="G252" i="10"/>
  <c r="F252" i="10"/>
  <c r="E252" i="10"/>
  <c r="J251" i="10"/>
  <c r="I251" i="10"/>
  <c r="G251" i="10"/>
  <c r="F251" i="10"/>
  <c r="E251" i="10"/>
  <c r="J250" i="10"/>
  <c r="I250" i="10"/>
  <c r="G250" i="10"/>
  <c r="F250" i="10"/>
  <c r="E250" i="10"/>
  <c r="J249" i="10"/>
  <c r="I249" i="10"/>
  <c r="G249" i="10"/>
  <c r="F249" i="10"/>
  <c r="E249" i="10"/>
  <c r="J248" i="10"/>
  <c r="I248" i="10"/>
  <c r="G248" i="10"/>
  <c r="F248" i="10"/>
  <c r="E248" i="10"/>
  <c r="J247" i="10"/>
  <c r="I247" i="10"/>
  <c r="G247" i="10"/>
  <c r="F247" i="10"/>
  <c r="E247" i="10"/>
  <c r="J246" i="10"/>
  <c r="I246" i="10"/>
  <c r="G246" i="10"/>
  <c r="F246" i="10"/>
  <c r="E246" i="10"/>
  <c r="J245" i="10"/>
  <c r="I245" i="10"/>
  <c r="G245" i="10"/>
  <c r="F245" i="10"/>
  <c r="E245" i="10"/>
  <c r="J244" i="10"/>
  <c r="I244" i="10"/>
  <c r="G244" i="10"/>
  <c r="F244" i="10"/>
  <c r="E244" i="10"/>
  <c r="J243" i="10"/>
  <c r="I243" i="10"/>
  <c r="G243" i="10"/>
  <c r="F243" i="10"/>
  <c r="E243" i="10"/>
  <c r="J242" i="10"/>
  <c r="I242" i="10"/>
  <c r="G242" i="10"/>
  <c r="F242" i="10"/>
  <c r="E242" i="10"/>
  <c r="J241" i="10"/>
  <c r="I241" i="10"/>
  <c r="G241" i="10"/>
  <c r="F241" i="10"/>
  <c r="E241" i="10"/>
  <c r="J240" i="10"/>
  <c r="I240" i="10"/>
  <c r="G240" i="10"/>
  <c r="F240" i="10"/>
  <c r="E240" i="10"/>
  <c r="J239" i="10"/>
  <c r="I239" i="10"/>
  <c r="G239" i="10"/>
  <c r="F239" i="10"/>
  <c r="E239" i="10"/>
  <c r="J238" i="10"/>
  <c r="I238" i="10"/>
  <c r="G238" i="10"/>
  <c r="F238" i="10"/>
  <c r="E238" i="10"/>
  <c r="J237" i="10"/>
  <c r="I237" i="10"/>
  <c r="G237" i="10"/>
  <c r="F237" i="10"/>
  <c r="E237" i="10"/>
  <c r="J236" i="10"/>
  <c r="I236" i="10"/>
  <c r="G236" i="10"/>
  <c r="F236" i="10"/>
  <c r="E236" i="10"/>
  <c r="J235" i="10"/>
  <c r="I235" i="10"/>
  <c r="G235" i="10"/>
  <c r="F235" i="10"/>
  <c r="E235" i="10"/>
  <c r="J234" i="10"/>
  <c r="I234" i="10"/>
  <c r="G234" i="10"/>
  <c r="F234" i="10"/>
  <c r="E234" i="10"/>
  <c r="J233" i="10"/>
  <c r="I233" i="10"/>
  <c r="G233" i="10"/>
  <c r="F233" i="10"/>
  <c r="E233" i="10"/>
  <c r="J232" i="10"/>
  <c r="I232" i="10"/>
  <c r="G232" i="10"/>
  <c r="F232" i="10"/>
  <c r="E232" i="10"/>
  <c r="J231" i="10"/>
  <c r="I231" i="10"/>
  <c r="G231" i="10"/>
  <c r="F231" i="10"/>
  <c r="E231" i="10"/>
  <c r="J230" i="10"/>
  <c r="I230" i="10"/>
  <c r="G230" i="10"/>
  <c r="F230" i="10"/>
  <c r="E230" i="10"/>
  <c r="J229" i="10"/>
  <c r="I229" i="10"/>
  <c r="G229" i="10"/>
  <c r="F229" i="10"/>
  <c r="E229" i="10"/>
  <c r="J228" i="10"/>
  <c r="I228" i="10"/>
  <c r="G228" i="10"/>
  <c r="F228" i="10"/>
  <c r="E228" i="10"/>
  <c r="J227" i="10"/>
  <c r="I227" i="10"/>
  <c r="G227" i="10"/>
  <c r="F227" i="10"/>
  <c r="E227" i="10"/>
  <c r="J226" i="10"/>
  <c r="I226" i="10"/>
  <c r="G226" i="10"/>
  <c r="F226" i="10"/>
  <c r="E226" i="10"/>
  <c r="J225" i="10"/>
  <c r="I225" i="10"/>
  <c r="G225" i="10"/>
  <c r="F225" i="10"/>
  <c r="E225" i="10"/>
  <c r="J224" i="10"/>
  <c r="I224" i="10"/>
  <c r="G224" i="10"/>
  <c r="F224" i="10"/>
  <c r="E224" i="10"/>
  <c r="J223" i="10"/>
  <c r="I223" i="10"/>
  <c r="G223" i="10"/>
  <c r="F223" i="10"/>
  <c r="E223" i="10"/>
  <c r="J222" i="10"/>
  <c r="I222" i="10"/>
  <c r="G222" i="10"/>
  <c r="F222" i="10"/>
  <c r="E222" i="10"/>
  <c r="J221" i="10"/>
  <c r="I221" i="10"/>
  <c r="G221" i="10"/>
  <c r="F221" i="10"/>
  <c r="E221" i="10"/>
  <c r="J220" i="10"/>
  <c r="I220" i="10"/>
  <c r="G220" i="10"/>
  <c r="F220" i="10"/>
  <c r="E220" i="10"/>
  <c r="J219" i="10"/>
  <c r="I219" i="10"/>
  <c r="G219" i="10"/>
  <c r="F219" i="10"/>
  <c r="E219" i="10"/>
  <c r="J218" i="10"/>
  <c r="I218" i="10"/>
  <c r="G218" i="10"/>
  <c r="F218" i="10"/>
  <c r="E218" i="10"/>
  <c r="J217" i="10"/>
  <c r="I217" i="10"/>
  <c r="G217" i="10"/>
  <c r="F217" i="10"/>
  <c r="E217" i="10"/>
  <c r="J216" i="10"/>
  <c r="I216" i="10"/>
  <c r="G216" i="10"/>
  <c r="F216" i="10"/>
  <c r="E216" i="10"/>
  <c r="J215" i="10"/>
  <c r="I215" i="10"/>
  <c r="G215" i="10"/>
  <c r="F215" i="10"/>
  <c r="E215" i="10"/>
  <c r="J214" i="10"/>
  <c r="I214" i="10"/>
  <c r="G214" i="10"/>
  <c r="F214" i="10"/>
  <c r="E214" i="10"/>
  <c r="J213" i="10"/>
  <c r="I213" i="10"/>
  <c r="G213" i="10"/>
  <c r="F213" i="10"/>
  <c r="E213" i="10"/>
  <c r="J212" i="10"/>
  <c r="I212" i="10"/>
  <c r="G212" i="10"/>
  <c r="F212" i="10"/>
  <c r="E212" i="10"/>
  <c r="J211" i="10"/>
  <c r="I211" i="10"/>
  <c r="G211" i="10"/>
  <c r="F211" i="10"/>
  <c r="E211" i="10"/>
  <c r="J210" i="10"/>
  <c r="I210" i="10"/>
  <c r="G210" i="10"/>
  <c r="F210" i="10"/>
  <c r="E210" i="10"/>
  <c r="J209" i="10"/>
  <c r="I209" i="10"/>
  <c r="G209" i="10"/>
  <c r="F209" i="10"/>
  <c r="E209" i="10"/>
  <c r="J208" i="10"/>
  <c r="I208" i="10"/>
  <c r="G208" i="10"/>
  <c r="F208" i="10"/>
  <c r="E208" i="10"/>
  <c r="J207" i="10"/>
  <c r="I207" i="10"/>
  <c r="G207" i="10"/>
  <c r="F207" i="10"/>
  <c r="E207" i="10"/>
  <c r="J206" i="10"/>
  <c r="I206" i="10"/>
  <c r="G206" i="10"/>
  <c r="F206" i="10"/>
  <c r="E206" i="10"/>
  <c r="J205" i="10"/>
  <c r="I205" i="10"/>
  <c r="G205" i="10"/>
  <c r="F205" i="10"/>
  <c r="E205" i="10"/>
  <c r="J204" i="10"/>
  <c r="I204" i="10"/>
  <c r="G204" i="10"/>
  <c r="F204" i="10"/>
  <c r="E204" i="10"/>
  <c r="J203" i="10"/>
  <c r="I203" i="10"/>
  <c r="G203" i="10"/>
  <c r="F203" i="10"/>
  <c r="E203" i="10"/>
  <c r="J202" i="10"/>
  <c r="I202" i="10"/>
  <c r="G202" i="10"/>
  <c r="F202" i="10"/>
  <c r="E202" i="10"/>
  <c r="J201" i="10"/>
  <c r="I201" i="10"/>
  <c r="G201" i="10"/>
  <c r="F201" i="10"/>
  <c r="E201" i="10"/>
  <c r="J200" i="10"/>
  <c r="I200" i="10"/>
  <c r="G200" i="10"/>
  <c r="F200" i="10"/>
  <c r="E200" i="10"/>
  <c r="J199" i="10"/>
  <c r="I199" i="10"/>
  <c r="G199" i="10"/>
  <c r="F199" i="10"/>
  <c r="E199" i="10"/>
  <c r="J198" i="10"/>
  <c r="I198" i="10"/>
  <c r="G198" i="10"/>
  <c r="F198" i="10"/>
  <c r="E198" i="10"/>
  <c r="J197" i="10"/>
  <c r="I197" i="10"/>
  <c r="G197" i="10"/>
  <c r="F197" i="10"/>
  <c r="E197" i="10"/>
  <c r="J196" i="10"/>
  <c r="I196" i="10"/>
  <c r="G196" i="10"/>
  <c r="F196" i="10"/>
  <c r="E196" i="10"/>
  <c r="J195" i="10"/>
  <c r="I195" i="10"/>
  <c r="G195" i="10"/>
  <c r="F195" i="10"/>
  <c r="E195" i="10"/>
  <c r="J194" i="10"/>
  <c r="I194" i="10"/>
  <c r="G194" i="10"/>
  <c r="F194" i="10"/>
  <c r="E194" i="10"/>
  <c r="J193" i="10"/>
  <c r="I193" i="10"/>
  <c r="G193" i="10"/>
  <c r="F193" i="10"/>
  <c r="E193" i="10"/>
  <c r="J192" i="10"/>
  <c r="I192" i="10"/>
  <c r="G192" i="10"/>
  <c r="F192" i="10"/>
  <c r="E192" i="10"/>
  <c r="J191" i="10"/>
  <c r="I191" i="10"/>
  <c r="G191" i="10"/>
  <c r="F191" i="10"/>
  <c r="E191" i="10"/>
  <c r="J190" i="10"/>
  <c r="I190" i="10"/>
  <c r="G190" i="10"/>
  <c r="F190" i="10"/>
  <c r="E190" i="10"/>
  <c r="J189" i="10"/>
  <c r="I189" i="10"/>
  <c r="G189" i="10"/>
  <c r="F189" i="10"/>
  <c r="E189" i="10"/>
  <c r="J188" i="10"/>
  <c r="I188" i="10"/>
  <c r="G188" i="10"/>
  <c r="F188" i="10"/>
  <c r="E188" i="10"/>
  <c r="J187" i="10"/>
  <c r="I187" i="10"/>
  <c r="G187" i="10"/>
  <c r="F187" i="10"/>
  <c r="E187" i="10"/>
  <c r="J186" i="10"/>
  <c r="I186" i="10"/>
  <c r="G186" i="10"/>
  <c r="F186" i="10"/>
  <c r="E186" i="10"/>
  <c r="J185" i="10"/>
  <c r="I185" i="10"/>
  <c r="G185" i="10"/>
  <c r="F185" i="10"/>
  <c r="E185" i="10"/>
  <c r="J184" i="10"/>
  <c r="I184" i="10"/>
  <c r="G184" i="10"/>
  <c r="F184" i="10"/>
  <c r="E184" i="10"/>
  <c r="J183" i="10"/>
  <c r="I183" i="10"/>
  <c r="G183" i="10"/>
  <c r="F183" i="10"/>
  <c r="E183" i="10"/>
  <c r="J182" i="10"/>
  <c r="I182" i="10"/>
  <c r="G182" i="10"/>
  <c r="F182" i="10"/>
  <c r="E182" i="10"/>
  <c r="J181" i="10"/>
  <c r="I181" i="10"/>
  <c r="G181" i="10"/>
  <c r="F181" i="10"/>
  <c r="E181" i="10"/>
  <c r="J180" i="10"/>
  <c r="I180" i="10"/>
  <c r="G180" i="10"/>
  <c r="F180" i="10"/>
  <c r="E180" i="10"/>
  <c r="J179" i="10"/>
  <c r="I179" i="10"/>
  <c r="G179" i="10"/>
  <c r="F179" i="10"/>
  <c r="E179" i="10"/>
  <c r="J178" i="10"/>
  <c r="I178" i="10"/>
  <c r="G178" i="10"/>
  <c r="F178" i="10"/>
  <c r="E178" i="10"/>
  <c r="J177" i="10"/>
  <c r="I177" i="10"/>
  <c r="G177" i="10"/>
  <c r="F177" i="10"/>
  <c r="E177" i="10"/>
  <c r="J176" i="10"/>
  <c r="I176" i="10"/>
  <c r="G176" i="10"/>
  <c r="F176" i="10"/>
  <c r="E176" i="10"/>
  <c r="J175" i="10"/>
  <c r="I175" i="10"/>
  <c r="G175" i="10"/>
  <c r="F175" i="10"/>
  <c r="E175" i="10"/>
  <c r="J174" i="10"/>
  <c r="I174" i="10"/>
  <c r="G174" i="10"/>
  <c r="F174" i="10"/>
  <c r="E174" i="10"/>
  <c r="J173" i="10"/>
  <c r="I173" i="10"/>
  <c r="G173" i="10"/>
  <c r="F173" i="10"/>
  <c r="E173" i="10"/>
  <c r="J172" i="10"/>
  <c r="I172" i="10"/>
  <c r="G172" i="10"/>
  <c r="F172" i="10"/>
  <c r="E172" i="10"/>
  <c r="J171" i="10"/>
  <c r="I171" i="10"/>
  <c r="G171" i="10"/>
  <c r="F171" i="10"/>
  <c r="E171" i="10"/>
  <c r="J170" i="10"/>
  <c r="I170" i="10"/>
  <c r="G170" i="10"/>
  <c r="F170" i="10"/>
  <c r="E170" i="10"/>
  <c r="J169" i="10"/>
  <c r="I169" i="10"/>
  <c r="G169" i="10"/>
  <c r="F169" i="10"/>
  <c r="E169" i="10"/>
  <c r="J168" i="10"/>
  <c r="I168" i="10"/>
  <c r="G168" i="10"/>
  <c r="F168" i="10"/>
  <c r="E168" i="10"/>
  <c r="J167" i="10"/>
  <c r="I167" i="10"/>
  <c r="G167" i="10"/>
  <c r="F167" i="10"/>
  <c r="E167" i="10"/>
  <c r="J166" i="10"/>
  <c r="I166" i="10"/>
  <c r="G166" i="10"/>
  <c r="F166" i="10"/>
  <c r="E166" i="10"/>
  <c r="J165" i="10"/>
  <c r="I165" i="10"/>
  <c r="G165" i="10"/>
  <c r="F165" i="10"/>
  <c r="E165" i="10"/>
  <c r="J164" i="10"/>
  <c r="I164" i="10"/>
  <c r="G164" i="10"/>
  <c r="F164" i="10"/>
  <c r="E164" i="10"/>
  <c r="J163" i="10"/>
  <c r="I163" i="10"/>
  <c r="G163" i="10"/>
  <c r="F163" i="10"/>
  <c r="E163" i="10"/>
  <c r="J162" i="10"/>
  <c r="I162" i="10"/>
  <c r="G162" i="10"/>
  <c r="F162" i="10"/>
  <c r="E162" i="10"/>
  <c r="J161" i="10"/>
  <c r="I161" i="10"/>
  <c r="G161" i="10"/>
  <c r="F161" i="10"/>
  <c r="E161" i="10"/>
  <c r="J160" i="10"/>
  <c r="I160" i="10"/>
  <c r="G160" i="10"/>
  <c r="F160" i="10"/>
  <c r="E160" i="10"/>
  <c r="J159" i="10"/>
  <c r="I159" i="10"/>
  <c r="G159" i="10"/>
  <c r="F159" i="10"/>
  <c r="E159" i="10"/>
  <c r="J158" i="10"/>
  <c r="I158" i="10"/>
  <c r="G158" i="10"/>
  <c r="F158" i="10"/>
  <c r="E158" i="10"/>
  <c r="J157" i="10"/>
  <c r="I157" i="10"/>
  <c r="G157" i="10"/>
  <c r="F157" i="10"/>
  <c r="E157" i="10"/>
  <c r="J156" i="10"/>
  <c r="I156" i="10"/>
  <c r="G156" i="10"/>
  <c r="F156" i="10"/>
  <c r="E156" i="10"/>
  <c r="J155" i="10"/>
  <c r="I155" i="10"/>
  <c r="G155" i="10"/>
  <c r="F155" i="10"/>
  <c r="E155" i="10"/>
  <c r="J154" i="10"/>
  <c r="I154" i="10"/>
  <c r="G154" i="10"/>
  <c r="F154" i="10"/>
  <c r="E154" i="10"/>
  <c r="J153" i="10"/>
  <c r="I153" i="10"/>
  <c r="G153" i="10"/>
  <c r="F153" i="10"/>
  <c r="E153" i="10"/>
  <c r="J152" i="10"/>
  <c r="I152" i="10"/>
  <c r="G152" i="10"/>
  <c r="F152" i="10"/>
  <c r="E152" i="10"/>
  <c r="J151" i="10"/>
  <c r="I151" i="10"/>
  <c r="G151" i="10"/>
  <c r="F151" i="10"/>
  <c r="E151" i="10"/>
  <c r="J150" i="10"/>
  <c r="I150" i="10"/>
  <c r="G150" i="10"/>
  <c r="F150" i="10"/>
  <c r="E150" i="10"/>
  <c r="J149" i="10"/>
  <c r="I149" i="10"/>
  <c r="G149" i="10"/>
  <c r="F149" i="10"/>
  <c r="E149" i="10"/>
  <c r="J148" i="10"/>
  <c r="I148" i="10"/>
  <c r="G148" i="10"/>
  <c r="F148" i="10"/>
  <c r="E148" i="10"/>
  <c r="J147" i="10"/>
  <c r="I147" i="10"/>
  <c r="G147" i="10"/>
  <c r="F147" i="10"/>
  <c r="E147" i="10"/>
  <c r="J146" i="10"/>
  <c r="I146" i="10"/>
  <c r="G146" i="10"/>
  <c r="F146" i="10"/>
  <c r="E146" i="10"/>
  <c r="J145" i="10"/>
  <c r="I145" i="10"/>
  <c r="G145" i="10"/>
  <c r="F145" i="10"/>
  <c r="E145" i="10"/>
  <c r="J144" i="10"/>
  <c r="I144" i="10"/>
  <c r="G144" i="10"/>
  <c r="F144" i="10"/>
  <c r="E144" i="10"/>
  <c r="J143" i="10"/>
  <c r="I143" i="10"/>
  <c r="G143" i="10"/>
  <c r="F143" i="10"/>
  <c r="E143" i="10"/>
  <c r="J142" i="10"/>
  <c r="I142" i="10"/>
  <c r="G142" i="10"/>
  <c r="F142" i="10"/>
  <c r="E142" i="10"/>
  <c r="J141" i="10"/>
  <c r="I141" i="10"/>
  <c r="G141" i="10"/>
  <c r="F141" i="10"/>
  <c r="E141" i="10"/>
  <c r="J140" i="10"/>
  <c r="I140" i="10"/>
  <c r="G140" i="10"/>
  <c r="F140" i="10"/>
  <c r="E140" i="10"/>
  <c r="J139" i="10"/>
  <c r="I139" i="10"/>
  <c r="G139" i="10"/>
  <c r="F139" i="10"/>
  <c r="E139" i="10"/>
  <c r="J138" i="10"/>
  <c r="I138" i="10"/>
  <c r="G138" i="10"/>
  <c r="F138" i="10"/>
  <c r="E138" i="10"/>
  <c r="J137" i="10"/>
  <c r="I137" i="10"/>
  <c r="G137" i="10"/>
  <c r="F137" i="10"/>
  <c r="E137" i="10"/>
  <c r="J136" i="10"/>
  <c r="I136" i="10"/>
  <c r="G136" i="10"/>
  <c r="F136" i="10"/>
  <c r="E136" i="10"/>
  <c r="J135" i="10"/>
  <c r="I135" i="10"/>
  <c r="G135" i="10"/>
  <c r="F135" i="10"/>
  <c r="E135" i="10"/>
  <c r="J134" i="10"/>
  <c r="I134" i="10"/>
  <c r="G134" i="10"/>
  <c r="F134" i="10"/>
  <c r="E134" i="10"/>
  <c r="J133" i="10"/>
  <c r="I133" i="10"/>
  <c r="G133" i="10"/>
  <c r="F133" i="10"/>
  <c r="E133" i="10"/>
  <c r="J132" i="10"/>
  <c r="I132" i="10"/>
  <c r="G132" i="10"/>
  <c r="F132" i="10"/>
  <c r="E132" i="10"/>
  <c r="J131" i="10"/>
  <c r="I131" i="10"/>
  <c r="G131" i="10"/>
  <c r="F131" i="10"/>
  <c r="E131" i="10"/>
  <c r="J130" i="10"/>
  <c r="I130" i="10"/>
  <c r="G130" i="10"/>
  <c r="F130" i="10"/>
  <c r="E130" i="10"/>
  <c r="J129" i="10"/>
  <c r="I129" i="10"/>
  <c r="G129" i="10"/>
  <c r="F129" i="10"/>
  <c r="E129" i="10"/>
  <c r="J128" i="10"/>
  <c r="I128" i="10"/>
  <c r="G128" i="10"/>
  <c r="F128" i="10"/>
  <c r="E128" i="10"/>
  <c r="J127" i="10"/>
  <c r="I127" i="10"/>
  <c r="G127" i="10"/>
  <c r="F127" i="10"/>
  <c r="E127" i="10"/>
  <c r="J614" i="10"/>
  <c r="I614" i="10"/>
  <c r="G614" i="10"/>
  <c r="F614" i="10"/>
  <c r="E614" i="10"/>
  <c r="J613" i="10"/>
  <c r="I613" i="10"/>
  <c r="G613" i="10"/>
  <c r="F613" i="10"/>
  <c r="E613" i="10"/>
  <c r="J612" i="10"/>
  <c r="I612" i="10"/>
  <c r="G612" i="10"/>
  <c r="F612" i="10"/>
  <c r="E612" i="10"/>
  <c r="J611" i="10"/>
  <c r="I611" i="10"/>
  <c r="G611" i="10"/>
  <c r="F611" i="10"/>
  <c r="E611" i="10"/>
  <c r="J610" i="10"/>
  <c r="I610" i="10"/>
  <c r="G610" i="10"/>
  <c r="F610" i="10"/>
  <c r="E610" i="10"/>
  <c r="J609" i="10"/>
  <c r="I609" i="10"/>
  <c r="G609" i="10"/>
  <c r="F609" i="10"/>
  <c r="E609" i="10"/>
  <c r="J608" i="10"/>
  <c r="I608" i="10"/>
  <c r="G608" i="10"/>
  <c r="F608" i="10"/>
  <c r="E608" i="10"/>
  <c r="J607" i="10"/>
  <c r="I607" i="10"/>
  <c r="G607" i="10"/>
  <c r="F607" i="10"/>
  <c r="E607" i="10"/>
  <c r="J606" i="10"/>
  <c r="I606" i="10"/>
  <c r="G606" i="10"/>
  <c r="F606" i="10"/>
  <c r="E606" i="10"/>
  <c r="J605" i="10"/>
  <c r="I605" i="10"/>
  <c r="G605" i="10"/>
  <c r="F605" i="10"/>
  <c r="E605" i="10"/>
  <c r="J604" i="10"/>
  <c r="I604" i="10"/>
  <c r="G604" i="10"/>
  <c r="F604" i="10"/>
  <c r="E604" i="10"/>
  <c r="J603" i="10"/>
  <c r="I603" i="10"/>
  <c r="G603" i="10"/>
  <c r="F603" i="10"/>
  <c r="E603" i="10"/>
  <c r="J602" i="10"/>
  <c r="I602" i="10"/>
  <c r="G602" i="10"/>
  <c r="F602" i="10"/>
  <c r="E602" i="10"/>
  <c r="J601" i="10"/>
  <c r="I601" i="10"/>
  <c r="G601" i="10"/>
  <c r="F601" i="10"/>
  <c r="E601" i="10"/>
  <c r="J600" i="10"/>
  <c r="I600" i="10"/>
  <c r="G600" i="10"/>
  <c r="F600" i="10"/>
  <c r="E600" i="10"/>
  <c r="J599" i="10"/>
  <c r="I599" i="10"/>
  <c r="G599" i="10"/>
  <c r="F599" i="10"/>
  <c r="E599" i="10"/>
  <c r="J598" i="10"/>
  <c r="I598" i="10"/>
  <c r="G598" i="10"/>
  <c r="F598" i="10"/>
  <c r="E598" i="10"/>
  <c r="J597" i="10"/>
  <c r="I597" i="10"/>
  <c r="G597" i="10"/>
  <c r="F597" i="10"/>
  <c r="E597" i="10"/>
  <c r="J596" i="10"/>
  <c r="I596" i="10"/>
  <c r="G596" i="10"/>
  <c r="F596" i="10"/>
  <c r="E596" i="10"/>
  <c r="J595" i="10"/>
  <c r="I595" i="10"/>
  <c r="G595" i="10"/>
  <c r="F595" i="10"/>
  <c r="E595" i="10"/>
  <c r="J594" i="10"/>
  <c r="I594" i="10"/>
  <c r="G594" i="10"/>
  <c r="F594" i="10"/>
  <c r="E594" i="10"/>
  <c r="J593" i="10"/>
  <c r="I593" i="10"/>
  <c r="G593" i="10"/>
  <c r="F593" i="10"/>
  <c r="E593" i="10"/>
  <c r="J592" i="10"/>
  <c r="I592" i="10"/>
  <c r="G592" i="10"/>
  <c r="F592" i="10"/>
  <c r="E592" i="10"/>
  <c r="J591" i="10"/>
  <c r="I591" i="10"/>
  <c r="G591" i="10"/>
  <c r="F591" i="10"/>
  <c r="E591" i="10"/>
  <c r="J590" i="10"/>
  <c r="I590" i="10"/>
  <c r="G590" i="10"/>
  <c r="F590" i="10"/>
  <c r="E590" i="10"/>
  <c r="J589" i="10"/>
  <c r="I589" i="10"/>
  <c r="G589" i="10"/>
  <c r="F589" i="10"/>
  <c r="E589" i="10"/>
  <c r="J588" i="10"/>
  <c r="I588" i="10"/>
  <c r="G588" i="10"/>
  <c r="F588" i="10"/>
  <c r="E588" i="10"/>
  <c r="J587" i="10"/>
  <c r="I587" i="10"/>
  <c r="G587" i="10"/>
  <c r="F587" i="10"/>
  <c r="E587" i="10"/>
  <c r="J586" i="10"/>
  <c r="I586" i="10"/>
  <c r="G586" i="10"/>
  <c r="F586" i="10"/>
  <c r="E586" i="10"/>
  <c r="J585" i="10"/>
  <c r="I585" i="10"/>
  <c r="G585" i="10"/>
  <c r="F585" i="10"/>
  <c r="E585" i="10"/>
  <c r="J584" i="10"/>
  <c r="I584" i="10"/>
  <c r="G584" i="10"/>
  <c r="F584" i="10"/>
  <c r="E584" i="10"/>
  <c r="J583" i="10"/>
  <c r="I583" i="10"/>
  <c r="G583" i="10"/>
  <c r="F583" i="10"/>
  <c r="E583" i="10"/>
  <c r="J582" i="10"/>
  <c r="I582" i="10"/>
  <c r="G582" i="10"/>
  <c r="F582" i="10"/>
  <c r="E582" i="10"/>
  <c r="J581" i="10"/>
  <c r="I581" i="10"/>
  <c r="G581" i="10"/>
  <c r="F581" i="10"/>
  <c r="E581" i="10"/>
  <c r="J580" i="10"/>
  <c r="I580" i="10"/>
  <c r="G580" i="10"/>
  <c r="F580" i="10"/>
  <c r="E580" i="10"/>
  <c r="J579" i="10"/>
  <c r="I579" i="10"/>
  <c r="G579" i="10"/>
  <c r="F579" i="10"/>
  <c r="E579" i="10"/>
  <c r="J578" i="10"/>
  <c r="I578" i="10"/>
  <c r="G578" i="10"/>
  <c r="F578" i="10"/>
  <c r="E578" i="10"/>
  <c r="J577" i="10"/>
  <c r="I577" i="10"/>
  <c r="G577" i="10"/>
  <c r="F577" i="10"/>
  <c r="E577" i="10"/>
  <c r="J576" i="10"/>
  <c r="I576" i="10"/>
  <c r="G576" i="10"/>
  <c r="F576" i="10"/>
  <c r="E576" i="10"/>
  <c r="J575" i="10"/>
  <c r="I575" i="10"/>
  <c r="G575" i="10"/>
  <c r="F575" i="10"/>
  <c r="E575" i="10"/>
  <c r="J574" i="10"/>
  <c r="I574" i="10"/>
  <c r="G574" i="10"/>
  <c r="F574" i="10"/>
  <c r="E574" i="10"/>
  <c r="J573" i="10"/>
  <c r="I573" i="10"/>
  <c r="G573" i="10"/>
  <c r="F573" i="10"/>
  <c r="E573" i="10"/>
  <c r="J572" i="10"/>
  <c r="I572" i="10"/>
  <c r="G572" i="10"/>
  <c r="F572" i="10"/>
  <c r="E572" i="10"/>
  <c r="J571" i="10"/>
  <c r="I571" i="10"/>
  <c r="G571" i="10"/>
  <c r="F571" i="10"/>
  <c r="E571" i="10"/>
  <c r="J570" i="10"/>
  <c r="I570" i="10"/>
  <c r="G570" i="10"/>
  <c r="F570" i="10"/>
  <c r="E570" i="10"/>
  <c r="J569" i="10"/>
  <c r="I569" i="10"/>
  <c r="G569" i="10"/>
  <c r="F569" i="10"/>
  <c r="E569" i="10"/>
  <c r="J568" i="10"/>
  <c r="I568" i="10"/>
  <c r="G568" i="10"/>
  <c r="F568" i="10"/>
  <c r="E568" i="10"/>
  <c r="J567" i="10"/>
  <c r="I567" i="10"/>
  <c r="G567" i="10"/>
  <c r="F567" i="10"/>
  <c r="E567" i="10"/>
  <c r="J566" i="10"/>
  <c r="I566" i="10"/>
  <c r="G566" i="10"/>
  <c r="F566" i="10"/>
  <c r="E566" i="10"/>
  <c r="J565" i="10"/>
  <c r="I565" i="10"/>
  <c r="G565" i="10"/>
  <c r="F565" i="10"/>
  <c r="E565" i="10"/>
  <c r="J564" i="10"/>
  <c r="I564" i="10"/>
  <c r="G564" i="10"/>
  <c r="F564" i="10"/>
  <c r="E564" i="10"/>
  <c r="J563" i="10"/>
  <c r="I563" i="10"/>
  <c r="G563" i="10"/>
  <c r="F563" i="10"/>
  <c r="E563" i="10"/>
  <c r="J562" i="10"/>
  <c r="I562" i="10"/>
  <c r="G562" i="10"/>
  <c r="F562" i="10"/>
  <c r="E562" i="10"/>
  <c r="J561" i="10"/>
  <c r="I561" i="10"/>
  <c r="G561" i="10"/>
  <c r="F561" i="10"/>
  <c r="E561" i="10"/>
  <c r="J560" i="10"/>
  <c r="I560" i="10"/>
  <c r="G560" i="10"/>
  <c r="F560" i="10"/>
  <c r="E560" i="10"/>
  <c r="J559" i="10"/>
  <c r="I559" i="10"/>
  <c r="G559" i="10"/>
  <c r="F559" i="10"/>
  <c r="E559" i="10"/>
  <c r="J558" i="10"/>
  <c r="I558" i="10"/>
  <c r="G558" i="10"/>
  <c r="F558" i="10"/>
  <c r="E558" i="10"/>
  <c r="J557" i="10"/>
  <c r="I557" i="10"/>
  <c r="G557" i="10"/>
  <c r="F557" i="10"/>
  <c r="E557" i="10"/>
  <c r="J556" i="10"/>
  <c r="I556" i="10"/>
  <c r="G556" i="10"/>
  <c r="F556" i="10"/>
  <c r="E556" i="10"/>
  <c r="J555" i="10"/>
  <c r="I555" i="10"/>
  <c r="G555" i="10"/>
  <c r="F555" i="10"/>
  <c r="E555" i="10"/>
  <c r="J554" i="10"/>
  <c r="I554" i="10"/>
  <c r="G554" i="10"/>
  <c r="F554" i="10"/>
  <c r="E554" i="10"/>
  <c r="J553" i="10"/>
  <c r="I553" i="10"/>
  <c r="G553" i="10"/>
  <c r="F553" i="10"/>
  <c r="E553" i="10"/>
  <c r="J552" i="10"/>
  <c r="I552" i="10"/>
  <c r="G552" i="10"/>
  <c r="F552" i="10"/>
  <c r="E552" i="10"/>
  <c r="J551" i="10"/>
  <c r="I551" i="10"/>
  <c r="G551" i="10"/>
  <c r="F551" i="10"/>
  <c r="E551" i="10"/>
  <c r="J550" i="10"/>
  <c r="I550" i="10"/>
  <c r="G550" i="10"/>
  <c r="F550" i="10"/>
  <c r="E550" i="10"/>
  <c r="J549" i="10"/>
  <c r="I549" i="10"/>
  <c r="G549" i="10"/>
  <c r="F549" i="10"/>
  <c r="E549" i="10"/>
  <c r="J548" i="10"/>
  <c r="I548" i="10"/>
  <c r="G548" i="10"/>
  <c r="F548" i="10"/>
  <c r="E548" i="10"/>
  <c r="J547" i="10"/>
  <c r="I547" i="10"/>
  <c r="G547" i="10"/>
  <c r="F547" i="10"/>
  <c r="E547" i="10"/>
  <c r="J546" i="10"/>
  <c r="I546" i="10"/>
  <c r="G546" i="10"/>
  <c r="F546" i="10"/>
  <c r="E546" i="10"/>
  <c r="J545" i="10"/>
  <c r="I545" i="10"/>
  <c r="G545" i="10"/>
  <c r="F545" i="10"/>
  <c r="E545" i="10"/>
  <c r="J544" i="10"/>
  <c r="I544" i="10"/>
  <c r="G544" i="10"/>
  <c r="F544" i="10"/>
  <c r="E544" i="10"/>
  <c r="J543" i="10"/>
  <c r="I543" i="10"/>
  <c r="G543" i="10"/>
  <c r="F543" i="10"/>
  <c r="E543" i="10"/>
  <c r="J542" i="10"/>
  <c r="I542" i="10"/>
  <c r="G542" i="10"/>
  <c r="F542" i="10"/>
  <c r="E542" i="10"/>
  <c r="J541" i="10"/>
  <c r="I541" i="10"/>
  <c r="G541" i="10"/>
  <c r="F541" i="10"/>
  <c r="E541" i="10"/>
  <c r="J540" i="10"/>
  <c r="I540" i="10"/>
  <c r="G540" i="10"/>
  <c r="F540" i="10"/>
  <c r="E540" i="10"/>
  <c r="J539" i="10"/>
  <c r="I539" i="10"/>
  <c r="G539" i="10"/>
  <c r="F539" i="10"/>
  <c r="E539" i="10"/>
  <c r="J538" i="10"/>
  <c r="I538" i="10"/>
  <c r="G538" i="10"/>
  <c r="F538" i="10"/>
  <c r="E538" i="10"/>
  <c r="J537" i="10"/>
  <c r="I537" i="10"/>
  <c r="G537" i="10"/>
  <c r="F537" i="10"/>
  <c r="E537" i="10"/>
  <c r="J536" i="10"/>
  <c r="I536" i="10"/>
  <c r="G536" i="10"/>
  <c r="F536" i="10"/>
  <c r="E536" i="10"/>
  <c r="J535" i="10"/>
  <c r="I535" i="10"/>
  <c r="G535" i="10"/>
  <c r="F535" i="10"/>
  <c r="E535" i="10"/>
  <c r="J534" i="10"/>
  <c r="I534" i="10"/>
  <c r="G534" i="10"/>
  <c r="F534" i="10"/>
  <c r="E534" i="10"/>
  <c r="J533" i="10"/>
  <c r="I533" i="10"/>
  <c r="G533" i="10"/>
  <c r="F533" i="10"/>
  <c r="E533" i="10"/>
  <c r="J532" i="10"/>
  <c r="I532" i="10"/>
  <c r="G532" i="10"/>
  <c r="F532" i="10"/>
  <c r="E532" i="10"/>
  <c r="J531" i="10"/>
  <c r="I531" i="10"/>
  <c r="G531" i="10"/>
  <c r="F531" i="10"/>
  <c r="E531" i="10"/>
  <c r="J530" i="10"/>
  <c r="I530" i="10"/>
  <c r="G530" i="10"/>
  <c r="F530" i="10"/>
  <c r="E530" i="10"/>
  <c r="J529" i="10"/>
  <c r="I529" i="10"/>
  <c r="G529" i="10"/>
  <c r="F529" i="10"/>
  <c r="E529" i="10"/>
  <c r="J528" i="10"/>
  <c r="I528" i="10"/>
  <c r="G528" i="10"/>
  <c r="F528" i="10"/>
  <c r="E528" i="10"/>
  <c r="J527" i="10"/>
  <c r="I527" i="10"/>
  <c r="G527" i="10"/>
  <c r="F527" i="10"/>
  <c r="E527" i="10"/>
  <c r="J526" i="10"/>
  <c r="I526" i="10"/>
  <c r="G526" i="10"/>
  <c r="F526" i="10"/>
  <c r="E526" i="10"/>
  <c r="J525" i="10"/>
  <c r="I525" i="10"/>
  <c r="G525" i="10"/>
  <c r="F525" i="10"/>
  <c r="E525" i="10"/>
  <c r="J524" i="10"/>
  <c r="I524" i="10"/>
  <c r="G524" i="10"/>
  <c r="F524" i="10"/>
  <c r="E524" i="10"/>
  <c r="J523" i="10"/>
  <c r="I523" i="10"/>
  <c r="G523" i="10"/>
  <c r="F523" i="10"/>
  <c r="E523" i="10"/>
  <c r="J522" i="10"/>
  <c r="I522" i="10"/>
  <c r="G522" i="10"/>
  <c r="F522" i="10"/>
  <c r="E522" i="10"/>
  <c r="J521" i="10"/>
  <c r="I521" i="10"/>
  <c r="G521" i="10"/>
  <c r="F521" i="10"/>
  <c r="E521" i="10"/>
  <c r="J520" i="10"/>
  <c r="I520" i="10"/>
  <c r="G520" i="10"/>
  <c r="F520" i="10"/>
  <c r="E520" i="10"/>
  <c r="J519" i="10"/>
  <c r="I519" i="10"/>
  <c r="G519" i="10"/>
  <c r="F519" i="10"/>
  <c r="E519" i="10"/>
  <c r="J518" i="10"/>
  <c r="I518" i="10"/>
  <c r="G518" i="10"/>
  <c r="F518" i="10"/>
  <c r="E518" i="10"/>
  <c r="J517" i="10"/>
  <c r="I517" i="10"/>
  <c r="G517" i="10"/>
  <c r="F517" i="10"/>
  <c r="E517" i="10"/>
  <c r="J516" i="10"/>
  <c r="I516" i="10"/>
  <c r="G516" i="10"/>
  <c r="F516" i="10"/>
  <c r="E516" i="10"/>
  <c r="J515" i="10"/>
  <c r="I515" i="10"/>
  <c r="G515" i="10"/>
  <c r="F515" i="10"/>
  <c r="E515" i="10"/>
  <c r="J514" i="10"/>
  <c r="I514" i="10"/>
  <c r="G514" i="10"/>
  <c r="F514" i="10"/>
  <c r="E514" i="10"/>
  <c r="J513" i="10"/>
  <c r="I513" i="10"/>
  <c r="G513" i="10"/>
  <c r="F513" i="10"/>
  <c r="E513" i="10"/>
  <c r="J512" i="10"/>
  <c r="I512" i="10"/>
  <c r="G512" i="10"/>
  <c r="F512" i="10"/>
  <c r="E512" i="10"/>
  <c r="J511" i="10"/>
  <c r="I511" i="10"/>
  <c r="G511" i="10"/>
  <c r="F511" i="10"/>
  <c r="E511" i="10"/>
  <c r="J510" i="10"/>
  <c r="I510" i="10"/>
  <c r="G510" i="10"/>
  <c r="F510" i="10"/>
  <c r="E510" i="10"/>
  <c r="J509" i="10"/>
  <c r="I509" i="10"/>
  <c r="G509" i="10"/>
  <c r="F509" i="10"/>
  <c r="E509" i="10"/>
  <c r="J508" i="10"/>
  <c r="I508" i="10"/>
  <c r="G508" i="10"/>
  <c r="F508" i="10"/>
  <c r="E508" i="10"/>
  <c r="J507" i="10"/>
  <c r="I507" i="10"/>
  <c r="G507" i="10"/>
  <c r="F507" i="10"/>
  <c r="E507" i="10"/>
  <c r="J506" i="10"/>
  <c r="I506" i="10"/>
  <c r="G506" i="10"/>
  <c r="F506" i="10"/>
  <c r="E506" i="10"/>
  <c r="J505" i="10"/>
  <c r="I505" i="10"/>
  <c r="G505" i="10"/>
  <c r="F505" i="10"/>
  <c r="E505" i="10"/>
  <c r="J504" i="10"/>
  <c r="I504" i="10"/>
  <c r="G504" i="10"/>
  <c r="F504" i="10"/>
  <c r="E504" i="10"/>
  <c r="J503" i="10"/>
  <c r="I503" i="10"/>
  <c r="G503" i="10"/>
  <c r="F503" i="10"/>
  <c r="E503" i="10"/>
  <c r="J502" i="10"/>
  <c r="I502" i="10"/>
  <c r="G502" i="10"/>
  <c r="F502" i="10"/>
  <c r="E502" i="10"/>
  <c r="J501" i="10"/>
  <c r="I501" i="10"/>
  <c r="G501" i="10"/>
  <c r="F501" i="10"/>
  <c r="E501" i="10"/>
  <c r="J500" i="10"/>
  <c r="I500" i="10"/>
  <c r="G500" i="10"/>
  <c r="F500" i="10"/>
  <c r="E500" i="10"/>
  <c r="J499" i="10"/>
  <c r="I499" i="10"/>
  <c r="G499" i="10"/>
  <c r="F499" i="10"/>
  <c r="E499" i="10"/>
  <c r="J498" i="10"/>
  <c r="I498" i="10"/>
  <c r="G498" i="10"/>
  <c r="F498" i="10"/>
  <c r="E498" i="10"/>
  <c r="J497" i="10"/>
  <c r="I497" i="10"/>
  <c r="G497" i="10"/>
  <c r="F497" i="10"/>
  <c r="E497" i="10"/>
  <c r="J496" i="10"/>
  <c r="I496" i="10"/>
  <c r="G496" i="10"/>
  <c r="F496" i="10"/>
  <c r="E496" i="10"/>
  <c r="J495" i="10"/>
  <c r="I495" i="10"/>
  <c r="G495" i="10"/>
  <c r="F495" i="10"/>
  <c r="E495" i="10"/>
  <c r="J494" i="10"/>
  <c r="I494" i="10"/>
  <c r="G494" i="10"/>
  <c r="F494" i="10"/>
  <c r="E494" i="10"/>
  <c r="J493" i="10"/>
  <c r="I493" i="10"/>
  <c r="G493" i="10"/>
  <c r="F493" i="10"/>
  <c r="E493" i="10"/>
  <c r="J492" i="10"/>
  <c r="I492" i="10"/>
  <c r="G492" i="10"/>
  <c r="F492" i="10"/>
  <c r="E492" i="10"/>
  <c r="J491" i="10"/>
  <c r="I491" i="10"/>
  <c r="G491" i="10"/>
  <c r="F491" i="10"/>
  <c r="E491" i="10"/>
  <c r="J490" i="10"/>
  <c r="I490" i="10"/>
  <c r="G490" i="10"/>
  <c r="F490" i="10"/>
  <c r="E490" i="10"/>
  <c r="J489" i="10"/>
  <c r="I489" i="10"/>
  <c r="G489" i="10"/>
  <c r="F489" i="10"/>
  <c r="E489" i="10"/>
  <c r="J488" i="10"/>
  <c r="I488" i="10"/>
  <c r="G488" i="10"/>
  <c r="F488" i="10"/>
  <c r="E488" i="10"/>
  <c r="J487" i="10"/>
  <c r="I487" i="10"/>
  <c r="G487" i="10"/>
  <c r="F487" i="10"/>
  <c r="E487" i="10"/>
  <c r="J486" i="10"/>
  <c r="I486" i="10"/>
  <c r="G486" i="10"/>
  <c r="F486" i="10"/>
  <c r="E486" i="10"/>
  <c r="J485" i="10"/>
  <c r="I485" i="10"/>
  <c r="G485" i="10"/>
  <c r="F485" i="10"/>
  <c r="E485" i="10"/>
  <c r="J484" i="10"/>
  <c r="I484" i="10"/>
  <c r="G484" i="10"/>
  <c r="F484" i="10"/>
  <c r="E484" i="10"/>
  <c r="J483" i="10"/>
  <c r="I483" i="10"/>
  <c r="G483" i="10"/>
  <c r="F483" i="10"/>
  <c r="E483" i="10"/>
  <c r="J482" i="10"/>
  <c r="I482" i="10"/>
  <c r="G482" i="10"/>
  <c r="F482" i="10"/>
  <c r="E482" i="10"/>
  <c r="J481" i="10"/>
  <c r="I481" i="10"/>
  <c r="G481" i="10"/>
  <c r="F481" i="10"/>
  <c r="E481" i="10"/>
  <c r="J480" i="10"/>
  <c r="I480" i="10"/>
  <c r="G480" i="10"/>
  <c r="F480" i="10"/>
  <c r="E480" i="10"/>
  <c r="J479" i="10"/>
  <c r="I479" i="10"/>
  <c r="G479" i="10"/>
  <c r="F479" i="10"/>
  <c r="E479" i="10"/>
  <c r="J478" i="10"/>
  <c r="I478" i="10"/>
  <c r="G478" i="10"/>
  <c r="F478" i="10"/>
  <c r="E478" i="10"/>
  <c r="J477" i="10"/>
  <c r="I477" i="10"/>
  <c r="G477" i="10"/>
  <c r="F477" i="10"/>
  <c r="E477" i="10"/>
  <c r="J476" i="10"/>
  <c r="I476" i="10"/>
  <c r="G476" i="10"/>
  <c r="F476" i="10"/>
  <c r="E476" i="10"/>
  <c r="J475" i="10"/>
  <c r="I475" i="10"/>
  <c r="G475" i="10"/>
  <c r="F475" i="10"/>
  <c r="E475" i="10"/>
  <c r="J474" i="10"/>
  <c r="I474" i="10"/>
  <c r="G474" i="10"/>
  <c r="F474" i="10"/>
  <c r="E474" i="10"/>
  <c r="J473" i="10"/>
  <c r="I473" i="10"/>
  <c r="G473" i="10"/>
  <c r="F473" i="10"/>
  <c r="E473" i="10"/>
  <c r="J472" i="10"/>
  <c r="I472" i="10"/>
  <c r="G472" i="10"/>
  <c r="F472" i="10"/>
  <c r="E472" i="10"/>
  <c r="J471" i="10"/>
  <c r="I471" i="10"/>
  <c r="G471" i="10"/>
  <c r="F471" i="10"/>
  <c r="E471" i="10"/>
  <c r="J470" i="10"/>
  <c r="I470" i="10"/>
  <c r="G470" i="10"/>
  <c r="F470" i="10"/>
  <c r="E470" i="10"/>
  <c r="J469" i="10"/>
  <c r="I469" i="10"/>
  <c r="G469" i="10"/>
  <c r="F469" i="10"/>
  <c r="E469" i="10"/>
  <c r="J468" i="10"/>
  <c r="I468" i="10"/>
  <c r="G468" i="10"/>
  <c r="F468" i="10"/>
  <c r="E468" i="10"/>
  <c r="J467" i="10"/>
  <c r="I467" i="10"/>
  <c r="G467" i="10"/>
  <c r="F467" i="10"/>
  <c r="E467" i="10"/>
  <c r="J466" i="10"/>
  <c r="I466" i="10"/>
  <c r="G466" i="10"/>
  <c r="F466" i="10"/>
  <c r="E466" i="10"/>
  <c r="J465" i="10"/>
  <c r="I465" i="10"/>
  <c r="G465" i="10"/>
  <c r="F465" i="10"/>
  <c r="E465" i="10"/>
  <c r="J464" i="10"/>
  <c r="I464" i="10"/>
  <c r="G464" i="10"/>
  <c r="F464" i="10"/>
  <c r="E464" i="10"/>
  <c r="J463" i="10"/>
  <c r="I463" i="10"/>
  <c r="G463" i="10"/>
  <c r="F463" i="10"/>
  <c r="E463" i="10"/>
  <c r="J462" i="10"/>
  <c r="I462" i="10"/>
  <c r="G462" i="10"/>
  <c r="F462" i="10"/>
  <c r="E462" i="10"/>
  <c r="J461" i="10"/>
  <c r="I461" i="10"/>
  <c r="G461" i="10"/>
  <c r="F461" i="10"/>
  <c r="E461" i="10"/>
  <c r="J460" i="10"/>
  <c r="I460" i="10"/>
  <c r="G460" i="10"/>
  <c r="F460" i="10"/>
  <c r="E460" i="10"/>
  <c r="J459" i="10"/>
  <c r="I459" i="10"/>
  <c r="G459" i="10"/>
  <c r="F459" i="10"/>
  <c r="E459" i="10"/>
  <c r="J458" i="10"/>
  <c r="I458" i="10"/>
  <c r="G458" i="10"/>
  <c r="F458" i="10"/>
  <c r="E458" i="10"/>
  <c r="J457" i="10"/>
  <c r="I457" i="10"/>
  <c r="G457" i="10"/>
  <c r="F457" i="10"/>
  <c r="E457" i="10"/>
  <c r="J456" i="10"/>
  <c r="I456" i="10"/>
  <c r="G456" i="10"/>
  <c r="F456" i="10"/>
  <c r="E456" i="10"/>
  <c r="J455" i="10"/>
  <c r="I455" i="10"/>
  <c r="G455" i="10"/>
  <c r="F455" i="10"/>
  <c r="E455" i="10"/>
  <c r="J454" i="10"/>
  <c r="I454" i="10"/>
  <c r="G454" i="10"/>
  <c r="F454" i="10"/>
  <c r="E454" i="10"/>
  <c r="J453" i="10"/>
  <c r="I453" i="10"/>
  <c r="G453" i="10"/>
  <c r="F453" i="10"/>
  <c r="E453" i="10"/>
  <c r="J452" i="10"/>
  <c r="I452" i="10"/>
  <c r="G452" i="10"/>
  <c r="F452" i="10"/>
  <c r="E452" i="10"/>
  <c r="J451" i="10"/>
  <c r="I451" i="10"/>
  <c r="G451" i="10"/>
  <c r="F451" i="10"/>
  <c r="E451" i="10"/>
  <c r="J450" i="10"/>
  <c r="I450" i="10"/>
  <c r="G450" i="10"/>
  <c r="F450" i="10"/>
  <c r="E450" i="10"/>
  <c r="J449" i="10"/>
  <c r="I449" i="10"/>
  <c r="G449" i="10"/>
  <c r="F449" i="10"/>
  <c r="E449" i="10"/>
  <c r="J448" i="10"/>
  <c r="I448" i="10"/>
  <c r="G448" i="10"/>
  <c r="F448" i="10"/>
  <c r="E448" i="10"/>
  <c r="J447" i="10"/>
  <c r="I447" i="10"/>
  <c r="G447" i="10"/>
  <c r="F447" i="10"/>
  <c r="E447" i="10"/>
  <c r="J446" i="10"/>
  <c r="I446" i="10"/>
  <c r="G446" i="10"/>
  <c r="F446" i="10"/>
  <c r="E446" i="10"/>
  <c r="J445" i="10"/>
  <c r="I445" i="10"/>
  <c r="G445" i="10"/>
  <c r="F445" i="10"/>
  <c r="E445" i="10"/>
  <c r="J444" i="10"/>
  <c r="I444" i="10"/>
  <c r="G444" i="10"/>
  <c r="F444" i="10"/>
  <c r="E444" i="10"/>
  <c r="J443" i="10"/>
  <c r="I443" i="10"/>
  <c r="G443" i="10"/>
  <c r="F443" i="10"/>
  <c r="E443" i="10"/>
  <c r="J442" i="10"/>
  <c r="I442" i="10"/>
  <c r="G442" i="10"/>
  <c r="F442" i="10"/>
  <c r="E442" i="10"/>
  <c r="J441" i="10"/>
  <c r="I441" i="10"/>
  <c r="G441" i="10"/>
  <c r="F441" i="10"/>
  <c r="E441" i="10"/>
  <c r="J440" i="10"/>
  <c r="I440" i="10"/>
  <c r="G440" i="10"/>
  <c r="F440" i="10"/>
  <c r="E440" i="10"/>
  <c r="J439" i="10"/>
  <c r="I439" i="10"/>
  <c r="G439" i="10"/>
  <c r="F439" i="10"/>
  <c r="E439" i="10"/>
  <c r="J438" i="10"/>
  <c r="I438" i="10"/>
  <c r="G438" i="10"/>
  <c r="F438" i="10"/>
  <c r="E438" i="10"/>
  <c r="J437" i="10"/>
  <c r="I437" i="10"/>
  <c r="G437" i="10"/>
  <c r="F437" i="10"/>
  <c r="E437" i="10"/>
  <c r="J436" i="10"/>
  <c r="I436" i="10"/>
  <c r="G436" i="10"/>
  <c r="F436" i="10"/>
  <c r="E436" i="10"/>
  <c r="J435" i="10"/>
  <c r="I435" i="10"/>
  <c r="G435" i="10"/>
  <c r="F435" i="10"/>
  <c r="E435" i="10"/>
  <c r="J434" i="10"/>
  <c r="I434" i="10"/>
  <c r="G434" i="10"/>
  <c r="F434" i="10"/>
  <c r="E434" i="10"/>
  <c r="J433" i="10"/>
  <c r="I433" i="10"/>
  <c r="G433" i="10"/>
  <c r="F433" i="10"/>
  <c r="E433" i="10"/>
  <c r="J432" i="10"/>
  <c r="I432" i="10"/>
  <c r="G432" i="10"/>
  <c r="F432" i="10"/>
  <c r="E432" i="10"/>
  <c r="J431" i="10"/>
  <c r="I431" i="10"/>
  <c r="G431" i="10"/>
  <c r="F431" i="10"/>
  <c r="E431" i="10"/>
  <c r="J430" i="10"/>
  <c r="I430" i="10"/>
  <c r="G430" i="10"/>
  <c r="F430" i="10"/>
  <c r="E430" i="10"/>
  <c r="J429" i="10"/>
  <c r="I429" i="10"/>
  <c r="G429" i="10"/>
  <c r="F429" i="10"/>
  <c r="E429" i="10"/>
  <c r="J428" i="10"/>
  <c r="I428" i="10"/>
  <c r="G428" i="10"/>
  <c r="F428" i="10"/>
  <c r="E428" i="10"/>
  <c r="J427" i="10"/>
  <c r="I427" i="10"/>
  <c r="G427" i="10"/>
  <c r="F427" i="10"/>
  <c r="E427" i="10"/>
  <c r="J426" i="10"/>
  <c r="I426" i="10"/>
  <c r="G426" i="10"/>
  <c r="F426" i="10"/>
  <c r="E426" i="10"/>
  <c r="J425" i="10"/>
  <c r="I425" i="10"/>
  <c r="G425" i="10"/>
  <c r="F425" i="10"/>
  <c r="E425" i="10"/>
  <c r="J424" i="10"/>
  <c r="I424" i="10"/>
  <c r="G424" i="10"/>
  <c r="F424" i="10"/>
  <c r="E424" i="10"/>
  <c r="J423" i="10"/>
  <c r="I423" i="10"/>
  <c r="G423" i="10"/>
  <c r="F423" i="10"/>
  <c r="E423" i="10"/>
  <c r="J422" i="10"/>
  <c r="I422" i="10"/>
  <c r="G422" i="10"/>
  <c r="F422" i="10"/>
  <c r="E422" i="10"/>
  <c r="J421" i="10"/>
  <c r="I421" i="10"/>
  <c r="G421" i="10"/>
  <c r="F421" i="10"/>
  <c r="E421" i="10"/>
  <c r="J420" i="10"/>
  <c r="I420" i="10"/>
  <c r="G420" i="10"/>
  <c r="F420" i="10"/>
  <c r="E420" i="10"/>
  <c r="J419" i="10"/>
  <c r="I419" i="10"/>
  <c r="G419" i="10"/>
  <c r="F419" i="10"/>
  <c r="E419" i="10"/>
  <c r="J418" i="10"/>
  <c r="I418" i="10"/>
  <c r="G418" i="10"/>
  <c r="F418" i="10"/>
  <c r="E418" i="10"/>
  <c r="J417" i="10"/>
  <c r="I417" i="10"/>
  <c r="G417" i="10"/>
  <c r="F417" i="10"/>
  <c r="E417" i="10"/>
  <c r="J416" i="10"/>
  <c r="I416" i="10"/>
  <c r="G416" i="10"/>
  <c r="F416" i="10"/>
  <c r="E416" i="10"/>
  <c r="J415" i="10"/>
  <c r="I415" i="10"/>
  <c r="G415" i="10"/>
  <c r="F415" i="10"/>
  <c r="E415" i="10"/>
  <c r="J414" i="10"/>
  <c r="I414" i="10"/>
  <c r="G414" i="10"/>
  <c r="F414" i="10"/>
  <c r="E414" i="10"/>
  <c r="J413" i="10"/>
  <c r="I413" i="10"/>
  <c r="G413" i="10"/>
  <c r="F413" i="10"/>
  <c r="E413" i="10"/>
  <c r="J412" i="10"/>
  <c r="I412" i="10"/>
  <c r="G412" i="10"/>
  <c r="F412" i="10"/>
  <c r="E412" i="10"/>
  <c r="J411" i="10"/>
  <c r="I411" i="10"/>
  <c r="G411" i="10"/>
  <c r="F411" i="10"/>
  <c r="E411" i="10"/>
  <c r="J410" i="10"/>
  <c r="I410" i="10"/>
  <c r="G410" i="10"/>
  <c r="F410" i="10"/>
  <c r="E410" i="10"/>
  <c r="J409" i="10"/>
  <c r="I409" i="10"/>
  <c r="G409" i="10"/>
  <c r="F409" i="10"/>
  <c r="E409" i="10"/>
  <c r="J408" i="10"/>
  <c r="I408" i="10"/>
  <c r="G408" i="10"/>
  <c r="F408" i="10"/>
  <c r="E408" i="10"/>
  <c r="J407" i="10"/>
  <c r="I407" i="10"/>
  <c r="G407" i="10"/>
  <c r="F407" i="10"/>
  <c r="E407" i="10"/>
  <c r="J406" i="10"/>
  <c r="I406" i="10"/>
  <c r="G406" i="10"/>
  <c r="F406" i="10"/>
  <c r="E406" i="10"/>
  <c r="J405" i="10"/>
  <c r="I405" i="10"/>
  <c r="G405" i="10"/>
  <c r="F405" i="10"/>
  <c r="E405" i="10"/>
  <c r="J404" i="10"/>
  <c r="I404" i="10"/>
  <c r="G404" i="10"/>
  <c r="F404" i="10"/>
  <c r="E404" i="10"/>
  <c r="J403" i="10"/>
  <c r="I403" i="10"/>
  <c r="G403" i="10"/>
  <c r="F403" i="10"/>
  <c r="E403" i="10"/>
  <c r="J402" i="10"/>
  <c r="I402" i="10"/>
  <c r="G402" i="10"/>
  <c r="F402" i="10"/>
  <c r="E402" i="10"/>
  <c r="J401" i="10"/>
  <c r="I401" i="10"/>
  <c r="G401" i="10"/>
  <c r="F401" i="10"/>
  <c r="E401" i="10"/>
  <c r="J400" i="10"/>
  <c r="I400" i="10"/>
  <c r="G400" i="10"/>
  <c r="F400" i="10"/>
  <c r="E400" i="10"/>
  <c r="J399" i="10"/>
  <c r="I399" i="10"/>
  <c r="G399" i="10"/>
  <c r="F399" i="10"/>
  <c r="E399" i="10"/>
  <c r="J398" i="10"/>
  <c r="I398" i="10"/>
  <c r="G398" i="10"/>
  <c r="F398" i="10"/>
  <c r="E398" i="10"/>
  <c r="J397" i="10"/>
  <c r="I397" i="10"/>
  <c r="G397" i="10"/>
  <c r="F397" i="10"/>
  <c r="E397" i="10"/>
  <c r="J396" i="10"/>
  <c r="I396" i="10"/>
  <c r="G396" i="10"/>
  <c r="F396" i="10"/>
  <c r="E396" i="10"/>
  <c r="J395" i="10"/>
  <c r="I395" i="10"/>
  <c r="G395" i="10"/>
  <c r="F395" i="10"/>
  <c r="E395" i="10"/>
  <c r="J394" i="10"/>
  <c r="I394" i="10"/>
  <c r="G394" i="10"/>
  <c r="F394" i="10"/>
  <c r="E394" i="10"/>
  <c r="J393" i="10"/>
  <c r="I393" i="10"/>
  <c r="G393" i="10"/>
  <c r="F393" i="10"/>
  <c r="E393" i="10"/>
  <c r="J392" i="10"/>
  <c r="I392" i="10"/>
  <c r="G392" i="10"/>
  <c r="F392" i="10"/>
  <c r="E392" i="10"/>
  <c r="J391" i="10"/>
  <c r="I391" i="10"/>
  <c r="G391" i="10"/>
  <c r="F391" i="10"/>
  <c r="E391" i="10"/>
  <c r="J390" i="10"/>
  <c r="I390" i="10"/>
  <c r="G390" i="10"/>
  <c r="F390" i="10"/>
  <c r="E390" i="10"/>
  <c r="J389" i="10"/>
  <c r="I389" i="10"/>
  <c r="G389" i="10"/>
  <c r="F389" i="10"/>
  <c r="E389" i="10"/>
  <c r="J388" i="10"/>
  <c r="I388" i="10"/>
  <c r="G388" i="10"/>
  <c r="F388" i="10"/>
  <c r="E388" i="10"/>
  <c r="J387" i="10"/>
  <c r="I387" i="10"/>
  <c r="G387" i="10"/>
  <c r="F387" i="10"/>
  <c r="E387" i="10"/>
  <c r="J386" i="10"/>
  <c r="I386" i="10"/>
  <c r="G386" i="10"/>
  <c r="F386" i="10"/>
  <c r="E386" i="10"/>
  <c r="J385" i="10"/>
  <c r="I385" i="10"/>
  <c r="G385" i="10"/>
  <c r="F385" i="10"/>
  <c r="E385" i="10"/>
  <c r="J384" i="10"/>
  <c r="I384" i="10"/>
  <c r="G384" i="10"/>
  <c r="F384" i="10"/>
  <c r="E384" i="10"/>
  <c r="J383" i="10"/>
  <c r="B383" i="10" s="1"/>
  <c r="I383" i="10"/>
  <c r="G383" i="10"/>
  <c r="F383" i="10"/>
  <c r="E383" i="10"/>
  <c r="J382" i="10"/>
  <c r="I382" i="10"/>
  <c r="G382" i="10"/>
  <c r="F382" i="10"/>
  <c r="E382" i="10"/>
  <c r="J381" i="10"/>
  <c r="I381" i="10"/>
  <c r="G381" i="10"/>
  <c r="F381" i="10"/>
  <c r="E381" i="10"/>
  <c r="J380" i="10"/>
  <c r="I380" i="10"/>
  <c r="G380" i="10"/>
  <c r="F380" i="10"/>
  <c r="E380" i="10"/>
  <c r="J379" i="10"/>
  <c r="B379" i="10" s="1"/>
  <c r="I379" i="10"/>
  <c r="G379" i="10"/>
  <c r="F379" i="10"/>
  <c r="E379" i="10"/>
  <c r="J378" i="10"/>
  <c r="I378" i="10"/>
  <c r="G378" i="10"/>
  <c r="F378" i="10"/>
  <c r="E378" i="10"/>
  <c r="J377" i="10"/>
  <c r="I377" i="10"/>
  <c r="G377" i="10"/>
  <c r="F377" i="10"/>
  <c r="E377" i="10"/>
  <c r="J376" i="10"/>
  <c r="I376" i="10"/>
  <c r="G376" i="10"/>
  <c r="F376" i="10"/>
  <c r="E376" i="10"/>
  <c r="J375" i="10"/>
  <c r="I375" i="10"/>
  <c r="G375" i="10"/>
  <c r="F375" i="10"/>
  <c r="E375" i="10"/>
  <c r="J374" i="10"/>
  <c r="I374" i="10"/>
  <c r="G374" i="10"/>
  <c r="F374" i="10"/>
  <c r="E374" i="10"/>
  <c r="J373" i="10"/>
  <c r="I373" i="10"/>
  <c r="G373" i="10"/>
  <c r="F373" i="10"/>
  <c r="E373" i="10"/>
  <c r="J372" i="10"/>
  <c r="I372" i="10"/>
  <c r="G372" i="10"/>
  <c r="F372" i="10"/>
  <c r="E372" i="10"/>
  <c r="J371" i="10"/>
  <c r="I371" i="10"/>
  <c r="G371" i="10"/>
  <c r="F371" i="10"/>
  <c r="E371" i="10"/>
  <c r="J370" i="10"/>
  <c r="I370" i="10"/>
  <c r="G370" i="10"/>
  <c r="F370" i="10"/>
  <c r="E370" i="10"/>
  <c r="J369" i="10"/>
  <c r="I369" i="10"/>
  <c r="G369" i="10"/>
  <c r="F369" i="10"/>
  <c r="E369" i="10"/>
  <c r="J368" i="10"/>
  <c r="I368" i="10"/>
  <c r="G368" i="10"/>
  <c r="F368" i="10"/>
  <c r="E368" i="10"/>
  <c r="J864" i="10"/>
  <c r="I864" i="10"/>
  <c r="G864" i="10"/>
  <c r="F864" i="10"/>
  <c r="E864" i="10"/>
  <c r="J863" i="10"/>
  <c r="I863" i="10"/>
  <c r="G863" i="10"/>
  <c r="F863" i="10"/>
  <c r="E863" i="10"/>
  <c r="J862" i="10"/>
  <c r="I862" i="10"/>
  <c r="G862" i="10"/>
  <c r="F862" i="10"/>
  <c r="E862" i="10"/>
  <c r="J861" i="10"/>
  <c r="I861" i="10"/>
  <c r="G861" i="10"/>
  <c r="F861" i="10"/>
  <c r="E861" i="10"/>
  <c r="J860" i="10"/>
  <c r="I860" i="10"/>
  <c r="G860" i="10"/>
  <c r="F860" i="10"/>
  <c r="E860" i="10"/>
  <c r="J859" i="10"/>
  <c r="I859" i="10"/>
  <c r="G859" i="10"/>
  <c r="F859" i="10"/>
  <c r="E859" i="10"/>
  <c r="J858" i="10"/>
  <c r="I858" i="10"/>
  <c r="G858" i="10"/>
  <c r="F858" i="10"/>
  <c r="E858" i="10"/>
  <c r="J857" i="10"/>
  <c r="I857" i="10"/>
  <c r="G857" i="10"/>
  <c r="F857" i="10"/>
  <c r="E857" i="10"/>
  <c r="J856" i="10"/>
  <c r="I856" i="10"/>
  <c r="G856" i="10"/>
  <c r="F856" i="10"/>
  <c r="E856" i="10"/>
  <c r="J855" i="10"/>
  <c r="I855" i="10"/>
  <c r="G855" i="10"/>
  <c r="F855" i="10"/>
  <c r="E855" i="10"/>
  <c r="J854" i="10"/>
  <c r="I854" i="10"/>
  <c r="G854" i="10"/>
  <c r="F854" i="10"/>
  <c r="E854" i="10"/>
  <c r="J853" i="10"/>
  <c r="I853" i="10"/>
  <c r="G853" i="10"/>
  <c r="F853" i="10"/>
  <c r="E853" i="10"/>
  <c r="J852" i="10"/>
  <c r="I852" i="10"/>
  <c r="G852" i="10"/>
  <c r="F852" i="10"/>
  <c r="E852" i="10"/>
  <c r="J851" i="10"/>
  <c r="I851" i="10"/>
  <c r="G851" i="10"/>
  <c r="F851" i="10"/>
  <c r="E851" i="10"/>
  <c r="J850" i="10"/>
  <c r="I850" i="10"/>
  <c r="G850" i="10"/>
  <c r="F850" i="10"/>
  <c r="E850" i="10"/>
  <c r="J849" i="10"/>
  <c r="I849" i="10"/>
  <c r="G849" i="10"/>
  <c r="F849" i="10"/>
  <c r="E849" i="10"/>
  <c r="J848" i="10"/>
  <c r="I848" i="10"/>
  <c r="G848" i="10"/>
  <c r="F848" i="10"/>
  <c r="E848" i="10"/>
  <c r="J847" i="10"/>
  <c r="I847" i="10"/>
  <c r="G847" i="10"/>
  <c r="F847" i="10"/>
  <c r="E847" i="10"/>
  <c r="J846" i="10"/>
  <c r="I846" i="10"/>
  <c r="G846" i="10"/>
  <c r="F846" i="10"/>
  <c r="E846" i="10"/>
  <c r="J845" i="10"/>
  <c r="I845" i="10"/>
  <c r="G845" i="10"/>
  <c r="F845" i="10"/>
  <c r="E845" i="10"/>
  <c r="J844" i="10"/>
  <c r="I844" i="10"/>
  <c r="G844" i="10"/>
  <c r="F844" i="10"/>
  <c r="E844" i="10"/>
  <c r="J843" i="10"/>
  <c r="I843" i="10"/>
  <c r="G843" i="10"/>
  <c r="F843" i="10"/>
  <c r="E843" i="10"/>
  <c r="J842" i="10"/>
  <c r="I842" i="10"/>
  <c r="G842" i="10"/>
  <c r="F842" i="10"/>
  <c r="E842" i="10"/>
  <c r="J841" i="10"/>
  <c r="I841" i="10"/>
  <c r="G841" i="10"/>
  <c r="F841" i="10"/>
  <c r="E841" i="10"/>
  <c r="J840" i="10"/>
  <c r="I840" i="10"/>
  <c r="G840" i="10"/>
  <c r="F840" i="10"/>
  <c r="E840" i="10"/>
  <c r="J839" i="10"/>
  <c r="I839" i="10"/>
  <c r="G839" i="10"/>
  <c r="F839" i="10"/>
  <c r="E839" i="10"/>
  <c r="J838" i="10"/>
  <c r="I838" i="10"/>
  <c r="G838" i="10"/>
  <c r="F838" i="10"/>
  <c r="E838" i="10"/>
  <c r="J837" i="10"/>
  <c r="I837" i="10"/>
  <c r="G837" i="10"/>
  <c r="F837" i="10"/>
  <c r="E837" i="10"/>
  <c r="J836" i="10"/>
  <c r="I836" i="10"/>
  <c r="G836" i="10"/>
  <c r="F836" i="10"/>
  <c r="E836" i="10"/>
  <c r="J835" i="10"/>
  <c r="I835" i="10"/>
  <c r="G835" i="10"/>
  <c r="F835" i="10"/>
  <c r="E835" i="10"/>
  <c r="J834" i="10"/>
  <c r="I834" i="10"/>
  <c r="G834" i="10"/>
  <c r="F834" i="10"/>
  <c r="E834" i="10"/>
  <c r="J833" i="10"/>
  <c r="I833" i="10"/>
  <c r="G833" i="10"/>
  <c r="F833" i="10"/>
  <c r="E833" i="10"/>
  <c r="J832" i="10"/>
  <c r="I832" i="10"/>
  <c r="G832" i="10"/>
  <c r="F832" i="10"/>
  <c r="E832" i="10"/>
  <c r="J831" i="10"/>
  <c r="I831" i="10"/>
  <c r="G831" i="10"/>
  <c r="F831" i="10"/>
  <c r="E831" i="10"/>
  <c r="J830" i="10"/>
  <c r="I830" i="10"/>
  <c r="G830" i="10"/>
  <c r="F830" i="10"/>
  <c r="E830" i="10"/>
  <c r="J829" i="10"/>
  <c r="I829" i="10"/>
  <c r="G829" i="10"/>
  <c r="F829" i="10"/>
  <c r="E829" i="10"/>
  <c r="J828" i="10"/>
  <c r="I828" i="10"/>
  <c r="G828" i="10"/>
  <c r="F828" i="10"/>
  <c r="E828" i="10"/>
  <c r="J827" i="10"/>
  <c r="I827" i="10"/>
  <c r="G827" i="10"/>
  <c r="F827" i="10"/>
  <c r="E827" i="10"/>
  <c r="J826" i="10"/>
  <c r="I826" i="10"/>
  <c r="G826" i="10"/>
  <c r="F826" i="10"/>
  <c r="E826" i="10"/>
  <c r="J825" i="10"/>
  <c r="I825" i="10"/>
  <c r="G825" i="10"/>
  <c r="F825" i="10"/>
  <c r="E825" i="10"/>
  <c r="J824" i="10"/>
  <c r="I824" i="10"/>
  <c r="G824" i="10"/>
  <c r="F824" i="10"/>
  <c r="E824" i="10"/>
  <c r="J823" i="10"/>
  <c r="I823" i="10"/>
  <c r="G823" i="10"/>
  <c r="F823" i="10"/>
  <c r="E823" i="10"/>
  <c r="J822" i="10"/>
  <c r="I822" i="10"/>
  <c r="G822" i="10"/>
  <c r="F822" i="10"/>
  <c r="E822" i="10"/>
  <c r="J821" i="10"/>
  <c r="I821" i="10"/>
  <c r="G821" i="10"/>
  <c r="F821" i="10"/>
  <c r="E821" i="10"/>
  <c r="J820" i="10"/>
  <c r="I820" i="10"/>
  <c r="G820" i="10"/>
  <c r="F820" i="10"/>
  <c r="E820" i="10"/>
  <c r="J819" i="10"/>
  <c r="I819" i="10"/>
  <c r="G819" i="10"/>
  <c r="F819" i="10"/>
  <c r="E819" i="10"/>
  <c r="J818" i="10"/>
  <c r="I818" i="10"/>
  <c r="G818" i="10"/>
  <c r="F818" i="10"/>
  <c r="E818" i="10"/>
  <c r="J817" i="10"/>
  <c r="I817" i="10"/>
  <c r="G817" i="10"/>
  <c r="F817" i="10"/>
  <c r="E817" i="10"/>
  <c r="J816" i="10"/>
  <c r="I816" i="10"/>
  <c r="G816" i="10"/>
  <c r="F816" i="10"/>
  <c r="E816" i="10"/>
  <c r="J815" i="10"/>
  <c r="I815" i="10"/>
  <c r="G815" i="10"/>
  <c r="F815" i="10"/>
  <c r="E815" i="10"/>
  <c r="J814" i="10"/>
  <c r="I814" i="10"/>
  <c r="G814" i="10"/>
  <c r="F814" i="10"/>
  <c r="E814" i="10"/>
  <c r="J813" i="10"/>
  <c r="I813" i="10"/>
  <c r="G813" i="10"/>
  <c r="F813" i="10"/>
  <c r="E813" i="10"/>
  <c r="J812" i="10"/>
  <c r="I812" i="10"/>
  <c r="G812" i="10"/>
  <c r="F812" i="10"/>
  <c r="E812" i="10"/>
  <c r="J811" i="10"/>
  <c r="I811" i="10"/>
  <c r="G811" i="10"/>
  <c r="F811" i="10"/>
  <c r="E811" i="10"/>
  <c r="J810" i="10"/>
  <c r="I810" i="10"/>
  <c r="G810" i="10"/>
  <c r="F810" i="10"/>
  <c r="E810" i="10"/>
  <c r="J809" i="10"/>
  <c r="I809" i="10"/>
  <c r="G809" i="10"/>
  <c r="F809" i="10"/>
  <c r="E809" i="10"/>
  <c r="J808" i="10"/>
  <c r="I808" i="10"/>
  <c r="G808" i="10"/>
  <c r="F808" i="10"/>
  <c r="E808" i="10"/>
  <c r="J807" i="10"/>
  <c r="I807" i="10"/>
  <c r="G807" i="10"/>
  <c r="F807" i="10"/>
  <c r="E807" i="10"/>
  <c r="J806" i="10"/>
  <c r="I806" i="10"/>
  <c r="G806" i="10"/>
  <c r="F806" i="10"/>
  <c r="E806" i="10"/>
  <c r="J805" i="10"/>
  <c r="I805" i="10"/>
  <c r="G805" i="10"/>
  <c r="F805" i="10"/>
  <c r="E805" i="10"/>
  <c r="J804" i="10"/>
  <c r="I804" i="10"/>
  <c r="G804" i="10"/>
  <c r="F804" i="10"/>
  <c r="E804" i="10"/>
  <c r="J803" i="10"/>
  <c r="I803" i="10"/>
  <c r="G803" i="10"/>
  <c r="F803" i="10"/>
  <c r="E803" i="10"/>
  <c r="J802" i="10"/>
  <c r="I802" i="10"/>
  <c r="G802" i="10"/>
  <c r="F802" i="10"/>
  <c r="E802" i="10"/>
  <c r="J801" i="10"/>
  <c r="I801" i="10"/>
  <c r="G801" i="10"/>
  <c r="F801" i="10"/>
  <c r="E801" i="10"/>
  <c r="J800" i="10"/>
  <c r="I800" i="10"/>
  <c r="G800" i="10"/>
  <c r="F800" i="10"/>
  <c r="E800" i="10"/>
  <c r="J799" i="10"/>
  <c r="I799" i="10"/>
  <c r="G799" i="10"/>
  <c r="F799" i="10"/>
  <c r="E799" i="10"/>
  <c r="J798" i="10"/>
  <c r="I798" i="10"/>
  <c r="G798" i="10"/>
  <c r="F798" i="10"/>
  <c r="E798" i="10"/>
  <c r="J797" i="10"/>
  <c r="I797" i="10"/>
  <c r="G797" i="10"/>
  <c r="F797" i="10"/>
  <c r="E797" i="10"/>
  <c r="J796" i="10"/>
  <c r="I796" i="10"/>
  <c r="G796" i="10"/>
  <c r="F796" i="10"/>
  <c r="E796" i="10"/>
  <c r="J795" i="10"/>
  <c r="I795" i="10"/>
  <c r="G795" i="10"/>
  <c r="F795" i="10"/>
  <c r="E795" i="10"/>
  <c r="J794" i="10"/>
  <c r="I794" i="10"/>
  <c r="G794" i="10"/>
  <c r="F794" i="10"/>
  <c r="E794" i="10"/>
  <c r="J793" i="10"/>
  <c r="I793" i="10"/>
  <c r="G793" i="10"/>
  <c r="F793" i="10"/>
  <c r="E793" i="10"/>
  <c r="J792" i="10"/>
  <c r="I792" i="10"/>
  <c r="G792" i="10"/>
  <c r="F792" i="10"/>
  <c r="E792" i="10"/>
  <c r="J791" i="10"/>
  <c r="I791" i="10"/>
  <c r="G791" i="10"/>
  <c r="F791" i="10"/>
  <c r="E791" i="10"/>
  <c r="J790" i="10"/>
  <c r="I790" i="10"/>
  <c r="G790" i="10"/>
  <c r="F790" i="10"/>
  <c r="E790" i="10"/>
  <c r="J789" i="10"/>
  <c r="I789" i="10"/>
  <c r="G789" i="10"/>
  <c r="F789" i="10"/>
  <c r="E789" i="10"/>
  <c r="J788" i="10"/>
  <c r="I788" i="10"/>
  <c r="G788" i="10"/>
  <c r="F788" i="10"/>
  <c r="E788" i="10"/>
  <c r="J787" i="10"/>
  <c r="I787" i="10"/>
  <c r="G787" i="10"/>
  <c r="F787" i="10"/>
  <c r="E787" i="10"/>
  <c r="J786" i="10"/>
  <c r="I786" i="10"/>
  <c r="G786" i="10"/>
  <c r="F786" i="10"/>
  <c r="E786" i="10"/>
  <c r="J785" i="10"/>
  <c r="I785" i="10"/>
  <c r="G785" i="10"/>
  <c r="F785" i="10"/>
  <c r="E785" i="10"/>
  <c r="J784" i="10"/>
  <c r="I784" i="10"/>
  <c r="G784" i="10"/>
  <c r="F784" i="10"/>
  <c r="E784" i="10"/>
  <c r="J783" i="10"/>
  <c r="I783" i="10"/>
  <c r="G783" i="10"/>
  <c r="F783" i="10"/>
  <c r="E783" i="10"/>
  <c r="J782" i="10"/>
  <c r="I782" i="10"/>
  <c r="G782" i="10"/>
  <c r="F782" i="10"/>
  <c r="E782" i="10"/>
  <c r="J781" i="10"/>
  <c r="I781" i="10"/>
  <c r="G781" i="10"/>
  <c r="F781" i="10"/>
  <c r="E781" i="10"/>
  <c r="J780" i="10"/>
  <c r="I780" i="10"/>
  <c r="G780" i="10"/>
  <c r="F780" i="10"/>
  <c r="E780" i="10"/>
  <c r="J779" i="10"/>
  <c r="I779" i="10"/>
  <c r="G779" i="10"/>
  <c r="F779" i="10"/>
  <c r="E779" i="10"/>
  <c r="J778" i="10"/>
  <c r="I778" i="10"/>
  <c r="G778" i="10"/>
  <c r="F778" i="10"/>
  <c r="E778" i="10"/>
  <c r="J777" i="10"/>
  <c r="I777" i="10"/>
  <c r="G777" i="10"/>
  <c r="F777" i="10"/>
  <c r="E777" i="10"/>
  <c r="J776" i="10"/>
  <c r="I776" i="10"/>
  <c r="G776" i="10"/>
  <c r="F776" i="10"/>
  <c r="E776" i="10"/>
  <c r="J775" i="10"/>
  <c r="I775" i="10"/>
  <c r="G775" i="10"/>
  <c r="F775" i="10"/>
  <c r="E775" i="10"/>
  <c r="J774" i="10"/>
  <c r="I774" i="10"/>
  <c r="G774" i="10"/>
  <c r="F774" i="10"/>
  <c r="E774" i="10"/>
  <c r="J773" i="10"/>
  <c r="I773" i="10"/>
  <c r="G773" i="10"/>
  <c r="F773" i="10"/>
  <c r="E773" i="10"/>
  <c r="J772" i="10"/>
  <c r="I772" i="10"/>
  <c r="G772" i="10"/>
  <c r="F772" i="10"/>
  <c r="E772" i="10"/>
  <c r="J771" i="10"/>
  <c r="I771" i="10"/>
  <c r="G771" i="10"/>
  <c r="F771" i="10"/>
  <c r="E771" i="10"/>
  <c r="J770" i="10"/>
  <c r="I770" i="10"/>
  <c r="G770" i="10"/>
  <c r="F770" i="10"/>
  <c r="E770" i="10"/>
  <c r="J769" i="10"/>
  <c r="I769" i="10"/>
  <c r="G769" i="10"/>
  <c r="F769" i="10"/>
  <c r="E769" i="10"/>
  <c r="J768" i="10"/>
  <c r="I768" i="10"/>
  <c r="G768" i="10"/>
  <c r="F768" i="10"/>
  <c r="E768" i="10"/>
  <c r="J767" i="10"/>
  <c r="I767" i="10"/>
  <c r="G767" i="10"/>
  <c r="F767" i="10"/>
  <c r="E767" i="10"/>
  <c r="J766" i="10"/>
  <c r="I766" i="10"/>
  <c r="G766" i="10"/>
  <c r="F766" i="10"/>
  <c r="E766" i="10"/>
  <c r="J765" i="10"/>
  <c r="I765" i="10"/>
  <c r="G765" i="10"/>
  <c r="F765" i="10"/>
  <c r="E765" i="10"/>
  <c r="J764" i="10"/>
  <c r="I764" i="10"/>
  <c r="G764" i="10"/>
  <c r="F764" i="10"/>
  <c r="E764" i="10"/>
  <c r="J763" i="10"/>
  <c r="I763" i="10"/>
  <c r="G763" i="10"/>
  <c r="F763" i="10"/>
  <c r="E763" i="10"/>
  <c r="J762" i="10"/>
  <c r="I762" i="10"/>
  <c r="G762" i="10"/>
  <c r="F762" i="10"/>
  <c r="E762" i="10"/>
  <c r="J761" i="10"/>
  <c r="I761" i="10"/>
  <c r="G761" i="10"/>
  <c r="F761" i="10"/>
  <c r="E761" i="10"/>
  <c r="J760" i="10"/>
  <c r="I760" i="10"/>
  <c r="G760" i="10"/>
  <c r="F760" i="10"/>
  <c r="E760" i="10"/>
  <c r="J759" i="10"/>
  <c r="I759" i="10"/>
  <c r="G759" i="10"/>
  <c r="F759" i="10"/>
  <c r="E759" i="10"/>
  <c r="J758" i="10"/>
  <c r="I758" i="10"/>
  <c r="G758" i="10"/>
  <c r="F758" i="10"/>
  <c r="E758" i="10"/>
  <c r="J757" i="10"/>
  <c r="I757" i="10"/>
  <c r="G757" i="10"/>
  <c r="F757" i="10"/>
  <c r="E757" i="10"/>
  <c r="J756" i="10"/>
  <c r="I756" i="10"/>
  <c r="G756" i="10"/>
  <c r="F756" i="10"/>
  <c r="E756" i="10"/>
  <c r="J755" i="10"/>
  <c r="I755" i="10"/>
  <c r="G755" i="10"/>
  <c r="F755" i="10"/>
  <c r="E755" i="10"/>
  <c r="J754" i="10"/>
  <c r="I754" i="10"/>
  <c r="G754" i="10"/>
  <c r="F754" i="10"/>
  <c r="E754" i="10"/>
  <c r="J753" i="10"/>
  <c r="I753" i="10"/>
  <c r="G753" i="10"/>
  <c r="F753" i="10"/>
  <c r="E753" i="10"/>
  <c r="J752" i="10"/>
  <c r="I752" i="10"/>
  <c r="G752" i="10"/>
  <c r="F752" i="10"/>
  <c r="E752" i="10"/>
  <c r="J751" i="10"/>
  <c r="I751" i="10"/>
  <c r="G751" i="10"/>
  <c r="F751" i="10"/>
  <c r="E751" i="10"/>
  <c r="J750" i="10"/>
  <c r="I750" i="10"/>
  <c r="G750" i="10"/>
  <c r="F750" i="10"/>
  <c r="E750" i="10"/>
  <c r="J749" i="10"/>
  <c r="I749" i="10"/>
  <c r="G749" i="10"/>
  <c r="F749" i="10"/>
  <c r="E749" i="10"/>
  <c r="J748" i="10"/>
  <c r="I748" i="10"/>
  <c r="G748" i="10"/>
  <c r="F748" i="10"/>
  <c r="E748" i="10"/>
  <c r="J747" i="10"/>
  <c r="I747" i="10"/>
  <c r="G747" i="10"/>
  <c r="F747" i="10"/>
  <c r="E747" i="10"/>
  <c r="J746" i="10"/>
  <c r="I746" i="10"/>
  <c r="G746" i="10"/>
  <c r="F746" i="10"/>
  <c r="E746" i="10"/>
  <c r="J745" i="10"/>
  <c r="I745" i="10"/>
  <c r="G745" i="10"/>
  <c r="F745" i="10"/>
  <c r="E745" i="10"/>
  <c r="J744" i="10"/>
  <c r="I744" i="10"/>
  <c r="G744" i="10"/>
  <c r="F744" i="10"/>
  <c r="E744" i="10"/>
  <c r="J743" i="10"/>
  <c r="I743" i="10"/>
  <c r="G743" i="10"/>
  <c r="F743" i="10"/>
  <c r="E743" i="10"/>
  <c r="J742" i="10"/>
  <c r="I742" i="10"/>
  <c r="G742" i="10"/>
  <c r="F742" i="10"/>
  <c r="E742" i="10"/>
  <c r="J741" i="10"/>
  <c r="I741" i="10"/>
  <c r="G741" i="10"/>
  <c r="F741" i="10"/>
  <c r="E741" i="10"/>
  <c r="J740" i="10"/>
  <c r="I740" i="10"/>
  <c r="G740" i="10"/>
  <c r="F740" i="10"/>
  <c r="E740" i="10"/>
  <c r="J739" i="10"/>
  <c r="I739" i="10"/>
  <c r="G739" i="10"/>
  <c r="F739" i="10"/>
  <c r="E739" i="10"/>
  <c r="J738" i="10"/>
  <c r="I738" i="10"/>
  <c r="G738" i="10"/>
  <c r="F738" i="10"/>
  <c r="E738" i="10"/>
  <c r="J737" i="10"/>
  <c r="I737" i="10"/>
  <c r="G737" i="10"/>
  <c r="F737" i="10"/>
  <c r="E737" i="10"/>
  <c r="J736" i="10"/>
  <c r="I736" i="10"/>
  <c r="G736" i="10"/>
  <c r="F736" i="10"/>
  <c r="E736" i="10"/>
  <c r="J735" i="10"/>
  <c r="I735" i="10"/>
  <c r="G735" i="10"/>
  <c r="F735" i="10"/>
  <c r="E735" i="10"/>
  <c r="J734" i="10"/>
  <c r="I734" i="10"/>
  <c r="G734" i="10"/>
  <c r="F734" i="10"/>
  <c r="E734" i="10"/>
  <c r="J733" i="10"/>
  <c r="I733" i="10"/>
  <c r="G733" i="10"/>
  <c r="F733" i="10"/>
  <c r="E733" i="10"/>
  <c r="J732" i="10"/>
  <c r="I732" i="10"/>
  <c r="G732" i="10"/>
  <c r="F732" i="10"/>
  <c r="E732" i="10"/>
  <c r="J731" i="10"/>
  <c r="I731" i="10"/>
  <c r="G731" i="10"/>
  <c r="F731" i="10"/>
  <c r="E731" i="10"/>
  <c r="J730" i="10"/>
  <c r="I730" i="10"/>
  <c r="G730" i="10"/>
  <c r="F730" i="10"/>
  <c r="E730" i="10"/>
  <c r="J729" i="10"/>
  <c r="I729" i="10"/>
  <c r="G729" i="10"/>
  <c r="F729" i="10"/>
  <c r="E729" i="10"/>
  <c r="J728" i="10"/>
  <c r="I728" i="10"/>
  <c r="G728" i="10"/>
  <c r="F728" i="10"/>
  <c r="E728" i="10"/>
  <c r="J727" i="10"/>
  <c r="I727" i="10"/>
  <c r="G727" i="10"/>
  <c r="F727" i="10"/>
  <c r="E727" i="10"/>
  <c r="J726" i="10"/>
  <c r="I726" i="10"/>
  <c r="G726" i="10"/>
  <c r="F726" i="10"/>
  <c r="E726" i="10"/>
  <c r="J725" i="10"/>
  <c r="I725" i="10"/>
  <c r="G725" i="10"/>
  <c r="F725" i="10"/>
  <c r="E725" i="10"/>
  <c r="J724" i="10"/>
  <c r="I724" i="10"/>
  <c r="G724" i="10"/>
  <c r="F724" i="10"/>
  <c r="E724" i="10"/>
  <c r="J723" i="10"/>
  <c r="I723" i="10"/>
  <c r="G723" i="10"/>
  <c r="F723" i="10"/>
  <c r="E723" i="10"/>
  <c r="J722" i="10"/>
  <c r="I722" i="10"/>
  <c r="G722" i="10"/>
  <c r="F722" i="10"/>
  <c r="E722" i="10"/>
  <c r="J721" i="10"/>
  <c r="I721" i="10"/>
  <c r="G721" i="10"/>
  <c r="F721" i="10"/>
  <c r="E721" i="10"/>
  <c r="J720" i="10"/>
  <c r="I720" i="10"/>
  <c r="G720" i="10"/>
  <c r="F720" i="10"/>
  <c r="E720" i="10"/>
  <c r="J719" i="10"/>
  <c r="I719" i="10"/>
  <c r="G719" i="10"/>
  <c r="F719" i="10"/>
  <c r="E719" i="10"/>
  <c r="J718" i="10"/>
  <c r="I718" i="10"/>
  <c r="G718" i="10"/>
  <c r="F718" i="10"/>
  <c r="E718" i="10"/>
  <c r="J717" i="10"/>
  <c r="I717" i="10"/>
  <c r="G717" i="10"/>
  <c r="F717" i="10"/>
  <c r="E717" i="10"/>
  <c r="J716" i="10"/>
  <c r="I716" i="10"/>
  <c r="G716" i="10"/>
  <c r="F716" i="10"/>
  <c r="E716" i="10"/>
  <c r="J715" i="10"/>
  <c r="I715" i="10"/>
  <c r="G715" i="10"/>
  <c r="F715" i="10"/>
  <c r="E715" i="10"/>
  <c r="J714" i="10"/>
  <c r="I714" i="10"/>
  <c r="G714" i="10"/>
  <c r="F714" i="10"/>
  <c r="E714" i="10"/>
  <c r="J713" i="10"/>
  <c r="I713" i="10"/>
  <c r="G713" i="10"/>
  <c r="F713" i="10"/>
  <c r="E713" i="10"/>
  <c r="J712" i="10"/>
  <c r="I712" i="10"/>
  <c r="G712" i="10"/>
  <c r="F712" i="10"/>
  <c r="E712" i="10"/>
  <c r="J711" i="10"/>
  <c r="I711" i="10"/>
  <c r="G711" i="10"/>
  <c r="F711" i="10"/>
  <c r="E711" i="10"/>
  <c r="J710" i="10"/>
  <c r="I710" i="10"/>
  <c r="G710" i="10"/>
  <c r="F710" i="10"/>
  <c r="E710" i="10"/>
  <c r="J709" i="10"/>
  <c r="I709" i="10"/>
  <c r="G709" i="10"/>
  <c r="F709" i="10"/>
  <c r="E709" i="10"/>
  <c r="J708" i="10"/>
  <c r="I708" i="10"/>
  <c r="G708" i="10"/>
  <c r="F708" i="10"/>
  <c r="E708" i="10"/>
  <c r="J707" i="10"/>
  <c r="I707" i="10"/>
  <c r="G707" i="10"/>
  <c r="F707" i="10"/>
  <c r="E707" i="10"/>
  <c r="J706" i="10"/>
  <c r="I706" i="10"/>
  <c r="G706" i="10"/>
  <c r="F706" i="10"/>
  <c r="E706" i="10"/>
  <c r="J705" i="10"/>
  <c r="I705" i="10"/>
  <c r="G705" i="10"/>
  <c r="F705" i="10"/>
  <c r="E705" i="10"/>
  <c r="J704" i="10"/>
  <c r="I704" i="10"/>
  <c r="G704" i="10"/>
  <c r="F704" i="10"/>
  <c r="E704" i="10"/>
  <c r="J703" i="10"/>
  <c r="I703" i="10"/>
  <c r="G703" i="10"/>
  <c r="F703" i="10"/>
  <c r="E703" i="10"/>
  <c r="J702" i="10"/>
  <c r="I702" i="10"/>
  <c r="G702" i="10"/>
  <c r="F702" i="10"/>
  <c r="E702" i="10"/>
  <c r="J701" i="10"/>
  <c r="I701" i="10"/>
  <c r="G701" i="10"/>
  <c r="F701" i="10"/>
  <c r="E701" i="10"/>
  <c r="J700" i="10"/>
  <c r="I700" i="10"/>
  <c r="G700" i="10"/>
  <c r="F700" i="10"/>
  <c r="E700" i="10"/>
  <c r="J699" i="10"/>
  <c r="I699" i="10"/>
  <c r="G699" i="10"/>
  <c r="F699" i="10"/>
  <c r="E699" i="10"/>
  <c r="J698" i="10"/>
  <c r="I698" i="10"/>
  <c r="G698" i="10"/>
  <c r="F698" i="10"/>
  <c r="E698" i="10"/>
  <c r="J697" i="10"/>
  <c r="I697" i="10"/>
  <c r="G697" i="10"/>
  <c r="F697" i="10"/>
  <c r="E697" i="10"/>
  <c r="J696" i="10"/>
  <c r="I696" i="10"/>
  <c r="G696" i="10"/>
  <c r="F696" i="10"/>
  <c r="E696" i="10"/>
  <c r="J695" i="10"/>
  <c r="I695" i="10"/>
  <c r="G695" i="10"/>
  <c r="F695" i="10"/>
  <c r="E695" i="10"/>
  <c r="J694" i="10"/>
  <c r="I694" i="10"/>
  <c r="G694" i="10"/>
  <c r="F694" i="10"/>
  <c r="E694" i="10"/>
  <c r="J693" i="10"/>
  <c r="I693" i="10"/>
  <c r="G693" i="10"/>
  <c r="F693" i="10"/>
  <c r="E693" i="10"/>
  <c r="J692" i="10"/>
  <c r="I692" i="10"/>
  <c r="G692" i="10"/>
  <c r="F692" i="10"/>
  <c r="E692" i="10"/>
  <c r="J691" i="10"/>
  <c r="I691" i="10"/>
  <c r="G691" i="10"/>
  <c r="F691" i="10"/>
  <c r="E691" i="10"/>
  <c r="J690" i="10"/>
  <c r="I690" i="10"/>
  <c r="G690" i="10"/>
  <c r="F690" i="10"/>
  <c r="E690" i="10"/>
  <c r="J689" i="10"/>
  <c r="I689" i="10"/>
  <c r="G689" i="10"/>
  <c r="F689" i="10"/>
  <c r="E689" i="10"/>
  <c r="J688" i="10"/>
  <c r="I688" i="10"/>
  <c r="G688" i="10"/>
  <c r="F688" i="10"/>
  <c r="E688" i="10"/>
  <c r="J687" i="10"/>
  <c r="I687" i="10"/>
  <c r="G687" i="10"/>
  <c r="F687" i="10"/>
  <c r="E687" i="10"/>
  <c r="J686" i="10"/>
  <c r="I686" i="10"/>
  <c r="G686" i="10"/>
  <c r="F686" i="10"/>
  <c r="E686" i="10"/>
  <c r="J685" i="10"/>
  <c r="I685" i="10"/>
  <c r="G685" i="10"/>
  <c r="F685" i="10"/>
  <c r="E685" i="10"/>
  <c r="J684" i="10"/>
  <c r="I684" i="10"/>
  <c r="G684" i="10"/>
  <c r="F684" i="10"/>
  <c r="E684" i="10"/>
  <c r="J683" i="10"/>
  <c r="I683" i="10"/>
  <c r="G683" i="10"/>
  <c r="F683" i="10"/>
  <c r="E683" i="10"/>
  <c r="J682" i="10"/>
  <c r="I682" i="10"/>
  <c r="G682" i="10"/>
  <c r="F682" i="10"/>
  <c r="E682" i="10"/>
  <c r="J681" i="10"/>
  <c r="I681" i="10"/>
  <c r="G681" i="10"/>
  <c r="F681" i="10"/>
  <c r="E681" i="10"/>
  <c r="J680" i="10"/>
  <c r="I680" i="10"/>
  <c r="G680" i="10"/>
  <c r="F680" i="10"/>
  <c r="E680" i="10"/>
  <c r="J679" i="10"/>
  <c r="I679" i="10"/>
  <c r="G679" i="10"/>
  <c r="F679" i="10"/>
  <c r="E679" i="10"/>
  <c r="J678" i="10"/>
  <c r="I678" i="10"/>
  <c r="G678" i="10"/>
  <c r="F678" i="10"/>
  <c r="E678" i="10"/>
  <c r="J677" i="10"/>
  <c r="I677" i="10"/>
  <c r="G677" i="10"/>
  <c r="F677" i="10"/>
  <c r="E677" i="10"/>
  <c r="J676" i="10"/>
  <c r="I676" i="10"/>
  <c r="G676" i="10"/>
  <c r="F676" i="10"/>
  <c r="E676" i="10"/>
  <c r="J675" i="10"/>
  <c r="I675" i="10"/>
  <c r="G675" i="10"/>
  <c r="F675" i="10"/>
  <c r="E675" i="10"/>
  <c r="J674" i="10"/>
  <c r="I674" i="10"/>
  <c r="G674" i="10"/>
  <c r="F674" i="10"/>
  <c r="E674" i="10"/>
  <c r="J673" i="10"/>
  <c r="I673" i="10"/>
  <c r="G673" i="10"/>
  <c r="F673" i="10"/>
  <c r="E673" i="10"/>
  <c r="J672" i="10"/>
  <c r="I672" i="10"/>
  <c r="G672" i="10"/>
  <c r="F672" i="10"/>
  <c r="E672" i="10"/>
  <c r="J671" i="10"/>
  <c r="I671" i="10"/>
  <c r="G671" i="10"/>
  <c r="F671" i="10"/>
  <c r="E671" i="10"/>
  <c r="J670" i="10"/>
  <c r="I670" i="10"/>
  <c r="G670" i="10"/>
  <c r="F670" i="10"/>
  <c r="E670" i="10"/>
  <c r="J669" i="10"/>
  <c r="I669" i="10"/>
  <c r="G669" i="10"/>
  <c r="F669" i="10"/>
  <c r="E669" i="10"/>
  <c r="J668" i="10"/>
  <c r="I668" i="10"/>
  <c r="G668" i="10"/>
  <c r="F668" i="10"/>
  <c r="E668" i="10"/>
  <c r="J667" i="10"/>
  <c r="I667" i="10"/>
  <c r="G667" i="10"/>
  <c r="F667" i="10"/>
  <c r="E667" i="10"/>
  <c r="J666" i="10"/>
  <c r="I666" i="10"/>
  <c r="G666" i="10"/>
  <c r="F666" i="10"/>
  <c r="E666" i="10"/>
  <c r="J665" i="10"/>
  <c r="I665" i="10"/>
  <c r="G665" i="10"/>
  <c r="F665" i="10"/>
  <c r="E665" i="10"/>
  <c r="J664" i="10"/>
  <c r="I664" i="10"/>
  <c r="G664" i="10"/>
  <c r="F664" i="10"/>
  <c r="E664" i="10"/>
  <c r="J663" i="10"/>
  <c r="I663" i="10"/>
  <c r="G663" i="10"/>
  <c r="F663" i="10"/>
  <c r="E663" i="10"/>
  <c r="J662" i="10"/>
  <c r="I662" i="10"/>
  <c r="G662" i="10"/>
  <c r="F662" i="10"/>
  <c r="E662" i="10"/>
  <c r="J661" i="10"/>
  <c r="I661" i="10"/>
  <c r="G661" i="10"/>
  <c r="F661" i="10"/>
  <c r="E661" i="10"/>
  <c r="J660" i="10"/>
  <c r="I660" i="10"/>
  <c r="G660" i="10"/>
  <c r="F660" i="10"/>
  <c r="E660" i="10"/>
  <c r="J659" i="10"/>
  <c r="I659" i="10"/>
  <c r="G659" i="10"/>
  <c r="F659" i="10"/>
  <c r="E659" i="10"/>
  <c r="J658" i="10"/>
  <c r="I658" i="10"/>
  <c r="G658" i="10"/>
  <c r="F658" i="10"/>
  <c r="E658" i="10"/>
  <c r="J657" i="10"/>
  <c r="I657" i="10"/>
  <c r="G657" i="10"/>
  <c r="F657" i="10"/>
  <c r="E657" i="10"/>
  <c r="J656" i="10"/>
  <c r="I656" i="10"/>
  <c r="G656" i="10"/>
  <c r="F656" i="10"/>
  <c r="E656" i="10"/>
  <c r="J655" i="10"/>
  <c r="I655" i="10"/>
  <c r="G655" i="10"/>
  <c r="F655" i="10"/>
  <c r="E655" i="10"/>
  <c r="J654" i="10"/>
  <c r="I654" i="10"/>
  <c r="G654" i="10"/>
  <c r="F654" i="10"/>
  <c r="E654" i="10"/>
  <c r="J653" i="10"/>
  <c r="I653" i="10"/>
  <c r="G653" i="10"/>
  <c r="F653" i="10"/>
  <c r="E653" i="10"/>
  <c r="J652" i="10"/>
  <c r="I652" i="10"/>
  <c r="G652" i="10"/>
  <c r="F652" i="10"/>
  <c r="E652" i="10"/>
  <c r="J651" i="10"/>
  <c r="I651" i="10"/>
  <c r="G651" i="10"/>
  <c r="F651" i="10"/>
  <c r="E651" i="10"/>
  <c r="J650" i="10"/>
  <c r="I650" i="10"/>
  <c r="G650" i="10"/>
  <c r="F650" i="10"/>
  <c r="E650" i="10"/>
  <c r="J649" i="10"/>
  <c r="I649" i="10"/>
  <c r="G649" i="10"/>
  <c r="F649" i="10"/>
  <c r="E649" i="10"/>
  <c r="J648" i="10"/>
  <c r="I648" i="10"/>
  <c r="G648" i="10"/>
  <c r="F648" i="10"/>
  <c r="E648" i="10"/>
  <c r="J647" i="10"/>
  <c r="I647" i="10"/>
  <c r="G647" i="10"/>
  <c r="F647" i="10"/>
  <c r="E647" i="10"/>
  <c r="J646" i="10"/>
  <c r="I646" i="10"/>
  <c r="G646" i="10"/>
  <c r="F646" i="10"/>
  <c r="E646" i="10"/>
  <c r="J645" i="10"/>
  <c r="I645" i="10"/>
  <c r="G645" i="10"/>
  <c r="F645" i="10"/>
  <c r="E645" i="10"/>
  <c r="J644" i="10"/>
  <c r="I644" i="10"/>
  <c r="G644" i="10"/>
  <c r="F644" i="10"/>
  <c r="E644" i="10"/>
  <c r="J643" i="10"/>
  <c r="I643" i="10"/>
  <c r="G643" i="10"/>
  <c r="F643" i="10"/>
  <c r="E643" i="10"/>
  <c r="J642" i="10"/>
  <c r="I642" i="10"/>
  <c r="G642" i="10"/>
  <c r="F642" i="10"/>
  <c r="E642" i="10"/>
  <c r="J641" i="10"/>
  <c r="I641" i="10"/>
  <c r="G641" i="10"/>
  <c r="F641" i="10"/>
  <c r="E641" i="10"/>
  <c r="J640" i="10"/>
  <c r="I640" i="10"/>
  <c r="G640" i="10"/>
  <c r="F640" i="10"/>
  <c r="E640" i="10"/>
  <c r="J639" i="10"/>
  <c r="I639" i="10"/>
  <c r="G639" i="10"/>
  <c r="F639" i="10"/>
  <c r="E639" i="10"/>
  <c r="J638" i="10"/>
  <c r="I638" i="10"/>
  <c r="G638" i="10"/>
  <c r="F638" i="10"/>
  <c r="E638" i="10"/>
  <c r="J637" i="10"/>
  <c r="I637" i="10"/>
  <c r="G637" i="10"/>
  <c r="F637" i="10"/>
  <c r="E637" i="10"/>
  <c r="J636" i="10"/>
  <c r="I636" i="10"/>
  <c r="G636" i="10"/>
  <c r="F636" i="10"/>
  <c r="E636" i="10"/>
  <c r="J635" i="10"/>
  <c r="I635" i="10"/>
  <c r="G635" i="10"/>
  <c r="F635" i="10"/>
  <c r="E635" i="10"/>
  <c r="J634" i="10"/>
  <c r="I634" i="10"/>
  <c r="G634" i="10"/>
  <c r="F634" i="10"/>
  <c r="E634" i="10"/>
  <c r="J633" i="10"/>
  <c r="I633" i="10"/>
  <c r="G633" i="10"/>
  <c r="F633" i="10"/>
  <c r="E633" i="10"/>
  <c r="J632" i="10"/>
  <c r="I632" i="10"/>
  <c r="G632" i="10"/>
  <c r="F632" i="10"/>
  <c r="E632" i="10"/>
  <c r="J631" i="10"/>
  <c r="I631" i="10"/>
  <c r="G631" i="10"/>
  <c r="F631" i="10"/>
  <c r="E631" i="10"/>
  <c r="J630" i="10"/>
  <c r="I630" i="10"/>
  <c r="G630" i="10"/>
  <c r="F630" i="10"/>
  <c r="E630" i="10"/>
  <c r="J629" i="10"/>
  <c r="I629" i="10"/>
  <c r="G629" i="10"/>
  <c r="F629" i="10"/>
  <c r="E629" i="10"/>
  <c r="J628" i="10"/>
  <c r="I628" i="10"/>
  <c r="G628" i="10"/>
  <c r="F628" i="10"/>
  <c r="E628" i="10"/>
  <c r="J627" i="10"/>
  <c r="I627" i="10"/>
  <c r="G627" i="10"/>
  <c r="F627" i="10"/>
  <c r="E627" i="10"/>
  <c r="J626" i="10"/>
  <c r="I626" i="10"/>
  <c r="G626" i="10"/>
  <c r="F626" i="10"/>
  <c r="E626" i="10"/>
  <c r="J625" i="10"/>
  <c r="I625" i="10"/>
  <c r="G625" i="10"/>
  <c r="F625" i="10"/>
  <c r="E625" i="10"/>
  <c r="J624" i="10"/>
  <c r="I624" i="10"/>
  <c r="G624" i="10"/>
  <c r="F624" i="10"/>
  <c r="E624" i="10"/>
  <c r="J623" i="10"/>
  <c r="I623" i="10"/>
  <c r="G623" i="10"/>
  <c r="F623" i="10"/>
  <c r="E623" i="10"/>
  <c r="J622" i="10"/>
  <c r="I622" i="10"/>
  <c r="G622" i="10"/>
  <c r="F622" i="10"/>
  <c r="E622" i="10"/>
  <c r="J621" i="10"/>
  <c r="I621" i="10"/>
  <c r="G621" i="10"/>
  <c r="F621" i="10"/>
  <c r="E621" i="10"/>
  <c r="J620" i="10"/>
  <c r="I620" i="10"/>
  <c r="G620" i="10"/>
  <c r="F620" i="10"/>
  <c r="E620" i="10"/>
  <c r="J619" i="10"/>
  <c r="I619" i="10"/>
  <c r="G619" i="10"/>
  <c r="F619" i="10"/>
  <c r="E619" i="10"/>
  <c r="E616" i="10"/>
  <c r="E617" i="10"/>
  <c r="E618" i="10"/>
  <c r="E615" i="10"/>
  <c r="J618" i="10"/>
  <c r="I618" i="10"/>
  <c r="G618" i="10"/>
  <c r="F618" i="10"/>
  <c r="E1" i="10"/>
  <c r="B273" i="10" l="1"/>
  <c r="B288" i="10"/>
  <c r="B296" i="10"/>
  <c r="B300" i="10"/>
  <c r="B304" i="10"/>
  <c r="B384" i="10"/>
  <c r="B402" i="10"/>
  <c r="B162" i="10"/>
  <c r="B166" i="10"/>
  <c r="B170" i="10"/>
  <c r="B174" i="10"/>
  <c r="B178" i="10"/>
  <c r="B385" i="10"/>
  <c r="B429" i="10"/>
  <c r="B372" i="10"/>
  <c r="B392" i="10"/>
  <c r="B394" i="10"/>
  <c r="B398" i="10"/>
  <c r="B410" i="10"/>
  <c r="B426" i="10"/>
  <c r="B506" i="10"/>
  <c r="B510" i="10"/>
  <c r="B514" i="10"/>
  <c r="B266" i="10"/>
  <c r="B274" i="10"/>
  <c r="B278" i="10"/>
  <c r="B282" i="10"/>
  <c r="B286" i="10"/>
  <c r="B294" i="10"/>
  <c r="B298" i="10"/>
  <c r="B302" i="10"/>
  <c r="B310" i="10"/>
  <c r="B314" i="10"/>
  <c r="B318" i="10"/>
  <c r="B326" i="10"/>
  <c r="B330" i="10"/>
  <c r="B334" i="10"/>
  <c r="B669" i="10"/>
  <c r="B673" i="10"/>
  <c r="B677" i="10"/>
  <c r="B681" i="10"/>
  <c r="B265" i="10"/>
  <c r="B281" i="10"/>
  <c r="B289" i="10"/>
  <c r="B293" i="10"/>
  <c r="B297" i="10"/>
  <c r="B305" i="10"/>
  <c r="B309" i="10"/>
  <c r="B313" i="10"/>
  <c r="B321" i="10"/>
  <c r="B325" i="10"/>
  <c r="B329" i="10"/>
  <c r="B361" i="10"/>
  <c r="B688" i="10"/>
  <c r="B692" i="10"/>
  <c r="B808" i="10"/>
  <c r="B812" i="10"/>
  <c r="B820" i="10"/>
  <c r="B824" i="10"/>
  <c r="B836" i="10"/>
  <c r="B420" i="10"/>
  <c r="B428" i="10"/>
  <c r="B436" i="10"/>
  <c r="B504" i="10"/>
  <c r="B544" i="10"/>
  <c r="B552" i="10"/>
  <c r="B556" i="10"/>
  <c r="B560" i="10"/>
  <c r="B568" i="10"/>
  <c r="B572" i="10"/>
  <c r="B312" i="10"/>
  <c r="B316" i="10"/>
  <c r="B320" i="10"/>
  <c r="B328" i="10"/>
  <c r="B332" i="10"/>
  <c r="B336" i="10"/>
  <c r="B360" i="10"/>
  <c r="B370" i="10"/>
  <c r="B378" i="10"/>
  <c r="B382" i="10"/>
  <c r="B387" i="10"/>
  <c r="B395" i="10"/>
  <c r="B403" i="10"/>
  <c r="B507" i="10"/>
  <c r="B543" i="10"/>
  <c r="B559" i="10"/>
  <c r="B563" i="10"/>
  <c r="B127" i="10"/>
  <c r="B131" i="10"/>
  <c r="B135" i="10"/>
  <c r="B139" i="10"/>
  <c r="B143" i="10"/>
  <c r="B155" i="10"/>
  <c r="B183" i="10"/>
  <c r="B187" i="10"/>
  <c r="B191" i="10"/>
  <c r="B195" i="10"/>
  <c r="B199" i="10"/>
  <c r="B203" i="10"/>
  <c r="B207" i="10"/>
  <c r="B211" i="10"/>
  <c r="B215" i="10"/>
  <c r="B219" i="10"/>
  <c r="B223" i="10"/>
  <c r="B227" i="10"/>
  <c r="B231" i="10"/>
  <c r="B235" i="10"/>
  <c r="B239" i="10"/>
  <c r="B243" i="10"/>
  <c r="B247" i="10"/>
  <c r="B251" i="10"/>
  <c r="B133" i="10"/>
  <c r="B161" i="10"/>
  <c r="B165" i="10"/>
  <c r="B169" i="10"/>
  <c r="B173" i="10"/>
  <c r="B177" i="10"/>
  <c r="B181" i="10"/>
  <c r="B373" i="10"/>
  <c r="B381" i="10"/>
  <c r="B412" i="10"/>
  <c r="B416" i="10"/>
  <c r="B424" i="10"/>
  <c r="B432" i="10"/>
  <c r="B567" i="10"/>
  <c r="B575" i="10"/>
  <c r="B579" i="10"/>
  <c r="B583" i="10"/>
  <c r="B591" i="10"/>
  <c r="B595" i="10"/>
  <c r="B599" i="10"/>
  <c r="B603" i="10"/>
  <c r="B607" i="10"/>
  <c r="B128" i="10"/>
  <c r="B376" i="10"/>
  <c r="B523" i="10"/>
  <c r="B276" i="10"/>
  <c r="B341" i="10"/>
  <c r="B357" i="10"/>
  <c r="B848" i="10"/>
  <c r="B856" i="10"/>
  <c r="B388" i="10"/>
  <c r="B401" i="10"/>
  <c r="B418" i="10"/>
  <c r="B275" i="10"/>
  <c r="B352" i="10"/>
  <c r="B400" i="10"/>
  <c r="B409" i="10"/>
  <c r="B417" i="10"/>
  <c r="B425" i="10"/>
  <c r="B433" i="10"/>
  <c r="B533" i="10"/>
  <c r="B549" i="10"/>
  <c r="B553" i="10"/>
  <c r="B557" i="10"/>
  <c r="B581" i="10"/>
  <c r="B585" i="10"/>
  <c r="B270" i="10"/>
  <c r="B283" i="10"/>
  <c r="B377" i="10"/>
  <c r="B405" i="10"/>
  <c r="B431" i="10"/>
  <c r="B440" i="10"/>
  <c r="B444" i="10"/>
  <c r="B448" i="10"/>
  <c r="B452" i="10"/>
  <c r="B456" i="10"/>
  <c r="B460" i="10"/>
  <c r="B464" i="10"/>
  <c r="B468" i="10"/>
  <c r="B472" i="10"/>
  <c r="B476" i="10"/>
  <c r="B480" i="10"/>
  <c r="B484" i="10"/>
  <c r="B488" i="10"/>
  <c r="B492" i="10"/>
  <c r="B496" i="10"/>
  <c r="B508" i="10"/>
  <c r="B516" i="10"/>
  <c r="B528" i="10"/>
  <c r="B129" i="10"/>
  <c r="B185" i="10"/>
  <c r="B189" i="10"/>
  <c r="B193" i="10"/>
  <c r="B197" i="10"/>
  <c r="B201" i="10"/>
  <c r="B205" i="10"/>
  <c r="B209" i="10"/>
  <c r="B213" i="10"/>
  <c r="B217" i="10"/>
  <c r="B221" i="10"/>
  <c r="B225" i="10"/>
  <c r="B229" i="10"/>
  <c r="B233" i="10"/>
  <c r="B237" i="10"/>
  <c r="B241" i="10"/>
  <c r="B245" i="10"/>
  <c r="B249" i="10"/>
  <c r="B253" i="10"/>
  <c r="B257" i="10"/>
  <c r="B261" i="10"/>
  <c r="B271" i="10"/>
  <c r="B280" i="10"/>
  <c r="B285" i="10"/>
  <c r="B346" i="10"/>
  <c r="B350" i="10"/>
  <c r="B358" i="10"/>
  <c r="B363" i="10"/>
  <c r="B647" i="10"/>
  <c r="B651" i="10"/>
  <c r="B663" i="10"/>
  <c r="B667" i="10"/>
  <c r="B371" i="10"/>
  <c r="B386" i="10"/>
  <c r="B404" i="10"/>
  <c r="B408" i="10"/>
  <c r="B439" i="10"/>
  <c r="B443" i="10"/>
  <c r="B447" i="10"/>
  <c r="B451" i="10"/>
  <c r="B455" i="10"/>
  <c r="B459" i="10"/>
  <c r="B463" i="10"/>
  <c r="B467" i="10"/>
  <c r="B471" i="10"/>
  <c r="B475" i="10"/>
  <c r="B479" i="10"/>
  <c r="B483" i="10"/>
  <c r="B487" i="10"/>
  <c r="B491" i="10"/>
  <c r="B495" i="10"/>
  <c r="B511" i="10"/>
  <c r="B519" i="10"/>
  <c r="B531" i="10"/>
  <c r="B584" i="10"/>
  <c r="B596" i="10"/>
  <c r="B604" i="10"/>
  <c r="B612" i="10"/>
  <c r="B132" i="10"/>
  <c r="B136" i="10"/>
  <c r="B140" i="10"/>
  <c r="B144" i="10"/>
  <c r="B148" i="10"/>
  <c r="B152" i="10"/>
  <c r="B156" i="10"/>
  <c r="B184" i="10"/>
  <c r="B188" i="10"/>
  <c r="B192" i="10"/>
  <c r="B196" i="10"/>
  <c r="B200" i="10"/>
  <c r="B204" i="10"/>
  <c r="B208" i="10"/>
  <c r="B212" i="10"/>
  <c r="B216" i="10"/>
  <c r="B220" i="10"/>
  <c r="B224" i="10"/>
  <c r="B228" i="10"/>
  <c r="B232" i="10"/>
  <c r="B236" i="10"/>
  <c r="B240" i="10"/>
  <c r="B244" i="10"/>
  <c r="B248" i="10"/>
  <c r="B252" i="10"/>
  <c r="B256" i="10"/>
  <c r="B260" i="10"/>
  <c r="B264" i="10"/>
  <c r="B269" i="10"/>
  <c r="B284" i="10"/>
  <c r="B345" i="10"/>
  <c r="B349" i="10"/>
  <c r="B353" i="10"/>
  <c r="B687" i="10"/>
  <c r="B380" i="10"/>
  <c r="B389" i="10"/>
  <c r="B393" i="10"/>
  <c r="B411" i="10"/>
  <c r="B415" i="10"/>
  <c r="B434" i="10"/>
  <c r="B518" i="10"/>
  <c r="B522" i="10"/>
  <c r="B535" i="10"/>
  <c r="B555" i="10"/>
  <c r="B147" i="10"/>
  <c r="B151" i="10"/>
  <c r="B255" i="10"/>
  <c r="B259" i="10"/>
  <c r="B292" i="10"/>
  <c r="B308" i="10"/>
  <c r="B324" i="10"/>
  <c r="B340" i="10"/>
  <c r="B348" i="10"/>
  <c r="B356" i="10"/>
  <c r="B670" i="10"/>
  <c r="B702" i="10"/>
  <c r="B706" i="10"/>
  <c r="B710" i="10"/>
  <c r="B714" i="10"/>
  <c r="B718" i="10"/>
  <c r="B722" i="10"/>
  <c r="B726" i="10"/>
  <c r="B730" i="10"/>
  <c r="B734" i="10"/>
  <c r="B738" i="10"/>
  <c r="B742" i="10"/>
  <c r="B746" i="10"/>
  <c r="B750" i="10"/>
  <c r="B754" i="10"/>
  <c r="B758" i="10"/>
  <c r="B762" i="10"/>
  <c r="B766" i="10"/>
  <c r="B770" i="10"/>
  <c r="B774" i="10"/>
  <c r="B778" i="10"/>
  <c r="B782" i="10"/>
  <c r="B374" i="10"/>
  <c r="B397" i="10"/>
  <c r="B406" i="10"/>
  <c r="B437" i="10"/>
  <c r="B501" i="10"/>
  <c r="B505" i="10"/>
  <c r="B534" i="10"/>
  <c r="B554" i="10"/>
  <c r="B558" i="10"/>
  <c r="B586" i="10"/>
  <c r="B594" i="10"/>
  <c r="B602" i="10"/>
  <c r="B610" i="10"/>
  <c r="B614" i="10"/>
  <c r="B272" i="10"/>
  <c r="B277" i="10"/>
  <c r="B295" i="10"/>
  <c r="B311" i="10"/>
  <c r="B327" i="10"/>
  <c r="B364" i="10"/>
  <c r="B414" i="10"/>
  <c r="B419" i="10"/>
  <c r="B509" i="10"/>
  <c r="B517" i="10"/>
  <c r="B529" i="10"/>
  <c r="B130" i="10"/>
  <c r="B186" i="10"/>
  <c r="B190" i="10"/>
  <c r="B194" i="10"/>
  <c r="B198" i="10"/>
  <c r="B202" i="10"/>
  <c r="B206" i="10"/>
  <c r="B210" i="10"/>
  <c r="B214" i="10"/>
  <c r="B218" i="10"/>
  <c r="B222" i="10"/>
  <c r="B226" i="10"/>
  <c r="B230" i="10"/>
  <c r="B234" i="10"/>
  <c r="B238" i="10"/>
  <c r="B242" i="10"/>
  <c r="B246" i="10"/>
  <c r="B250" i="10"/>
  <c r="B254" i="10"/>
  <c r="B258" i="10"/>
  <c r="B262" i="10"/>
  <c r="B267" i="10"/>
  <c r="B343" i="10"/>
  <c r="B421" i="10"/>
  <c r="B441" i="10"/>
  <c r="B445" i="10"/>
  <c r="B449" i="10"/>
  <c r="B453" i="10"/>
  <c r="B457" i="10"/>
  <c r="B461" i="10"/>
  <c r="B465" i="10"/>
  <c r="B469" i="10"/>
  <c r="B473" i="10"/>
  <c r="B477" i="10"/>
  <c r="B481" i="10"/>
  <c r="B485" i="10"/>
  <c r="B489" i="10"/>
  <c r="B493" i="10"/>
  <c r="B497" i="10"/>
  <c r="B526" i="10"/>
  <c r="B539" i="10"/>
  <c r="B589" i="10"/>
  <c r="B649" i="10"/>
  <c r="B375" i="10"/>
  <c r="B399" i="10"/>
  <c r="B430" i="10"/>
  <c r="B435" i="10"/>
  <c r="B547" i="10"/>
  <c r="B551" i="10"/>
  <c r="B576" i="10"/>
  <c r="B588" i="10"/>
  <c r="B160" i="10"/>
  <c r="B164" i="10"/>
  <c r="B168" i="10"/>
  <c r="B172" i="10"/>
  <c r="B176" i="10"/>
  <c r="B180" i="10"/>
  <c r="B301" i="10"/>
  <c r="B317" i="10"/>
  <c r="B333" i="10"/>
  <c r="B500" i="10"/>
  <c r="B693" i="10"/>
  <c r="B793" i="10"/>
  <c r="B423" i="10"/>
  <c r="B525" i="10"/>
  <c r="B571" i="10"/>
  <c r="B611" i="10"/>
  <c r="B159" i="10"/>
  <c r="B163" i="10"/>
  <c r="B167" i="10"/>
  <c r="B171" i="10"/>
  <c r="B175" i="10"/>
  <c r="B179" i="10"/>
  <c r="B499" i="10"/>
  <c r="B503" i="10"/>
  <c r="B524" i="10"/>
  <c r="B541" i="10"/>
  <c r="B570" i="10"/>
  <c r="B574" i="10"/>
  <c r="B587" i="10"/>
  <c r="B134" i="10"/>
  <c r="B138" i="10"/>
  <c r="B142" i="10"/>
  <c r="B146" i="10"/>
  <c r="B150" i="10"/>
  <c r="B154" i="10"/>
  <c r="B158" i="10"/>
  <c r="B268" i="10"/>
  <c r="B344" i="10"/>
  <c r="B391" i="10"/>
  <c r="B407" i="10"/>
  <c r="B413" i="10"/>
  <c r="B422" i="10"/>
  <c r="B427" i="10"/>
  <c r="B438" i="10"/>
  <c r="B650" i="10"/>
  <c r="B658" i="10"/>
  <c r="B662" i="10"/>
  <c r="B695" i="10"/>
  <c r="B699" i="10"/>
  <c r="B791" i="10"/>
  <c r="B799" i="10"/>
  <c r="B823" i="10"/>
  <c r="B839" i="10"/>
  <c r="B390" i="10"/>
  <c r="B396" i="10"/>
  <c r="B502" i="10"/>
  <c r="B515" i="10"/>
  <c r="B536" i="10"/>
  <c r="B565" i="10"/>
  <c r="B569" i="10"/>
  <c r="B573" i="10"/>
  <c r="B137" i="10"/>
  <c r="B141" i="10"/>
  <c r="B145" i="10"/>
  <c r="B149" i="10"/>
  <c r="B153" i="10"/>
  <c r="B157" i="10"/>
  <c r="B337" i="10"/>
  <c r="B342" i="10"/>
  <c r="B362" i="10"/>
  <c r="B299" i="10"/>
  <c r="B315" i="10"/>
  <c r="B331" i="10"/>
  <c r="B351" i="10"/>
  <c r="B182" i="10"/>
  <c r="B291" i="10"/>
  <c r="B307" i="10"/>
  <c r="B323" i="10"/>
  <c r="B339" i="10"/>
  <c r="B354" i="10"/>
  <c r="B290" i="10"/>
  <c r="B306" i="10"/>
  <c r="B322" i="10"/>
  <c r="B338" i="10"/>
  <c r="B655" i="10"/>
  <c r="B442" i="10"/>
  <c r="B446" i="10"/>
  <c r="B450" i="10"/>
  <c r="B454" i="10"/>
  <c r="B458" i="10"/>
  <c r="B462" i="10"/>
  <c r="B466" i="10"/>
  <c r="B470" i="10"/>
  <c r="B474" i="10"/>
  <c r="B478" i="10"/>
  <c r="B482" i="10"/>
  <c r="B486" i="10"/>
  <c r="B490" i="10"/>
  <c r="B494" i="10"/>
  <c r="B498" i="10"/>
  <c r="B520" i="10"/>
  <c r="B530" i="10"/>
  <c r="B540" i="10"/>
  <c r="B545" i="10"/>
  <c r="B550" i="10"/>
  <c r="B561" i="10"/>
  <c r="B566" i="10"/>
  <c r="B577" i="10"/>
  <c r="B582" i="10"/>
  <c r="B592" i="10"/>
  <c r="B600" i="10"/>
  <c r="B608" i="10"/>
  <c r="B671" i="10"/>
  <c r="B679" i="10"/>
  <c r="B691" i="10"/>
  <c r="B621" i="10"/>
  <c r="B625" i="10"/>
  <c r="B629" i="10"/>
  <c r="B645" i="10"/>
  <c r="B661" i="10"/>
  <c r="B694" i="10"/>
  <c r="B513" i="10"/>
  <c r="B538" i="10"/>
  <c r="B548" i="10"/>
  <c r="B564" i="10"/>
  <c r="B580" i="10"/>
  <c r="B648" i="10"/>
  <c r="B652" i="10"/>
  <c r="B512" i="10"/>
  <c r="B527" i="10"/>
  <c r="B532" i="10"/>
  <c r="B537" i="10"/>
  <c r="B542" i="10"/>
  <c r="B590" i="10"/>
  <c r="B598" i="10"/>
  <c r="B606" i="10"/>
  <c r="B676" i="10"/>
  <c r="B680" i="10"/>
  <c r="B684" i="10"/>
  <c r="B697" i="10"/>
  <c r="B801" i="10"/>
  <c r="B805" i="10"/>
  <c r="B368" i="10"/>
  <c r="B521" i="10"/>
  <c r="B546" i="10"/>
  <c r="B562" i="10"/>
  <c r="B578" i="10"/>
  <c r="B597" i="10"/>
  <c r="B605" i="10"/>
  <c r="B613" i="10"/>
  <c r="B638" i="10"/>
  <c r="B642" i="10"/>
  <c r="B685" i="10"/>
  <c r="B857" i="10"/>
  <c r="B646" i="10"/>
  <c r="B654" i="10"/>
  <c r="B641" i="10"/>
  <c r="B653" i="10"/>
  <c r="B666" i="10"/>
  <c r="B709" i="10"/>
  <c r="B781" i="10"/>
  <c r="B785" i="10"/>
  <c r="B789" i="10"/>
  <c r="B863" i="10"/>
  <c r="B644" i="10"/>
  <c r="B665" i="10"/>
  <c r="B678" i="10"/>
  <c r="B682" i="10"/>
  <c r="B686" i="10"/>
  <c r="B712" i="10"/>
  <c r="B784" i="10"/>
  <c r="B829" i="10"/>
  <c r="B833" i="10"/>
  <c r="B837" i="10"/>
  <c r="B854" i="10"/>
  <c r="B369" i="10"/>
  <c r="B639" i="10"/>
  <c r="B643" i="10"/>
  <c r="B593" i="10"/>
  <c r="B601" i="10"/>
  <c r="B609" i="10"/>
  <c r="B672" i="10"/>
  <c r="B701" i="10"/>
  <c r="B705" i="10"/>
  <c r="B798" i="10"/>
  <c r="B807" i="10"/>
  <c r="B815" i="10"/>
  <c r="B841" i="10"/>
  <c r="B845" i="10"/>
  <c r="B657" i="10"/>
  <c r="B656" i="10"/>
  <c r="B660" i="10"/>
  <c r="B675" i="10"/>
  <c r="B690" i="10"/>
  <c r="B700" i="10"/>
  <c r="B797" i="10"/>
  <c r="B806" i="10"/>
  <c r="B831" i="10"/>
  <c r="B640" i="10"/>
  <c r="B659" i="10"/>
  <c r="B674" i="10"/>
  <c r="B689" i="10"/>
  <c r="B703" i="10"/>
  <c r="B707" i="10"/>
  <c r="B792" i="10"/>
  <c r="B796" i="10"/>
  <c r="B813" i="10"/>
  <c r="B817" i="10"/>
  <c r="B821" i="10"/>
  <c r="B847" i="10"/>
  <c r="B664" i="10"/>
  <c r="B668" i="10"/>
  <c r="B683" i="10"/>
  <c r="B711" i="10"/>
  <c r="B783" i="10"/>
  <c r="B825" i="10"/>
  <c r="B838" i="10"/>
  <c r="B696" i="10"/>
  <c r="B715" i="10"/>
  <c r="B719" i="10"/>
  <c r="B723" i="10"/>
  <c r="B727" i="10"/>
  <c r="B731" i="10"/>
  <c r="B735" i="10"/>
  <c r="B739" i="10"/>
  <c r="B743" i="10"/>
  <c r="B747" i="10"/>
  <c r="B751" i="10"/>
  <c r="B755" i="10"/>
  <c r="B759" i="10"/>
  <c r="B763" i="10"/>
  <c r="B767" i="10"/>
  <c r="B771" i="10"/>
  <c r="B775" i="10"/>
  <c r="B788" i="10"/>
  <c r="B816" i="10"/>
  <c r="B830" i="10"/>
  <c r="B840" i="10"/>
  <c r="B844" i="10"/>
  <c r="B849" i="10"/>
  <c r="B853" i="10"/>
  <c r="B862" i="10"/>
  <c r="B852" i="10"/>
  <c r="B704" i="10"/>
  <c r="B828" i="10"/>
  <c r="B861" i="10"/>
  <c r="B633" i="10"/>
  <c r="B698" i="10"/>
  <c r="B708" i="10"/>
  <c r="B713" i="10"/>
  <c r="B741" i="10"/>
  <c r="B745" i="10"/>
  <c r="B749" i="10"/>
  <c r="B753" i="10"/>
  <c r="B757" i="10"/>
  <c r="B761" i="10"/>
  <c r="B765" i="10"/>
  <c r="B769" i="10"/>
  <c r="B773" i="10"/>
  <c r="B777" i="10"/>
  <c r="B790" i="10"/>
  <c r="B800" i="10"/>
  <c r="B814" i="10"/>
  <c r="B851" i="10"/>
  <c r="B860" i="10"/>
  <c r="B864" i="10"/>
  <c r="B780" i="10"/>
  <c r="B804" i="10"/>
  <c r="B809" i="10"/>
  <c r="B822" i="10"/>
  <c r="B832" i="10"/>
  <c r="B846" i="10"/>
  <c r="B637" i="10"/>
  <c r="B787" i="10"/>
  <c r="B794" i="10"/>
  <c r="B819" i="10"/>
  <c r="B826" i="10"/>
  <c r="B716" i="10"/>
  <c r="B720" i="10"/>
  <c r="B724" i="10"/>
  <c r="B728" i="10"/>
  <c r="B732" i="10"/>
  <c r="B736" i="10"/>
  <c r="B740" i="10"/>
  <c r="B744" i="10"/>
  <c r="B748" i="10"/>
  <c r="B752" i="10"/>
  <c r="B756" i="10"/>
  <c r="B760" i="10"/>
  <c r="B764" i="10"/>
  <c r="B768" i="10"/>
  <c r="B772" i="10"/>
  <c r="B776" i="10"/>
  <c r="B850" i="10"/>
  <c r="B618" i="10"/>
  <c r="B620" i="10"/>
  <c r="B624" i="10"/>
  <c r="B628" i="10"/>
  <c r="B632" i="10"/>
  <c r="B636" i="10"/>
  <c r="B786" i="10"/>
  <c r="B811" i="10"/>
  <c r="B818" i="10"/>
  <c r="B843" i="10"/>
  <c r="B855" i="10"/>
  <c r="B619" i="10"/>
  <c r="B623" i="10"/>
  <c r="B627" i="10"/>
  <c r="B631" i="10"/>
  <c r="B635" i="10"/>
  <c r="B803" i="10"/>
  <c r="B810" i="10"/>
  <c r="B835" i="10"/>
  <c r="B842" i="10"/>
  <c r="B859" i="10"/>
  <c r="B622" i="10"/>
  <c r="B626" i="10"/>
  <c r="B630" i="10"/>
  <c r="B634" i="10"/>
  <c r="B795" i="10"/>
  <c r="B802" i="10"/>
  <c r="B827" i="10"/>
  <c r="B834" i="10"/>
  <c r="B858" i="10"/>
  <c r="B717" i="10"/>
  <c r="B725" i="10"/>
  <c r="B733" i="10"/>
  <c r="B779" i="10"/>
  <c r="B721" i="10"/>
  <c r="B729" i="10"/>
  <c r="B737" i="10"/>
  <c r="B59" i="10"/>
  <c r="B31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00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87" i="10"/>
  <c r="D119" i="10"/>
  <c r="J77" i="10"/>
  <c r="I64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73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60" i="10"/>
  <c r="D18" i="10"/>
  <c r="D19" i="10"/>
  <c r="D20" i="10"/>
  <c r="D21" i="10"/>
  <c r="D22" i="10"/>
  <c r="D23" i="10"/>
  <c r="G23" i="10"/>
  <c r="D24" i="10"/>
  <c r="D25" i="10"/>
  <c r="D26" i="10"/>
  <c r="D27" i="10"/>
  <c r="D28" i="10"/>
  <c r="D29" i="10"/>
  <c r="D30" i="10"/>
  <c r="D17" i="10"/>
  <c r="D13" i="10"/>
  <c r="D14" i="10"/>
  <c r="D15" i="10"/>
  <c r="D16" i="10"/>
  <c r="D5" i="10"/>
  <c r="D6" i="10"/>
  <c r="D7" i="10"/>
  <c r="D8" i="10"/>
  <c r="D9" i="10"/>
  <c r="D10" i="10"/>
  <c r="E10" i="10"/>
  <c r="D11" i="10"/>
  <c r="D12" i="10"/>
  <c r="D4" i="10"/>
  <c r="B5" i="11"/>
  <c r="G4" i="10" s="1"/>
  <c r="B6" i="11"/>
  <c r="G5" i="10" s="1"/>
  <c r="B7" i="11"/>
  <c r="G6" i="10" s="1"/>
  <c r="B8" i="11"/>
  <c r="G7" i="10" s="1"/>
  <c r="B9" i="11"/>
  <c r="G8" i="10" s="1"/>
  <c r="B10" i="11"/>
  <c r="G9" i="10" s="1"/>
  <c r="B11" i="11"/>
  <c r="G10" i="10" s="1"/>
  <c r="B12" i="11"/>
  <c r="G11" i="10" s="1"/>
  <c r="B13" i="11"/>
  <c r="G12" i="10" s="1"/>
  <c r="B14" i="11"/>
  <c r="G13" i="10" s="1"/>
  <c r="B15" i="11"/>
  <c r="G14" i="10" s="1"/>
  <c r="B16" i="11"/>
  <c r="G15" i="10" s="1"/>
  <c r="B17" i="11"/>
  <c r="G16" i="10" s="1"/>
  <c r="B18" i="11"/>
  <c r="G17" i="10" s="1"/>
  <c r="B19" i="11"/>
  <c r="G18" i="10" s="1"/>
  <c r="B20" i="11"/>
  <c r="G19" i="10" s="1"/>
  <c r="B21" i="11"/>
  <c r="G20" i="10" s="1"/>
  <c r="B22" i="11"/>
  <c r="G21" i="10" s="1"/>
  <c r="B23" i="11"/>
  <c r="G22" i="10" s="1"/>
  <c r="B24" i="11"/>
  <c r="B25" i="11"/>
  <c r="G24" i="10" s="1"/>
  <c r="B26" i="11"/>
  <c r="G25" i="10" s="1"/>
  <c r="B27" i="11"/>
  <c r="G26" i="10" s="1"/>
  <c r="B28" i="11"/>
  <c r="G27" i="10" s="1"/>
  <c r="B29" i="11"/>
  <c r="G28" i="10" s="1"/>
  <c r="B30" i="11"/>
  <c r="G29" i="10" s="1"/>
  <c r="B31" i="11"/>
  <c r="G30" i="10" s="1"/>
  <c r="A19" i="11"/>
  <c r="I74" i="10" s="1"/>
  <c r="A20" i="11"/>
  <c r="I75" i="10" s="1"/>
  <c r="A21" i="11"/>
  <c r="E20" i="10" s="1"/>
  <c r="A22" i="11"/>
  <c r="E21" i="10" s="1"/>
  <c r="A23" i="11"/>
  <c r="I78" i="10" s="1"/>
  <c r="A24" i="11"/>
  <c r="E23" i="10" s="1"/>
  <c r="A25" i="11"/>
  <c r="D25" i="11" s="1"/>
  <c r="A26" i="11"/>
  <c r="D26" i="11" s="1"/>
  <c r="A27" i="11"/>
  <c r="I82" i="10" s="1"/>
  <c r="A28" i="11"/>
  <c r="D28" i="11" s="1"/>
  <c r="A29" i="11"/>
  <c r="E28" i="10" s="1"/>
  <c r="A30" i="11"/>
  <c r="E29" i="10" s="1"/>
  <c r="A31" i="11"/>
  <c r="I86" i="10" s="1"/>
  <c r="A18" i="11"/>
  <c r="D18" i="11" s="1"/>
  <c r="A6" i="11"/>
  <c r="E5" i="10" s="1"/>
  <c r="A7" i="11"/>
  <c r="E6" i="10" s="1"/>
  <c r="A8" i="11"/>
  <c r="I63" i="10" s="1"/>
  <c r="A9" i="11"/>
  <c r="E8" i="10" s="1"/>
  <c r="A10" i="11"/>
  <c r="I65" i="10" s="1"/>
  <c r="A11" i="11"/>
  <c r="D11" i="11" s="1"/>
  <c r="A12" i="11"/>
  <c r="I67" i="10" s="1"/>
  <c r="A13" i="11"/>
  <c r="I68" i="10" s="1"/>
  <c r="A14" i="11"/>
  <c r="D14" i="11" s="1"/>
  <c r="A15" i="11"/>
  <c r="D15" i="11" s="1"/>
  <c r="A16" i="11"/>
  <c r="I71" i="10" s="1"/>
  <c r="A17" i="11"/>
  <c r="J72" i="10" s="1"/>
  <c r="A5" i="11"/>
  <c r="D5" i="11" s="1"/>
  <c r="E18" i="10" l="1"/>
  <c r="J66" i="10"/>
  <c r="D115" i="10"/>
  <c r="D10" i="11"/>
  <c r="I60" i="10"/>
  <c r="J62" i="10"/>
  <c r="E14" i="10"/>
  <c r="J73" i="10"/>
  <c r="D117" i="10"/>
  <c r="E26" i="10"/>
  <c r="J85" i="10"/>
  <c r="J81" i="10"/>
  <c r="E25" i="10"/>
  <c r="I72" i="10"/>
  <c r="I79" i="10"/>
  <c r="K79" i="10" s="1"/>
  <c r="E11" i="10"/>
  <c r="J70" i="10"/>
  <c r="D617" i="10"/>
  <c r="D24" i="11"/>
  <c r="D17" i="11"/>
  <c r="D9" i="11"/>
  <c r="E7" i="10"/>
  <c r="E30" i="10"/>
  <c r="E22" i="10"/>
  <c r="I70" i="10"/>
  <c r="I66" i="10"/>
  <c r="I62" i="10"/>
  <c r="I85" i="10"/>
  <c r="I81" i="10"/>
  <c r="I77" i="10"/>
  <c r="D126" i="10"/>
  <c r="C126" i="10" s="1"/>
  <c r="D118" i="10"/>
  <c r="D616" i="10"/>
  <c r="D31" i="11"/>
  <c r="D23" i="11"/>
  <c r="D16" i="11"/>
  <c r="D8" i="11"/>
  <c r="E12" i="10"/>
  <c r="E16" i="10"/>
  <c r="E27" i="10"/>
  <c r="E19" i="10"/>
  <c r="J69" i="10"/>
  <c r="J65" i="10"/>
  <c r="J61" i="10"/>
  <c r="J84" i="10"/>
  <c r="J80" i="10"/>
  <c r="J76" i="10"/>
  <c r="K76" i="10" s="1"/>
  <c r="D125" i="10"/>
  <c r="D361" i="10"/>
  <c r="D357" i="10"/>
  <c r="D353" i="10"/>
  <c r="D349" i="10"/>
  <c r="D345" i="10"/>
  <c r="D341" i="10"/>
  <c r="D337" i="10"/>
  <c r="D333" i="10"/>
  <c r="D329" i="10"/>
  <c r="D325" i="10"/>
  <c r="D321" i="10"/>
  <c r="D317" i="10"/>
  <c r="D313" i="10"/>
  <c r="D309" i="10"/>
  <c r="D305" i="10"/>
  <c r="D301" i="10"/>
  <c r="D297" i="10"/>
  <c r="D293" i="10"/>
  <c r="D289" i="10"/>
  <c r="D285" i="10"/>
  <c r="D281" i="10"/>
  <c r="D277" i="10"/>
  <c r="D273" i="10"/>
  <c r="D269" i="10"/>
  <c r="D265" i="10"/>
  <c r="D261" i="10"/>
  <c r="D257" i="10"/>
  <c r="D253" i="10"/>
  <c r="D249" i="10"/>
  <c r="D245" i="10"/>
  <c r="D241" i="10"/>
  <c r="D237" i="10"/>
  <c r="D233" i="10"/>
  <c r="D229" i="10"/>
  <c r="D225" i="10"/>
  <c r="D221" i="10"/>
  <c r="D217" i="10"/>
  <c r="D213" i="10"/>
  <c r="D209" i="10"/>
  <c r="D205" i="10"/>
  <c r="D201" i="10"/>
  <c r="D197" i="10"/>
  <c r="D193" i="10"/>
  <c r="D189" i="10"/>
  <c r="D185" i="10"/>
  <c r="D181" i="10"/>
  <c r="D177" i="10"/>
  <c r="D173" i="10"/>
  <c r="D165" i="10"/>
  <c r="D161" i="10"/>
  <c r="D153" i="10"/>
  <c r="D145" i="10"/>
  <c r="D137" i="10"/>
  <c r="D613" i="10"/>
  <c r="D605" i="10"/>
  <c r="D593" i="10"/>
  <c r="D585" i="10"/>
  <c r="D573" i="10"/>
  <c r="D565" i="10"/>
  <c r="D557" i="10"/>
  <c r="D541" i="10"/>
  <c r="D533" i="10"/>
  <c r="D525" i="10"/>
  <c r="D517" i="10"/>
  <c r="D509" i="10"/>
  <c r="D501" i="10"/>
  <c r="D489" i="10"/>
  <c r="D481" i="10"/>
  <c r="D473" i="10"/>
  <c r="D465" i="10"/>
  <c r="D457" i="10"/>
  <c r="D449" i="10"/>
  <c r="D433" i="10"/>
  <c r="D429" i="10"/>
  <c r="D417" i="10"/>
  <c r="D409" i="10"/>
  <c r="D401" i="10"/>
  <c r="D393" i="10"/>
  <c r="D385" i="10"/>
  <c r="D377" i="10"/>
  <c r="D369" i="10"/>
  <c r="D858" i="10"/>
  <c r="D846" i="10"/>
  <c r="D842" i="10"/>
  <c r="D830" i="10"/>
  <c r="D282" i="10"/>
  <c r="D246" i="10"/>
  <c r="D242" i="10"/>
  <c r="D234" i="10"/>
  <c r="D222" i="10"/>
  <c r="D214" i="10"/>
  <c r="D206" i="10"/>
  <c r="D198" i="10"/>
  <c r="D190" i="10"/>
  <c r="D182" i="10"/>
  <c r="D174" i="10"/>
  <c r="D166" i="10"/>
  <c r="D162" i="10"/>
  <c r="D154" i="10"/>
  <c r="D146" i="10"/>
  <c r="D138" i="10"/>
  <c r="D130" i="10"/>
  <c r="D610" i="10"/>
  <c r="D602" i="10"/>
  <c r="D594" i="10"/>
  <c r="D586" i="10"/>
  <c r="D578" i="10"/>
  <c r="D570" i="10"/>
  <c r="D562" i="10"/>
  <c r="D554" i="10"/>
  <c r="D542" i="10"/>
  <c r="D534" i="10"/>
  <c r="D526" i="10"/>
  <c r="D518" i="10"/>
  <c r="D514" i="10"/>
  <c r="D506" i="10"/>
  <c r="D494" i="10"/>
  <c r="D486" i="10"/>
  <c r="D478" i="10"/>
  <c r="D466" i="10"/>
  <c r="D458" i="10"/>
  <c r="D446" i="10"/>
  <c r="D438" i="10"/>
  <c r="D426" i="10"/>
  <c r="D418" i="10"/>
  <c r="D410" i="10"/>
  <c r="D406" i="10"/>
  <c r="D398" i="10"/>
  <c r="D390" i="10"/>
  <c r="D382" i="10"/>
  <c r="D374" i="10"/>
  <c r="D362" i="10"/>
  <c r="D358" i="10"/>
  <c r="D354" i="10"/>
  <c r="D350" i="10"/>
  <c r="D346" i="10"/>
  <c r="D342" i="10"/>
  <c r="D338" i="10"/>
  <c r="D334" i="10"/>
  <c r="D330" i="10"/>
  <c r="D326" i="10"/>
  <c r="D322" i="10"/>
  <c r="D318" i="10"/>
  <c r="D314" i="10"/>
  <c r="D310" i="10"/>
  <c r="D306" i="10"/>
  <c r="D302" i="10"/>
  <c r="D298" i="10"/>
  <c r="D294" i="10"/>
  <c r="D290" i="10"/>
  <c r="D286" i="10"/>
  <c r="D278" i="10"/>
  <c r="D274" i="10"/>
  <c r="D270" i="10"/>
  <c r="D266" i="10"/>
  <c r="D262" i="10"/>
  <c r="D258" i="10"/>
  <c r="D254" i="10"/>
  <c r="D250" i="10"/>
  <c r="D238" i="10"/>
  <c r="D230" i="10"/>
  <c r="D226" i="10"/>
  <c r="D218" i="10"/>
  <c r="D210" i="10"/>
  <c r="D202" i="10"/>
  <c r="D194" i="10"/>
  <c r="D186" i="10"/>
  <c r="D178" i="10"/>
  <c r="D170" i="10"/>
  <c r="D158" i="10"/>
  <c r="D150" i="10"/>
  <c r="D142" i="10"/>
  <c r="D134" i="10"/>
  <c r="D614" i="10"/>
  <c r="D606" i="10"/>
  <c r="D598" i="10"/>
  <c r="D590" i="10"/>
  <c r="D582" i="10"/>
  <c r="D574" i="10"/>
  <c r="D566" i="10"/>
  <c r="D558" i="10"/>
  <c r="D550" i="10"/>
  <c r="D546" i="10"/>
  <c r="C546" i="10" s="1"/>
  <c r="D538" i="10"/>
  <c r="D530" i="10"/>
  <c r="D522" i="10"/>
  <c r="D510" i="10"/>
  <c r="D502" i="10"/>
  <c r="D498" i="10"/>
  <c r="D490" i="10"/>
  <c r="D482" i="10"/>
  <c r="D474" i="10"/>
  <c r="D470" i="10"/>
  <c r="D462" i="10"/>
  <c r="D454" i="10"/>
  <c r="D450" i="10"/>
  <c r="D442" i="10"/>
  <c r="D434" i="10"/>
  <c r="D430" i="10"/>
  <c r="D422" i="10"/>
  <c r="D414" i="10"/>
  <c r="D402" i="10"/>
  <c r="D394" i="10"/>
  <c r="D386" i="10"/>
  <c r="D378" i="10"/>
  <c r="D618" i="10"/>
  <c r="D243" i="10"/>
  <c r="D223" i="10"/>
  <c r="D215" i="10"/>
  <c r="D207" i="10"/>
  <c r="D203" i="10"/>
  <c r="D195" i="10"/>
  <c r="D187" i="10"/>
  <c r="D179" i="10"/>
  <c r="D175" i="10"/>
  <c r="D167" i="10"/>
  <c r="D159" i="10"/>
  <c r="D151" i="10"/>
  <c r="D147" i="10"/>
  <c r="D139" i="10"/>
  <c r="D131" i="10"/>
  <c r="D611" i="10"/>
  <c r="D603" i="10"/>
  <c r="D591" i="10"/>
  <c r="D587" i="10"/>
  <c r="D575" i="10"/>
  <c r="D567" i="10"/>
  <c r="D563" i="10"/>
  <c r="D555" i="10"/>
  <c r="D547" i="10"/>
  <c r="D539" i="10"/>
  <c r="D531" i="10"/>
  <c r="D523" i="10"/>
  <c r="D519" i="10"/>
  <c r="D511" i="10"/>
  <c r="D499" i="10"/>
  <c r="D491" i="10"/>
  <c r="D483" i="10"/>
  <c r="D479" i="10"/>
  <c r="D471" i="10"/>
  <c r="D463" i="10"/>
  <c r="D455" i="10"/>
  <c r="D451" i="10"/>
  <c r="D443" i="10"/>
  <c r="D435" i="10"/>
  <c r="D423" i="10"/>
  <c r="D415" i="10"/>
  <c r="D411" i="10"/>
  <c r="D403" i="10"/>
  <c r="D395" i="10"/>
  <c r="D387" i="10"/>
  <c r="D379" i="10"/>
  <c r="D371" i="10"/>
  <c r="D860" i="10"/>
  <c r="D852" i="10"/>
  <c r="D848" i="10"/>
  <c r="D836" i="10"/>
  <c r="D828" i="10"/>
  <c r="D820" i="10"/>
  <c r="D363" i="10"/>
  <c r="D359" i="10"/>
  <c r="D355" i="10"/>
  <c r="D351" i="10"/>
  <c r="D347" i="10"/>
  <c r="D343" i="10"/>
  <c r="D339" i="10"/>
  <c r="D335" i="10"/>
  <c r="D331" i="10"/>
  <c r="D327" i="10"/>
  <c r="D323" i="10"/>
  <c r="D319" i="10"/>
  <c r="D315" i="10"/>
  <c r="D311" i="10"/>
  <c r="D307" i="10"/>
  <c r="D303" i="10"/>
  <c r="D299" i="10"/>
  <c r="D295" i="10"/>
  <c r="D291" i="10"/>
  <c r="D287" i="10"/>
  <c r="D283" i="10"/>
  <c r="D279" i="10"/>
  <c r="D275" i="10"/>
  <c r="D271" i="10"/>
  <c r="D267" i="10"/>
  <c r="D263" i="10"/>
  <c r="D259" i="10"/>
  <c r="D255" i="10"/>
  <c r="D251" i="10"/>
  <c r="D247" i="10"/>
  <c r="D239" i="10"/>
  <c r="D235" i="10"/>
  <c r="D231" i="10"/>
  <c r="D227" i="10"/>
  <c r="D219" i="10"/>
  <c r="D211" i="10"/>
  <c r="D199" i="10"/>
  <c r="D191" i="10"/>
  <c r="D183" i="10"/>
  <c r="D171" i="10"/>
  <c r="D163" i="10"/>
  <c r="D155" i="10"/>
  <c r="D143" i="10"/>
  <c r="D135" i="10"/>
  <c r="D127" i="10"/>
  <c r="D607" i="10"/>
  <c r="D599" i="10"/>
  <c r="D595" i="10"/>
  <c r="D583" i="10"/>
  <c r="D579" i="10"/>
  <c r="D571" i="10"/>
  <c r="D559" i="10"/>
  <c r="D551" i="10"/>
  <c r="D543" i="10"/>
  <c r="D535" i="10"/>
  <c r="D527" i="10"/>
  <c r="D515" i="10"/>
  <c r="D507" i="10"/>
  <c r="D503" i="10"/>
  <c r="D495" i="10"/>
  <c r="D487" i="10"/>
  <c r="D475" i="10"/>
  <c r="D467" i="10"/>
  <c r="D459" i="10"/>
  <c r="D447" i="10"/>
  <c r="D439" i="10"/>
  <c r="D431" i="10"/>
  <c r="D427" i="10"/>
  <c r="D419" i="10"/>
  <c r="D407" i="10"/>
  <c r="D399" i="10"/>
  <c r="D391" i="10"/>
  <c r="D383" i="10"/>
  <c r="D375" i="10"/>
  <c r="D864" i="10"/>
  <c r="D856" i="10"/>
  <c r="D844" i="10"/>
  <c r="D840" i="10"/>
  <c r="D832" i="10"/>
  <c r="D824" i="10"/>
  <c r="D256" i="10"/>
  <c r="D236" i="10"/>
  <c r="D228" i="10"/>
  <c r="D220" i="10"/>
  <c r="D212" i="10"/>
  <c r="D200" i="10"/>
  <c r="D192" i="10"/>
  <c r="D184" i="10"/>
  <c r="D176" i="10"/>
  <c r="D168" i="10"/>
  <c r="D156" i="10"/>
  <c r="D148" i="10"/>
  <c r="D140" i="10"/>
  <c r="D132" i="10"/>
  <c r="D608" i="10"/>
  <c r="D604" i="10"/>
  <c r="D592" i="10"/>
  <c r="D584" i="10"/>
  <c r="D576" i="10"/>
  <c r="D572" i="10"/>
  <c r="D564" i="10"/>
  <c r="D552" i="10"/>
  <c r="D544" i="10"/>
  <c r="D536" i="10"/>
  <c r="D528" i="10"/>
  <c r="D520" i="10"/>
  <c r="D508" i="10"/>
  <c r="D500" i="10"/>
  <c r="D492" i="10"/>
  <c r="D484" i="10"/>
  <c r="D476" i="10"/>
  <c r="D468" i="10"/>
  <c r="D460" i="10"/>
  <c r="D452" i="10"/>
  <c r="D440" i="10"/>
  <c r="D436" i="10"/>
  <c r="D428" i="10"/>
  <c r="D416" i="10"/>
  <c r="D408" i="10"/>
  <c r="D400" i="10"/>
  <c r="D388" i="10"/>
  <c r="D376" i="10"/>
  <c r="D368" i="10"/>
  <c r="D857" i="10"/>
  <c r="D845" i="10"/>
  <c r="D837" i="10"/>
  <c r="D829" i="10"/>
  <c r="D821" i="10"/>
  <c r="D364" i="10"/>
  <c r="D360" i="10"/>
  <c r="D356" i="10"/>
  <c r="D352" i="10"/>
  <c r="D348" i="10"/>
  <c r="D344" i="10"/>
  <c r="D340" i="10"/>
  <c r="D336" i="10"/>
  <c r="D332" i="10"/>
  <c r="D328" i="10"/>
  <c r="D324" i="10"/>
  <c r="D320" i="10"/>
  <c r="D316" i="10"/>
  <c r="D312" i="10"/>
  <c r="D308" i="10"/>
  <c r="D304" i="10"/>
  <c r="D300" i="10"/>
  <c r="D296" i="10"/>
  <c r="D292" i="10"/>
  <c r="D288" i="10"/>
  <c r="D284" i="10"/>
  <c r="D280" i="10"/>
  <c r="D276" i="10"/>
  <c r="D272" i="10"/>
  <c r="D268" i="10"/>
  <c r="D264" i="10"/>
  <c r="D260" i="10"/>
  <c r="D252" i="10"/>
  <c r="D248" i="10"/>
  <c r="D244" i="10"/>
  <c r="D240" i="10"/>
  <c r="D232" i="10"/>
  <c r="D224" i="10"/>
  <c r="D216" i="10"/>
  <c r="D208" i="10"/>
  <c r="D204" i="10"/>
  <c r="C204" i="10" s="1"/>
  <c r="D196" i="10"/>
  <c r="D188" i="10"/>
  <c r="D180" i="10"/>
  <c r="D172" i="10"/>
  <c r="D164" i="10"/>
  <c r="D160" i="10"/>
  <c r="D152" i="10"/>
  <c r="D144" i="10"/>
  <c r="D136" i="10"/>
  <c r="D128" i="10"/>
  <c r="D612" i="10"/>
  <c r="D600" i="10"/>
  <c r="D596" i="10"/>
  <c r="D588" i="10"/>
  <c r="D580" i="10"/>
  <c r="D568" i="10"/>
  <c r="D560" i="10"/>
  <c r="D556" i="10"/>
  <c r="D548" i="10"/>
  <c r="D540" i="10"/>
  <c r="D532" i="10"/>
  <c r="D524" i="10"/>
  <c r="D516" i="10"/>
  <c r="D512" i="10"/>
  <c r="D504" i="10"/>
  <c r="D496" i="10"/>
  <c r="D488" i="10"/>
  <c r="D480" i="10"/>
  <c r="D472" i="10"/>
  <c r="D464" i="10"/>
  <c r="D456" i="10"/>
  <c r="D448" i="10"/>
  <c r="C448" i="10" s="1"/>
  <c r="D444" i="10"/>
  <c r="D432" i="10"/>
  <c r="D424" i="10"/>
  <c r="D420" i="10"/>
  <c r="D412" i="10"/>
  <c r="D404" i="10"/>
  <c r="D396" i="10"/>
  <c r="D392" i="10"/>
  <c r="D384" i="10"/>
  <c r="D380" i="10"/>
  <c r="D372" i="10"/>
  <c r="D861" i="10"/>
  <c r="D853" i="10"/>
  <c r="D849" i="10"/>
  <c r="D841" i="10"/>
  <c r="D833" i="10"/>
  <c r="D825" i="10"/>
  <c r="D169" i="10"/>
  <c r="D157" i="10"/>
  <c r="D149" i="10"/>
  <c r="D141" i="10"/>
  <c r="D133" i="10"/>
  <c r="D129" i="10"/>
  <c r="D609" i="10"/>
  <c r="D601" i="10"/>
  <c r="D597" i="10"/>
  <c r="D589" i="10"/>
  <c r="D581" i="10"/>
  <c r="D577" i="10"/>
  <c r="D569" i="10"/>
  <c r="D561" i="10"/>
  <c r="D553" i="10"/>
  <c r="D549" i="10"/>
  <c r="D545" i="10"/>
  <c r="D537" i="10"/>
  <c r="D529" i="10"/>
  <c r="D521" i="10"/>
  <c r="D513" i="10"/>
  <c r="D505" i="10"/>
  <c r="D497" i="10"/>
  <c r="C497" i="10" s="1"/>
  <c r="D493" i="10"/>
  <c r="D485" i="10"/>
  <c r="D477" i="10"/>
  <c r="D469" i="10"/>
  <c r="D461" i="10"/>
  <c r="D453" i="10"/>
  <c r="D445" i="10"/>
  <c r="D441" i="10"/>
  <c r="D437" i="10"/>
  <c r="D425" i="10"/>
  <c r="D421" i="10"/>
  <c r="D413" i="10"/>
  <c r="D405" i="10"/>
  <c r="D397" i="10"/>
  <c r="D389" i="10"/>
  <c r="D381" i="10"/>
  <c r="D373" i="10"/>
  <c r="D862" i="10"/>
  <c r="D854" i="10"/>
  <c r="D850" i="10"/>
  <c r="D838" i="10"/>
  <c r="D834" i="10"/>
  <c r="D826" i="10"/>
  <c r="D370" i="10"/>
  <c r="D835" i="10"/>
  <c r="D714" i="10"/>
  <c r="D634" i="10"/>
  <c r="D847" i="10"/>
  <c r="D817" i="10"/>
  <c r="D813" i="10"/>
  <c r="D809" i="10"/>
  <c r="D805" i="10"/>
  <c r="D801" i="10"/>
  <c r="D797" i="10"/>
  <c r="D793" i="10"/>
  <c r="D789" i="10"/>
  <c r="D785" i="10"/>
  <c r="D781" i="10"/>
  <c r="D777" i="10"/>
  <c r="D773" i="10"/>
  <c r="D769" i="10"/>
  <c r="D765" i="10"/>
  <c r="D761" i="10"/>
  <c r="D757" i="10"/>
  <c r="D753" i="10"/>
  <c r="D749" i="10"/>
  <c r="D745" i="10"/>
  <c r="D741" i="10"/>
  <c r="D737" i="10"/>
  <c r="D733" i="10"/>
  <c r="D729" i="10"/>
  <c r="D725" i="10"/>
  <c r="D721" i="10"/>
  <c r="D717" i="10"/>
  <c r="D713" i="10"/>
  <c r="D709" i="10"/>
  <c r="D705" i="10"/>
  <c r="D701" i="10"/>
  <c r="D697" i="10"/>
  <c r="D693" i="10"/>
  <c r="D689" i="10"/>
  <c r="D685" i="10"/>
  <c r="D681" i="10"/>
  <c r="D677" i="10"/>
  <c r="D673" i="10"/>
  <c r="D669" i="10"/>
  <c r="D665" i="10"/>
  <c r="D661" i="10"/>
  <c r="D657" i="10"/>
  <c r="D653" i="10"/>
  <c r="D649" i="10"/>
  <c r="D645" i="10"/>
  <c r="C645" i="10" s="1"/>
  <c r="D641" i="10"/>
  <c r="D637" i="10"/>
  <c r="D633" i="10"/>
  <c r="D629" i="10"/>
  <c r="D625" i="10"/>
  <c r="D621" i="10"/>
  <c r="D750" i="10"/>
  <c r="D726" i="10"/>
  <c r="D706" i="10"/>
  <c r="D690" i="10"/>
  <c r="D678" i="10"/>
  <c r="D658" i="10"/>
  <c r="D638" i="10"/>
  <c r="D859" i="10"/>
  <c r="D827" i="10"/>
  <c r="D839" i="10"/>
  <c r="D814" i="10"/>
  <c r="D810" i="10"/>
  <c r="D802" i="10"/>
  <c r="D798" i="10"/>
  <c r="D790" i="10"/>
  <c r="D782" i="10"/>
  <c r="D778" i="10"/>
  <c r="D770" i="10"/>
  <c r="D762" i="10"/>
  <c r="D746" i="10"/>
  <c r="D738" i="10"/>
  <c r="D730" i="10"/>
  <c r="D718" i="10"/>
  <c r="D698" i="10"/>
  <c r="D674" i="10"/>
  <c r="D650" i="10"/>
  <c r="D626" i="10"/>
  <c r="D818" i="10"/>
  <c r="D806" i="10"/>
  <c r="D794" i="10"/>
  <c r="D786" i="10"/>
  <c r="D774" i="10"/>
  <c r="D766" i="10"/>
  <c r="D758" i="10"/>
  <c r="D754" i="10"/>
  <c r="D742" i="10"/>
  <c r="D734" i="10"/>
  <c r="D710" i="10"/>
  <c r="D686" i="10"/>
  <c r="D670" i="10"/>
  <c r="D851" i="10"/>
  <c r="D767" i="10"/>
  <c r="D759" i="10"/>
  <c r="D755" i="10"/>
  <c r="D747" i="10"/>
  <c r="D739" i="10"/>
  <c r="D731" i="10"/>
  <c r="D723" i="10"/>
  <c r="D715" i="10"/>
  <c r="D707" i="10"/>
  <c r="D699" i="10"/>
  <c r="D691" i="10"/>
  <c r="D683" i="10"/>
  <c r="D675" i="10"/>
  <c r="D671" i="10"/>
  <c r="D663" i="10"/>
  <c r="D655" i="10"/>
  <c r="D647" i="10"/>
  <c r="D643" i="10"/>
  <c r="D635" i="10"/>
  <c r="D627" i="10"/>
  <c r="D623" i="10"/>
  <c r="D620" i="10"/>
  <c r="D702" i="10"/>
  <c r="D666" i="10"/>
  <c r="D654" i="10"/>
  <c r="D630" i="10"/>
  <c r="D863" i="10"/>
  <c r="D831" i="10"/>
  <c r="D822" i="10"/>
  <c r="D819" i="10"/>
  <c r="D815" i="10"/>
  <c r="D811" i="10"/>
  <c r="D807" i="10"/>
  <c r="D803" i="10"/>
  <c r="D799" i="10"/>
  <c r="D795" i="10"/>
  <c r="D791" i="10"/>
  <c r="D787" i="10"/>
  <c r="D783" i="10"/>
  <c r="D779" i="10"/>
  <c r="D775" i="10"/>
  <c r="C775" i="10" s="1"/>
  <c r="D771" i="10"/>
  <c r="D763" i="10"/>
  <c r="D751" i="10"/>
  <c r="D743" i="10"/>
  <c r="D735" i="10"/>
  <c r="D727" i="10"/>
  <c r="D719" i="10"/>
  <c r="D711" i="10"/>
  <c r="D703" i="10"/>
  <c r="D695" i="10"/>
  <c r="D687" i="10"/>
  <c r="D679" i="10"/>
  <c r="D667" i="10"/>
  <c r="D659" i="10"/>
  <c r="D651" i="10"/>
  <c r="D639" i="10"/>
  <c r="D631" i="10"/>
  <c r="D619" i="10"/>
  <c r="D722" i="10"/>
  <c r="D662" i="10"/>
  <c r="D646" i="10"/>
  <c r="D843" i="10"/>
  <c r="D752" i="10"/>
  <c r="D744" i="10"/>
  <c r="D736" i="10"/>
  <c r="D728" i="10"/>
  <c r="D720" i="10"/>
  <c r="D712" i="10"/>
  <c r="D704" i="10"/>
  <c r="D696" i="10"/>
  <c r="D688" i="10"/>
  <c r="D676" i="10"/>
  <c r="D668" i="10"/>
  <c r="D664" i="10"/>
  <c r="D656" i="10"/>
  <c r="D648" i="10"/>
  <c r="D640" i="10"/>
  <c r="D632" i="10"/>
  <c r="D694" i="10"/>
  <c r="D642" i="10"/>
  <c r="D855" i="10"/>
  <c r="D823" i="10"/>
  <c r="D816" i="10"/>
  <c r="D812" i="10"/>
  <c r="D808" i="10"/>
  <c r="D804" i="10"/>
  <c r="D800" i="10"/>
  <c r="D796" i="10"/>
  <c r="D792" i="10"/>
  <c r="D788" i="10"/>
  <c r="D784" i="10"/>
  <c r="D780" i="10"/>
  <c r="D776" i="10"/>
  <c r="D772" i="10"/>
  <c r="D768" i="10"/>
  <c r="D764" i="10"/>
  <c r="C764" i="10" s="1"/>
  <c r="D760" i="10"/>
  <c r="D756" i="10"/>
  <c r="D748" i="10"/>
  <c r="D740" i="10"/>
  <c r="D732" i="10"/>
  <c r="D724" i="10"/>
  <c r="D716" i="10"/>
  <c r="D708" i="10"/>
  <c r="C708" i="10" s="1"/>
  <c r="D700" i="10"/>
  <c r="D692" i="10"/>
  <c r="D684" i="10"/>
  <c r="D680" i="10"/>
  <c r="D672" i="10"/>
  <c r="D660" i="10"/>
  <c r="D652" i="10"/>
  <c r="D644" i="10"/>
  <c r="C644" i="10" s="1"/>
  <c r="D636" i="10"/>
  <c r="D628" i="10"/>
  <c r="D624" i="10"/>
  <c r="D682" i="10"/>
  <c r="D622" i="10"/>
  <c r="D30" i="11"/>
  <c r="D22" i="11"/>
  <c r="D7" i="11"/>
  <c r="E9" i="10"/>
  <c r="E13" i="10"/>
  <c r="E24" i="10"/>
  <c r="I69" i="10"/>
  <c r="I61" i="10"/>
  <c r="I84" i="10"/>
  <c r="I80" i="10"/>
  <c r="I76" i="10"/>
  <c r="D124" i="10"/>
  <c r="D116" i="10"/>
  <c r="D29" i="11"/>
  <c r="D21" i="11"/>
  <c r="D6" i="11"/>
  <c r="J68" i="10"/>
  <c r="J64" i="10"/>
  <c r="I73" i="10"/>
  <c r="K73" i="10" s="1"/>
  <c r="J83" i="10"/>
  <c r="J79" i="10"/>
  <c r="J75" i="10"/>
  <c r="D123" i="10"/>
  <c r="D367" i="10"/>
  <c r="D20" i="11"/>
  <c r="E15" i="10"/>
  <c r="D122" i="10"/>
  <c r="C197" i="10" s="1"/>
  <c r="D366" i="10"/>
  <c r="I83" i="10"/>
  <c r="D27" i="11"/>
  <c r="D19" i="11"/>
  <c r="D12" i="11"/>
  <c r="E17" i="10"/>
  <c r="J71" i="10"/>
  <c r="J67" i="10"/>
  <c r="K67" i="10" s="1"/>
  <c r="J63" i="10"/>
  <c r="K63" i="10" s="1"/>
  <c r="J86" i="10"/>
  <c r="K86" i="10" s="1"/>
  <c r="J82" i="10"/>
  <c r="K82" i="10" s="1"/>
  <c r="J78" i="10"/>
  <c r="J74" i="10"/>
  <c r="D121" i="10"/>
  <c r="D365" i="10"/>
  <c r="D13" i="11"/>
  <c r="E4" i="10"/>
  <c r="J60" i="10"/>
  <c r="K60" i="10" s="1"/>
  <c r="D120" i="10"/>
  <c r="D615" i="10"/>
  <c r="C208" i="10"/>
  <c r="C181" i="10"/>
  <c r="C582" i="10"/>
  <c r="C611" i="10"/>
  <c r="C484" i="10"/>
  <c r="C607" i="10"/>
  <c r="C863" i="10"/>
  <c r="C745" i="10"/>
  <c r="C779" i="10"/>
  <c r="C661" i="10"/>
  <c r="C113" i="10"/>
  <c r="B113" i="10" s="1"/>
  <c r="K69" i="10"/>
  <c r="K65" i="10"/>
  <c r="K61" i="10"/>
  <c r="K84" i="10"/>
  <c r="K80" i="10"/>
  <c r="K62" i="10"/>
  <c r="K85" i="10"/>
  <c r="K81" i="10"/>
  <c r="K77" i="10"/>
  <c r="C9" i="10"/>
  <c r="B9" i="10" s="1"/>
  <c r="K72" i="10"/>
  <c r="K75" i="10"/>
  <c r="K70" i="10"/>
  <c r="K66" i="10"/>
  <c r="K68" i="10"/>
  <c r="K64" i="10"/>
  <c r="K83" i="10"/>
  <c r="C32" i="10"/>
  <c r="B32" i="10" s="1"/>
  <c r="C61" i="10"/>
  <c r="B61" i="10" s="1"/>
  <c r="C119" i="10"/>
  <c r="C30" i="10"/>
  <c r="B30" i="10" s="1"/>
  <c r="C67" i="10"/>
  <c r="B67" i="10" s="1"/>
  <c r="C125" i="10"/>
  <c r="C28" i="10"/>
  <c r="B28" i="10" s="1"/>
  <c r="C65" i="10"/>
  <c r="B65" i="10" s="1"/>
  <c r="C11" i="10"/>
  <c r="B11" i="10" s="1"/>
  <c r="C48" i="10"/>
  <c r="B48" i="10" s="1"/>
  <c r="K71" i="10"/>
  <c r="K78" i="10"/>
  <c r="K74" i="10"/>
  <c r="C71" i="10"/>
  <c r="B71" i="10" s="1"/>
  <c r="C63" i="10"/>
  <c r="B63" i="10" s="1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60" i="10"/>
  <c r="C34" i="10" l="1"/>
  <c r="B34" i="10" s="1"/>
  <c r="C40" i="10"/>
  <c r="B40" i="10" s="1"/>
  <c r="C616" i="10"/>
  <c r="C57" i="10"/>
  <c r="B57" i="10" s="1"/>
  <c r="C20" i="10"/>
  <c r="B20" i="10" s="1"/>
  <c r="C117" i="10"/>
  <c r="C51" i="10"/>
  <c r="B51" i="10" s="1"/>
  <c r="C22" i="10"/>
  <c r="B22" i="10" s="1"/>
  <c r="C84" i="10"/>
  <c r="B84" i="10" s="1"/>
  <c r="C53" i="10"/>
  <c r="B53" i="10" s="1"/>
  <c r="C16" i="10"/>
  <c r="B16" i="10" s="1"/>
  <c r="C33" i="10"/>
  <c r="B33" i="10" s="1"/>
  <c r="C111" i="10"/>
  <c r="B111" i="10" s="1"/>
  <c r="C823" i="10"/>
  <c r="C763" i="10"/>
  <c r="C735" i="10"/>
  <c r="C396" i="10"/>
  <c r="C461" i="10"/>
  <c r="C541" i="10"/>
  <c r="C459" i="10"/>
  <c r="C166" i="10"/>
  <c r="C264" i="10"/>
  <c r="C191" i="10"/>
  <c r="C244" i="10"/>
  <c r="C262" i="10"/>
  <c r="C296" i="10"/>
  <c r="C140" i="10"/>
  <c r="C325" i="10"/>
  <c r="C174" i="10"/>
  <c r="C136" i="10"/>
  <c r="C284" i="10"/>
  <c r="C164" i="10"/>
  <c r="C233" i="10"/>
  <c r="C267" i="10"/>
  <c r="C225" i="10"/>
  <c r="C578" i="10"/>
  <c r="C411" i="10"/>
  <c r="C488" i="10"/>
  <c r="C570" i="10"/>
  <c r="C520" i="10"/>
  <c r="C384" i="10"/>
  <c r="C562" i="10"/>
  <c r="C515" i="10"/>
  <c r="C443" i="10"/>
  <c r="C585" i="10"/>
  <c r="C523" i="10"/>
  <c r="C375" i="10"/>
  <c r="C471" i="10"/>
  <c r="C481" i="10"/>
  <c r="C493" i="10"/>
  <c r="C504" i="10"/>
  <c r="C468" i="10"/>
  <c r="C494" i="10"/>
  <c r="C564" i="10"/>
  <c r="C395" i="10"/>
  <c r="C556" i="10"/>
  <c r="C470" i="10"/>
  <c r="C387" i="10"/>
  <c r="C547" i="10"/>
  <c r="C462" i="10"/>
  <c r="C379" i="10"/>
  <c r="C454" i="10"/>
  <c r="C371" i="10"/>
  <c r="C771" i="10"/>
  <c r="C634" i="10"/>
  <c r="C836" i="10"/>
  <c r="C755" i="10"/>
  <c r="C740" i="10"/>
  <c r="C777" i="10"/>
  <c r="C803" i="10"/>
  <c r="C706" i="10"/>
  <c r="C714" i="10"/>
  <c r="C627" i="10"/>
  <c r="C781" i="10"/>
  <c r="C831" i="10"/>
  <c r="C626" i="10"/>
  <c r="C837" i="10"/>
  <c r="C724" i="10"/>
  <c r="C829" i="10"/>
  <c r="C717" i="10"/>
  <c r="C680" i="10"/>
  <c r="C655" i="10"/>
  <c r="C640" i="10"/>
  <c r="C689" i="10"/>
  <c r="C681" i="10"/>
  <c r="C672" i="10"/>
  <c r="C657" i="10"/>
  <c r="C641" i="10"/>
  <c r="C772" i="10"/>
  <c r="C106" i="10"/>
  <c r="B106" i="10" s="1"/>
  <c r="C110" i="10"/>
  <c r="B110" i="10" s="1"/>
  <c r="C87" i="10"/>
  <c r="B87" i="10" s="1"/>
  <c r="C105" i="10"/>
  <c r="B105" i="10" s="1"/>
  <c r="C314" i="10"/>
  <c r="C261" i="10"/>
  <c r="C345" i="10"/>
  <c r="C333" i="10"/>
  <c r="C278" i="10"/>
  <c r="C329" i="10"/>
  <c r="C324" i="10"/>
  <c r="C228" i="10"/>
  <c r="C276" i="10"/>
  <c r="C334" i="10"/>
  <c r="C219" i="10"/>
  <c r="C338" i="10"/>
  <c r="C301" i="10"/>
  <c r="C222" i="10"/>
  <c r="C514" i="10"/>
  <c r="C380" i="10"/>
  <c r="C426" i="10"/>
  <c r="C587" i="10"/>
  <c r="C480" i="10"/>
  <c r="C579" i="10"/>
  <c r="C369" i="10"/>
  <c r="C376" i="10"/>
  <c r="C521" i="10"/>
  <c r="C574" i="10"/>
  <c r="C432" i="10"/>
  <c r="C463" i="10"/>
  <c r="C473" i="10"/>
  <c r="C474" i="10"/>
  <c r="C469" i="10"/>
  <c r="C503" i="10"/>
  <c r="C460" i="10"/>
  <c r="C599" i="10"/>
  <c r="C414" i="10"/>
  <c r="C589" i="10"/>
  <c r="C368" i="10"/>
  <c r="C548" i="10"/>
  <c r="C398" i="10"/>
  <c r="C594" i="10"/>
  <c r="C540" i="10"/>
  <c r="C390" i="10"/>
  <c r="C622" i="10"/>
  <c r="C788" i="10"/>
  <c r="C625" i="10"/>
  <c r="C864" i="10"/>
  <c r="C861" i="10"/>
  <c r="C719" i="10"/>
  <c r="C630" i="10"/>
  <c r="C828" i="10"/>
  <c r="C747" i="10"/>
  <c r="C736" i="10"/>
  <c r="C620" i="10"/>
  <c r="C806" i="10"/>
  <c r="C619" i="10"/>
  <c r="C862" i="10"/>
  <c r="C799" i="10"/>
  <c r="C636" i="10"/>
  <c r="C854" i="10"/>
  <c r="C671" i="10"/>
  <c r="C653" i="10"/>
  <c r="C638" i="10"/>
  <c r="C688" i="10"/>
  <c r="C679" i="10"/>
  <c r="C670" i="10"/>
  <c r="C656" i="10"/>
  <c r="C821" i="10"/>
  <c r="C98" i="10"/>
  <c r="B98" i="10" s="1"/>
  <c r="C103" i="10"/>
  <c r="B103" i="10" s="1"/>
  <c r="C93" i="10"/>
  <c r="B93" i="10" s="1"/>
  <c r="C39" i="10"/>
  <c r="B39" i="10" s="1"/>
  <c r="C253" i="10"/>
  <c r="C240" i="10"/>
  <c r="C294" i="10"/>
  <c r="C362" i="10"/>
  <c r="C178" i="10"/>
  <c r="C285" i="10"/>
  <c r="C168" i="10"/>
  <c r="C227" i="10"/>
  <c r="C268" i="10"/>
  <c r="C335" i="10"/>
  <c r="C129" i="10"/>
  <c r="C327" i="10"/>
  <c r="C195" i="10"/>
  <c r="C532" i="10"/>
  <c r="C389" i="10"/>
  <c r="C435" i="10"/>
  <c r="C588" i="10"/>
  <c r="C372" i="10"/>
  <c r="C418" i="10"/>
  <c r="C580" i="10"/>
  <c r="C428" i="10"/>
  <c r="C472" i="10"/>
  <c r="C554" i="10"/>
  <c r="C528" i="10"/>
  <c r="C433" i="10"/>
  <c r="C455" i="10"/>
  <c r="C465" i="10"/>
  <c r="C466" i="10"/>
  <c r="C445" i="10"/>
  <c r="C502" i="10"/>
  <c r="C452" i="10"/>
  <c r="C595" i="10"/>
  <c r="C533" i="10"/>
  <c r="C431" i="10"/>
  <c r="C613" i="10"/>
  <c r="C423" i="10"/>
  <c r="C608" i="10"/>
  <c r="C581" i="10"/>
  <c r="C573" i="10"/>
  <c r="C407" i="10"/>
  <c r="C618" i="10"/>
  <c r="C813" i="10"/>
  <c r="C757" i="10"/>
  <c r="C794" i="10"/>
  <c r="C623" i="10"/>
  <c r="C797" i="10"/>
  <c r="C725" i="10"/>
  <c r="C631" i="10"/>
  <c r="C696" i="10"/>
  <c r="C853" i="10"/>
  <c r="C716" i="10"/>
  <c r="C841" i="10"/>
  <c r="C817" i="10"/>
  <c r="C824" i="10"/>
  <c r="C734" i="10"/>
  <c r="C624" i="10"/>
  <c r="C798" i="10"/>
  <c r="C632" i="10"/>
  <c r="C790" i="10"/>
  <c r="C751" i="10"/>
  <c r="C668" i="10"/>
  <c r="C652" i="10"/>
  <c r="C695" i="10"/>
  <c r="C687" i="10"/>
  <c r="C678" i="10"/>
  <c r="C669" i="10"/>
  <c r="C633" i="10"/>
  <c r="C846" i="10"/>
  <c r="C765" i="10"/>
  <c r="C96" i="10"/>
  <c r="B96" i="10" s="1"/>
  <c r="C107" i="10"/>
  <c r="B107" i="10" s="1"/>
  <c r="C101" i="10"/>
  <c r="B101" i="10" s="1"/>
  <c r="C367" i="10"/>
  <c r="C121" i="10"/>
  <c r="C70" i="10"/>
  <c r="B70" i="10" s="1"/>
  <c r="C188" i="10"/>
  <c r="C271" i="10"/>
  <c r="C302" i="10"/>
  <c r="C298" i="10"/>
  <c r="C153" i="10"/>
  <c r="C277" i="10"/>
  <c r="C238" i="10"/>
  <c r="C179" i="10"/>
  <c r="C162" i="10"/>
  <c r="C328" i="10"/>
  <c r="C143" i="10"/>
  <c r="C154" i="10"/>
  <c r="C593" i="10"/>
  <c r="C565" i="10"/>
  <c r="C446" i="10"/>
  <c r="C592" i="10"/>
  <c r="C524" i="10"/>
  <c r="C516" i="10"/>
  <c r="C437" i="10"/>
  <c r="C410" i="10"/>
  <c r="C571" i="10"/>
  <c r="C420" i="10"/>
  <c r="C464" i="10"/>
  <c r="C447" i="10"/>
  <c r="C458" i="10"/>
  <c r="C509" i="10"/>
  <c r="C501" i="10"/>
  <c r="C444" i="10"/>
  <c r="C584" i="10"/>
  <c r="C551" i="10"/>
  <c r="C409" i="10"/>
  <c r="C576" i="10"/>
  <c r="C543" i="10"/>
  <c r="C483" i="10"/>
  <c r="C597" i="10"/>
  <c r="C517" i="10"/>
  <c r="C475" i="10"/>
  <c r="C614" i="10"/>
  <c r="C527" i="10"/>
  <c r="C467" i="10"/>
  <c r="C629" i="10"/>
  <c r="C838" i="10"/>
  <c r="C774" i="10"/>
  <c r="C780" i="10"/>
  <c r="C621" i="10"/>
  <c r="C822" i="10"/>
  <c r="C858" i="10"/>
  <c r="C635" i="10"/>
  <c r="C789" i="10"/>
  <c r="C855" i="10"/>
  <c r="C819" i="10"/>
  <c r="C834" i="10"/>
  <c r="C753" i="10"/>
  <c r="C776" i="10"/>
  <c r="C809" i="10"/>
  <c r="C816" i="10"/>
  <c r="C718" i="10"/>
  <c r="C801" i="10"/>
  <c r="C808" i="10"/>
  <c r="C666" i="10"/>
  <c r="C694" i="10"/>
  <c r="C686" i="10"/>
  <c r="C667" i="10"/>
  <c r="C651" i="10"/>
  <c r="C782" i="10"/>
  <c r="C702" i="10"/>
  <c r="C88" i="10"/>
  <c r="B88" i="10" s="1"/>
  <c r="C102" i="10"/>
  <c r="B102" i="10" s="1"/>
  <c r="C109" i="10"/>
  <c r="B109" i="10" s="1"/>
  <c r="C62" i="10"/>
  <c r="B62" i="10" s="1"/>
  <c r="C139" i="10"/>
  <c r="C165" i="10"/>
  <c r="C310" i="10"/>
  <c r="C190" i="10"/>
  <c r="C229" i="10"/>
  <c r="C263" i="10"/>
  <c r="C157" i="10"/>
  <c r="C347" i="10"/>
  <c r="C236" i="10"/>
  <c r="C269" i="10"/>
  <c r="C317" i="10"/>
  <c r="C128" i="10"/>
  <c r="C147" i="10"/>
  <c r="C158" i="10"/>
  <c r="C323" i="10"/>
  <c r="C173" i="10"/>
  <c r="C583" i="10"/>
  <c r="C382" i="10"/>
  <c r="C557" i="10"/>
  <c r="C438" i="10"/>
  <c r="C591" i="10"/>
  <c r="C549" i="10"/>
  <c r="C373" i="10"/>
  <c r="C419" i="10"/>
  <c r="C429" i="10"/>
  <c r="C402" i="10"/>
  <c r="C439" i="10"/>
  <c r="C449" i="10"/>
  <c r="C450" i="10"/>
  <c r="C508" i="10"/>
  <c r="C485" i="10"/>
  <c r="C577" i="10"/>
  <c r="C424" i="10"/>
  <c r="C569" i="10"/>
  <c r="C518" i="10"/>
  <c r="C416" i="10"/>
  <c r="C535" i="10"/>
  <c r="C408" i="10"/>
  <c r="C560" i="10"/>
  <c r="C536" i="10"/>
  <c r="C400" i="10"/>
  <c r="C849" i="10"/>
  <c r="C743" i="10"/>
  <c r="C830" i="10"/>
  <c r="C840" i="10"/>
  <c r="C701" i="10"/>
  <c r="C844" i="10"/>
  <c r="C628" i="10"/>
  <c r="C814" i="10"/>
  <c r="C742" i="10"/>
  <c r="C859" i="10"/>
  <c r="C737" i="10"/>
  <c r="C826" i="10"/>
  <c r="C729" i="10"/>
  <c r="C768" i="10"/>
  <c r="C818" i="10"/>
  <c r="C738" i="10"/>
  <c r="C730" i="10"/>
  <c r="C664" i="10"/>
  <c r="C648" i="10"/>
  <c r="C693" i="10"/>
  <c r="C685" i="10"/>
  <c r="C665" i="10"/>
  <c r="C649" i="10"/>
  <c r="C793" i="10"/>
  <c r="C800" i="10"/>
  <c r="C759" i="10"/>
  <c r="C91" i="10"/>
  <c r="B91" i="10" s="1"/>
  <c r="C99" i="10"/>
  <c r="B99" i="10" s="1"/>
  <c r="C92" i="10"/>
  <c r="B92" i="10" s="1"/>
  <c r="C86" i="10"/>
  <c r="B86" i="10" s="1"/>
  <c r="C24" i="10"/>
  <c r="B24" i="10" s="1"/>
  <c r="C146" i="10"/>
  <c r="C201" i="10"/>
  <c r="C183" i="10"/>
  <c r="C221" i="10"/>
  <c r="C247" i="10"/>
  <c r="C355" i="10"/>
  <c r="C193" i="10"/>
  <c r="C203" i="10"/>
  <c r="C354" i="10"/>
  <c r="C170" i="10"/>
  <c r="C336" i="10"/>
  <c r="C331" i="10"/>
  <c r="C145" i="10"/>
  <c r="C313" i="10"/>
  <c r="C342" i="10"/>
  <c r="C141" i="10"/>
  <c r="C598" i="10"/>
  <c r="C519" i="10"/>
  <c r="C399" i="10"/>
  <c r="C600" i="10"/>
  <c r="C575" i="10"/>
  <c r="C374" i="10"/>
  <c r="C602" i="10"/>
  <c r="C567" i="10"/>
  <c r="C590" i="10"/>
  <c r="C604" i="10"/>
  <c r="C486" i="10"/>
  <c r="C496" i="10"/>
  <c r="C442" i="10"/>
  <c r="C507" i="10"/>
  <c r="C492" i="10"/>
  <c r="C477" i="10"/>
  <c r="C513" i="10"/>
  <c r="C558" i="10"/>
  <c r="C425" i="10"/>
  <c r="C612" i="10"/>
  <c r="C417" i="10"/>
  <c r="C561" i="10"/>
  <c r="C526" i="10"/>
  <c r="C393" i="10"/>
  <c r="C510" i="10"/>
  <c r="C377" i="10"/>
  <c r="C785" i="10"/>
  <c r="C792" i="10"/>
  <c r="C710" i="10"/>
  <c r="C705" i="10"/>
  <c r="C850" i="10"/>
  <c r="C815" i="10"/>
  <c r="C769" i="10"/>
  <c r="C848" i="10"/>
  <c r="C825" i="10"/>
  <c r="C832" i="10"/>
  <c r="C750" i="10"/>
  <c r="C784" i="10"/>
  <c r="C795" i="10"/>
  <c r="C703" i="10"/>
  <c r="C761" i="10"/>
  <c r="C851" i="10"/>
  <c r="C762" i="10"/>
  <c r="C637" i="10"/>
  <c r="C843" i="10"/>
  <c r="C754" i="10"/>
  <c r="C698" i="10"/>
  <c r="C662" i="10"/>
  <c r="C646" i="10"/>
  <c r="C692" i="10"/>
  <c r="C684" i="10"/>
  <c r="C675" i="10"/>
  <c r="C663" i="10"/>
  <c r="C810" i="10"/>
  <c r="C713" i="10"/>
  <c r="C104" i="10"/>
  <c r="B104" i="10" s="1"/>
  <c r="C112" i="10"/>
  <c r="B112" i="10" s="1"/>
  <c r="C100" i="10"/>
  <c r="B100" i="10" s="1"/>
  <c r="C537" i="10"/>
  <c r="C566" i="10"/>
  <c r="C451" i="10"/>
  <c r="C529" i="10"/>
  <c r="C550" i="10"/>
  <c r="C383" i="10"/>
  <c r="C596" i="10"/>
  <c r="C489" i="10"/>
  <c r="C490" i="10"/>
  <c r="C491" i="10"/>
  <c r="C505" i="10"/>
  <c r="C476" i="10"/>
  <c r="C453" i="10"/>
  <c r="C563" i="10"/>
  <c r="C421" i="10"/>
  <c r="C394" i="10"/>
  <c r="C555" i="10"/>
  <c r="C413" i="10"/>
  <c r="C386" i="10"/>
  <c r="C530" i="10"/>
  <c r="C405" i="10"/>
  <c r="C378" i="10"/>
  <c r="C522" i="10"/>
  <c r="C397" i="10"/>
  <c r="C827" i="10"/>
  <c r="C722" i="10"/>
  <c r="C748" i="10"/>
  <c r="C766" i="10"/>
  <c r="C811" i="10"/>
  <c r="C728" i="10"/>
  <c r="C733" i="10"/>
  <c r="C778" i="10"/>
  <c r="C847" i="10"/>
  <c r="C699" i="10"/>
  <c r="C727" i="10"/>
  <c r="C845" i="10"/>
  <c r="C749" i="10"/>
  <c r="C732" i="10"/>
  <c r="C812" i="10"/>
  <c r="C731" i="10"/>
  <c r="C760" i="10"/>
  <c r="C804" i="10"/>
  <c r="C723" i="10"/>
  <c r="C720" i="10"/>
  <c r="C658" i="10"/>
  <c r="C690" i="10"/>
  <c r="C682" i="10"/>
  <c r="C673" i="10"/>
  <c r="C659" i="10"/>
  <c r="C643" i="10"/>
  <c r="C860" i="10"/>
  <c r="C791" i="10"/>
  <c r="C676" i="10"/>
  <c r="C654" i="10"/>
  <c r="C770" i="10"/>
  <c r="C741" i="10"/>
  <c r="C441" i="10"/>
  <c r="C320" i="10"/>
  <c r="C572" i="10"/>
  <c r="C495" i="10"/>
  <c r="C852" i="10"/>
  <c r="C175" i="10"/>
  <c r="C186" i="10"/>
  <c r="C350" i="10"/>
  <c r="C542" i="10"/>
  <c r="C385" i="10"/>
  <c r="C605" i="10"/>
  <c r="C209" i="10"/>
  <c r="C273" i="10"/>
  <c r="C79" i="10"/>
  <c r="B79" i="10" s="1"/>
  <c r="C56" i="10"/>
  <c r="B56" i="10" s="1"/>
  <c r="C19" i="10"/>
  <c r="B19" i="10" s="1"/>
  <c r="C73" i="10"/>
  <c r="B73" i="10" s="1"/>
  <c r="C42" i="10"/>
  <c r="B42" i="10" s="1"/>
  <c r="C5" i="10"/>
  <c r="B5" i="10" s="1"/>
  <c r="C75" i="10"/>
  <c r="B75" i="10" s="1"/>
  <c r="C36" i="10"/>
  <c r="B36" i="10" s="1"/>
  <c r="C365" i="10"/>
  <c r="C69" i="10"/>
  <c r="B69" i="10" s="1"/>
  <c r="C46" i="10"/>
  <c r="B46" i="10" s="1"/>
  <c r="C90" i="10"/>
  <c r="B90" i="10" s="1"/>
  <c r="C674" i="10"/>
  <c r="C721" i="10"/>
  <c r="C783" i="10"/>
  <c r="C506" i="10"/>
  <c r="C401" i="10"/>
  <c r="C552" i="10"/>
  <c r="C151" i="10"/>
  <c r="C249" i="10"/>
  <c r="C744" i="10"/>
  <c r="C647" i="10"/>
  <c r="C726" i="10"/>
  <c r="C370" i="10"/>
  <c r="C392" i="10"/>
  <c r="C288" i="10"/>
  <c r="C500" i="10"/>
  <c r="C427" i="10"/>
  <c r="C351" i="10"/>
  <c r="C603" i="10"/>
  <c r="C606" i="10"/>
  <c r="C318" i="10"/>
  <c r="C478" i="10"/>
  <c r="C246" i="10"/>
  <c r="C525" i="10"/>
  <c r="C177" i="10"/>
  <c r="C241" i="10"/>
  <c r="C337" i="10"/>
  <c r="C27" i="10"/>
  <c r="B27" i="10" s="1"/>
  <c r="C13" i="10"/>
  <c r="B13" i="10" s="1"/>
  <c r="C83" i="10"/>
  <c r="B83" i="10" s="1"/>
  <c r="C44" i="10"/>
  <c r="B44" i="10" s="1"/>
  <c r="C7" i="10"/>
  <c r="B7" i="10" s="1"/>
  <c r="C77" i="10"/>
  <c r="B77" i="10" s="1"/>
  <c r="C25" i="10"/>
  <c r="B25" i="10" s="1"/>
  <c r="C17" i="10"/>
  <c r="B17" i="10" s="1"/>
  <c r="C94" i="10"/>
  <c r="B94" i="10" s="1"/>
  <c r="C683" i="10"/>
  <c r="C697" i="10"/>
  <c r="C842" i="10"/>
  <c r="C802" i="10"/>
  <c r="C404" i="10"/>
  <c r="C499" i="10"/>
  <c r="C534" i="10"/>
  <c r="C138" i="10"/>
  <c r="C239" i="10"/>
  <c r="C206" i="10"/>
  <c r="C758" i="10"/>
  <c r="C709" i="10"/>
  <c r="C553" i="10"/>
  <c r="C144" i="10"/>
  <c r="C436" i="10"/>
  <c r="C559" i="10"/>
  <c r="C539" i="10"/>
  <c r="C406" i="10"/>
  <c r="C122" i="10"/>
  <c r="C81" i="10"/>
  <c r="B81" i="10" s="1"/>
  <c r="C72" i="10"/>
  <c r="B72" i="10" s="1"/>
  <c r="C116" i="10"/>
  <c r="C58" i="10"/>
  <c r="B58" i="10" s="1"/>
  <c r="C21" i="10"/>
  <c r="B21" i="10" s="1"/>
  <c r="C118" i="10"/>
  <c r="C52" i="10"/>
  <c r="B52" i="10" s="1"/>
  <c r="C15" i="10"/>
  <c r="B15" i="10" s="1"/>
  <c r="C85" i="10"/>
  <c r="B85" i="10" s="1"/>
  <c r="C54" i="10"/>
  <c r="B54" i="10" s="1"/>
  <c r="C78" i="10"/>
  <c r="B78" i="10" s="1"/>
  <c r="C752" i="10"/>
  <c r="C691" i="10"/>
  <c r="C787" i="10"/>
  <c r="C712" i="10"/>
  <c r="C434" i="10"/>
  <c r="C538" i="10"/>
  <c r="C498" i="10"/>
  <c r="C601" i="10"/>
  <c r="C308" i="10"/>
  <c r="C332" i="10"/>
  <c r="C796" i="10"/>
  <c r="C711" i="10"/>
  <c r="C767" i="10"/>
  <c r="C677" i="10"/>
  <c r="C381" i="10"/>
  <c r="C512" i="10"/>
  <c r="C220" i="10"/>
  <c r="C255" i="10"/>
  <c r="C415" i="10"/>
  <c r="C430" i="10"/>
  <c r="C250" i="10"/>
  <c r="C610" i="10"/>
  <c r="C64" i="10"/>
  <c r="B64" i="10" s="1"/>
  <c r="C50" i="10"/>
  <c r="B50" i="10" s="1"/>
  <c r="C615" i="10"/>
  <c r="C4" i="10"/>
  <c r="B4" i="10" s="1"/>
  <c r="C10" i="10"/>
  <c r="B10" i="10" s="1"/>
  <c r="C80" i="10"/>
  <c r="B80" i="10" s="1"/>
  <c r="C124" i="10"/>
  <c r="C66" i="10"/>
  <c r="B66" i="10" s="1"/>
  <c r="C29" i="10"/>
  <c r="B29" i="10" s="1"/>
  <c r="C60" i="10"/>
  <c r="B60" i="10" s="1"/>
  <c r="C23" i="10"/>
  <c r="B23" i="10" s="1"/>
  <c r="C120" i="10"/>
  <c r="C38" i="10"/>
  <c r="B38" i="10" s="1"/>
  <c r="C715" i="10"/>
  <c r="C704" i="10"/>
  <c r="C388" i="10"/>
  <c r="C456" i="10"/>
  <c r="C391" i="10"/>
  <c r="C283" i="10"/>
  <c r="C223" i="10"/>
  <c r="C639" i="10"/>
  <c r="C707" i="10"/>
  <c r="C839" i="10"/>
  <c r="C773" i="10"/>
  <c r="C609" i="10"/>
  <c r="C568" i="10"/>
  <c r="C857" i="10"/>
  <c r="C856" i="10"/>
  <c r="C287" i="10"/>
  <c r="C479" i="10"/>
  <c r="C482" i="10"/>
  <c r="C286" i="10"/>
  <c r="C457" i="10"/>
  <c r="C47" i="10"/>
  <c r="B47" i="10" s="1"/>
  <c r="C18" i="10"/>
  <c r="B18" i="10" s="1"/>
  <c r="C115" i="10"/>
  <c r="C41" i="10"/>
  <c r="B41" i="10" s="1"/>
  <c r="C617" i="10"/>
  <c r="C74" i="10"/>
  <c r="B74" i="10" s="1"/>
  <c r="C35" i="10"/>
  <c r="B35" i="10" s="1"/>
  <c r="C6" i="10"/>
  <c r="B6" i="10" s="1"/>
  <c r="C68" i="10"/>
  <c r="B68" i="10" s="1"/>
  <c r="C37" i="10"/>
  <c r="B37" i="10" s="1"/>
  <c r="C366" i="10"/>
  <c r="C97" i="10"/>
  <c r="B97" i="10" s="1"/>
  <c r="C95" i="10"/>
  <c r="B95" i="10" s="1"/>
  <c r="C746" i="10"/>
  <c r="C660" i="10"/>
  <c r="C739" i="10"/>
  <c r="C700" i="10"/>
  <c r="C586" i="10"/>
  <c r="C412" i="10"/>
  <c r="C487" i="10"/>
  <c r="C511" i="10"/>
  <c r="C142" i="10"/>
  <c r="C291" i="10"/>
  <c r="C292" i="10"/>
  <c r="C642" i="10"/>
  <c r="C807" i="10"/>
  <c r="C650" i="10"/>
  <c r="C805" i="10"/>
  <c r="C833" i="10"/>
  <c r="C252" i="10"/>
  <c r="C135" i="10"/>
  <c r="C55" i="10"/>
  <c r="B55" i="10" s="1"/>
  <c r="C26" i="10"/>
  <c r="B26" i="10" s="1"/>
  <c r="C123" i="10"/>
  <c r="C49" i="10"/>
  <c r="B49" i="10" s="1"/>
  <c r="C12" i="10"/>
  <c r="B12" i="10" s="1"/>
  <c r="C82" i="10"/>
  <c r="B82" i="10" s="1"/>
  <c r="C43" i="10"/>
  <c r="B43" i="10" s="1"/>
  <c r="C14" i="10"/>
  <c r="B14" i="10" s="1"/>
  <c r="C76" i="10"/>
  <c r="B76" i="10" s="1"/>
  <c r="C45" i="10"/>
  <c r="B45" i="10" s="1"/>
  <c r="C8" i="10"/>
  <c r="B8" i="10" s="1"/>
  <c r="C89" i="10"/>
  <c r="B89" i="10" s="1"/>
  <c r="C108" i="10"/>
  <c r="B108" i="10" s="1"/>
  <c r="C835" i="10"/>
  <c r="C756" i="10"/>
  <c r="C820" i="10"/>
  <c r="C786" i="10"/>
  <c r="C440" i="10"/>
  <c r="C422" i="10"/>
  <c r="C544" i="10"/>
  <c r="C358" i="10"/>
  <c r="C199" i="10"/>
  <c r="C531" i="10"/>
  <c r="C545" i="10"/>
  <c r="C212" i="10"/>
  <c r="C160" i="10"/>
  <c r="C275" i="10"/>
  <c r="C316" i="10"/>
  <c r="C321" i="10"/>
  <c r="C149" i="10"/>
  <c r="C339" i="10"/>
  <c r="C344" i="10"/>
  <c r="C172" i="10"/>
  <c r="C340" i="10"/>
  <c r="C224" i="10"/>
  <c r="C289" i="10"/>
  <c r="C312" i="10"/>
  <c r="C274" i="10"/>
  <c r="C245" i="10"/>
  <c r="C210" i="10"/>
  <c r="C341" i="10"/>
  <c r="C152" i="10"/>
  <c r="C242" i="10"/>
  <c r="C348" i="10"/>
  <c r="C266" i="10"/>
  <c r="C281" i="10"/>
  <c r="C134" i="10"/>
  <c r="C300" i="10"/>
  <c r="C282" i="10"/>
  <c r="C230" i="10"/>
  <c r="C309" i="10"/>
  <c r="C346" i="10"/>
  <c r="C231" i="10"/>
  <c r="C343" i="10"/>
  <c r="C290" i="10"/>
  <c r="C211" i="10"/>
  <c r="C131" i="10"/>
  <c r="C270" i="10"/>
  <c r="C215" i="10"/>
  <c r="C176" i="10"/>
  <c r="C279" i="10"/>
  <c r="C207" i="10"/>
  <c r="C254" i="10"/>
  <c r="C237" i="10"/>
  <c r="C260" i="10"/>
  <c r="C194" i="10"/>
  <c r="C258" i="10"/>
  <c r="C257" i="10"/>
  <c r="C148" i="10"/>
  <c r="C272" i="10"/>
  <c r="C196" i="10"/>
  <c r="C356" i="10"/>
  <c r="C297" i="10"/>
  <c r="C137" i="10"/>
  <c r="C364" i="10"/>
  <c r="C305" i="10"/>
  <c r="C184" i="10"/>
  <c r="C202" i="10"/>
  <c r="C187" i="10"/>
  <c r="C403" i="10"/>
  <c r="C180" i="10"/>
  <c r="C280" i="10"/>
  <c r="C133" i="10"/>
  <c r="C307" i="10"/>
  <c r="C361" i="10"/>
  <c r="C169" i="10"/>
  <c r="C315" i="10"/>
  <c r="C150" i="10"/>
  <c r="C243" i="10"/>
  <c r="C218" i="10"/>
  <c r="C200" i="10"/>
  <c r="C235" i="10"/>
  <c r="C299" i="10"/>
  <c r="C353" i="10"/>
  <c r="C311" i="10"/>
  <c r="C167" i="10"/>
  <c r="C132" i="10"/>
  <c r="C319" i="10"/>
  <c r="C171" i="10"/>
  <c r="C130" i="10"/>
  <c r="C182" i="10"/>
  <c r="C295" i="10"/>
  <c r="C159" i="10"/>
  <c r="C360" i="10"/>
  <c r="C192" i="10"/>
  <c r="C205" i="10"/>
  <c r="C185" i="10"/>
  <c r="C251" i="10"/>
  <c r="C226" i="10"/>
  <c r="C248" i="10"/>
  <c r="C161" i="10"/>
  <c r="C363" i="10"/>
  <c r="C304" i="10"/>
  <c r="C326" i="10"/>
  <c r="C322" i="10"/>
  <c r="C214" i="10"/>
  <c r="C293" i="10"/>
  <c r="C330" i="10"/>
  <c r="C198" i="10"/>
  <c r="C155" i="10"/>
  <c r="C352" i="10"/>
  <c r="C359" i="10"/>
  <c r="C306" i="10"/>
  <c r="C189" i="10"/>
  <c r="C216" i="10"/>
  <c r="C213" i="10"/>
  <c r="C232" i="10"/>
  <c r="C259" i="10"/>
  <c r="C234" i="10"/>
  <c r="C256" i="10"/>
  <c r="C303" i="10"/>
  <c r="C163" i="10"/>
  <c r="C127" i="10"/>
  <c r="C349" i="10"/>
  <c r="C265" i="10"/>
  <c r="C217" i="10"/>
  <c r="C357" i="10"/>
  <c r="C156" i="10"/>
  <c r="I616" i="10"/>
  <c r="J616" i="10"/>
  <c r="I617" i="10"/>
  <c r="J617" i="10"/>
  <c r="J615" i="10"/>
  <c r="I615" i="10"/>
  <c r="G616" i="10"/>
  <c r="G617" i="10"/>
  <c r="G615" i="10"/>
  <c r="F616" i="10"/>
  <c r="F617" i="10"/>
  <c r="F615" i="10"/>
  <c r="G366" i="10"/>
  <c r="G367" i="10"/>
  <c r="G365" i="10"/>
  <c r="G115" i="10"/>
  <c r="E366" i="10"/>
  <c r="F366" i="10"/>
  <c r="I366" i="10"/>
  <c r="J366" i="10"/>
  <c r="E367" i="10"/>
  <c r="F367" i="10"/>
  <c r="I367" i="10"/>
  <c r="J367" i="10"/>
  <c r="J365" i="10"/>
  <c r="I365" i="10"/>
  <c r="F365" i="10"/>
  <c r="F116" i="10"/>
  <c r="F117" i="10"/>
  <c r="F118" i="10"/>
  <c r="F119" i="10"/>
  <c r="F120" i="10"/>
  <c r="F121" i="10"/>
  <c r="F122" i="10"/>
  <c r="F123" i="10"/>
  <c r="F124" i="10"/>
  <c r="F125" i="10"/>
  <c r="F126" i="10"/>
  <c r="F115" i="10"/>
  <c r="E365" i="10"/>
  <c r="E126" i="10"/>
  <c r="G126" i="10"/>
  <c r="I126" i="10"/>
  <c r="J126" i="10"/>
  <c r="E123" i="10"/>
  <c r="G123" i="10"/>
  <c r="I123" i="10"/>
  <c r="J123" i="10"/>
  <c r="E124" i="10"/>
  <c r="G124" i="10"/>
  <c r="I124" i="10"/>
  <c r="J124" i="10"/>
  <c r="E125" i="10"/>
  <c r="G125" i="10"/>
  <c r="I125" i="10"/>
  <c r="J125" i="10"/>
  <c r="E116" i="10"/>
  <c r="G116" i="10"/>
  <c r="I116" i="10"/>
  <c r="J116" i="10"/>
  <c r="E117" i="10"/>
  <c r="G117" i="10"/>
  <c r="I117" i="10"/>
  <c r="J117" i="10"/>
  <c r="E118" i="10"/>
  <c r="G118" i="10"/>
  <c r="I118" i="10"/>
  <c r="J118" i="10"/>
  <c r="E119" i="10"/>
  <c r="G119" i="10"/>
  <c r="I119" i="10"/>
  <c r="J119" i="10"/>
  <c r="E120" i="10"/>
  <c r="G120" i="10"/>
  <c r="I120" i="10"/>
  <c r="J120" i="10"/>
  <c r="E121" i="10"/>
  <c r="G121" i="10"/>
  <c r="I121" i="10"/>
  <c r="J121" i="10"/>
  <c r="E122" i="10"/>
  <c r="G122" i="10"/>
  <c r="I122" i="10"/>
  <c r="J122" i="10"/>
  <c r="B365" i="10" l="1"/>
  <c r="B617" i="10"/>
  <c r="B616" i="10"/>
  <c r="B122" i="10"/>
  <c r="B120" i="10"/>
  <c r="B118" i="10"/>
  <c r="B116" i="10"/>
  <c r="B124" i="10"/>
  <c r="B126" i="10"/>
  <c r="B121" i="10"/>
  <c r="B119" i="10"/>
  <c r="B117" i="10"/>
  <c r="B125" i="10"/>
  <c r="B123" i="10"/>
  <c r="B367" i="10"/>
  <c r="B366" i="10"/>
  <c r="B615" i="10"/>
  <c r="J115" i="10"/>
  <c r="I115" i="10"/>
  <c r="E115" i="10"/>
  <c r="B115" i="10" l="1"/>
  <c r="D32" i="9"/>
  <c r="E32" i="9"/>
  <c r="F26" i="3" l="1"/>
  <c r="F49" i="3" s="1"/>
  <c r="F45" i="3"/>
  <c r="C8" i="3"/>
  <c r="C6" i="3"/>
  <c r="C24" i="3"/>
  <c r="C47" i="3" s="1"/>
  <c r="C23" i="3"/>
  <c r="C22" i="3"/>
  <c r="C21" i="3"/>
  <c r="C20" i="3"/>
  <c r="C19" i="3"/>
  <c r="C18" i="3"/>
  <c r="C17" i="3"/>
  <c r="C16" i="3"/>
  <c r="C15" i="3"/>
  <c r="C14" i="3"/>
  <c r="C13" i="3"/>
  <c r="C12" i="3"/>
  <c r="F16" i="1"/>
  <c r="E8" i="3" s="1"/>
  <c r="E31" i="3" l="1"/>
  <c r="E13" i="3"/>
  <c r="E21" i="3"/>
  <c r="E32" i="3"/>
  <c r="E40" i="3"/>
  <c r="E17" i="3"/>
  <c r="E36" i="3"/>
  <c r="E37" i="3"/>
  <c r="E39" i="3"/>
  <c r="E14" i="3"/>
  <c r="E22" i="3"/>
  <c r="E33" i="3"/>
  <c r="E41" i="3"/>
  <c r="E19" i="3"/>
  <c r="E38" i="3"/>
  <c r="E15" i="3"/>
  <c r="E23" i="3"/>
  <c r="E34" i="3"/>
  <c r="E42" i="3"/>
  <c r="E18" i="3"/>
  <c r="E20" i="3"/>
  <c r="E16" i="3"/>
  <c r="E35" i="3"/>
  <c r="C45" i="3"/>
  <c r="E30" i="3"/>
  <c r="C26" i="3"/>
  <c r="E12" i="3"/>
  <c r="C49" i="3" l="1"/>
  <c r="E45" i="3"/>
  <c r="E26" i="3"/>
  <c r="E49" i="3" l="1"/>
  <c r="D13" i="9"/>
  <c r="D12" i="9"/>
  <c r="D11" i="9"/>
  <c r="A13" i="9"/>
  <c r="A12" i="9"/>
  <c r="A11" i="9"/>
  <c r="D21" i="9" l="1"/>
  <c r="D34" i="9" s="1"/>
  <c r="E7" i="9"/>
  <c r="D7" i="9"/>
  <c r="A3" i="9"/>
  <c r="F258" i="8" l="1"/>
  <c r="E258" i="8"/>
  <c r="G7" i="8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A4" i="8"/>
  <c r="A3" i="8"/>
  <c r="F258" i="7"/>
  <c r="E258" i="7"/>
  <c r="G7" i="7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37" i="7" s="1"/>
  <c r="G138" i="7" s="1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152" i="7" s="1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182" i="7" s="1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7" i="7" s="1"/>
  <c r="G198" i="7" s="1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212" i="7" s="1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242" i="7" s="1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A4" i="7"/>
  <c r="A3" i="7"/>
  <c r="G258" i="8" l="1"/>
  <c r="E13" i="9" s="1"/>
  <c r="G258" i="7"/>
  <c r="E12" i="9" s="1"/>
  <c r="A3" i="3"/>
  <c r="A4" i="2"/>
  <c r="H1" i="10" s="1"/>
  <c r="A3" i="2"/>
  <c r="F258" i="2" l="1"/>
  <c r="E258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8" i="2" l="1"/>
  <c r="E11" i="9" s="1"/>
  <c r="E21" i="9" s="1"/>
  <c r="E34" i="9" s="1"/>
  <c r="E36" i="9" s="1"/>
</calcChain>
</file>

<file path=xl/sharedStrings.xml><?xml version="1.0" encoding="utf-8"?>
<sst xmlns="http://schemas.openxmlformats.org/spreadsheetml/2006/main" count="1200" uniqueCount="153">
  <si>
    <t>Name</t>
  </si>
  <si>
    <t>Vorname</t>
  </si>
  <si>
    <t>Geburtstag</t>
  </si>
  <si>
    <t>Rechnungsperiode</t>
  </si>
  <si>
    <t>Hans</t>
  </si>
  <si>
    <t>Muster</t>
  </si>
  <si>
    <t>vom</t>
  </si>
  <si>
    <t>bis</t>
  </si>
  <si>
    <t>Lebensunterhalt</t>
  </si>
  <si>
    <t>Datum</t>
  </si>
  <si>
    <t>Text</t>
  </si>
  <si>
    <t>Bankzinsen brutto</t>
  </si>
  <si>
    <t>Steuern, VST</t>
  </si>
  <si>
    <t>Kapitalanlage</t>
  </si>
  <si>
    <t>Saldo</t>
  </si>
  <si>
    <t>Beleg Nr.</t>
  </si>
  <si>
    <t>Lohn / Gehalt</t>
  </si>
  <si>
    <t xml:space="preserve">Verschiedene Einnahmen </t>
  </si>
  <si>
    <t>Kapitalrückzüge</t>
  </si>
  <si>
    <t>Verwaltung, Spesen</t>
  </si>
  <si>
    <t>Verschiedene Ausgaben</t>
  </si>
  <si>
    <t>Rückerstattung K'Kasse</t>
  </si>
  <si>
    <t>Freizeit, Ferien, Fahrzeuge</t>
  </si>
  <si>
    <t>Einnahmen</t>
  </si>
  <si>
    <t>Ausgaben</t>
  </si>
  <si>
    <t>Kapitalverschiebungen</t>
  </si>
  <si>
    <t>Beistand</t>
  </si>
  <si>
    <t>Tel. (tagsüber)</t>
  </si>
  <si>
    <t>Fritz Meier</t>
  </si>
  <si>
    <t>062 / 123 45 67</t>
  </si>
  <si>
    <t>Konto 2</t>
  </si>
  <si>
    <t>Konto 3</t>
  </si>
  <si>
    <t>E-Mail</t>
  </si>
  <si>
    <t>fritz.meier@adresse.ch</t>
  </si>
  <si>
    <t>Beilagen</t>
  </si>
  <si>
    <r>
      <t xml:space="preserve">   </t>
    </r>
    <r>
      <rPr>
        <sz val="10"/>
        <rFont val="Wingdings"/>
        <charset val="2"/>
      </rPr>
      <t>¨</t>
    </r>
  </si>
  <si>
    <t>Letzte Verfügung der AHV oder IV</t>
  </si>
  <si>
    <t>Letzte Verfügung der Ergänzungsleistungen</t>
  </si>
  <si>
    <t>Letzte Verfügung der Hilflosenentschädigung</t>
  </si>
  <si>
    <t>Letzte Verfügung der Sozialhilfe</t>
  </si>
  <si>
    <t>Versicherungspolicen (Krankenkasse und übrige)</t>
  </si>
  <si>
    <t>…</t>
  </si>
  <si>
    <t>Letzte definitive Veranlagung der Steuerbehörde</t>
  </si>
  <si>
    <r>
      <t>Alle</t>
    </r>
    <r>
      <rPr>
        <sz val="10"/>
        <rFont val="Arial"/>
        <family val="2"/>
      </rPr>
      <t xml:space="preserve"> Original-Belege der laufenden Periode</t>
    </r>
  </si>
  <si>
    <t>ok</t>
  </si>
  <si>
    <t>Kontierung</t>
  </si>
  <si>
    <t>Total</t>
  </si>
  <si>
    <t>Lohn</t>
  </si>
  <si>
    <t>AHV</t>
  </si>
  <si>
    <t>IV</t>
  </si>
  <si>
    <t>EL</t>
  </si>
  <si>
    <t>HE</t>
  </si>
  <si>
    <t>AHV-Rente</t>
  </si>
  <si>
    <t>IV-Rente</t>
  </si>
  <si>
    <t>Ergänzungsleistung</t>
  </si>
  <si>
    <t>Hilflosenentschädigung</t>
  </si>
  <si>
    <t>Zins</t>
  </si>
  <si>
    <t>Kap Ein</t>
  </si>
  <si>
    <t>Reserve 1</t>
  </si>
  <si>
    <t>Reserve 2</t>
  </si>
  <si>
    <t>E 1</t>
  </si>
  <si>
    <t>E 2</t>
  </si>
  <si>
    <t>LU</t>
  </si>
  <si>
    <t>Heim</t>
  </si>
  <si>
    <t>Heimkosten</t>
  </si>
  <si>
    <t>PK</t>
  </si>
  <si>
    <t>Pensionskassen-Rente</t>
  </si>
  <si>
    <t>Rück-KK</t>
  </si>
  <si>
    <t>Wohnen</t>
  </si>
  <si>
    <t>Wohnkosten, Miete, Hypozins</t>
  </si>
  <si>
    <t>KK-Prämie</t>
  </si>
  <si>
    <t>Krankenkassen-Prämie</t>
  </si>
  <si>
    <t>Gesundheit</t>
  </si>
  <si>
    <t>Gesundheitskosten</t>
  </si>
  <si>
    <t>Freizeit</t>
  </si>
  <si>
    <t>TG</t>
  </si>
  <si>
    <t>Taschengeld</t>
  </si>
  <si>
    <t>Steuern</t>
  </si>
  <si>
    <t>Spesen</t>
  </si>
  <si>
    <t>Kap Aus</t>
  </si>
  <si>
    <t>A 1</t>
  </si>
  <si>
    <t>A 2</t>
  </si>
  <si>
    <t>A 3</t>
  </si>
  <si>
    <t>Reserve 3</t>
  </si>
  <si>
    <r>
      <rPr>
        <sz val="12"/>
        <rFont val="Wingdings"/>
        <charset val="2"/>
      </rPr>
      <t>ã</t>
    </r>
    <r>
      <rPr>
        <sz val="12"/>
        <rFont val="Arial"/>
        <family val="2"/>
      </rPr>
      <t xml:space="preserve">  Text anpassen</t>
    </r>
  </si>
  <si>
    <t>Rückerst. Krankheitskosten der EL</t>
  </si>
  <si>
    <t>Rück-EL</t>
  </si>
  <si>
    <t>einsortiert zu den monatlichen Konto-Auszügen der Bank/Post</t>
  </si>
  <si>
    <t>Bank- / Postbelege übriger Vermögenswerte am Schluss der Periode</t>
  </si>
  <si>
    <t>Hauptkonto</t>
  </si>
  <si>
    <t>Pro Memoria</t>
  </si>
  <si>
    <t>Vermögenswerte und Schulden</t>
  </si>
  <si>
    <t xml:space="preserve">Übertrag aus
letzter Periode </t>
  </si>
  <si>
    <t xml:space="preserve">Rechnungs-
abschluss </t>
  </si>
  <si>
    <t>Anfangssaldo per</t>
  </si>
  <si>
    <t>Endsaldo per</t>
  </si>
  <si>
    <t>Aktiven</t>
  </si>
  <si>
    <t>CHF</t>
  </si>
  <si>
    <t>Konto Nr.</t>
  </si>
  <si>
    <t>Total der Aktiven</t>
  </si>
  <si>
    <t xml:space="preserve">Passiven </t>
  </si>
  <si>
    <t>Total der Passiven</t>
  </si>
  <si>
    <r>
      <t xml:space="preserve">Reinvermögen </t>
    </r>
    <r>
      <rPr>
        <sz val="11"/>
        <rFont val="Arial"/>
        <family val="2"/>
      </rPr>
      <t>(Aktiven abzüglich Passiven)</t>
    </r>
  </si>
  <si>
    <r>
      <t>Vermögensveränderung</t>
    </r>
    <r>
      <rPr>
        <sz val="11"/>
        <rFont val="Arial"/>
        <family val="2"/>
      </rPr>
      <t xml:space="preserve"> (Rechnungsergebnis)</t>
    </r>
  </si>
  <si>
    <t>Die Richtigkeit der Abrechnung</t>
  </si>
  <si>
    <t>Abrechnung eingesehen:</t>
  </si>
  <si>
    <t>Down-Load:</t>
  </si>
  <si>
    <t>bescheinigt:</t>
  </si>
  <si>
    <t>www.ag.ch/prima-handbuch</t>
  </si>
  <si>
    <t>Anhang 07-4</t>
  </si>
  <si>
    <t>Unterschrift Beistand / Beiständin</t>
  </si>
  <si>
    <t>Unterschrift betreute Person</t>
  </si>
  <si>
    <t>Ort, Datum</t>
  </si>
  <si>
    <t>Bilanz (Vermögensübersicht) und Rechnungsergebnis</t>
  </si>
  <si>
    <t>Bilanz</t>
  </si>
  <si>
    <t>Buchhaltung</t>
  </si>
  <si>
    <t>Anhang 05-2</t>
  </si>
  <si>
    <t>Erfolgsrechnung (und Budget)</t>
  </si>
  <si>
    <t>Einnahmen und Ausgaben</t>
  </si>
  <si>
    <t>Periode von</t>
  </si>
  <si>
    <t>Durchschnitt</t>
  </si>
  <si>
    <t>Budget</t>
  </si>
  <si>
    <t>Anz. Monate</t>
  </si>
  <si>
    <t>für nächste</t>
  </si>
  <si>
    <t>Periode</t>
  </si>
  <si>
    <t>Total der Einnahmen</t>
  </si>
  <si>
    <t>Total der Ausgaben</t>
  </si>
  <si>
    <t>Ergebnis</t>
  </si>
  <si>
    <t>-----</t>
  </si>
  <si>
    <t>Vermögenswerte (z.B. Nutzniessungen, Anteile an Erbschaften) und spezielle Schulden (z.B. Sozialhilfe, Verlustscheine)</t>
  </si>
  <si>
    <t>Buchhaltung in Excel</t>
  </si>
  <si>
    <t>Beleg</t>
  </si>
  <si>
    <t>Beschreibung</t>
  </si>
  <si>
    <t>Totalsumme</t>
  </si>
  <si>
    <t>Soll</t>
  </si>
  <si>
    <t>Haben</t>
  </si>
  <si>
    <t>Konto</t>
  </si>
  <si>
    <t>AHV Rente</t>
  </si>
  <si>
    <t>Pensionskasse</t>
  </si>
  <si>
    <t>Pflegeheim</t>
  </si>
  <si>
    <t>Krankenkasse</t>
  </si>
  <si>
    <t>K 1</t>
  </si>
  <si>
    <t>Einkauf Coop</t>
  </si>
  <si>
    <t>Einkauf Migros</t>
  </si>
  <si>
    <t>Nicht zugeteilt</t>
  </si>
  <si>
    <t>N / A</t>
  </si>
  <si>
    <t>sort</t>
  </si>
  <si>
    <t>Kontenplan</t>
  </si>
  <si>
    <t>initial</t>
  </si>
  <si>
    <t>Anz</t>
  </si>
  <si>
    <t xml:space="preserve">- - - - - - - - - - - - - - - - - - - - - - - - - - - - - - - - - - - - - - - - - - - - - - - - - - - - - - - - - - - - - - - - - - - - - - - - - - - - - - - - - - - </t>
  </si>
  <si>
    <t>Version Juli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</si>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</sst>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[$-807]d/\ mmmm\ yyyy;@"/>
    <numFmt numFmtId="166" formatCode="dd/mm/yy;@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8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color indexed="12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2"/>
      <color theme="6" tint="-0.249977111117893"/>
      <name val="Arial"/>
      <family val="2"/>
    </font>
    <font>
      <b/>
      <sz val="14"/>
      <color theme="6" tint="-0.249977111117893"/>
      <name val="Arial"/>
      <family val="2"/>
    </font>
    <font>
      <sz val="10"/>
      <color theme="0" tint="-0.34998626667073579"/>
      <name val="Arial"/>
      <family val="2"/>
    </font>
    <font>
      <sz val="16"/>
      <name val="Arial"/>
      <family val="2"/>
    </font>
    <font>
      <sz val="12"/>
      <name val="Wingdings"/>
      <charset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  <font>
      <i/>
      <sz val="9"/>
      <name val="Arial"/>
      <family val="2"/>
    </font>
    <font>
      <b/>
      <sz val="14"/>
      <color rgb="FF3333FF"/>
      <name val="Arial"/>
      <family val="2"/>
    </font>
    <font>
      <b/>
      <sz val="11"/>
      <color rgb="FF3333FF"/>
      <name val="Arial"/>
      <family val="2"/>
    </font>
    <font>
      <sz val="9"/>
      <color theme="5"/>
      <name val="Arial"/>
      <family val="2"/>
    </font>
    <font>
      <sz val="9"/>
      <color theme="6" tint="-0.249977111117893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0" xfId="1" applyNumberFormat="1" applyFont="1"/>
    <xf numFmtId="0" fontId="7" fillId="0" borderId="0" xfId="0" applyFont="1"/>
    <xf numFmtId="164" fontId="7" fillId="0" borderId="0" xfId="1" applyNumberFormat="1" applyFont="1"/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6" fontId="9" fillId="0" borderId="0" xfId="0" applyNumberFormat="1" applyFont="1" applyAlignment="1" applyProtection="1">
      <alignment vertical="top"/>
      <protection locked="0"/>
    </xf>
    <xf numFmtId="0" fontId="1" fillId="0" borderId="0" xfId="0" applyFont="1"/>
    <xf numFmtId="164" fontId="1" fillId="0" borderId="0" xfId="1" applyNumberFormat="1" applyFont="1"/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13" fillId="0" borderId="0" xfId="0" applyFont="1"/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6" fontId="3" fillId="0" borderId="0" xfId="0" applyNumberFormat="1" applyFont="1" applyAlignment="1">
      <alignment vertical="top"/>
    </xf>
    <xf numFmtId="166" fontId="11" fillId="0" borderId="0" xfId="0" applyNumberFormat="1" applyFont="1" applyAlignment="1">
      <alignment horizontal="left" vertical="top"/>
    </xf>
    <xf numFmtId="165" fontId="14" fillId="0" borderId="0" xfId="0" applyNumberFormat="1" applyFont="1" applyAlignment="1">
      <alignment horizontal="left" vertical="top"/>
    </xf>
    <xf numFmtId="166" fontId="4" fillId="0" borderId="6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3" fontId="4" fillId="7" borderId="5" xfId="1" applyFont="1" applyFill="1" applyBorder="1" applyAlignment="1" applyProtection="1">
      <alignment vertical="center"/>
      <protection locked="0"/>
    </xf>
    <xf numFmtId="0" fontId="4" fillId="6" borderId="5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9" xfId="0" applyNumberFormat="1" applyFont="1" applyBorder="1" applyAlignment="1" applyProtection="1">
      <alignment horizontal="center" vertical="top"/>
      <protection locked="0"/>
    </xf>
    <xf numFmtId="0" fontId="3" fillId="0" borderId="20" xfId="0" applyFont="1" applyBorder="1" applyAlignment="1" applyProtection="1">
      <alignment horizontal="center" vertical="top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43" fontId="3" fillId="0" borderId="19" xfId="1" applyFont="1" applyBorder="1" applyAlignment="1" applyProtection="1">
      <alignment vertical="top"/>
      <protection locked="0"/>
    </xf>
    <xf numFmtId="43" fontId="3" fillId="0" borderId="21" xfId="1" applyFont="1" applyBorder="1" applyAlignment="1" applyProtection="1">
      <alignment vertical="top"/>
      <protection locked="0"/>
    </xf>
    <xf numFmtId="43" fontId="3" fillId="2" borderId="2" xfId="1" applyFont="1" applyFill="1" applyBorder="1" applyAlignment="1">
      <alignment vertical="top"/>
    </xf>
    <xf numFmtId="43" fontId="4" fillId="0" borderId="3" xfId="1" applyFont="1" applyFill="1" applyBorder="1" applyAlignment="1" applyProtection="1">
      <alignment horizontal="center" vertical="top"/>
      <protection locked="0"/>
    </xf>
    <xf numFmtId="166" fontId="3" fillId="0" borderId="22" xfId="0" applyNumberFormat="1" applyFont="1" applyBorder="1" applyAlignment="1" applyProtection="1">
      <alignment horizontal="center" vertical="top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43" fontId="3" fillId="0" borderId="22" xfId="1" applyFont="1" applyBorder="1" applyAlignment="1" applyProtection="1">
      <alignment vertical="top"/>
      <protection locked="0"/>
    </xf>
    <xf numFmtId="43" fontId="3" fillId="0" borderId="24" xfId="1" applyFont="1" applyBorder="1" applyAlignment="1" applyProtection="1">
      <alignment vertical="top"/>
      <protection locked="0"/>
    </xf>
    <xf numFmtId="43" fontId="3" fillId="2" borderId="3" xfId="1" applyFont="1" applyFill="1" applyBorder="1" applyAlignment="1">
      <alignment vertical="top"/>
    </xf>
    <xf numFmtId="166" fontId="3" fillId="0" borderId="25" xfId="0" applyNumberFormat="1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 vertical="top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43" fontId="3" fillId="0" borderId="25" xfId="1" applyFont="1" applyBorder="1" applyAlignment="1" applyProtection="1">
      <alignment vertical="top"/>
      <protection locked="0"/>
    </xf>
    <xf numFmtId="43" fontId="3" fillId="0" borderId="27" xfId="1" applyFont="1" applyBorder="1" applyAlignment="1" applyProtection="1">
      <alignment vertical="top"/>
      <protection locked="0"/>
    </xf>
    <xf numFmtId="43" fontId="3" fillId="2" borderId="4" xfId="1" applyFont="1" applyFill="1" applyBorder="1" applyAlignment="1">
      <alignment vertical="top"/>
    </xf>
    <xf numFmtId="43" fontId="4" fillId="0" borderId="4" xfId="1" applyFont="1" applyFill="1" applyBorder="1" applyAlignment="1" applyProtection="1">
      <alignment horizontal="center" vertical="top"/>
      <protection locked="0"/>
    </xf>
    <xf numFmtId="43" fontId="3" fillId="0" borderId="0" xfId="1" applyFont="1" applyAlignment="1">
      <alignment vertical="top"/>
    </xf>
    <xf numFmtId="43" fontId="4" fillId="0" borderId="4" xfId="1" applyFont="1" applyBorder="1" applyAlignment="1">
      <alignment horizontal="center" vertical="top"/>
    </xf>
    <xf numFmtId="0" fontId="4" fillId="4" borderId="5" xfId="0" applyFont="1" applyFill="1" applyBorder="1" applyAlignment="1">
      <alignment vertical="top" wrapText="1"/>
    </xf>
    <xf numFmtId="43" fontId="3" fillId="3" borderId="5" xfId="1" applyFont="1" applyFill="1" applyBorder="1" applyAlignment="1">
      <alignment vertical="top"/>
    </xf>
    <xf numFmtId="43" fontId="4" fillId="5" borderId="5" xfId="1" applyFont="1" applyFill="1" applyBorder="1" applyAlignment="1">
      <alignment vertical="top"/>
    </xf>
    <xf numFmtId="43" fontId="4" fillId="0" borderId="0" xfId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9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vertical="top" wrapText="1"/>
      <protection locked="0"/>
    </xf>
    <xf numFmtId="0" fontId="17" fillId="0" borderId="0" xfId="0" applyFont="1" applyAlignment="1">
      <alignment vertical="top" wrapText="1"/>
    </xf>
    <xf numFmtId="0" fontId="1" fillId="0" borderId="0" xfId="2" applyAlignment="1" applyProtection="1">
      <alignment horizontal="left"/>
    </xf>
    <xf numFmtId="0" fontId="1" fillId="0" borderId="0" xfId="2" applyBorder="1" applyProtection="1"/>
    <xf numFmtId="0" fontId="1" fillId="0" borderId="0" xfId="2" applyBorder="1" applyAlignment="1" applyProtection="1">
      <alignment wrapText="1"/>
    </xf>
    <xf numFmtId="0" fontId="1" fillId="0" borderId="0" xfId="2" applyProtection="1"/>
    <xf numFmtId="0" fontId="1" fillId="0" borderId="0" xfId="2" applyFill="1" applyProtection="1"/>
    <xf numFmtId="0" fontId="21" fillId="0" borderId="0" xfId="2" applyFont="1" applyFill="1" applyBorder="1" applyAlignment="1" applyProtection="1">
      <alignment vertical="center"/>
    </xf>
    <xf numFmtId="0" fontId="1" fillId="0" borderId="0" xfId="2" applyAlignment="1" applyProtection="1">
      <alignment horizontal="left" vertical="center"/>
    </xf>
    <xf numFmtId="0" fontId="1" fillId="0" borderId="0" xfId="2" applyFont="1" applyAlignment="1" applyProtection="1">
      <alignment horizontal="left"/>
    </xf>
    <xf numFmtId="0" fontId="2" fillId="0" borderId="14" xfId="2" applyFont="1" applyBorder="1" applyAlignment="1" applyProtection="1">
      <alignment horizontal="center" vertical="center" wrapText="1"/>
    </xf>
    <xf numFmtId="0" fontId="2" fillId="0" borderId="15" xfId="2" applyFont="1" applyBorder="1" applyAlignment="1" applyProtection="1">
      <alignment horizontal="center" vertical="center" wrapText="1"/>
    </xf>
    <xf numFmtId="4" fontId="7" fillId="0" borderId="15" xfId="2" applyNumberFormat="1" applyFont="1" applyBorder="1" applyAlignment="1" applyProtection="1">
      <alignment horizontal="center" wrapText="1"/>
    </xf>
    <xf numFmtId="0" fontId="7" fillId="0" borderId="0" xfId="2" applyFont="1" applyProtection="1"/>
    <xf numFmtId="0" fontId="7" fillId="0" borderId="0" xfId="2" applyFont="1" applyFill="1" applyProtection="1"/>
    <xf numFmtId="0" fontId="1" fillId="0" borderId="28" xfId="2" applyBorder="1" applyProtection="1"/>
    <xf numFmtId="0" fontId="7" fillId="10" borderId="9" xfId="2" applyNumberFormat="1" applyFont="1" applyFill="1" applyBorder="1" applyProtection="1">
      <protection locked="0"/>
    </xf>
    <xf numFmtId="0" fontId="7" fillId="10" borderId="0" xfId="2" applyNumberFormat="1" applyFont="1" applyFill="1" applyBorder="1" applyProtection="1">
      <protection locked="0"/>
    </xf>
    <xf numFmtId="0" fontId="7" fillId="10" borderId="28" xfId="1" applyNumberFormat="1" applyFont="1" applyFill="1" applyBorder="1" applyAlignment="1" applyProtection="1">
      <alignment horizontal="left"/>
      <protection locked="0"/>
    </xf>
    <xf numFmtId="43" fontId="7" fillId="10" borderId="15" xfId="1" applyFont="1" applyFill="1" applyBorder="1" applyAlignment="1" applyProtection="1">
      <alignment horizontal="center" wrapText="1"/>
      <protection locked="0"/>
    </xf>
    <xf numFmtId="0" fontId="1" fillId="0" borderId="0" xfId="2" applyFont="1" applyBorder="1" applyProtection="1"/>
    <xf numFmtId="4" fontId="1" fillId="0" borderId="16" xfId="2" applyNumberFormat="1" applyBorder="1" applyAlignment="1" applyProtection="1">
      <alignment wrapText="1"/>
    </xf>
    <xf numFmtId="43" fontId="19" fillId="0" borderId="15" xfId="1" applyFont="1" applyBorder="1" applyAlignment="1" applyProtection="1">
      <alignment vertical="center" wrapText="1"/>
    </xf>
    <xf numFmtId="0" fontId="7" fillId="0" borderId="0" xfId="2" applyFont="1" applyAlignment="1" applyProtection="1">
      <alignment vertical="center"/>
    </xf>
    <xf numFmtId="0" fontId="7" fillId="10" borderId="0" xfId="1" applyNumberFormat="1" applyFont="1" applyFill="1" applyBorder="1" applyAlignment="1" applyProtection="1">
      <alignment horizontal="left"/>
      <protection locked="0"/>
    </xf>
    <xf numFmtId="0" fontId="7" fillId="10" borderId="0" xfId="2" applyNumberFormat="1" applyFont="1" applyFill="1" applyBorder="1" applyAlignment="1" applyProtection="1">
      <alignment horizontal="left"/>
      <protection locked="0"/>
    </xf>
    <xf numFmtId="4" fontId="1" fillId="0" borderId="15" xfId="2" applyNumberFormat="1" applyBorder="1" applyAlignment="1" applyProtection="1">
      <alignment wrapText="1"/>
    </xf>
    <xf numFmtId="43" fontId="19" fillId="0" borderId="13" xfId="1" applyFont="1" applyBorder="1" applyAlignment="1" applyProtection="1">
      <alignment vertical="center" wrapText="1"/>
    </xf>
    <xf numFmtId="0" fontId="23" fillId="10" borderId="0" xfId="1" applyNumberFormat="1" applyFont="1" applyFill="1" applyBorder="1" applyAlignment="1" applyProtection="1">
      <alignment horizontal="left"/>
      <protection locked="0"/>
    </xf>
    <xf numFmtId="0" fontId="8" fillId="0" borderId="0" xfId="2" applyFont="1" applyBorder="1" applyProtection="1"/>
    <xf numFmtId="0" fontId="8" fillId="0" borderId="0" xfId="2" applyFont="1" applyBorder="1" applyAlignment="1" applyProtection="1"/>
    <xf numFmtId="0" fontId="19" fillId="0" borderId="0" xfId="2" applyFont="1" applyBorder="1" applyAlignment="1" applyProtection="1">
      <alignment horizontal="right" wrapText="1"/>
    </xf>
    <xf numFmtId="0" fontId="1" fillId="0" borderId="0" xfId="2" applyBorder="1" applyAlignment="1" applyProtection="1">
      <alignment horizontal="left" wrapText="1"/>
    </xf>
    <xf numFmtId="0" fontId="25" fillId="0" borderId="0" xfId="3" applyFont="1" applyAlignment="1" applyProtection="1">
      <alignment horizontal="right"/>
    </xf>
    <xf numFmtId="0" fontId="1" fillId="0" borderId="29" xfId="2" applyFont="1" applyBorder="1" applyProtection="1"/>
    <xf numFmtId="0" fontId="1" fillId="0" borderId="29" xfId="2" applyBorder="1" applyAlignment="1" applyProtection="1">
      <alignment horizontal="left" wrapText="1"/>
    </xf>
    <xf numFmtId="0" fontId="26" fillId="0" borderId="0" xfId="2" applyFont="1" applyBorder="1" applyProtection="1"/>
    <xf numFmtId="0" fontId="26" fillId="0" borderId="0" xfId="2" applyFont="1" applyBorder="1" applyAlignment="1" applyProtection="1">
      <alignment wrapText="1"/>
    </xf>
    <xf numFmtId="0" fontId="26" fillId="0" borderId="0" xfId="2" applyFont="1" applyBorder="1" applyAlignment="1" applyProtection="1">
      <alignment horizontal="right" wrapText="1"/>
    </xf>
    <xf numFmtId="0" fontId="1" fillId="0" borderId="0" xfId="2" applyAlignment="1" applyProtection="1">
      <alignment wrapText="1"/>
    </xf>
    <xf numFmtId="0" fontId="8" fillId="0" borderId="0" xfId="2" applyFont="1" applyAlignment="1" applyProtection="1">
      <alignment horizontal="right"/>
    </xf>
    <xf numFmtId="14" fontId="1" fillId="10" borderId="29" xfId="2" applyNumberFormat="1" applyFont="1" applyFill="1" applyBorder="1" applyAlignment="1" applyProtection="1">
      <alignment vertical="top"/>
      <protection locked="0"/>
    </xf>
    <xf numFmtId="14" fontId="1" fillId="10" borderId="29" xfId="2" applyNumberFormat="1" applyFill="1" applyBorder="1" applyAlignment="1" applyProtection="1">
      <alignment horizontal="left" vertical="top" wrapText="1"/>
      <protection locked="0"/>
    </xf>
    <xf numFmtId="0" fontId="1" fillId="0" borderId="0" xfId="2" applyFont="1" applyFill="1" applyBorder="1" applyAlignment="1" applyProtection="1">
      <alignment horizontal="right" wrapText="1"/>
    </xf>
    <xf numFmtId="0" fontId="1" fillId="0" borderId="0" xfId="2" applyFont="1" applyAlignment="1" applyProtection="1">
      <alignment horizontal="right"/>
    </xf>
    <xf numFmtId="0" fontId="2" fillId="0" borderId="0" xfId="2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wrapText="1"/>
    </xf>
    <xf numFmtId="166" fontId="0" fillId="0" borderId="0" xfId="0" applyNumberFormat="1" applyAlignment="1" applyProtection="1">
      <alignment vertical="top"/>
    </xf>
    <xf numFmtId="0" fontId="0" fillId="0" borderId="0" xfId="0" applyProtection="1"/>
    <xf numFmtId="0" fontId="8" fillId="0" borderId="14" xfId="2" applyFont="1" applyBorder="1" applyAlignment="1" applyProtection="1">
      <alignment horizontal="center"/>
    </xf>
    <xf numFmtId="14" fontId="28" fillId="10" borderId="15" xfId="2" applyNumberFormat="1" applyFont="1" applyFill="1" applyBorder="1" applyAlignment="1" applyProtection="1">
      <alignment horizontal="center" vertical="center" wrapText="1"/>
    </xf>
    <xf numFmtId="0" fontId="1" fillId="0" borderId="15" xfId="2" applyBorder="1" applyAlignment="1" applyProtection="1">
      <alignment horizontal="center"/>
    </xf>
    <xf numFmtId="14" fontId="28" fillId="10" borderId="16" xfId="2" applyNumberFormat="1" applyFont="1" applyFill="1" applyBorder="1" applyAlignment="1" applyProtection="1">
      <alignment horizontal="center" vertical="center" wrapText="1"/>
    </xf>
    <xf numFmtId="0" fontId="1" fillId="0" borderId="16" xfId="2" applyBorder="1" applyAlignment="1" applyProtection="1">
      <alignment horizontal="center" vertical="center"/>
    </xf>
    <xf numFmtId="164" fontId="3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center" vertical="center"/>
      <protection locked="0"/>
    </xf>
    <xf numFmtId="4" fontId="7" fillId="0" borderId="16" xfId="2" applyNumberFormat="1" applyFont="1" applyBorder="1" applyAlignment="1" applyProtection="1">
      <alignment wrapText="1"/>
    </xf>
    <xf numFmtId="0" fontId="1" fillId="0" borderId="16" xfId="2" applyBorder="1" applyProtection="1"/>
    <xf numFmtId="43" fontId="19" fillId="0" borderId="14" xfId="1" applyFont="1" applyBorder="1" applyAlignment="1" applyProtection="1">
      <alignment vertical="center" wrapText="1"/>
    </xf>
    <xf numFmtId="43" fontId="7" fillId="11" borderId="15" xfId="1" applyFont="1" applyFill="1" applyBorder="1" applyAlignment="1" applyProtection="1">
      <alignment horizontal="center" wrapText="1"/>
    </xf>
    <xf numFmtId="43" fontId="7" fillId="0" borderId="13" xfId="1" applyFont="1" applyBorder="1" applyAlignment="1" applyProtection="1">
      <alignment vertical="center" wrapText="1"/>
    </xf>
    <xf numFmtId="43" fontId="19" fillId="0" borderId="13" xfId="2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wrapText="1"/>
    </xf>
    <xf numFmtId="0" fontId="2" fillId="0" borderId="0" xfId="2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wrapText="1"/>
    </xf>
    <xf numFmtId="0" fontId="26" fillId="0" borderId="0" xfId="0" applyFont="1" applyBorder="1" applyAlignment="1" applyProtection="1">
      <alignment horizontal="right" wrapText="1"/>
    </xf>
    <xf numFmtId="0" fontId="8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right" wrapText="1"/>
    </xf>
    <xf numFmtId="0" fontId="1" fillId="0" borderId="0" xfId="0" applyFont="1" applyAlignment="1" applyProtection="1">
      <alignment horizontal="right"/>
    </xf>
    <xf numFmtId="0" fontId="26" fillId="0" borderId="0" xfId="2" applyFont="1" applyBorder="1" applyAlignment="1" applyProtection="1">
      <alignment horizontal="left" wrapText="1"/>
    </xf>
    <xf numFmtId="43" fontId="7" fillId="11" borderId="15" xfId="1" quotePrefix="1" applyFont="1" applyFill="1" applyBorder="1" applyAlignment="1" applyProtection="1">
      <alignment horizontal="left" wrapText="1" indent="4"/>
    </xf>
    <xf numFmtId="43" fontId="0" fillId="0" borderId="0" xfId="1" applyFont="1" applyProtection="1"/>
    <xf numFmtId="166" fontId="10" fillId="0" borderId="0" xfId="0" applyNumberFormat="1" applyFont="1" applyAlignment="1" applyProtection="1">
      <alignment vertical="top"/>
    </xf>
    <xf numFmtId="0" fontId="28" fillId="10" borderId="16" xfId="2" applyNumberFormat="1" applyFont="1" applyFill="1" applyBorder="1" applyAlignment="1" applyProtection="1">
      <alignment horizontal="center" vertical="center" wrapText="1"/>
    </xf>
    <xf numFmtId="14" fontId="1" fillId="10" borderId="29" xfId="2" applyNumberFormat="1" applyFont="1" applyFill="1" applyBorder="1" applyAlignment="1" applyProtection="1">
      <alignment vertical="top"/>
    </xf>
    <xf numFmtId="0" fontId="30" fillId="10" borderId="8" xfId="2" applyNumberFormat="1" applyFont="1" applyFill="1" applyBorder="1" applyAlignment="1" applyProtection="1">
      <alignment vertical="center"/>
      <protection locked="0"/>
    </xf>
    <xf numFmtId="0" fontId="30" fillId="10" borderId="9" xfId="2" applyNumberFormat="1" applyFont="1" applyFill="1" applyBorder="1" applyAlignment="1" applyProtection="1">
      <alignment vertical="center"/>
      <protection locked="0"/>
    </xf>
    <xf numFmtId="0" fontId="29" fillId="10" borderId="9" xfId="2" applyNumberFormat="1" applyFont="1" applyFill="1" applyBorder="1" applyProtection="1">
      <protection locked="0"/>
    </xf>
    <xf numFmtId="0" fontId="7" fillId="10" borderId="28" xfId="2" applyNumberFormat="1" applyFont="1" applyFill="1" applyBorder="1" applyProtection="1">
      <protection locked="0"/>
    </xf>
    <xf numFmtId="0" fontId="31" fillId="0" borderId="0" xfId="0" applyFont="1" applyProtection="1"/>
    <xf numFmtId="0" fontId="31" fillId="0" borderId="0" xfId="2" applyFont="1" applyProtection="1"/>
    <xf numFmtId="0" fontId="32" fillId="0" borderId="0" xfId="2" applyFont="1" applyProtection="1"/>
    <xf numFmtId="0" fontId="32" fillId="0" borderId="0" xfId="2" applyFont="1" applyAlignment="1" applyProtection="1">
      <alignment vertical="center"/>
    </xf>
    <xf numFmtId="14" fontId="28" fillId="10" borderId="9" xfId="2" applyNumberFormat="1" applyFont="1" applyFill="1" applyBorder="1" applyAlignment="1" applyProtection="1">
      <alignment horizontal="center" vertical="center" wrapText="1"/>
    </xf>
    <xf numFmtId="0" fontId="1" fillId="0" borderId="16" xfId="2" applyBorder="1" applyAlignment="1" applyProtection="1">
      <alignment wrapText="1"/>
    </xf>
    <xf numFmtId="0" fontId="1" fillId="0" borderId="31" xfId="2" applyBorder="1" applyProtection="1"/>
    <xf numFmtId="0" fontId="1" fillId="0" borderId="32" xfId="2" applyBorder="1" applyProtection="1"/>
    <xf numFmtId="0" fontId="7" fillId="0" borderId="32" xfId="2" applyFont="1" applyBorder="1" applyProtection="1"/>
    <xf numFmtId="0" fontId="1" fillId="0" borderId="33" xfId="2" applyBorder="1" applyProtection="1"/>
    <xf numFmtId="43" fontId="16" fillId="0" borderId="33" xfId="1" applyFont="1" applyBorder="1" applyProtection="1"/>
    <xf numFmtId="43" fontId="19" fillId="0" borderId="33" xfId="1" applyFont="1" applyBorder="1" applyAlignment="1" applyProtection="1">
      <alignment vertical="center" wrapText="1"/>
    </xf>
    <xf numFmtId="0" fontId="7" fillId="0" borderId="33" xfId="2" applyFont="1" applyBorder="1" applyAlignment="1" applyProtection="1">
      <alignment wrapText="1"/>
    </xf>
    <xf numFmtId="4" fontId="7" fillId="0" borderId="33" xfId="2" applyNumberFormat="1" applyFont="1" applyBorder="1" applyAlignment="1" applyProtection="1">
      <alignment horizontal="center" wrapText="1"/>
    </xf>
    <xf numFmtId="0" fontId="7" fillId="0" borderId="33" xfId="2" applyFont="1" applyBorder="1" applyProtection="1"/>
    <xf numFmtId="43" fontId="8" fillId="0" borderId="33" xfId="1" applyFont="1" applyBorder="1" applyProtection="1"/>
    <xf numFmtId="43" fontId="19" fillId="0" borderId="32" xfId="1" applyFont="1" applyBorder="1" applyAlignment="1" applyProtection="1">
      <alignment vertical="center" wrapText="1"/>
    </xf>
    <xf numFmtId="0" fontId="7" fillId="0" borderId="32" xfId="2" applyFont="1" applyBorder="1" applyAlignment="1" applyProtection="1">
      <alignment vertical="center"/>
    </xf>
    <xf numFmtId="43" fontId="19" fillId="0" borderId="33" xfId="2" applyNumberFormat="1" applyFont="1" applyBorder="1" applyAlignment="1" applyProtection="1">
      <alignment vertical="center"/>
    </xf>
    <xf numFmtId="0" fontId="7" fillId="0" borderId="34" xfId="2" applyFont="1" applyBorder="1" applyProtection="1"/>
    <xf numFmtId="0" fontId="7" fillId="0" borderId="36" xfId="2" applyFont="1" applyBorder="1" applyProtection="1"/>
    <xf numFmtId="0" fontId="19" fillId="0" borderId="37" xfId="2" applyFont="1" applyBorder="1" applyProtection="1"/>
    <xf numFmtId="0" fontId="19" fillId="0" borderId="38" xfId="2" applyFont="1" applyBorder="1" applyProtection="1"/>
    <xf numFmtId="0" fontId="7" fillId="0" borderId="39" xfId="2" applyFont="1" applyBorder="1" applyProtection="1"/>
    <xf numFmtId="0" fontId="7" fillId="0" borderId="41" xfId="2" applyFont="1" applyBorder="1" applyProtection="1"/>
    <xf numFmtId="0" fontId="7" fillId="0" borderId="42" xfId="2" applyFont="1" applyBorder="1" applyProtection="1"/>
    <xf numFmtId="0" fontId="7" fillId="0" borderId="43" xfId="2" applyFont="1" applyBorder="1" applyProtection="1"/>
    <xf numFmtId="0" fontId="7" fillId="0" borderId="44" xfId="2" applyFont="1" applyBorder="1" applyProtection="1"/>
    <xf numFmtId="0" fontId="7" fillId="0" borderId="45" xfId="2" applyFont="1" applyBorder="1" applyProtection="1"/>
    <xf numFmtId="0" fontId="19" fillId="0" borderId="39" xfId="2" applyFont="1" applyBorder="1" applyAlignment="1" applyProtection="1">
      <alignment vertical="center"/>
    </xf>
    <xf numFmtId="0" fontId="19" fillId="0" borderId="41" xfId="2" applyFont="1" applyBorder="1" applyAlignment="1" applyProtection="1">
      <alignment vertical="center"/>
    </xf>
    <xf numFmtId="43" fontId="19" fillId="0" borderId="34" xfId="1" applyFont="1" applyBorder="1" applyAlignment="1" applyProtection="1">
      <alignment vertical="center" wrapText="1"/>
    </xf>
    <xf numFmtId="43" fontId="19" fillId="0" borderId="36" xfId="1" applyFont="1" applyBorder="1" applyAlignment="1" applyProtection="1">
      <alignment vertical="center" wrapText="1"/>
    </xf>
    <xf numFmtId="0" fontId="7" fillId="0" borderId="37" xfId="2" applyFont="1" applyBorder="1" applyAlignment="1" applyProtection="1">
      <alignment vertical="center"/>
    </xf>
    <xf numFmtId="43" fontId="19" fillId="0" borderId="38" xfId="1" applyFont="1" applyBorder="1" applyAlignment="1" applyProtection="1">
      <alignment vertical="center" wrapText="1"/>
    </xf>
    <xf numFmtId="0" fontId="1" fillId="0" borderId="39" xfId="2" applyBorder="1" applyProtection="1"/>
    <xf numFmtId="0" fontId="1" fillId="0" borderId="41" xfId="2" applyBorder="1" applyProtection="1"/>
    <xf numFmtId="0" fontId="1" fillId="0" borderId="39" xfId="2" applyBorder="1" applyAlignment="1" applyProtection="1">
      <alignment wrapText="1"/>
    </xf>
    <xf numFmtId="0" fontId="1" fillId="0" borderId="46" xfId="2" applyBorder="1" applyAlignment="1" applyProtection="1">
      <alignment wrapText="1"/>
    </xf>
    <xf numFmtId="0" fontId="1" fillId="0" borderId="47" xfId="2" applyBorder="1" applyAlignment="1" applyProtection="1">
      <alignment wrapText="1"/>
    </xf>
    <xf numFmtId="0" fontId="4" fillId="0" borderId="34" xfId="2" applyFont="1" applyBorder="1" applyProtection="1"/>
    <xf numFmtId="0" fontId="19" fillId="0" borderId="48" xfId="2" applyFont="1" applyBorder="1" applyAlignment="1" applyProtection="1">
      <alignment vertical="center"/>
    </xf>
    <xf numFmtId="0" fontId="4" fillId="0" borderId="37" xfId="2" applyFont="1" applyBorder="1" applyProtection="1"/>
    <xf numFmtId="0" fontId="4" fillId="0" borderId="48" xfId="2" applyFont="1" applyBorder="1" applyProtection="1"/>
    <xf numFmtId="0" fontId="19" fillId="0" borderId="37" xfId="2" applyFont="1" applyBorder="1" applyAlignment="1" applyProtection="1">
      <alignment horizontal="center" vertical="center"/>
    </xf>
    <xf numFmtId="0" fontId="1" fillId="0" borderId="40" xfId="2" applyBorder="1" applyProtection="1"/>
    <xf numFmtId="0" fontId="1" fillId="0" borderId="49" xfId="2" applyBorder="1" applyProtection="1"/>
    <xf numFmtId="0" fontId="4" fillId="0" borderId="35" xfId="2" applyFont="1" applyBorder="1" applyProtection="1"/>
    <xf numFmtId="0" fontId="7" fillId="0" borderId="50" xfId="2" applyFont="1" applyBorder="1" applyAlignment="1" applyProtection="1">
      <alignment wrapText="1"/>
    </xf>
    <xf numFmtId="0" fontId="7" fillId="10" borderId="9" xfId="2" applyNumberFormat="1" applyFont="1" applyFill="1" applyBorder="1" applyProtection="1"/>
    <xf numFmtId="0" fontId="7" fillId="10" borderId="0" xfId="2" applyNumberFormat="1" applyFont="1" applyFill="1" applyBorder="1" applyProtection="1"/>
    <xf numFmtId="0" fontId="1" fillId="0" borderId="34" xfId="2" applyBorder="1" applyProtection="1"/>
    <xf numFmtId="0" fontId="1" fillId="0" borderId="35" xfId="2" applyBorder="1" applyProtection="1"/>
    <xf numFmtId="0" fontId="1" fillId="0" borderId="36" xfId="2" applyBorder="1" applyProtection="1"/>
    <xf numFmtId="0" fontId="1" fillId="0" borderId="42" xfId="2" applyBorder="1" applyAlignment="1" applyProtection="1">
      <alignment wrapText="1"/>
    </xf>
    <xf numFmtId="0" fontId="19" fillId="0" borderId="51" xfId="2" applyFont="1" applyBorder="1" applyProtection="1"/>
    <xf numFmtId="0" fontId="1" fillId="0" borderId="52" xfId="2" applyBorder="1" applyProtection="1"/>
    <xf numFmtId="0" fontId="1" fillId="0" borderId="53" xfId="2" applyBorder="1" applyProtection="1"/>
    <xf numFmtId="0" fontId="1" fillId="0" borderId="54" xfId="2" applyBorder="1" applyProtection="1"/>
    <xf numFmtId="0" fontId="1" fillId="0" borderId="55" xfId="2" applyBorder="1" applyAlignment="1" applyProtection="1">
      <alignment wrapText="1"/>
    </xf>
    <xf numFmtId="0" fontId="1" fillId="0" borderId="44" xfId="2" applyFont="1" applyBorder="1" applyProtection="1"/>
    <xf numFmtId="0" fontId="1" fillId="0" borderId="56" xfId="2" applyFont="1" applyBorder="1" applyProtection="1"/>
    <xf numFmtId="0" fontId="1" fillId="0" borderId="45" xfId="2" applyBorder="1" applyProtection="1"/>
    <xf numFmtId="0" fontId="19" fillId="0" borderId="40" xfId="2" applyFont="1" applyBorder="1" applyAlignment="1" applyProtection="1">
      <alignment vertical="center"/>
    </xf>
    <xf numFmtId="0" fontId="7" fillId="0" borderId="38" xfId="2" applyFont="1" applyBorder="1" applyProtection="1"/>
    <xf numFmtId="0" fontId="4" fillId="0" borderId="44" xfId="2" applyFont="1" applyBorder="1" applyProtection="1"/>
    <xf numFmtId="0" fontId="4" fillId="0" borderId="56" xfId="2" applyFont="1" applyBorder="1" applyProtection="1"/>
    <xf numFmtId="0" fontId="1" fillId="0" borderId="57" xfId="2" applyBorder="1" applyProtection="1"/>
    <xf numFmtId="4" fontId="1" fillId="0" borderId="46" xfId="2" applyNumberFormat="1" applyBorder="1" applyAlignment="1" applyProtection="1">
      <alignment wrapText="1"/>
    </xf>
    <xf numFmtId="4" fontId="1" fillId="0" borderId="47" xfId="2" applyNumberFormat="1" applyBorder="1" applyAlignment="1" applyProtection="1">
      <alignment wrapText="1"/>
    </xf>
    <xf numFmtId="0" fontId="19" fillId="0" borderId="37" xfId="2" applyFont="1" applyBorder="1" applyAlignment="1" applyProtection="1">
      <alignment vertical="center"/>
    </xf>
    <xf numFmtId="0" fontId="19" fillId="0" borderId="51" xfId="2" applyFont="1" applyBorder="1" applyAlignment="1" applyProtection="1">
      <alignment vertical="center"/>
    </xf>
    <xf numFmtId="0" fontId="4" fillId="0" borderId="51" xfId="2" applyFont="1" applyBorder="1" applyProtection="1"/>
    <xf numFmtId="0" fontId="1" fillId="0" borderId="48" xfId="2" applyBorder="1" applyProtection="1"/>
    <xf numFmtId="4" fontId="1" fillId="0" borderId="57" xfId="2" applyNumberFormat="1" applyBorder="1" applyAlignment="1" applyProtection="1">
      <alignment wrapText="1"/>
    </xf>
    <xf numFmtId="43" fontId="7" fillId="0" borderId="48" xfId="1" applyFont="1" applyBorder="1" applyAlignment="1" applyProtection="1">
      <alignment vertical="center" wrapText="1"/>
    </xf>
    <xf numFmtId="0" fontId="1" fillId="0" borderId="58" xfId="2" applyBorder="1" applyProtection="1"/>
    <xf numFmtId="4" fontId="1" fillId="0" borderId="58" xfId="2" applyNumberFormat="1" applyBorder="1" applyAlignment="1" applyProtection="1">
      <alignment wrapText="1"/>
    </xf>
    <xf numFmtId="4" fontId="1" fillId="0" borderId="35" xfId="2" applyNumberFormat="1" applyBorder="1" applyAlignment="1" applyProtection="1">
      <alignment wrapText="1"/>
    </xf>
    <xf numFmtId="4" fontId="1" fillId="0" borderId="36" xfId="2" applyNumberFormat="1" applyBorder="1" applyAlignment="1" applyProtection="1">
      <alignment wrapText="1"/>
    </xf>
    <xf numFmtId="0" fontId="4" fillId="0" borderId="37" xfId="2" applyFont="1" applyFill="1" applyBorder="1" applyProtection="1"/>
    <xf numFmtId="0" fontId="4" fillId="0" borderId="51" xfId="2" applyFont="1" applyFill="1" applyBorder="1" applyProtection="1"/>
    <xf numFmtId="0" fontId="1" fillId="0" borderId="51" xfId="2" applyFill="1" applyBorder="1" applyProtection="1"/>
    <xf numFmtId="4" fontId="1" fillId="0" borderId="51" xfId="2" applyNumberFormat="1" applyFill="1" applyBorder="1" applyAlignment="1" applyProtection="1">
      <alignment wrapText="1"/>
    </xf>
    <xf numFmtId="4" fontId="1" fillId="0" borderId="38" xfId="2" applyNumberFormat="1" applyFill="1" applyBorder="1" applyAlignment="1" applyProtection="1">
      <alignment wrapText="1"/>
    </xf>
    <xf numFmtId="0" fontId="1" fillId="0" borderId="37" xfId="2" applyFont="1" applyFill="1" applyBorder="1" applyProtection="1"/>
    <xf numFmtId="0" fontId="1" fillId="0" borderId="51" xfId="2" applyFont="1" applyFill="1" applyBorder="1" applyProtection="1"/>
    <xf numFmtId="0" fontId="1" fillId="0" borderId="52" xfId="2" applyFont="1" applyFill="1" applyBorder="1" applyProtection="1"/>
    <xf numFmtId="0" fontId="1" fillId="0" borderId="53" xfId="2" applyFont="1" applyFill="1" applyBorder="1" applyProtection="1"/>
    <xf numFmtId="0" fontId="1" fillId="0" borderId="53" xfId="2" applyFill="1" applyBorder="1" applyProtection="1"/>
    <xf numFmtId="4" fontId="1" fillId="0" borderId="53" xfId="2" applyNumberFormat="1" applyFill="1" applyBorder="1" applyAlignment="1" applyProtection="1">
      <alignment wrapText="1"/>
    </xf>
    <xf numFmtId="4" fontId="1" fillId="0" borderId="54" xfId="2" applyNumberFormat="1" applyFill="1" applyBorder="1" applyAlignment="1" applyProtection="1">
      <alignment wrapText="1"/>
    </xf>
    <xf numFmtId="0" fontId="1" fillId="0" borderId="59" xfId="2" applyBorder="1" applyProtection="1"/>
    <xf numFmtId="0" fontId="1" fillId="0" borderId="60" xfId="2" applyBorder="1" applyProtection="1"/>
    <xf numFmtId="14" fontId="0" fillId="0" borderId="0" xfId="0" applyNumberFormat="1"/>
    <xf numFmtId="43" fontId="0" fillId="0" borderId="0" xfId="1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43" fontId="8" fillId="0" borderId="0" xfId="0" applyNumberFormat="1" applyFont="1" applyAlignment="1">
      <alignment vertical="top"/>
    </xf>
    <xf numFmtId="43" fontId="8" fillId="0" borderId="0" xfId="1" applyFont="1" applyAlignment="1">
      <alignment vertical="top"/>
    </xf>
    <xf numFmtId="14" fontId="1" fillId="0" borderId="0" xfId="0" quotePrefix="1" applyNumberFormat="1" applyFont="1" applyAlignment="1">
      <alignment vertical="top"/>
    </xf>
    <xf numFmtId="0" fontId="0" fillId="12" borderId="0" xfId="0" applyFill="1"/>
    <xf numFmtId="0" fontId="1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0" fontId="8" fillId="0" borderId="0" xfId="0" applyFont="1"/>
    <xf numFmtId="165" fontId="1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165" fontId="11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10" fillId="0" borderId="0" xfId="0" applyNumberFormat="1" applyFont="1" applyAlignment="1">
      <alignment horizontal="left" vertical="top"/>
    </xf>
    <xf numFmtId="165" fontId="15" fillId="0" borderId="0" xfId="0" applyNumberFormat="1" applyFont="1" applyAlignment="1">
      <alignment horizontal="left" vertical="top"/>
    </xf>
    <xf numFmtId="0" fontId="20" fillId="0" borderId="0" xfId="2" applyFont="1" applyAlignment="1" applyProtection="1">
      <alignment horizontal="left"/>
    </xf>
    <xf numFmtId="0" fontId="22" fillId="0" borderId="0" xfId="2" applyFont="1" applyAlignment="1" applyProtection="1">
      <alignment horizontal="left"/>
    </xf>
    <xf numFmtId="0" fontId="4" fillId="0" borderId="8" xfId="2" applyFont="1" applyBorder="1" applyAlignment="1" applyProtection="1">
      <alignment horizontal="left" vertical="center"/>
    </xf>
    <xf numFmtId="0" fontId="4" fillId="0" borderId="18" xfId="2" applyFont="1" applyBorder="1" applyAlignment="1" applyProtection="1">
      <alignment horizontal="left" vertical="center"/>
    </xf>
    <xf numFmtId="0" fontId="4" fillId="0" borderId="11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28" xfId="2" applyFont="1" applyBorder="1" applyAlignment="1" applyProtection="1">
      <alignment horizontal="left" vertical="center"/>
    </xf>
    <xf numFmtId="0" fontId="4" fillId="0" borderId="10" xfId="2" applyFont="1" applyBorder="1" applyAlignment="1" applyProtection="1">
      <alignment horizontal="left" vertical="center"/>
    </xf>
    <xf numFmtId="0" fontId="4" fillId="0" borderId="17" xfId="2" applyFont="1" applyBorder="1" applyAlignment="1" applyProtection="1">
      <alignment horizontal="left" vertical="center"/>
    </xf>
    <xf numFmtId="0" fontId="4" fillId="0" borderId="12" xfId="2" applyFont="1" applyBorder="1" applyAlignment="1" applyProtection="1">
      <alignment horizontal="left" vertical="center"/>
    </xf>
    <xf numFmtId="0" fontId="27" fillId="10" borderId="0" xfId="2" applyFont="1" applyFill="1" applyBorder="1" applyAlignment="1" applyProtection="1">
      <alignment horizontal="left" vertical="center"/>
    </xf>
  </cellXfs>
  <cellStyles count="4">
    <cellStyle name="Komma" xfId="1" builtinId="3"/>
    <cellStyle name="Link" xfId="3" builtinId="8"/>
    <cellStyle name="Standard" xfId="0" builtinId="0"/>
    <cellStyle name="Standard 2" xfId="2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top style="thin">
          <color auto="1"/>
        </top>
        <vertical/>
        <horizontal/>
      </border>
    </dxf>
    <dxf>
      <font>
        <color theme="0"/>
      </font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border>
        <top style="thin">
          <color auto="1"/>
        </top>
        <vertical/>
        <horizontal/>
      </border>
    </dxf>
    <dxf>
      <font>
        <color theme="0"/>
      </font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border>
        <top style="thin">
          <color auto="1"/>
        </top>
        <vertical/>
        <horizontal/>
      </border>
    </dxf>
    <dxf>
      <font>
        <color theme="0"/>
      </font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38100</xdr:rowOff>
    </xdr:from>
    <xdr:to>
      <xdr:col>9</xdr:col>
      <xdr:colOff>609600</xdr:colOff>
      <xdr:row>15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600575" y="866775"/>
          <a:ext cx="1866900" cy="2733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CH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Hinweis zur Benutzung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Arbeitsmappe enthält einige Verknüpfungen und Formeln.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zu verhindern, dass diese unbeabsichtigt überschrieben werden, sind einige Tabellen der Arbeitsmappe geschützt.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Aufheben des Blattschutzes benötigen Sie kein Passwort. Es wird aber empfohlen nach einer Änderung den Blattschutz ohne Passwort wieder zu erstellen. Menü: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Extras -&gt; Schutz -&gt; Blattschutz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oder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Überprüfen -&gt; Blattschutz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1035848</xdr:colOff>
      <xdr:row>0</xdr:row>
      <xdr:rowOff>142876</xdr:rowOff>
    </xdr:from>
    <xdr:to>
      <xdr:col>6</xdr:col>
      <xdr:colOff>1021136</xdr:colOff>
      <xdr:row>2</xdr:row>
      <xdr:rowOff>168088</xdr:rowOff>
    </xdr:to>
    <xdr:sp macro="" textlink="">
      <xdr:nvSpPr>
        <xdr:cNvPr id="2" name="Legende mit Linie 1 1"/>
        <xdr:cNvSpPr/>
      </xdr:nvSpPr>
      <xdr:spPr>
        <a:xfrm>
          <a:off x="6282536" y="142876"/>
          <a:ext cx="1033038" cy="477650"/>
        </a:xfrm>
        <a:prstGeom prst="borderCallout1">
          <a:avLst>
            <a:gd name="adj1" fmla="val 72408"/>
            <a:gd name="adj2" fmla="val 109489"/>
            <a:gd name="adj3" fmla="val 152302"/>
            <a:gd name="adj4" fmla="val 115916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/>
            <a:t>Kontrolle mit Kontoauszug</a:t>
          </a:r>
        </a:p>
      </xdr:txBody>
    </xdr:sp>
    <xdr:clientData/>
  </xdr:twoCellAnchor>
  <xdr:twoCellAnchor>
    <xdr:from>
      <xdr:col>4</xdr:col>
      <xdr:colOff>428625</xdr:colOff>
      <xdr:row>1</xdr:row>
      <xdr:rowOff>71436</xdr:rowOff>
    </xdr:from>
    <xdr:to>
      <xdr:col>5</xdr:col>
      <xdr:colOff>483250</xdr:colOff>
      <xdr:row>3</xdr:row>
      <xdr:rowOff>95250</xdr:rowOff>
    </xdr:to>
    <xdr:sp macro="" textlink="">
      <xdr:nvSpPr>
        <xdr:cNvPr id="3" name="Legende mit Linie 1 2"/>
        <xdr:cNvSpPr/>
      </xdr:nvSpPr>
      <xdr:spPr>
        <a:xfrm>
          <a:off x="4627563" y="325436"/>
          <a:ext cx="1102375" cy="476252"/>
        </a:xfrm>
        <a:prstGeom prst="borderCallout1">
          <a:avLst>
            <a:gd name="adj1" fmla="val 72408"/>
            <a:gd name="adj2" fmla="val 109489"/>
            <a:gd name="adj3" fmla="val 163571"/>
            <a:gd name="adj4" fmla="val 164193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 b="1">
              <a:solidFill>
                <a:sysClr val="windowText" lastClr="000000"/>
              </a:solidFill>
            </a:rPr>
            <a:t>Anfangs-Saldo hier eingeben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1035848</xdr:colOff>
      <xdr:row>0</xdr:row>
      <xdr:rowOff>142876</xdr:rowOff>
    </xdr:from>
    <xdr:to>
      <xdr:col>6</xdr:col>
      <xdr:colOff>1021136</xdr:colOff>
      <xdr:row>2</xdr:row>
      <xdr:rowOff>168088</xdr:rowOff>
    </xdr:to>
    <xdr:sp macro="" textlink="">
      <xdr:nvSpPr>
        <xdr:cNvPr id="2" name="Legende mit Linie 1 1"/>
        <xdr:cNvSpPr/>
      </xdr:nvSpPr>
      <xdr:spPr>
        <a:xfrm>
          <a:off x="6284123" y="142876"/>
          <a:ext cx="1033038" cy="482412"/>
        </a:xfrm>
        <a:prstGeom prst="borderCallout1">
          <a:avLst>
            <a:gd name="adj1" fmla="val 72408"/>
            <a:gd name="adj2" fmla="val 109489"/>
            <a:gd name="adj3" fmla="val 152302"/>
            <a:gd name="adj4" fmla="val 115916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/>
            <a:t>Kontrolle mit Kontoauszug</a:t>
          </a:r>
        </a:p>
      </xdr:txBody>
    </xdr:sp>
    <xdr:clientData/>
  </xdr:twoCellAnchor>
  <xdr:twoCellAnchor>
    <xdr:from>
      <xdr:col>4</xdr:col>
      <xdr:colOff>428625</xdr:colOff>
      <xdr:row>1</xdr:row>
      <xdr:rowOff>71436</xdr:rowOff>
    </xdr:from>
    <xdr:to>
      <xdr:col>5</xdr:col>
      <xdr:colOff>483250</xdr:colOff>
      <xdr:row>3</xdr:row>
      <xdr:rowOff>95250</xdr:rowOff>
    </xdr:to>
    <xdr:sp macro="" textlink="">
      <xdr:nvSpPr>
        <xdr:cNvPr id="3" name="Legende mit Linie 1 2"/>
        <xdr:cNvSpPr/>
      </xdr:nvSpPr>
      <xdr:spPr>
        <a:xfrm>
          <a:off x="4629150" y="328611"/>
          <a:ext cx="1102375" cy="481014"/>
        </a:xfrm>
        <a:prstGeom prst="borderCallout1">
          <a:avLst>
            <a:gd name="adj1" fmla="val 72408"/>
            <a:gd name="adj2" fmla="val 109489"/>
            <a:gd name="adj3" fmla="val 163571"/>
            <a:gd name="adj4" fmla="val 164193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 b="1">
              <a:solidFill>
                <a:sysClr val="windowText" lastClr="000000"/>
              </a:solidFill>
            </a:rPr>
            <a:t>Anfangs-Saldo hier eingeben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1035848</xdr:colOff>
      <xdr:row>0</xdr:row>
      <xdr:rowOff>142876</xdr:rowOff>
    </xdr:from>
    <xdr:to>
      <xdr:col>6</xdr:col>
      <xdr:colOff>1021136</xdr:colOff>
      <xdr:row>2</xdr:row>
      <xdr:rowOff>168088</xdr:rowOff>
    </xdr:to>
    <xdr:sp macro="" textlink="">
      <xdr:nvSpPr>
        <xdr:cNvPr id="2" name="Legende mit Linie 1 1"/>
        <xdr:cNvSpPr/>
      </xdr:nvSpPr>
      <xdr:spPr>
        <a:xfrm>
          <a:off x="6284123" y="142876"/>
          <a:ext cx="1033038" cy="482412"/>
        </a:xfrm>
        <a:prstGeom prst="borderCallout1">
          <a:avLst>
            <a:gd name="adj1" fmla="val 72408"/>
            <a:gd name="adj2" fmla="val 109489"/>
            <a:gd name="adj3" fmla="val 152302"/>
            <a:gd name="adj4" fmla="val 115916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/>
            <a:t>Kontrolle mit Kontoauszug</a:t>
          </a:r>
        </a:p>
      </xdr:txBody>
    </xdr:sp>
    <xdr:clientData/>
  </xdr:twoCellAnchor>
  <xdr:twoCellAnchor>
    <xdr:from>
      <xdr:col>4</xdr:col>
      <xdr:colOff>428625</xdr:colOff>
      <xdr:row>1</xdr:row>
      <xdr:rowOff>71436</xdr:rowOff>
    </xdr:from>
    <xdr:to>
      <xdr:col>5</xdr:col>
      <xdr:colOff>483250</xdr:colOff>
      <xdr:row>3</xdr:row>
      <xdr:rowOff>95250</xdr:rowOff>
    </xdr:to>
    <xdr:sp macro="" textlink="">
      <xdr:nvSpPr>
        <xdr:cNvPr id="3" name="Legende mit Linie 1 2"/>
        <xdr:cNvSpPr/>
      </xdr:nvSpPr>
      <xdr:spPr>
        <a:xfrm>
          <a:off x="4629150" y="328611"/>
          <a:ext cx="1102375" cy="481014"/>
        </a:xfrm>
        <a:prstGeom prst="borderCallout1">
          <a:avLst>
            <a:gd name="adj1" fmla="val 72408"/>
            <a:gd name="adj2" fmla="val 109489"/>
            <a:gd name="adj3" fmla="val 163571"/>
            <a:gd name="adj4" fmla="val 164193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CH" sz="1200" b="1">
              <a:solidFill>
                <a:sysClr val="windowText" lastClr="000000"/>
              </a:solidFill>
            </a:rPr>
            <a:t>Anfangs-Saldo hier eingeben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807245</xdr:colOff>
      <xdr:row>7</xdr:row>
      <xdr:rowOff>85725</xdr:rowOff>
    </xdr:from>
    <xdr:to>
      <xdr:col>10</xdr:col>
      <xdr:colOff>445294</xdr:colOff>
      <xdr:row>17</xdr:row>
      <xdr:rowOff>80961</xdr:rowOff>
    </xdr:to>
    <xdr:sp macro="" textlink="">
      <xdr:nvSpPr>
        <xdr:cNvPr id="4" name="Textfeld 3"/>
        <xdr:cNvSpPr txBox="1"/>
      </xdr:nvSpPr>
      <xdr:spPr>
        <a:xfrm>
          <a:off x="7779545" y="1924050"/>
          <a:ext cx="3724274" cy="211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Aktiven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Konten auf Bank / Post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Wertschriftenfdepots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Liegenschaften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Lebensversicherungen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Gewährte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Unverteilte Erbschaft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800100</xdr:colOff>
      <xdr:row>19</xdr:row>
      <xdr:rowOff>54771</xdr:rowOff>
    </xdr:from>
    <xdr:to>
      <xdr:col>10</xdr:col>
      <xdr:colOff>457201</xdr:colOff>
      <xdr:row>29</xdr:row>
      <xdr:rowOff>192884</xdr:rowOff>
    </xdr:to>
    <xdr:sp macro="" textlink="">
      <xdr:nvSpPr>
        <xdr:cNvPr id="5" name="Textfeld 4"/>
        <xdr:cNvSpPr txBox="1"/>
      </xdr:nvSpPr>
      <xdr:spPr>
        <a:xfrm>
          <a:off x="7772400" y="4512471"/>
          <a:ext cx="3743326" cy="209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Passiven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Offene Rechnungen </a:t>
          </a:r>
          <a:br>
            <a:rPr lang="de-CH" sz="1600"/>
          </a:br>
          <a:r>
            <a:rPr lang="de-CH" sz="1600"/>
            <a:t>(Grosse Beträge</a:t>
          </a:r>
          <a:r>
            <a:rPr lang="de-CH" sz="1600" baseline="0"/>
            <a:t> </a:t>
          </a:r>
          <a:r>
            <a:rPr lang="de-CH" sz="1600"/>
            <a:t>über </a:t>
          </a:r>
          <a:r>
            <a:rPr lang="de-CH" sz="1600" baseline="0"/>
            <a:t>1</a:t>
          </a:r>
          <a:r>
            <a:rPr lang="de-CH" sz="1600"/>
            <a:t> Monat fällig)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Hypotheken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Erhaltene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Betribungen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759619</xdr:colOff>
      <xdr:row>40</xdr:row>
      <xdr:rowOff>35728</xdr:rowOff>
    </xdr:from>
    <xdr:to>
      <xdr:col>10</xdr:col>
      <xdr:colOff>416720</xdr:colOff>
      <xdr:row>44</xdr:row>
      <xdr:rowOff>59533</xdr:rowOff>
    </xdr:to>
    <xdr:sp macro="" textlink="">
      <xdr:nvSpPr>
        <xdr:cNvPr id="6" name="Textfeld 5"/>
        <xdr:cNvSpPr txBox="1"/>
      </xdr:nvSpPr>
      <xdr:spPr>
        <a:xfrm>
          <a:off x="7736682" y="8417728"/>
          <a:ext cx="3740944" cy="845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Ausserbilanzpositionen</a:t>
          </a:r>
        </a:p>
        <a:p>
          <a:r>
            <a:rPr lang="de-CH" sz="1600"/>
            <a:t>Aktiven 	Betrag positiv</a:t>
          </a:r>
        </a:p>
        <a:p>
          <a:r>
            <a:rPr lang="de-CH" sz="1600"/>
            <a:t>Passiven 	Betrag </a:t>
          </a:r>
          <a:r>
            <a:rPr lang="de-CH" sz="1600" b="1"/>
            <a:t>negativ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57</xdr:row>
      <xdr:rowOff>57150</xdr:rowOff>
    </xdr:from>
    <xdr:to>
      <xdr:col>2</xdr:col>
      <xdr:colOff>0</xdr:colOff>
      <xdr:row>59</xdr:row>
      <xdr:rowOff>66675</xdr:rowOff>
    </xdr:to>
    <xdr:sp macro="" textlink="">
      <xdr:nvSpPr>
        <xdr:cNvPr id="2" name="Rechteck 1"/>
        <xdr:cNvSpPr/>
      </xdr:nvSpPr>
      <xdr:spPr>
        <a:xfrm>
          <a:off x="2466975" y="10620375"/>
          <a:ext cx="76200" cy="333375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200025</xdr:colOff>
      <xdr:row>5</xdr:row>
      <xdr:rowOff>9524</xdr:rowOff>
    </xdr:from>
    <xdr:to>
      <xdr:col>16</xdr:col>
      <xdr:colOff>447675</xdr:colOff>
      <xdr:row>21</xdr:row>
      <xdr:rowOff>114299</xdr:rowOff>
    </xdr:to>
    <xdr:sp macro="" textlink="">
      <xdr:nvSpPr>
        <xdr:cNvPr id="2" name="Rechteck 1"/>
        <xdr:cNvSpPr/>
      </xdr:nvSpPr>
      <xdr:spPr>
        <a:xfrm>
          <a:off x="10096500" y="990599"/>
          <a:ext cx="4057650" cy="33051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2000" b="1"/>
            <a:t>Anleitung für Fortgeschrittene</a:t>
          </a:r>
        </a:p>
        <a:p>
          <a:pPr algn="l"/>
          <a:r>
            <a:rPr lang="de-CH" sz="2000"/>
            <a:t>1. Selektion der Spalten A bis</a:t>
          </a:r>
          <a:r>
            <a:rPr lang="de-CH" sz="2000" baseline="0"/>
            <a:t> K</a:t>
          </a:r>
        </a:p>
        <a:p>
          <a:pPr algn="l"/>
          <a:r>
            <a:rPr lang="de-CH" sz="2000" baseline="0"/>
            <a:t>2. In Spalte "sort" #Wert?</a:t>
          </a:r>
        </a:p>
        <a:p>
          <a:pPr algn="l"/>
          <a:r>
            <a:rPr lang="de-CH" sz="2000" baseline="0"/>
            <a:t>    Bei der Belegnummer in KontoX</a:t>
          </a:r>
          <a:br>
            <a:rPr lang="de-CH" sz="2000" baseline="0"/>
          </a:br>
          <a:r>
            <a:rPr lang="de-CH" sz="2000" baseline="0"/>
            <a:t>    den Wert " " (Leerzeichen) löschen</a:t>
          </a:r>
        </a:p>
        <a:p>
          <a:pPr algn="l"/>
          <a:r>
            <a:rPr lang="de-CH" sz="2000" baseline="0"/>
            <a:t>3. Benutzerdefiniertes Sortieren</a:t>
          </a:r>
          <a:br>
            <a:rPr lang="de-CH" sz="2000" baseline="0"/>
          </a:br>
          <a:r>
            <a:rPr lang="de-CH" sz="2000" baseline="0"/>
            <a:t>    - Daten haben Überschriften </a:t>
          </a:r>
          <a:br>
            <a:rPr lang="de-CH" sz="2000" baseline="0"/>
          </a:br>
          <a:r>
            <a:rPr lang="de-CH" sz="2000" baseline="0"/>
            <a:t>    - Sortieren nach "sort" aufsteigend</a:t>
          </a:r>
        </a:p>
        <a:p>
          <a:pPr algn="l"/>
          <a:r>
            <a:rPr lang="de-CH" sz="2000" baseline="0"/>
            <a:t>4. Filtern nach Spalte "sort" </a:t>
          </a:r>
          <a:br>
            <a:rPr lang="de-CH" sz="2000" baseline="0"/>
          </a:br>
          <a:r>
            <a:rPr lang="de-CH" sz="2000" baseline="0"/>
            <a:t>    - ohne den Wert 9999</a:t>
          </a:r>
          <a:endParaRPr lang="de-CH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g.ch/prima-handbuch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g.ch/prima-handbu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outlinePr summaryBelow="0"/>
  </sheetPr>
  <dimension ref="A1:G33"/>
  <sheetViews>
    <sheetView tabSelected="1" workbookViewId="0">
      <selection activeCell="A2" sqref="A2"/>
    </sheetView>
  </sheetViews>
  <sheetFormatPr baseColWidth="10" defaultRowHeight="15" x14ac:dyDescent="0.2"/>
  <cols>
    <col min="1" max="1" width="6.42578125" style="1" customWidth="1"/>
    <col min="2" max="2" width="10" style="1" customWidth="1"/>
    <col min="3" max="3" width="13.7109375" style="1" customWidth="1"/>
    <col min="4" max="4" width="12.7109375" style="5" customWidth="1"/>
    <col min="5" max="5" width="4.7109375" style="12" customWidth="1"/>
    <col min="6" max="6" width="12.7109375" style="5" customWidth="1"/>
    <col min="7" max="7" width="11.28515625" style="12" customWidth="1"/>
    <col min="8" max="16384" width="11.42578125" style="1"/>
  </cols>
  <sheetData>
    <row r="1" spans="1:7" ht="35.25" x14ac:dyDescent="0.5">
      <c r="A1" s="3" t="s">
        <v>130</v>
      </c>
      <c r="B1" s="3"/>
    </row>
    <row r="4" spans="1:7" ht="20.25" x14ac:dyDescent="0.3">
      <c r="A4" s="4" t="s">
        <v>1</v>
      </c>
      <c r="B4" s="4"/>
      <c r="C4" s="254" t="s">
        <v>4</v>
      </c>
      <c r="D4" s="254"/>
      <c r="E4" s="254"/>
      <c r="F4" s="254"/>
      <c r="G4" s="254"/>
    </row>
    <row r="5" spans="1:7" ht="20.25" x14ac:dyDescent="0.3">
      <c r="A5" s="4" t="s">
        <v>0</v>
      </c>
      <c r="B5" s="4"/>
      <c r="C5" s="254" t="s">
        <v>5</v>
      </c>
      <c r="D5" s="254"/>
      <c r="E5" s="254"/>
      <c r="F5" s="254"/>
      <c r="G5" s="254"/>
    </row>
    <row r="6" spans="1:7" ht="20.100000000000001" customHeight="1" x14ac:dyDescent="0.25">
      <c r="A6" s="4" t="s">
        <v>2</v>
      </c>
      <c r="B6" s="4"/>
      <c r="C6" s="255">
        <v>13912</v>
      </c>
      <c r="D6" s="255"/>
      <c r="E6" s="255"/>
      <c r="F6" s="255"/>
      <c r="G6" s="255"/>
    </row>
    <row r="7" spans="1:7" x14ac:dyDescent="0.2">
      <c r="C7" s="256"/>
      <c r="D7" s="256"/>
      <c r="E7" s="256"/>
      <c r="F7" s="256"/>
      <c r="G7" s="256"/>
    </row>
    <row r="8" spans="1:7" ht="15.75" x14ac:dyDescent="0.25">
      <c r="A8" s="1" t="s">
        <v>26</v>
      </c>
      <c r="C8" s="253" t="s">
        <v>28</v>
      </c>
      <c r="D8" s="253"/>
      <c r="E8" s="253"/>
      <c r="F8" s="253"/>
      <c r="G8" s="253"/>
    </row>
    <row r="9" spans="1:7" ht="20.100000000000001" customHeight="1" x14ac:dyDescent="0.25">
      <c r="A9" s="1" t="s">
        <v>27</v>
      </c>
      <c r="C9" s="253" t="s">
        <v>29</v>
      </c>
      <c r="D9" s="253"/>
      <c r="E9" s="253"/>
      <c r="F9" s="253"/>
      <c r="G9" s="253"/>
    </row>
    <row r="10" spans="1:7" ht="20.100000000000001" customHeight="1" x14ac:dyDescent="0.25">
      <c r="A10" s="1" t="s">
        <v>32</v>
      </c>
      <c r="C10" s="253" t="s">
        <v>33</v>
      </c>
      <c r="D10" s="253"/>
      <c r="E10" s="253"/>
      <c r="F10" s="253"/>
      <c r="G10" s="253"/>
    </row>
    <row r="13" spans="1:7" ht="15.75" x14ac:dyDescent="0.25">
      <c r="A13" s="2" t="s">
        <v>3</v>
      </c>
      <c r="B13" s="2"/>
    </row>
    <row r="15" spans="1:7" ht="15.75" x14ac:dyDescent="0.25">
      <c r="A15" s="4" t="s">
        <v>6</v>
      </c>
      <c r="B15" s="4"/>
      <c r="C15" s="252">
        <v>44562</v>
      </c>
      <c r="D15" s="252"/>
      <c r="F15" s="114" t="s">
        <v>122</v>
      </c>
    </row>
    <row r="16" spans="1:7" ht="20.100000000000001" customHeight="1" x14ac:dyDescent="0.25">
      <c r="A16" s="4" t="s">
        <v>7</v>
      </c>
      <c r="B16" s="4"/>
      <c r="C16" s="252">
        <v>45291</v>
      </c>
      <c r="D16" s="252"/>
      <c r="F16" s="115">
        <f>DATEDIF(C15-1,C16,"M")</f>
        <v>24</v>
      </c>
    </row>
    <row r="19" spans="1:7" ht="15.75" x14ac:dyDescent="0.25">
      <c r="A19" s="2" t="s">
        <v>34</v>
      </c>
      <c r="B19" s="2"/>
    </row>
    <row r="20" spans="1:7" s="15" customFormat="1" ht="12.75" x14ac:dyDescent="0.2">
      <c r="D20" s="16"/>
      <c r="E20" s="17"/>
      <c r="F20" s="16"/>
      <c r="G20" s="17"/>
    </row>
    <row r="21" spans="1:7" s="15" customFormat="1" ht="12.75" x14ac:dyDescent="0.2">
      <c r="A21" s="15" t="s">
        <v>35</v>
      </c>
      <c r="B21" s="19" t="s">
        <v>43</v>
      </c>
      <c r="D21" s="16"/>
      <c r="E21" s="17"/>
      <c r="F21" s="16"/>
      <c r="G21" s="17"/>
    </row>
    <row r="22" spans="1:7" s="15" customFormat="1" ht="12.75" x14ac:dyDescent="0.2">
      <c r="A22" s="15" t="s">
        <v>35</v>
      </c>
      <c r="B22" s="15" t="s">
        <v>87</v>
      </c>
      <c r="D22" s="16"/>
      <c r="E22" s="17"/>
      <c r="F22" s="16"/>
      <c r="G22" s="17"/>
    </row>
    <row r="23" spans="1:7" s="15" customFormat="1" ht="12.75" x14ac:dyDescent="0.2">
      <c r="A23" s="15" t="s">
        <v>35</v>
      </c>
      <c r="B23" s="15" t="s">
        <v>88</v>
      </c>
      <c r="D23" s="16"/>
      <c r="E23" s="17"/>
      <c r="F23" s="16"/>
      <c r="G23" s="17"/>
    </row>
    <row r="24" spans="1:7" s="15" customFormat="1" ht="12.75" x14ac:dyDescent="0.2">
      <c r="A24" s="15" t="s">
        <v>35</v>
      </c>
      <c r="B24" s="15" t="s">
        <v>42</v>
      </c>
      <c r="D24" s="16"/>
      <c r="E24" s="17"/>
      <c r="F24" s="16"/>
      <c r="G24" s="17"/>
    </row>
    <row r="25" spans="1:7" s="15" customFormat="1" ht="12.75" x14ac:dyDescent="0.2">
      <c r="A25" s="15" t="s">
        <v>35</v>
      </c>
      <c r="B25" s="15" t="s">
        <v>36</v>
      </c>
      <c r="D25" s="16"/>
      <c r="E25" s="17"/>
      <c r="F25" s="16"/>
      <c r="G25" s="17"/>
    </row>
    <row r="26" spans="1:7" s="15" customFormat="1" ht="12.75" x14ac:dyDescent="0.2">
      <c r="A26" s="15" t="s">
        <v>35</v>
      </c>
      <c r="B26" s="15" t="s">
        <v>37</v>
      </c>
      <c r="D26" s="16"/>
      <c r="E26" s="17"/>
      <c r="F26" s="16"/>
      <c r="G26" s="17"/>
    </row>
    <row r="27" spans="1:7" s="15" customFormat="1" ht="12.75" x14ac:dyDescent="0.2">
      <c r="A27" s="15" t="s">
        <v>35</v>
      </c>
      <c r="B27" s="15" t="s">
        <v>38</v>
      </c>
      <c r="D27" s="16"/>
      <c r="E27" s="17"/>
      <c r="F27" s="16"/>
      <c r="G27" s="17"/>
    </row>
    <row r="28" spans="1:7" s="15" customFormat="1" ht="12.75" x14ac:dyDescent="0.2">
      <c r="A28" s="15" t="s">
        <v>35</v>
      </c>
      <c r="B28" s="15" t="s">
        <v>39</v>
      </c>
      <c r="D28" s="16"/>
      <c r="E28" s="17"/>
      <c r="F28" s="16"/>
      <c r="G28" s="17"/>
    </row>
    <row r="29" spans="1:7" s="15" customFormat="1" ht="12.75" x14ac:dyDescent="0.2">
      <c r="A29" s="15" t="s">
        <v>35</v>
      </c>
      <c r="B29" s="15" t="s">
        <v>40</v>
      </c>
      <c r="D29" s="16"/>
      <c r="E29" s="17"/>
      <c r="F29" s="16"/>
      <c r="G29" s="17"/>
    </row>
    <row r="30" spans="1:7" s="15" customFormat="1" ht="12.75" x14ac:dyDescent="0.2">
      <c r="A30" s="15" t="s">
        <v>35</v>
      </c>
      <c r="B30" s="18" t="s">
        <v>41</v>
      </c>
      <c r="D30" s="16"/>
      <c r="E30" s="17"/>
      <c r="F30" s="16"/>
      <c r="G30" s="17"/>
    </row>
    <row r="31" spans="1:7" s="15" customFormat="1" ht="12.75" x14ac:dyDescent="0.2">
      <c r="A31" s="15" t="s">
        <v>35</v>
      </c>
      <c r="B31" s="18" t="s">
        <v>41</v>
      </c>
      <c r="D31" s="16"/>
      <c r="E31" s="17"/>
      <c r="F31" s="16"/>
      <c r="G31" s="17"/>
    </row>
    <row r="32" spans="1:7" s="15" customFormat="1" ht="12.75" x14ac:dyDescent="0.2">
      <c r="A32" s="15" t="s">
        <v>35</v>
      </c>
      <c r="B32" s="18" t="s">
        <v>41</v>
      </c>
      <c r="D32" s="16"/>
      <c r="E32" s="17"/>
      <c r="F32" s="16"/>
      <c r="G32" s="17"/>
    </row>
    <row r="33" spans="4:7" s="6" customFormat="1" ht="14.25" x14ac:dyDescent="0.2">
      <c r="D33" s="7"/>
      <c r="E33" s="13"/>
      <c r="F33" s="7"/>
      <c r="G33" s="13"/>
    </row>
  </sheetData>
  <sheetProtection sheet="1" objects="1" scenarios="1"/>
  <mergeCells count="9">
    <mergeCell ref="C16:D16"/>
    <mergeCell ref="C15:D15"/>
    <mergeCell ref="C10:G10"/>
    <mergeCell ref="C4:G4"/>
    <mergeCell ref="C5:G5"/>
    <mergeCell ref="C6:G6"/>
    <mergeCell ref="C7:G7"/>
    <mergeCell ref="C8:G8"/>
    <mergeCell ref="C9:G9"/>
  </mergeCells>
  <phoneticPr fontId="2" type="noConversion"/>
  <pageMargins left="0.78740157480314965" right="0.78740157480314965" top="0.78740157480314965" bottom="0.59055118110236227" header="0.51181102362204722" footer="0.51181102362204722"/>
  <pageSetup paperSize="9" scale="120" orientation="portrait" r:id="rId1"/>
  <headerFooter alignWithMargins="0"/>
  <ignoredErrors>
    <ignoredError sqref="F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outlinePr summaryBelow="0"/>
    <pageSetUpPr fitToPage="1"/>
  </sheetPr>
  <dimension ref="A1:H258"/>
  <sheetViews>
    <sheetView zoomScaleNormal="100" workbookViewId="0">
      <pane ySplit="6" topLeftCell="A7" activePane="bottomLeft" state="frozen"/>
      <selection activeCell="A2" sqref="A2"/>
      <selection pane="bottomLeft" activeCell="E10" sqref="E10"/>
    </sheetView>
  </sheetViews>
  <sheetFormatPr baseColWidth="10" defaultRowHeight="15.75" outlineLevelRow="2" x14ac:dyDescent="0.2"/>
  <cols>
    <col min="1" max="1" width="10.7109375" style="8" customWidth="1"/>
    <col min="2" max="2" width="7.85546875" style="9" bestFit="1" customWidth="1"/>
    <col min="3" max="3" width="30.7109375" style="10" customWidth="1"/>
    <col min="4" max="4" width="15.7109375" style="10" customWidth="1"/>
    <col min="5" max="7" width="15.7109375" style="11" customWidth="1"/>
    <col min="8" max="8" width="4.5703125" style="21" bestFit="1" customWidth="1"/>
    <col min="9" max="16384" width="11.42578125" style="11"/>
  </cols>
  <sheetData>
    <row r="1" spans="1:8" ht="20.25" x14ac:dyDescent="0.2">
      <c r="A1" s="14" t="s">
        <v>89</v>
      </c>
      <c r="B1" s="8"/>
      <c r="C1" s="61"/>
    </row>
    <row r="2" spans="1:8" x14ac:dyDescent="0.2">
      <c r="A2" s="22"/>
      <c r="B2" s="8"/>
      <c r="C2" s="10" t="s">
        <v>84</v>
      </c>
    </row>
    <row r="3" spans="1:8" ht="20.25" x14ac:dyDescent="0.2">
      <c r="A3" s="257" t="str">
        <f>Deckblatt!C5&amp;" "&amp;Deckblatt!C4&amp;", "&amp;YEAR(Deckblatt!C6)</f>
        <v>Muster Hans, 1938</v>
      </c>
      <c r="B3" s="257"/>
      <c r="C3" s="257"/>
      <c r="D3" s="23"/>
    </row>
    <row r="4" spans="1:8" ht="18.75" thickBot="1" x14ac:dyDescent="0.25">
      <c r="A4" s="258" t="str">
        <f>TEXT(Deckblatt!C15,"T.M.JJJJ")&amp;" - "&amp;TEXT(Deckblatt!C16,"T.M.JJJJ")</f>
        <v>1.1.2022 - 31.12.2023</v>
      </c>
      <c r="B4" s="258"/>
      <c r="C4" s="258"/>
      <c r="D4" s="24"/>
    </row>
    <row r="5" spans="1:8" ht="16.5" thickBot="1" x14ac:dyDescent="0.25">
      <c r="E5" s="57"/>
      <c r="F5" s="57"/>
      <c r="G5" s="20" t="s">
        <v>14</v>
      </c>
      <c r="H5" s="20" t="s">
        <v>44</v>
      </c>
    </row>
    <row r="6" spans="1:8" ht="32.25" thickBot="1" x14ac:dyDescent="0.25">
      <c r="A6" s="25" t="s">
        <v>9</v>
      </c>
      <c r="B6" s="26" t="s">
        <v>15</v>
      </c>
      <c r="C6" s="27" t="s">
        <v>10</v>
      </c>
      <c r="D6" s="27" t="s">
        <v>45</v>
      </c>
      <c r="E6" s="58" t="s">
        <v>23</v>
      </c>
      <c r="F6" s="59" t="s">
        <v>24</v>
      </c>
      <c r="G6" s="28">
        <v>12345</v>
      </c>
      <c r="H6" s="29"/>
    </row>
    <row r="7" spans="1:8" x14ac:dyDescent="0.2">
      <c r="A7" s="30">
        <v>44565</v>
      </c>
      <c r="B7" s="31">
        <v>1</v>
      </c>
      <c r="C7" s="32" t="s">
        <v>137</v>
      </c>
      <c r="D7" s="33" t="s">
        <v>48</v>
      </c>
      <c r="E7" s="34">
        <v>2352</v>
      </c>
      <c r="F7" s="35"/>
      <c r="G7" s="36">
        <f t="shared" ref="G7:G70" si="0">G6+SUM(E7:E7)-SUM(F7:F7)</f>
        <v>14697</v>
      </c>
      <c r="H7" s="37"/>
    </row>
    <row r="8" spans="1:8" x14ac:dyDescent="0.2">
      <c r="A8" s="38">
        <v>44573</v>
      </c>
      <c r="B8" s="39">
        <v>2</v>
      </c>
      <c r="C8" s="40" t="s">
        <v>143</v>
      </c>
      <c r="D8" s="33" t="s">
        <v>62</v>
      </c>
      <c r="E8" s="41" t="s">
        <v>152</v>
      </c>
      <c r="F8" s="42">
        <v>32.200000000000003</v>
      </c>
      <c r="G8" s="43">
        <f t="shared" si="0"/>
        <v>14664.8</v>
      </c>
      <c r="H8" s="37"/>
    </row>
    <row r="9" spans="1:8" x14ac:dyDescent="0.2">
      <c r="A9" s="38">
        <v>44581</v>
      </c>
      <c r="B9" s="39">
        <v>3</v>
      </c>
      <c r="C9" s="40" t="s">
        <v>139</v>
      </c>
      <c r="D9" s="33" t="s">
        <v>63</v>
      </c>
      <c r="E9" s="41"/>
      <c r="F9" s="42">
        <v>5430</v>
      </c>
      <c r="G9" s="43">
        <f t="shared" si="0"/>
        <v>9234.7999999999993</v>
      </c>
      <c r="H9" s="37"/>
    </row>
    <row r="10" spans="1:8" x14ac:dyDescent="0.2">
      <c r="A10" s="38">
        <v>44589</v>
      </c>
      <c r="B10" s="39">
        <v>4</v>
      </c>
      <c r="C10" s="40" t="s">
        <v>140</v>
      </c>
      <c r="D10" s="33" t="s">
        <v>70</v>
      </c>
      <c r="E10" s="41"/>
      <c r="F10" s="42">
        <v>445.2</v>
      </c>
      <c r="G10" s="43">
        <f t="shared" si="0"/>
        <v>8789.5999999999985</v>
      </c>
      <c r="H10" s="37"/>
    </row>
    <row r="11" spans="1:8" x14ac:dyDescent="0.2">
      <c r="A11" s="38">
        <v>44586</v>
      </c>
      <c r="B11" s="39">
        <v>5</v>
      </c>
      <c r="C11" s="40" t="s">
        <v>138</v>
      </c>
      <c r="D11" s="33" t="s">
        <v>47</v>
      </c>
      <c r="E11" s="41">
        <v>1825</v>
      </c>
      <c r="F11" s="42"/>
      <c r="G11" s="43">
        <f t="shared" si="0"/>
        <v>10614.599999999999</v>
      </c>
      <c r="H11" s="37"/>
    </row>
    <row r="12" spans="1:8" x14ac:dyDescent="0.2">
      <c r="A12" s="38">
        <v>44597</v>
      </c>
      <c r="B12" s="39">
        <v>6</v>
      </c>
      <c r="C12" s="40" t="s">
        <v>137</v>
      </c>
      <c r="D12" s="33" t="s">
        <v>48</v>
      </c>
      <c r="E12" s="41">
        <v>2352</v>
      </c>
      <c r="F12" s="42"/>
      <c r="G12" s="43">
        <f t="shared" si="0"/>
        <v>12966.599999999999</v>
      </c>
      <c r="H12" s="37"/>
    </row>
    <row r="13" spans="1:8" x14ac:dyDescent="0.2">
      <c r="A13" s="38">
        <v>44617</v>
      </c>
      <c r="B13" s="39">
        <v>7</v>
      </c>
      <c r="C13" s="40" t="s">
        <v>138</v>
      </c>
      <c r="D13" s="33" t="s">
        <v>47</v>
      </c>
      <c r="E13" s="41">
        <v>1825</v>
      </c>
      <c r="F13" s="42"/>
      <c r="G13" s="43">
        <f t="shared" si="0"/>
        <v>14791.599999999999</v>
      </c>
      <c r="H13" s="37"/>
    </row>
    <row r="14" spans="1:8" x14ac:dyDescent="0.2">
      <c r="A14" s="38">
        <v>44618</v>
      </c>
      <c r="B14" s="39">
        <v>8</v>
      </c>
      <c r="C14" s="40" t="s">
        <v>139</v>
      </c>
      <c r="D14" s="33" t="s">
        <v>63</v>
      </c>
      <c r="E14" s="41"/>
      <c r="F14" s="42">
        <v>5622</v>
      </c>
      <c r="G14" s="43">
        <f t="shared" si="0"/>
        <v>9169.5999999999985</v>
      </c>
      <c r="H14" s="37"/>
    </row>
    <row r="15" spans="1:8" x14ac:dyDescent="0.2">
      <c r="A15" s="38">
        <v>44626</v>
      </c>
      <c r="B15" s="39">
        <v>9</v>
      </c>
      <c r="C15" s="40" t="s">
        <v>137</v>
      </c>
      <c r="D15" s="33" t="s">
        <v>48</v>
      </c>
      <c r="E15" s="41">
        <v>2352</v>
      </c>
      <c r="F15" s="42"/>
      <c r="G15" s="43">
        <f t="shared" si="0"/>
        <v>11521.599999999999</v>
      </c>
      <c r="H15" s="37"/>
    </row>
    <row r="16" spans="1:8" x14ac:dyDescent="0.2">
      <c r="A16" s="38">
        <v>44632</v>
      </c>
      <c r="B16" s="39">
        <v>10</v>
      </c>
      <c r="C16" s="40" t="s">
        <v>142</v>
      </c>
      <c r="D16" s="33" t="s">
        <v>62</v>
      </c>
      <c r="E16" s="41"/>
      <c r="F16" s="42">
        <v>55.2</v>
      </c>
      <c r="G16" s="43">
        <f t="shared" si="0"/>
        <v>11466.399999999998</v>
      </c>
      <c r="H16" s="37"/>
    </row>
    <row r="17" spans="1:8" x14ac:dyDescent="0.2">
      <c r="A17" s="38"/>
      <c r="B17" s="39">
        <v>11</v>
      </c>
      <c r="C17" s="40"/>
      <c r="D17" s="33"/>
      <c r="E17" s="41"/>
      <c r="F17" s="42"/>
      <c r="G17" s="43">
        <f t="shared" si="0"/>
        <v>11466.399999999998</v>
      </c>
      <c r="H17" s="37"/>
    </row>
    <row r="18" spans="1:8" x14ac:dyDescent="0.2">
      <c r="A18" s="38"/>
      <c r="B18" s="39">
        <v>12</v>
      </c>
      <c r="C18" s="40"/>
      <c r="D18" s="33"/>
      <c r="E18" s="41"/>
      <c r="F18" s="42"/>
      <c r="G18" s="43">
        <f t="shared" si="0"/>
        <v>11466.399999999998</v>
      </c>
      <c r="H18" s="37"/>
    </row>
    <row r="19" spans="1:8" x14ac:dyDescent="0.2">
      <c r="A19" s="38"/>
      <c r="B19" s="39">
        <v>13</v>
      </c>
      <c r="C19" s="40"/>
      <c r="D19" s="33"/>
      <c r="E19" s="41"/>
      <c r="F19" s="42"/>
      <c r="G19" s="43">
        <f t="shared" si="0"/>
        <v>11466.399999999998</v>
      </c>
      <c r="H19" s="37"/>
    </row>
    <row r="20" spans="1:8" x14ac:dyDescent="0.2">
      <c r="A20" s="38"/>
      <c r="B20" s="39">
        <v>14</v>
      </c>
      <c r="C20" s="40"/>
      <c r="D20" s="33"/>
      <c r="E20" s="41"/>
      <c r="F20" s="42"/>
      <c r="G20" s="43">
        <f t="shared" si="0"/>
        <v>11466.399999999998</v>
      </c>
      <c r="H20" s="37"/>
    </row>
    <row r="21" spans="1:8" x14ac:dyDescent="0.2">
      <c r="A21" s="38"/>
      <c r="B21" s="39">
        <v>15</v>
      </c>
      <c r="C21" s="40"/>
      <c r="D21" s="33"/>
      <c r="E21" s="41"/>
      <c r="F21" s="42"/>
      <c r="G21" s="43">
        <f t="shared" si="0"/>
        <v>11466.399999999998</v>
      </c>
      <c r="H21" s="37"/>
    </row>
    <row r="22" spans="1:8" x14ac:dyDescent="0.2">
      <c r="A22" s="38"/>
      <c r="B22" s="39">
        <v>16</v>
      </c>
      <c r="C22" s="40"/>
      <c r="D22" s="33"/>
      <c r="E22" s="41"/>
      <c r="F22" s="42"/>
      <c r="G22" s="43">
        <f t="shared" si="0"/>
        <v>11466.399999999998</v>
      </c>
      <c r="H22" s="37"/>
    </row>
    <row r="23" spans="1:8" x14ac:dyDescent="0.2">
      <c r="A23" s="38"/>
      <c r="B23" s="39">
        <v>17</v>
      </c>
      <c r="C23" s="40"/>
      <c r="D23" s="33"/>
      <c r="E23" s="41"/>
      <c r="F23" s="42"/>
      <c r="G23" s="43">
        <f t="shared" si="0"/>
        <v>11466.399999999998</v>
      </c>
      <c r="H23" s="37"/>
    </row>
    <row r="24" spans="1:8" x14ac:dyDescent="0.2">
      <c r="A24" s="38"/>
      <c r="B24" s="39">
        <v>18</v>
      </c>
      <c r="C24" s="40"/>
      <c r="D24" s="33"/>
      <c r="E24" s="41"/>
      <c r="F24" s="42"/>
      <c r="G24" s="43">
        <f t="shared" si="0"/>
        <v>11466.399999999998</v>
      </c>
      <c r="H24" s="37"/>
    </row>
    <row r="25" spans="1:8" x14ac:dyDescent="0.2">
      <c r="A25" s="38"/>
      <c r="B25" s="39">
        <v>19</v>
      </c>
      <c r="C25" s="40"/>
      <c r="D25" s="33"/>
      <c r="E25" s="41"/>
      <c r="F25" s="42"/>
      <c r="G25" s="43">
        <f t="shared" si="0"/>
        <v>11466.399999999998</v>
      </c>
      <c r="H25" s="37"/>
    </row>
    <row r="26" spans="1:8" x14ac:dyDescent="0.2">
      <c r="A26" s="38"/>
      <c r="B26" s="39">
        <v>20</v>
      </c>
      <c r="C26" s="40"/>
      <c r="D26" s="33"/>
      <c r="E26" s="41"/>
      <c r="F26" s="42"/>
      <c r="G26" s="43">
        <f t="shared" si="0"/>
        <v>11466.399999999998</v>
      </c>
      <c r="H26" s="37"/>
    </row>
    <row r="27" spans="1:8" x14ac:dyDescent="0.2">
      <c r="A27" s="38"/>
      <c r="B27" s="39">
        <v>21</v>
      </c>
      <c r="C27" s="40"/>
      <c r="D27" s="33"/>
      <c r="E27" s="41"/>
      <c r="F27" s="42"/>
      <c r="G27" s="43">
        <f t="shared" si="0"/>
        <v>11466.399999999998</v>
      </c>
      <c r="H27" s="37"/>
    </row>
    <row r="28" spans="1:8" x14ac:dyDescent="0.2">
      <c r="A28" s="38"/>
      <c r="B28" s="39">
        <v>22</v>
      </c>
      <c r="C28" s="40"/>
      <c r="D28" s="33"/>
      <c r="E28" s="41"/>
      <c r="F28" s="42"/>
      <c r="G28" s="43">
        <f t="shared" si="0"/>
        <v>11466.399999999998</v>
      </c>
      <c r="H28" s="37"/>
    </row>
    <row r="29" spans="1:8" x14ac:dyDescent="0.2">
      <c r="A29" s="38"/>
      <c r="B29" s="39">
        <v>23</v>
      </c>
      <c r="C29" s="40"/>
      <c r="D29" s="33"/>
      <c r="E29" s="41"/>
      <c r="F29" s="42"/>
      <c r="G29" s="43">
        <f t="shared" si="0"/>
        <v>11466.399999999998</v>
      </c>
      <c r="H29" s="37"/>
    </row>
    <row r="30" spans="1:8" x14ac:dyDescent="0.2">
      <c r="A30" s="38"/>
      <c r="B30" s="39">
        <v>24</v>
      </c>
      <c r="C30" s="40"/>
      <c r="D30" s="33"/>
      <c r="E30" s="41"/>
      <c r="F30" s="42"/>
      <c r="G30" s="43">
        <f t="shared" si="0"/>
        <v>11466.399999999998</v>
      </c>
      <c r="H30" s="37"/>
    </row>
    <row r="31" spans="1:8" x14ac:dyDescent="0.2">
      <c r="A31" s="38"/>
      <c r="B31" s="39">
        <v>25</v>
      </c>
      <c r="C31" s="40"/>
      <c r="D31" s="33"/>
      <c r="E31" s="41"/>
      <c r="F31" s="42"/>
      <c r="G31" s="43">
        <f t="shared" si="0"/>
        <v>11466.399999999998</v>
      </c>
      <c r="H31" s="37"/>
    </row>
    <row r="32" spans="1:8" x14ac:dyDescent="0.2">
      <c r="A32" s="38"/>
      <c r="B32" s="39">
        <v>26</v>
      </c>
      <c r="C32" s="40"/>
      <c r="D32" s="33"/>
      <c r="E32" s="41"/>
      <c r="F32" s="42"/>
      <c r="G32" s="43">
        <f t="shared" si="0"/>
        <v>11466.399999999998</v>
      </c>
      <c r="H32" s="37"/>
    </row>
    <row r="33" spans="1:8" x14ac:dyDescent="0.2">
      <c r="A33" s="38"/>
      <c r="B33" s="39">
        <v>27</v>
      </c>
      <c r="C33" s="40"/>
      <c r="D33" s="33"/>
      <c r="E33" s="41"/>
      <c r="F33" s="42"/>
      <c r="G33" s="43">
        <f t="shared" si="0"/>
        <v>11466.399999999998</v>
      </c>
      <c r="H33" s="37"/>
    </row>
    <row r="34" spans="1:8" x14ac:dyDescent="0.2">
      <c r="A34" s="38"/>
      <c r="B34" s="39">
        <v>28</v>
      </c>
      <c r="C34" s="40"/>
      <c r="D34" s="33"/>
      <c r="E34" s="41"/>
      <c r="F34" s="42"/>
      <c r="G34" s="43">
        <f t="shared" si="0"/>
        <v>11466.399999999998</v>
      </c>
      <c r="H34" s="37"/>
    </row>
    <row r="35" spans="1:8" x14ac:dyDescent="0.2">
      <c r="A35" s="38"/>
      <c r="B35" s="39">
        <v>29</v>
      </c>
      <c r="C35" s="40"/>
      <c r="D35" s="33"/>
      <c r="E35" s="41"/>
      <c r="F35" s="42"/>
      <c r="G35" s="43">
        <f t="shared" si="0"/>
        <v>11466.399999999998</v>
      </c>
      <c r="H35" s="37"/>
    </row>
    <row r="36" spans="1:8" x14ac:dyDescent="0.2">
      <c r="A36" s="38"/>
      <c r="B36" s="39">
        <v>30</v>
      </c>
      <c r="C36" s="40"/>
      <c r="D36" s="33"/>
      <c r="E36" s="41"/>
      <c r="F36" s="42"/>
      <c r="G36" s="43">
        <f t="shared" si="0"/>
        <v>11466.399999999998</v>
      </c>
      <c r="H36" s="37"/>
    </row>
    <row r="37" spans="1:8" x14ac:dyDescent="0.2">
      <c r="A37" s="38"/>
      <c r="B37" s="39">
        <v>31</v>
      </c>
      <c r="C37" s="40"/>
      <c r="D37" s="33"/>
      <c r="E37" s="41"/>
      <c r="F37" s="42"/>
      <c r="G37" s="43">
        <f t="shared" si="0"/>
        <v>11466.399999999998</v>
      </c>
      <c r="H37" s="37"/>
    </row>
    <row r="38" spans="1:8" x14ac:dyDescent="0.2">
      <c r="A38" s="38"/>
      <c r="B38" s="39">
        <v>32</v>
      </c>
      <c r="C38" s="40"/>
      <c r="D38" s="33"/>
      <c r="E38" s="41"/>
      <c r="F38" s="42"/>
      <c r="G38" s="43">
        <f t="shared" si="0"/>
        <v>11466.399999999998</v>
      </c>
      <c r="H38" s="37"/>
    </row>
    <row r="39" spans="1:8" x14ac:dyDescent="0.2">
      <c r="A39" s="38"/>
      <c r="B39" s="39">
        <v>33</v>
      </c>
      <c r="C39" s="40"/>
      <c r="D39" s="33"/>
      <c r="E39" s="41"/>
      <c r="F39" s="42"/>
      <c r="G39" s="43">
        <f t="shared" si="0"/>
        <v>11466.399999999998</v>
      </c>
      <c r="H39" s="37"/>
    </row>
    <row r="40" spans="1:8" x14ac:dyDescent="0.2">
      <c r="A40" s="38"/>
      <c r="B40" s="39">
        <v>34</v>
      </c>
      <c r="C40" s="40"/>
      <c r="D40" s="33"/>
      <c r="E40" s="41"/>
      <c r="F40" s="42"/>
      <c r="G40" s="43">
        <f t="shared" si="0"/>
        <v>11466.399999999998</v>
      </c>
      <c r="H40" s="37"/>
    </row>
    <row r="41" spans="1:8" x14ac:dyDescent="0.2">
      <c r="A41" s="38"/>
      <c r="B41" s="39">
        <v>35</v>
      </c>
      <c r="C41" s="40"/>
      <c r="D41" s="33"/>
      <c r="E41" s="41"/>
      <c r="F41" s="42"/>
      <c r="G41" s="43">
        <f t="shared" si="0"/>
        <v>11466.399999999998</v>
      </c>
      <c r="H41" s="37"/>
    </row>
    <row r="42" spans="1:8" x14ac:dyDescent="0.2">
      <c r="A42" s="38"/>
      <c r="B42" s="39">
        <v>36</v>
      </c>
      <c r="C42" s="40"/>
      <c r="D42" s="33"/>
      <c r="E42" s="41"/>
      <c r="F42" s="42"/>
      <c r="G42" s="43">
        <f t="shared" si="0"/>
        <v>11466.399999999998</v>
      </c>
      <c r="H42" s="37"/>
    </row>
    <row r="43" spans="1:8" x14ac:dyDescent="0.2">
      <c r="A43" s="38"/>
      <c r="B43" s="39">
        <v>37</v>
      </c>
      <c r="C43" s="40"/>
      <c r="D43" s="33"/>
      <c r="E43" s="41"/>
      <c r="F43" s="42"/>
      <c r="G43" s="43">
        <f t="shared" si="0"/>
        <v>11466.399999999998</v>
      </c>
      <c r="H43" s="37"/>
    </row>
    <row r="44" spans="1:8" x14ac:dyDescent="0.2">
      <c r="A44" s="38"/>
      <c r="B44" s="39">
        <v>38</v>
      </c>
      <c r="C44" s="40"/>
      <c r="D44" s="33"/>
      <c r="E44" s="41"/>
      <c r="F44" s="42"/>
      <c r="G44" s="43">
        <f t="shared" si="0"/>
        <v>11466.399999999998</v>
      </c>
      <c r="H44" s="37"/>
    </row>
    <row r="45" spans="1:8" x14ac:dyDescent="0.2">
      <c r="A45" s="38"/>
      <c r="B45" s="39">
        <v>39</v>
      </c>
      <c r="C45" s="40"/>
      <c r="D45" s="33"/>
      <c r="E45" s="41"/>
      <c r="F45" s="42"/>
      <c r="G45" s="43">
        <f t="shared" si="0"/>
        <v>11466.399999999998</v>
      </c>
      <c r="H45" s="37"/>
    </row>
    <row r="46" spans="1:8" x14ac:dyDescent="0.2">
      <c r="A46" s="38"/>
      <c r="B46" s="39">
        <v>40</v>
      </c>
      <c r="C46" s="40"/>
      <c r="D46" s="33"/>
      <c r="E46" s="41"/>
      <c r="F46" s="42"/>
      <c r="G46" s="43">
        <f t="shared" si="0"/>
        <v>11466.399999999998</v>
      </c>
      <c r="H46" s="37"/>
    </row>
    <row r="47" spans="1:8" x14ac:dyDescent="0.2">
      <c r="A47" s="38"/>
      <c r="B47" s="39">
        <v>41</v>
      </c>
      <c r="C47" s="40"/>
      <c r="D47" s="33"/>
      <c r="E47" s="41"/>
      <c r="F47" s="42"/>
      <c r="G47" s="43">
        <f t="shared" si="0"/>
        <v>11466.399999999998</v>
      </c>
      <c r="H47" s="37"/>
    </row>
    <row r="48" spans="1:8" x14ac:dyDescent="0.2">
      <c r="A48" s="38"/>
      <c r="B48" s="39">
        <v>42</v>
      </c>
      <c r="C48" s="40"/>
      <c r="D48" s="33"/>
      <c r="E48" s="41"/>
      <c r="F48" s="42"/>
      <c r="G48" s="43">
        <f t="shared" si="0"/>
        <v>11466.399999999998</v>
      </c>
      <c r="H48" s="37"/>
    </row>
    <row r="49" spans="1:8" x14ac:dyDescent="0.2">
      <c r="A49" s="38"/>
      <c r="B49" s="39">
        <v>43</v>
      </c>
      <c r="C49" s="40"/>
      <c r="D49" s="33"/>
      <c r="E49" s="41"/>
      <c r="F49" s="42"/>
      <c r="G49" s="43">
        <f t="shared" si="0"/>
        <v>11466.399999999998</v>
      </c>
      <c r="H49" s="37"/>
    </row>
    <row r="50" spans="1:8" x14ac:dyDescent="0.2">
      <c r="A50" s="38"/>
      <c r="B50" s="39">
        <v>44</v>
      </c>
      <c r="C50" s="40"/>
      <c r="D50" s="33"/>
      <c r="E50" s="41"/>
      <c r="F50" s="42"/>
      <c r="G50" s="43">
        <f t="shared" si="0"/>
        <v>11466.399999999998</v>
      </c>
      <c r="H50" s="37"/>
    </row>
    <row r="51" spans="1:8" x14ac:dyDescent="0.2">
      <c r="A51" s="38"/>
      <c r="B51" s="39">
        <v>45</v>
      </c>
      <c r="C51" s="40"/>
      <c r="D51" s="33"/>
      <c r="E51" s="41"/>
      <c r="F51" s="42"/>
      <c r="G51" s="43">
        <f t="shared" si="0"/>
        <v>11466.399999999998</v>
      </c>
      <c r="H51" s="37"/>
    </row>
    <row r="52" spans="1:8" x14ac:dyDescent="0.2">
      <c r="A52" s="38"/>
      <c r="B52" s="39">
        <v>46</v>
      </c>
      <c r="C52" s="40"/>
      <c r="D52" s="33"/>
      <c r="E52" s="41"/>
      <c r="F52" s="42"/>
      <c r="G52" s="43">
        <f t="shared" si="0"/>
        <v>11466.399999999998</v>
      </c>
      <c r="H52" s="37"/>
    </row>
    <row r="53" spans="1:8" x14ac:dyDescent="0.2">
      <c r="A53" s="38"/>
      <c r="B53" s="39">
        <v>47</v>
      </c>
      <c r="C53" s="40"/>
      <c r="D53" s="33"/>
      <c r="E53" s="41"/>
      <c r="F53" s="42"/>
      <c r="G53" s="43">
        <f t="shared" si="0"/>
        <v>11466.399999999998</v>
      </c>
      <c r="H53" s="37"/>
    </row>
    <row r="54" spans="1:8" x14ac:dyDescent="0.2">
      <c r="A54" s="38"/>
      <c r="B54" s="39">
        <v>48</v>
      </c>
      <c r="C54" s="40"/>
      <c r="D54" s="33"/>
      <c r="E54" s="41"/>
      <c r="F54" s="42"/>
      <c r="G54" s="43">
        <f t="shared" si="0"/>
        <v>11466.399999999998</v>
      </c>
      <c r="H54" s="37"/>
    </row>
    <row r="55" spans="1:8" x14ac:dyDescent="0.2">
      <c r="A55" s="38"/>
      <c r="B55" s="39">
        <v>49</v>
      </c>
      <c r="C55" s="40"/>
      <c r="D55" s="33"/>
      <c r="E55" s="41"/>
      <c r="F55" s="42"/>
      <c r="G55" s="43">
        <f t="shared" si="0"/>
        <v>11466.399999999998</v>
      </c>
      <c r="H55" s="37"/>
    </row>
    <row r="56" spans="1:8" x14ac:dyDescent="0.2">
      <c r="A56" s="38"/>
      <c r="B56" s="39">
        <v>50</v>
      </c>
      <c r="C56" s="40"/>
      <c r="D56" s="33"/>
      <c r="E56" s="41"/>
      <c r="F56" s="42"/>
      <c r="G56" s="43">
        <f t="shared" si="0"/>
        <v>11466.399999999998</v>
      </c>
      <c r="H56" s="37"/>
    </row>
    <row r="57" spans="1:8" x14ac:dyDescent="0.2">
      <c r="A57" s="38"/>
      <c r="B57" s="39">
        <v>51</v>
      </c>
      <c r="C57" s="40"/>
      <c r="D57" s="33"/>
      <c r="E57" s="41"/>
      <c r="F57" s="42"/>
      <c r="G57" s="43">
        <f t="shared" si="0"/>
        <v>11466.399999999998</v>
      </c>
      <c r="H57" s="37"/>
    </row>
    <row r="58" spans="1:8" x14ac:dyDescent="0.2">
      <c r="A58" s="38"/>
      <c r="B58" s="39">
        <v>52</v>
      </c>
      <c r="C58" s="40"/>
      <c r="D58" s="33"/>
      <c r="E58" s="41"/>
      <c r="F58" s="42"/>
      <c r="G58" s="43">
        <f t="shared" si="0"/>
        <v>11466.399999999998</v>
      </c>
      <c r="H58" s="37"/>
    </row>
    <row r="59" spans="1:8" x14ac:dyDescent="0.2">
      <c r="A59" s="38"/>
      <c r="B59" s="39">
        <v>53</v>
      </c>
      <c r="C59" s="40"/>
      <c r="D59" s="33"/>
      <c r="E59" s="41"/>
      <c r="F59" s="42"/>
      <c r="G59" s="43">
        <f t="shared" si="0"/>
        <v>11466.399999999998</v>
      </c>
      <c r="H59" s="37"/>
    </row>
    <row r="60" spans="1:8" x14ac:dyDescent="0.2">
      <c r="A60" s="38"/>
      <c r="B60" s="39">
        <v>54</v>
      </c>
      <c r="C60" s="40"/>
      <c r="D60" s="33"/>
      <c r="E60" s="41"/>
      <c r="F60" s="42"/>
      <c r="G60" s="43">
        <f t="shared" si="0"/>
        <v>11466.399999999998</v>
      </c>
      <c r="H60" s="37"/>
    </row>
    <row r="61" spans="1:8" x14ac:dyDescent="0.2">
      <c r="A61" s="38"/>
      <c r="B61" s="39">
        <v>55</v>
      </c>
      <c r="C61" s="40"/>
      <c r="D61" s="33"/>
      <c r="E61" s="41"/>
      <c r="F61" s="42"/>
      <c r="G61" s="43">
        <f t="shared" si="0"/>
        <v>11466.399999999998</v>
      </c>
      <c r="H61" s="37"/>
    </row>
    <row r="62" spans="1:8" x14ac:dyDescent="0.2">
      <c r="A62" s="38"/>
      <c r="B62" s="39">
        <v>56</v>
      </c>
      <c r="C62" s="40"/>
      <c r="D62" s="33"/>
      <c r="E62" s="41"/>
      <c r="F62" s="42"/>
      <c r="G62" s="43">
        <f t="shared" si="0"/>
        <v>11466.399999999998</v>
      </c>
      <c r="H62" s="37"/>
    </row>
    <row r="63" spans="1:8" x14ac:dyDescent="0.2">
      <c r="A63" s="38"/>
      <c r="B63" s="39">
        <v>57</v>
      </c>
      <c r="C63" s="40"/>
      <c r="D63" s="33"/>
      <c r="E63" s="41"/>
      <c r="F63" s="42"/>
      <c r="G63" s="43">
        <f t="shared" si="0"/>
        <v>11466.399999999998</v>
      </c>
      <c r="H63" s="37"/>
    </row>
    <row r="64" spans="1:8" x14ac:dyDescent="0.2">
      <c r="A64" s="38"/>
      <c r="B64" s="39">
        <v>58</v>
      </c>
      <c r="C64" s="40"/>
      <c r="D64" s="33"/>
      <c r="E64" s="41"/>
      <c r="F64" s="42"/>
      <c r="G64" s="43">
        <f t="shared" si="0"/>
        <v>11466.399999999998</v>
      </c>
      <c r="H64" s="37"/>
    </row>
    <row r="65" spans="1:8" x14ac:dyDescent="0.2">
      <c r="A65" s="38"/>
      <c r="B65" s="39">
        <v>59</v>
      </c>
      <c r="C65" s="40"/>
      <c r="D65" s="33"/>
      <c r="E65" s="41"/>
      <c r="F65" s="42"/>
      <c r="G65" s="43">
        <f t="shared" si="0"/>
        <v>11466.399999999998</v>
      </c>
      <c r="H65" s="37"/>
    </row>
    <row r="66" spans="1:8" x14ac:dyDescent="0.2">
      <c r="A66" s="38"/>
      <c r="B66" s="39">
        <v>60</v>
      </c>
      <c r="C66" s="40"/>
      <c r="D66" s="33"/>
      <c r="E66" s="41"/>
      <c r="F66" s="42"/>
      <c r="G66" s="43">
        <f t="shared" si="0"/>
        <v>11466.399999999998</v>
      </c>
      <c r="H66" s="37"/>
    </row>
    <row r="67" spans="1:8" x14ac:dyDescent="0.2">
      <c r="A67" s="38"/>
      <c r="B67" s="39">
        <v>61</v>
      </c>
      <c r="C67" s="40"/>
      <c r="D67" s="33"/>
      <c r="E67" s="41"/>
      <c r="F67" s="42"/>
      <c r="G67" s="43">
        <f t="shared" si="0"/>
        <v>11466.399999999998</v>
      </c>
      <c r="H67" s="37"/>
    </row>
    <row r="68" spans="1:8" x14ac:dyDescent="0.2">
      <c r="A68" s="38"/>
      <c r="B68" s="39">
        <v>62</v>
      </c>
      <c r="C68" s="40"/>
      <c r="D68" s="33"/>
      <c r="E68" s="41"/>
      <c r="F68" s="42"/>
      <c r="G68" s="43">
        <f t="shared" si="0"/>
        <v>11466.399999999998</v>
      </c>
      <c r="H68" s="37"/>
    </row>
    <row r="69" spans="1:8" x14ac:dyDescent="0.2">
      <c r="A69" s="38"/>
      <c r="B69" s="39">
        <v>63</v>
      </c>
      <c r="C69" s="40"/>
      <c r="D69" s="33"/>
      <c r="E69" s="41"/>
      <c r="F69" s="42"/>
      <c r="G69" s="43">
        <f t="shared" si="0"/>
        <v>11466.399999999998</v>
      </c>
      <c r="H69" s="37"/>
    </row>
    <row r="70" spans="1:8" x14ac:dyDescent="0.2">
      <c r="A70" s="38"/>
      <c r="B70" s="39">
        <v>64</v>
      </c>
      <c r="C70" s="40"/>
      <c r="D70" s="33"/>
      <c r="E70" s="41"/>
      <c r="F70" s="42"/>
      <c r="G70" s="43">
        <f t="shared" si="0"/>
        <v>11466.399999999998</v>
      </c>
      <c r="H70" s="37"/>
    </row>
    <row r="71" spans="1:8" x14ac:dyDescent="0.2">
      <c r="A71" s="38"/>
      <c r="B71" s="39">
        <v>65</v>
      </c>
      <c r="C71" s="40"/>
      <c r="D71" s="33"/>
      <c r="E71" s="41"/>
      <c r="F71" s="42"/>
      <c r="G71" s="43">
        <f t="shared" ref="G71:G134" si="1">G70+SUM(E71:E71)-SUM(F71:F71)</f>
        <v>11466.399999999998</v>
      </c>
      <c r="H71" s="37"/>
    </row>
    <row r="72" spans="1:8" x14ac:dyDescent="0.2">
      <c r="A72" s="38"/>
      <c r="B72" s="39">
        <v>66</v>
      </c>
      <c r="C72" s="40"/>
      <c r="D72" s="33"/>
      <c r="E72" s="41"/>
      <c r="F72" s="42"/>
      <c r="G72" s="43">
        <f t="shared" si="1"/>
        <v>11466.399999999998</v>
      </c>
      <c r="H72" s="37"/>
    </row>
    <row r="73" spans="1:8" x14ac:dyDescent="0.2">
      <c r="A73" s="38"/>
      <c r="B73" s="39">
        <v>67</v>
      </c>
      <c r="C73" s="40"/>
      <c r="D73" s="33"/>
      <c r="E73" s="41"/>
      <c r="F73" s="42"/>
      <c r="G73" s="43">
        <f t="shared" si="1"/>
        <v>11466.399999999998</v>
      </c>
      <c r="H73" s="37"/>
    </row>
    <row r="74" spans="1:8" x14ac:dyDescent="0.2">
      <c r="A74" s="38"/>
      <c r="B74" s="39">
        <v>68</v>
      </c>
      <c r="C74" s="40"/>
      <c r="D74" s="33"/>
      <c r="E74" s="41"/>
      <c r="F74" s="42"/>
      <c r="G74" s="43">
        <f t="shared" si="1"/>
        <v>11466.399999999998</v>
      </c>
      <c r="H74" s="37"/>
    </row>
    <row r="75" spans="1:8" x14ac:dyDescent="0.2">
      <c r="A75" s="38"/>
      <c r="B75" s="39">
        <v>69</v>
      </c>
      <c r="C75" s="40"/>
      <c r="D75" s="33"/>
      <c r="E75" s="41"/>
      <c r="F75" s="42"/>
      <c r="G75" s="43">
        <f t="shared" si="1"/>
        <v>11466.399999999998</v>
      </c>
      <c r="H75" s="37"/>
    </row>
    <row r="76" spans="1:8" x14ac:dyDescent="0.2">
      <c r="A76" s="38"/>
      <c r="B76" s="39">
        <v>70</v>
      </c>
      <c r="C76" s="40"/>
      <c r="D76" s="33"/>
      <c r="E76" s="41"/>
      <c r="F76" s="42"/>
      <c r="G76" s="43">
        <f t="shared" si="1"/>
        <v>11466.399999999998</v>
      </c>
      <c r="H76" s="37"/>
    </row>
    <row r="77" spans="1:8" x14ac:dyDescent="0.2">
      <c r="A77" s="38"/>
      <c r="B77" s="39">
        <v>71</v>
      </c>
      <c r="C77" s="40"/>
      <c r="D77" s="33"/>
      <c r="E77" s="41"/>
      <c r="F77" s="42"/>
      <c r="G77" s="43">
        <f t="shared" si="1"/>
        <v>11466.399999999998</v>
      </c>
      <c r="H77" s="37"/>
    </row>
    <row r="78" spans="1:8" x14ac:dyDescent="0.2">
      <c r="A78" s="38"/>
      <c r="B78" s="39">
        <v>72</v>
      </c>
      <c r="C78" s="40"/>
      <c r="D78" s="33"/>
      <c r="E78" s="41"/>
      <c r="F78" s="42"/>
      <c r="G78" s="43">
        <f t="shared" si="1"/>
        <v>11466.399999999998</v>
      </c>
      <c r="H78" s="37"/>
    </row>
    <row r="79" spans="1:8" x14ac:dyDescent="0.2">
      <c r="A79" s="38"/>
      <c r="B79" s="39">
        <v>73</v>
      </c>
      <c r="C79" s="40"/>
      <c r="D79" s="33"/>
      <c r="E79" s="41"/>
      <c r="F79" s="42"/>
      <c r="G79" s="43">
        <f t="shared" si="1"/>
        <v>11466.399999999998</v>
      </c>
      <c r="H79" s="37"/>
    </row>
    <row r="80" spans="1:8" x14ac:dyDescent="0.2">
      <c r="A80" s="38"/>
      <c r="B80" s="39">
        <v>74</v>
      </c>
      <c r="C80" s="40"/>
      <c r="D80" s="33"/>
      <c r="E80" s="41"/>
      <c r="F80" s="42"/>
      <c r="G80" s="43">
        <f t="shared" si="1"/>
        <v>11466.399999999998</v>
      </c>
      <c r="H80" s="37"/>
    </row>
    <row r="81" spans="1:8" x14ac:dyDescent="0.2">
      <c r="A81" s="38"/>
      <c r="B81" s="39">
        <v>75</v>
      </c>
      <c r="C81" s="40"/>
      <c r="D81" s="33"/>
      <c r="E81" s="41"/>
      <c r="F81" s="42"/>
      <c r="G81" s="43">
        <f t="shared" si="1"/>
        <v>11466.399999999998</v>
      </c>
      <c r="H81" s="37"/>
    </row>
    <row r="82" spans="1:8" x14ac:dyDescent="0.2">
      <c r="A82" s="38"/>
      <c r="B82" s="39">
        <v>76</v>
      </c>
      <c r="C82" s="40"/>
      <c r="D82" s="33"/>
      <c r="E82" s="41"/>
      <c r="F82" s="42"/>
      <c r="G82" s="43">
        <f t="shared" si="1"/>
        <v>11466.399999999998</v>
      </c>
      <c r="H82" s="37"/>
    </row>
    <row r="83" spans="1:8" x14ac:dyDescent="0.2">
      <c r="A83" s="38"/>
      <c r="B83" s="39">
        <v>77</v>
      </c>
      <c r="C83" s="40"/>
      <c r="D83" s="33"/>
      <c r="E83" s="41"/>
      <c r="F83" s="42"/>
      <c r="G83" s="43">
        <f t="shared" si="1"/>
        <v>11466.399999999998</v>
      </c>
      <c r="H83" s="37"/>
    </row>
    <row r="84" spans="1:8" x14ac:dyDescent="0.2">
      <c r="A84" s="38"/>
      <c r="B84" s="39">
        <v>78</v>
      </c>
      <c r="C84" s="40"/>
      <c r="D84" s="33"/>
      <c r="E84" s="41"/>
      <c r="F84" s="42"/>
      <c r="G84" s="43">
        <f t="shared" si="1"/>
        <v>11466.399999999998</v>
      </c>
      <c r="H84" s="37"/>
    </row>
    <row r="85" spans="1:8" x14ac:dyDescent="0.2">
      <c r="A85" s="38"/>
      <c r="B85" s="39">
        <v>79</v>
      </c>
      <c r="C85" s="40"/>
      <c r="D85" s="33"/>
      <c r="E85" s="41"/>
      <c r="F85" s="42"/>
      <c r="G85" s="43">
        <f t="shared" si="1"/>
        <v>11466.399999999998</v>
      </c>
      <c r="H85" s="37"/>
    </row>
    <row r="86" spans="1:8" x14ac:dyDescent="0.2">
      <c r="A86" s="38"/>
      <c r="B86" s="39">
        <v>80</v>
      </c>
      <c r="C86" s="40"/>
      <c r="D86" s="33"/>
      <c r="E86" s="41"/>
      <c r="F86" s="42"/>
      <c r="G86" s="43">
        <f t="shared" si="1"/>
        <v>11466.399999999998</v>
      </c>
      <c r="H86" s="37"/>
    </row>
    <row r="87" spans="1:8" x14ac:dyDescent="0.2">
      <c r="A87" s="38"/>
      <c r="B87" s="39">
        <v>81</v>
      </c>
      <c r="C87" s="40"/>
      <c r="D87" s="33"/>
      <c r="E87" s="41"/>
      <c r="F87" s="42"/>
      <c r="G87" s="43">
        <f t="shared" si="1"/>
        <v>11466.399999999998</v>
      </c>
      <c r="H87" s="37"/>
    </row>
    <row r="88" spans="1:8" x14ac:dyDescent="0.2">
      <c r="A88" s="38"/>
      <c r="B88" s="39">
        <v>82</v>
      </c>
      <c r="C88" s="40"/>
      <c r="D88" s="33"/>
      <c r="E88" s="41"/>
      <c r="F88" s="42"/>
      <c r="G88" s="43">
        <f t="shared" si="1"/>
        <v>11466.399999999998</v>
      </c>
      <c r="H88" s="37"/>
    </row>
    <row r="89" spans="1:8" x14ac:dyDescent="0.2">
      <c r="A89" s="38"/>
      <c r="B89" s="39">
        <v>83</v>
      </c>
      <c r="C89" s="40"/>
      <c r="D89" s="33"/>
      <c r="E89" s="41"/>
      <c r="F89" s="42"/>
      <c r="G89" s="43">
        <f t="shared" si="1"/>
        <v>11466.399999999998</v>
      </c>
      <c r="H89" s="37"/>
    </row>
    <row r="90" spans="1:8" x14ac:dyDescent="0.2">
      <c r="A90" s="38"/>
      <c r="B90" s="39">
        <v>84</v>
      </c>
      <c r="C90" s="40"/>
      <c r="D90" s="33"/>
      <c r="E90" s="41"/>
      <c r="F90" s="42"/>
      <c r="G90" s="43">
        <f t="shared" si="1"/>
        <v>11466.399999999998</v>
      </c>
      <c r="H90" s="37"/>
    </row>
    <row r="91" spans="1:8" x14ac:dyDescent="0.2">
      <c r="A91" s="38"/>
      <c r="B91" s="39">
        <v>85</v>
      </c>
      <c r="C91" s="40"/>
      <c r="D91" s="33"/>
      <c r="E91" s="41"/>
      <c r="F91" s="42"/>
      <c r="G91" s="43">
        <f t="shared" si="1"/>
        <v>11466.399999999998</v>
      </c>
      <c r="H91" s="37"/>
    </row>
    <row r="92" spans="1:8" x14ac:dyDescent="0.2">
      <c r="A92" s="38"/>
      <c r="B92" s="39">
        <v>86</v>
      </c>
      <c r="C92" s="40"/>
      <c r="D92" s="33"/>
      <c r="E92" s="41"/>
      <c r="F92" s="42"/>
      <c r="G92" s="43">
        <f t="shared" si="1"/>
        <v>11466.399999999998</v>
      </c>
      <c r="H92" s="37"/>
    </row>
    <row r="93" spans="1:8" x14ac:dyDescent="0.2">
      <c r="A93" s="38"/>
      <c r="B93" s="39">
        <v>87</v>
      </c>
      <c r="C93" s="40"/>
      <c r="D93" s="33"/>
      <c r="E93" s="41"/>
      <c r="F93" s="42"/>
      <c r="G93" s="43">
        <f t="shared" si="1"/>
        <v>11466.399999999998</v>
      </c>
      <c r="H93" s="37"/>
    </row>
    <row r="94" spans="1:8" x14ac:dyDescent="0.2">
      <c r="A94" s="38"/>
      <c r="B94" s="39">
        <v>88</v>
      </c>
      <c r="C94" s="40"/>
      <c r="D94" s="33"/>
      <c r="E94" s="41"/>
      <c r="F94" s="42"/>
      <c r="G94" s="43">
        <f t="shared" si="1"/>
        <v>11466.399999999998</v>
      </c>
      <c r="H94" s="37"/>
    </row>
    <row r="95" spans="1:8" x14ac:dyDescent="0.2">
      <c r="A95" s="38"/>
      <c r="B95" s="39">
        <v>89</v>
      </c>
      <c r="C95" s="40"/>
      <c r="D95" s="33"/>
      <c r="E95" s="41"/>
      <c r="F95" s="42"/>
      <c r="G95" s="43">
        <f t="shared" si="1"/>
        <v>11466.399999999998</v>
      </c>
      <c r="H95" s="37"/>
    </row>
    <row r="96" spans="1:8" x14ac:dyDescent="0.2">
      <c r="A96" s="38"/>
      <c r="B96" s="39">
        <v>90</v>
      </c>
      <c r="C96" s="40"/>
      <c r="D96" s="33"/>
      <c r="E96" s="41"/>
      <c r="F96" s="42"/>
      <c r="G96" s="43">
        <f t="shared" si="1"/>
        <v>11466.399999999998</v>
      </c>
      <c r="H96" s="37"/>
    </row>
    <row r="97" spans="1:8" x14ac:dyDescent="0.2">
      <c r="A97" s="38"/>
      <c r="B97" s="39">
        <v>91</v>
      </c>
      <c r="C97" s="40"/>
      <c r="D97" s="33"/>
      <c r="E97" s="41"/>
      <c r="F97" s="42"/>
      <c r="G97" s="43">
        <f t="shared" si="1"/>
        <v>11466.399999999998</v>
      </c>
      <c r="H97" s="37"/>
    </row>
    <row r="98" spans="1:8" x14ac:dyDescent="0.2">
      <c r="A98" s="38"/>
      <c r="B98" s="39">
        <v>92</v>
      </c>
      <c r="C98" s="40"/>
      <c r="D98" s="33"/>
      <c r="E98" s="41"/>
      <c r="F98" s="42"/>
      <c r="G98" s="43">
        <f t="shared" si="1"/>
        <v>11466.399999999998</v>
      </c>
      <c r="H98" s="37"/>
    </row>
    <row r="99" spans="1:8" x14ac:dyDescent="0.2">
      <c r="A99" s="38"/>
      <c r="B99" s="39">
        <v>93</v>
      </c>
      <c r="C99" s="40"/>
      <c r="D99" s="33"/>
      <c r="E99" s="41"/>
      <c r="F99" s="42"/>
      <c r="G99" s="43">
        <f t="shared" si="1"/>
        <v>11466.399999999998</v>
      </c>
      <c r="H99" s="37"/>
    </row>
    <row r="100" spans="1:8" x14ac:dyDescent="0.2">
      <c r="A100" s="38"/>
      <c r="B100" s="39">
        <v>94</v>
      </c>
      <c r="C100" s="40"/>
      <c r="D100" s="33"/>
      <c r="E100" s="41"/>
      <c r="F100" s="42"/>
      <c r="G100" s="43">
        <f t="shared" si="1"/>
        <v>11466.399999999998</v>
      </c>
      <c r="H100" s="37"/>
    </row>
    <row r="101" spans="1:8" x14ac:dyDescent="0.2">
      <c r="A101" s="38"/>
      <c r="B101" s="39">
        <v>95</v>
      </c>
      <c r="C101" s="40"/>
      <c r="D101" s="33"/>
      <c r="E101" s="41"/>
      <c r="F101" s="42"/>
      <c r="G101" s="43">
        <f t="shared" si="1"/>
        <v>11466.399999999998</v>
      </c>
      <c r="H101" s="37"/>
    </row>
    <row r="102" spans="1:8" x14ac:dyDescent="0.2">
      <c r="A102" s="38"/>
      <c r="B102" s="39">
        <v>96</v>
      </c>
      <c r="C102" s="40"/>
      <c r="D102" s="33"/>
      <c r="E102" s="41"/>
      <c r="F102" s="42"/>
      <c r="G102" s="43">
        <f t="shared" si="1"/>
        <v>11466.399999999998</v>
      </c>
      <c r="H102" s="37"/>
    </row>
    <row r="103" spans="1:8" x14ac:dyDescent="0.2">
      <c r="A103" s="38"/>
      <c r="B103" s="39">
        <v>97</v>
      </c>
      <c r="C103" s="40"/>
      <c r="D103" s="33"/>
      <c r="E103" s="41"/>
      <c r="F103" s="42"/>
      <c r="G103" s="43">
        <f t="shared" si="1"/>
        <v>11466.399999999998</v>
      </c>
      <c r="H103" s="37"/>
    </row>
    <row r="104" spans="1:8" x14ac:dyDescent="0.2">
      <c r="A104" s="38"/>
      <c r="B104" s="39">
        <v>98</v>
      </c>
      <c r="C104" s="40"/>
      <c r="D104" s="33"/>
      <c r="E104" s="41"/>
      <c r="F104" s="42"/>
      <c r="G104" s="43">
        <f t="shared" si="1"/>
        <v>11466.399999999998</v>
      </c>
      <c r="H104" s="37"/>
    </row>
    <row r="105" spans="1:8" x14ac:dyDescent="0.2">
      <c r="A105" s="38"/>
      <c r="B105" s="39">
        <v>99</v>
      </c>
      <c r="C105" s="40"/>
      <c r="D105" s="33"/>
      <c r="E105" s="41"/>
      <c r="F105" s="42"/>
      <c r="G105" s="43">
        <f t="shared" si="1"/>
        <v>11466.399999999998</v>
      </c>
      <c r="H105" s="37"/>
    </row>
    <row r="106" spans="1:8" collapsed="1" x14ac:dyDescent="0.2">
      <c r="A106" s="38"/>
      <c r="B106" s="39">
        <v>100</v>
      </c>
      <c r="C106" s="40"/>
      <c r="D106" s="33"/>
      <c r="E106" s="41"/>
      <c r="F106" s="42"/>
      <c r="G106" s="43">
        <f t="shared" si="1"/>
        <v>11466.399999999998</v>
      </c>
      <c r="H106" s="37"/>
    </row>
    <row r="107" spans="1:8" hidden="1" outlineLevel="1" x14ac:dyDescent="0.2">
      <c r="A107" s="38"/>
      <c r="B107" s="39">
        <v>101</v>
      </c>
      <c r="C107" s="40"/>
      <c r="D107" s="33"/>
      <c r="E107" s="41"/>
      <c r="F107" s="42"/>
      <c r="G107" s="43">
        <f t="shared" si="1"/>
        <v>11466.399999999998</v>
      </c>
      <c r="H107" s="37"/>
    </row>
    <row r="108" spans="1:8" hidden="1" outlineLevel="1" x14ac:dyDescent="0.2">
      <c r="A108" s="38"/>
      <c r="B108" s="39">
        <v>102</v>
      </c>
      <c r="C108" s="40"/>
      <c r="D108" s="33"/>
      <c r="E108" s="41"/>
      <c r="F108" s="42"/>
      <c r="G108" s="43">
        <f t="shared" si="1"/>
        <v>11466.399999999998</v>
      </c>
      <c r="H108" s="37"/>
    </row>
    <row r="109" spans="1:8" hidden="1" outlineLevel="1" x14ac:dyDescent="0.2">
      <c r="A109" s="38"/>
      <c r="B109" s="39">
        <v>103</v>
      </c>
      <c r="C109" s="40"/>
      <c r="D109" s="33"/>
      <c r="E109" s="41"/>
      <c r="F109" s="42"/>
      <c r="G109" s="43">
        <f t="shared" si="1"/>
        <v>11466.399999999998</v>
      </c>
      <c r="H109" s="37"/>
    </row>
    <row r="110" spans="1:8" hidden="1" outlineLevel="1" x14ac:dyDescent="0.2">
      <c r="A110" s="38"/>
      <c r="B110" s="39">
        <v>104</v>
      </c>
      <c r="C110" s="40"/>
      <c r="D110" s="33"/>
      <c r="E110" s="41"/>
      <c r="F110" s="42"/>
      <c r="G110" s="43">
        <f t="shared" si="1"/>
        <v>11466.399999999998</v>
      </c>
      <c r="H110" s="37"/>
    </row>
    <row r="111" spans="1:8" hidden="1" outlineLevel="1" x14ac:dyDescent="0.2">
      <c r="A111" s="38"/>
      <c r="B111" s="39">
        <v>105</v>
      </c>
      <c r="C111" s="40"/>
      <c r="D111" s="33"/>
      <c r="E111" s="41"/>
      <c r="F111" s="42"/>
      <c r="G111" s="43">
        <f t="shared" si="1"/>
        <v>11466.399999999998</v>
      </c>
      <c r="H111" s="37"/>
    </row>
    <row r="112" spans="1:8" hidden="1" outlineLevel="1" x14ac:dyDescent="0.2">
      <c r="A112" s="38"/>
      <c r="B112" s="39">
        <v>106</v>
      </c>
      <c r="C112" s="40"/>
      <c r="D112" s="33"/>
      <c r="E112" s="41"/>
      <c r="F112" s="42"/>
      <c r="G112" s="43">
        <f t="shared" si="1"/>
        <v>11466.399999999998</v>
      </c>
      <c r="H112" s="37"/>
    </row>
    <row r="113" spans="1:8" hidden="1" outlineLevel="1" x14ac:dyDescent="0.2">
      <c r="A113" s="38"/>
      <c r="B113" s="39">
        <v>107</v>
      </c>
      <c r="C113" s="40"/>
      <c r="D113" s="33"/>
      <c r="E113" s="41"/>
      <c r="F113" s="42"/>
      <c r="G113" s="43">
        <f t="shared" si="1"/>
        <v>11466.399999999998</v>
      </c>
      <c r="H113" s="37"/>
    </row>
    <row r="114" spans="1:8" hidden="1" outlineLevel="1" x14ac:dyDescent="0.2">
      <c r="A114" s="38"/>
      <c r="B114" s="39">
        <v>108</v>
      </c>
      <c r="C114" s="40"/>
      <c r="D114" s="33"/>
      <c r="E114" s="41"/>
      <c r="F114" s="42"/>
      <c r="G114" s="43">
        <f t="shared" si="1"/>
        <v>11466.399999999998</v>
      </c>
      <c r="H114" s="37"/>
    </row>
    <row r="115" spans="1:8" hidden="1" outlineLevel="1" x14ac:dyDescent="0.2">
      <c r="A115" s="38"/>
      <c r="B115" s="39">
        <v>109</v>
      </c>
      <c r="C115" s="40"/>
      <c r="D115" s="33"/>
      <c r="E115" s="41"/>
      <c r="F115" s="42"/>
      <c r="G115" s="43">
        <f t="shared" si="1"/>
        <v>11466.399999999998</v>
      </c>
      <c r="H115" s="37"/>
    </row>
    <row r="116" spans="1:8" hidden="1" outlineLevel="1" x14ac:dyDescent="0.2">
      <c r="A116" s="38"/>
      <c r="B116" s="39">
        <v>110</v>
      </c>
      <c r="C116" s="40"/>
      <c r="D116" s="33"/>
      <c r="E116" s="41"/>
      <c r="F116" s="42"/>
      <c r="G116" s="43">
        <f t="shared" si="1"/>
        <v>11466.399999999998</v>
      </c>
      <c r="H116" s="37"/>
    </row>
    <row r="117" spans="1:8" hidden="1" outlineLevel="1" x14ac:dyDescent="0.2">
      <c r="A117" s="38"/>
      <c r="B117" s="39">
        <v>111</v>
      </c>
      <c r="C117" s="40"/>
      <c r="D117" s="33"/>
      <c r="E117" s="41"/>
      <c r="F117" s="42"/>
      <c r="G117" s="43">
        <f t="shared" si="1"/>
        <v>11466.399999999998</v>
      </c>
      <c r="H117" s="37"/>
    </row>
    <row r="118" spans="1:8" hidden="1" outlineLevel="1" x14ac:dyDescent="0.2">
      <c r="A118" s="38"/>
      <c r="B118" s="39">
        <v>112</v>
      </c>
      <c r="C118" s="40"/>
      <c r="D118" s="33"/>
      <c r="E118" s="41"/>
      <c r="F118" s="42"/>
      <c r="G118" s="43">
        <f t="shared" si="1"/>
        <v>11466.399999999998</v>
      </c>
      <c r="H118" s="37"/>
    </row>
    <row r="119" spans="1:8" hidden="1" outlineLevel="1" x14ac:dyDescent="0.2">
      <c r="A119" s="38"/>
      <c r="B119" s="39">
        <v>113</v>
      </c>
      <c r="C119" s="40"/>
      <c r="D119" s="33"/>
      <c r="E119" s="41"/>
      <c r="F119" s="42"/>
      <c r="G119" s="43">
        <f t="shared" si="1"/>
        <v>11466.399999999998</v>
      </c>
      <c r="H119" s="37"/>
    </row>
    <row r="120" spans="1:8" hidden="1" outlineLevel="1" x14ac:dyDescent="0.2">
      <c r="A120" s="38"/>
      <c r="B120" s="39">
        <v>114</v>
      </c>
      <c r="C120" s="40"/>
      <c r="D120" s="33"/>
      <c r="E120" s="41"/>
      <c r="F120" s="42"/>
      <c r="G120" s="43">
        <f t="shared" si="1"/>
        <v>11466.399999999998</v>
      </c>
      <c r="H120" s="37"/>
    </row>
    <row r="121" spans="1:8" hidden="1" outlineLevel="1" x14ac:dyDescent="0.2">
      <c r="A121" s="38"/>
      <c r="B121" s="39">
        <v>115</v>
      </c>
      <c r="C121" s="40"/>
      <c r="D121" s="33"/>
      <c r="E121" s="41"/>
      <c r="F121" s="42"/>
      <c r="G121" s="43">
        <f t="shared" si="1"/>
        <v>11466.399999999998</v>
      </c>
      <c r="H121" s="37"/>
    </row>
    <row r="122" spans="1:8" hidden="1" outlineLevel="1" x14ac:dyDescent="0.2">
      <c r="A122" s="38"/>
      <c r="B122" s="39">
        <v>116</v>
      </c>
      <c r="C122" s="40"/>
      <c r="D122" s="33"/>
      <c r="E122" s="41"/>
      <c r="F122" s="42"/>
      <c r="G122" s="43">
        <f t="shared" si="1"/>
        <v>11466.399999999998</v>
      </c>
      <c r="H122" s="37"/>
    </row>
    <row r="123" spans="1:8" hidden="1" outlineLevel="1" x14ac:dyDescent="0.2">
      <c r="A123" s="38"/>
      <c r="B123" s="39">
        <v>117</v>
      </c>
      <c r="C123" s="40"/>
      <c r="D123" s="33"/>
      <c r="E123" s="41"/>
      <c r="F123" s="42"/>
      <c r="G123" s="43">
        <f t="shared" si="1"/>
        <v>11466.399999999998</v>
      </c>
      <c r="H123" s="37"/>
    </row>
    <row r="124" spans="1:8" hidden="1" outlineLevel="1" x14ac:dyDescent="0.2">
      <c r="A124" s="38"/>
      <c r="B124" s="39">
        <v>118</v>
      </c>
      <c r="C124" s="40"/>
      <c r="D124" s="33"/>
      <c r="E124" s="41"/>
      <c r="F124" s="42"/>
      <c r="G124" s="43">
        <f t="shared" si="1"/>
        <v>11466.399999999998</v>
      </c>
      <c r="H124" s="37"/>
    </row>
    <row r="125" spans="1:8" hidden="1" outlineLevel="1" x14ac:dyDescent="0.2">
      <c r="A125" s="38"/>
      <c r="B125" s="39">
        <v>119</v>
      </c>
      <c r="C125" s="40"/>
      <c r="D125" s="33"/>
      <c r="E125" s="41"/>
      <c r="F125" s="42"/>
      <c r="G125" s="43">
        <f t="shared" si="1"/>
        <v>11466.399999999998</v>
      </c>
      <c r="H125" s="37"/>
    </row>
    <row r="126" spans="1:8" hidden="1" outlineLevel="1" x14ac:dyDescent="0.2">
      <c r="A126" s="38"/>
      <c r="B126" s="39">
        <v>120</v>
      </c>
      <c r="C126" s="40"/>
      <c r="D126" s="33"/>
      <c r="E126" s="41"/>
      <c r="F126" s="42"/>
      <c r="G126" s="43">
        <f t="shared" si="1"/>
        <v>11466.399999999998</v>
      </c>
      <c r="H126" s="37"/>
    </row>
    <row r="127" spans="1:8" hidden="1" outlineLevel="1" x14ac:dyDescent="0.2">
      <c r="A127" s="38"/>
      <c r="B127" s="39">
        <v>121</v>
      </c>
      <c r="C127" s="40"/>
      <c r="D127" s="33"/>
      <c r="E127" s="41"/>
      <c r="F127" s="42"/>
      <c r="G127" s="43">
        <f t="shared" si="1"/>
        <v>11466.399999999998</v>
      </c>
      <c r="H127" s="37"/>
    </row>
    <row r="128" spans="1:8" hidden="1" outlineLevel="1" x14ac:dyDescent="0.2">
      <c r="A128" s="38"/>
      <c r="B128" s="39">
        <v>122</v>
      </c>
      <c r="C128" s="40"/>
      <c r="D128" s="33"/>
      <c r="E128" s="41"/>
      <c r="F128" s="42"/>
      <c r="G128" s="43">
        <f t="shared" si="1"/>
        <v>11466.399999999998</v>
      </c>
      <c r="H128" s="37"/>
    </row>
    <row r="129" spans="1:8" hidden="1" outlineLevel="1" x14ac:dyDescent="0.2">
      <c r="A129" s="38"/>
      <c r="B129" s="39">
        <v>123</v>
      </c>
      <c r="C129" s="40"/>
      <c r="D129" s="33"/>
      <c r="E129" s="41"/>
      <c r="F129" s="42"/>
      <c r="G129" s="43">
        <f t="shared" si="1"/>
        <v>11466.399999999998</v>
      </c>
      <c r="H129" s="37"/>
    </row>
    <row r="130" spans="1:8" hidden="1" outlineLevel="1" x14ac:dyDescent="0.2">
      <c r="A130" s="38"/>
      <c r="B130" s="39">
        <v>124</v>
      </c>
      <c r="C130" s="40"/>
      <c r="D130" s="33"/>
      <c r="E130" s="41"/>
      <c r="F130" s="42"/>
      <c r="G130" s="43">
        <f t="shared" si="1"/>
        <v>11466.399999999998</v>
      </c>
      <c r="H130" s="37"/>
    </row>
    <row r="131" spans="1:8" hidden="1" outlineLevel="1" x14ac:dyDescent="0.2">
      <c r="A131" s="38"/>
      <c r="B131" s="39">
        <v>125</v>
      </c>
      <c r="C131" s="40"/>
      <c r="D131" s="33"/>
      <c r="E131" s="41"/>
      <c r="F131" s="42"/>
      <c r="G131" s="43">
        <f t="shared" si="1"/>
        <v>11466.399999999998</v>
      </c>
      <c r="H131" s="37"/>
    </row>
    <row r="132" spans="1:8" hidden="1" outlineLevel="1" x14ac:dyDescent="0.2">
      <c r="A132" s="38"/>
      <c r="B132" s="39">
        <v>126</v>
      </c>
      <c r="C132" s="40"/>
      <c r="D132" s="33"/>
      <c r="E132" s="41"/>
      <c r="F132" s="42"/>
      <c r="G132" s="43">
        <f t="shared" si="1"/>
        <v>11466.399999999998</v>
      </c>
      <c r="H132" s="37"/>
    </row>
    <row r="133" spans="1:8" hidden="1" outlineLevel="1" x14ac:dyDescent="0.2">
      <c r="A133" s="38"/>
      <c r="B133" s="39">
        <v>127</v>
      </c>
      <c r="C133" s="40"/>
      <c r="D133" s="33"/>
      <c r="E133" s="41"/>
      <c r="F133" s="42"/>
      <c r="G133" s="43">
        <f t="shared" si="1"/>
        <v>11466.399999999998</v>
      </c>
      <c r="H133" s="37"/>
    </row>
    <row r="134" spans="1:8" hidden="1" outlineLevel="1" x14ac:dyDescent="0.2">
      <c r="A134" s="38"/>
      <c r="B134" s="39">
        <v>128</v>
      </c>
      <c r="C134" s="40"/>
      <c r="D134" s="33"/>
      <c r="E134" s="41"/>
      <c r="F134" s="42"/>
      <c r="G134" s="43">
        <f t="shared" si="1"/>
        <v>11466.399999999998</v>
      </c>
      <c r="H134" s="37"/>
    </row>
    <row r="135" spans="1:8" hidden="1" outlineLevel="1" x14ac:dyDescent="0.2">
      <c r="A135" s="38"/>
      <c r="B135" s="39">
        <v>129</v>
      </c>
      <c r="C135" s="40"/>
      <c r="D135" s="33"/>
      <c r="E135" s="41"/>
      <c r="F135" s="42"/>
      <c r="G135" s="43">
        <f t="shared" ref="G135:G198" si="2">G134+SUM(E135:E135)-SUM(F135:F135)</f>
        <v>11466.399999999998</v>
      </c>
      <c r="H135" s="37"/>
    </row>
    <row r="136" spans="1:8" hidden="1" outlineLevel="1" x14ac:dyDescent="0.2">
      <c r="A136" s="38"/>
      <c r="B136" s="39">
        <v>130</v>
      </c>
      <c r="C136" s="40"/>
      <c r="D136" s="33"/>
      <c r="E136" s="41"/>
      <c r="F136" s="42"/>
      <c r="G136" s="43">
        <f t="shared" si="2"/>
        <v>11466.399999999998</v>
      </c>
      <c r="H136" s="37"/>
    </row>
    <row r="137" spans="1:8" hidden="1" outlineLevel="1" x14ac:dyDescent="0.2">
      <c r="A137" s="38"/>
      <c r="B137" s="39">
        <v>131</v>
      </c>
      <c r="C137" s="40"/>
      <c r="D137" s="33"/>
      <c r="E137" s="41"/>
      <c r="F137" s="42"/>
      <c r="G137" s="43">
        <f t="shared" si="2"/>
        <v>11466.399999999998</v>
      </c>
      <c r="H137" s="37"/>
    </row>
    <row r="138" spans="1:8" hidden="1" outlineLevel="1" x14ac:dyDescent="0.2">
      <c r="A138" s="38"/>
      <c r="B138" s="39">
        <v>132</v>
      </c>
      <c r="C138" s="40"/>
      <c r="D138" s="33"/>
      <c r="E138" s="41"/>
      <c r="F138" s="42"/>
      <c r="G138" s="43">
        <f t="shared" si="2"/>
        <v>11466.399999999998</v>
      </c>
      <c r="H138" s="37"/>
    </row>
    <row r="139" spans="1:8" hidden="1" outlineLevel="1" x14ac:dyDescent="0.2">
      <c r="A139" s="38"/>
      <c r="B139" s="39">
        <v>133</v>
      </c>
      <c r="C139" s="40"/>
      <c r="D139" s="33"/>
      <c r="E139" s="41"/>
      <c r="F139" s="42"/>
      <c r="G139" s="43">
        <f t="shared" si="2"/>
        <v>11466.399999999998</v>
      </c>
      <c r="H139" s="37"/>
    </row>
    <row r="140" spans="1:8" hidden="1" outlineLevel="1" x14ac:dyDescent="0.2">
      <c r="A140" s="38"/>
      <c r="B140" s="39">
        <v>134</v>
      </c>
      <c r="C140" s="40"/>
      <c r="D140" s="33"/>
      <c r="E140" s="41"/>
      <c r="F140" s="42"/>
      <c r="G140" s="43">
        <f t="shared" si="2"/>
        <v>11466.399999999998</v>
      </c>
      <c r="H140" s="37"/>
    </row>
    <row r="141" spans="1:8" hidden="1" outlineLevel="1" x14ac:dyDescent="0.2">
      <c r="A141" s="38"/>
      <c r="B141" s="39">
        <v>135</v>
      </c>
      <c r="C141" s="40"/>
      <c r="D141" s="33"/>
      <c r="E141" s="41"/>
      <c r="F141" s="42"/>
      <c r="G141" s="43">
        <f t="shared" si="2"/>
        <v>11466.399999999998</v>
      </c>
      <c r="H141" s="37"/>
    </row>
    <row r="142" spans="1:8" hidden="1" outlineLevel="1" x14ac:dyDescent="0.2">
      <c r="A142" s="38"/>
      <c r="B142" s="39">
        <v>136</v>
      </c>
      <c r="C142" s="40"/>
      <c r="D142" s="33"/>
      <c r="E142" s="41"/>
      <c r="F142" s="42"/>
      <c r="G142" s="43">
        <f t="shared" si="2"/>
        <v>11466.399999999998</v>
      </c>
      <c r="H142" s="37"/>
    </row>
    <row r="143" spans="1:8" hidden="1" outlineLevel="1" x14ac:dyDescent="0.2">
      <c r="A143" s="38"/>
      <c r="B143" s="39">
        <v>137</v>
      </c>
      <c r="C143" s="40"/>
      <c r="D143" s="33"/>
      <c r="E143" s="41"/>
      <c r="F143" s="42"/>
      <c r="G143" s="43">
        <f t="shared" si="2"/>
        <v>11466.399999999998</v>
      </c>
      <c r="H143" s="37"/>
    </row>
    <row r="144" spans="1:8" hidden="1" outlineLevel="1" x14ac:dyDescent="0.2">
      <c r="A144" s="38"/>
      <c r="B144" s="39">
        <v>138</v>
      </c>
      <c r="C144" s="40"/>
      <c r="D144" s="33"/>
      <c r="E144" s="41"/>
      <c r="F144" s="42"/>
      <c r="G144" s="43">
        <f t="shared" si="2"/>
        <v>11466.399999999998</v>
      </c>
      <c r="H144" s="37"/>
    </row>
    <row r="145" spans="1:8" hidden="1" outlineLevel="1" x14ac:dyDescent="0.2">
      <c r="A145" s="38"/>
      <c r="B145" s="39">
        <v>139</v>
      </c>
      <c r="C145" s="40"/>
      <c r="D145" s="33"/>
      <c r="E145" s="41"/>
      <c r="F145" s="42"/>
      <c r="G145" s="43">
        <f t="shared" si="2"/>
        <v>11466.399999999998</v>
      </c>
      <c r="H145" s="37"/>
    </row>
    <row r="146" spans="1:8" hidden="1" outlineLevel="1" x14ac:dyDescent="0.2">
      <c r="A146" s="38"/>
      <c r="B146" s="39">
        <v>140</v>
      </c>
      <c r="C146" s="40"/>
      <c r="D146" s="33"/>
      <c r="E146" s="41"/>
      <c r="F146" s="42"/>
      <c r="G146" s="43">
        <f t="shared" si="2"/>
        <v>11466.399999999998</v>
      </c>
      <c r="H146" s="37"/>
    </row>
    <row r="147" spans="1:8" hidden="1" outlineLevel="1" x14ac:dyDescent="0.2">
      <c r="A147" s="38"/>
      <c r="B147" s="39">
        <v>141</v>
      </c>
      <c r="C147" s="40"/>
      <c r="D147" s="33"/>
      <c r="E147" s="41"/>
      <c r="F147" s="42"/>
      <c r="G147" s="43">
        <f t="shared" si="2"/>
        <v>11466.399999999998</v>
      </c>
      <c r="H147" s="37"/>
    </row>
    <row r="148" spans="1:8" hidden="1" outlineLevel="1" x14ac:dyDescent="0.2">
      <c r="A148" s="38"/>
      <c r="B148" s="39">
        <v>142</v>
      </c>
      <c r="C148" s="40"/>
      <c r="D148" s="33"/>
      <c r="E148" s="41"/>
      <c r="F148" s="42"/>
      <c r="G148" s="43">
        <f t="shared" si="2"/>
        <v>11466.399999999998</v>
      </c>
      <c r="H148" s="37"/>
    </row>
    <row r="149" spans="1:8" hidden="1" outlineLevel="1" x14ac:dyDescent="0.2">
      <c r="A149" s="38"/>
      <c r="B149" s="39">
        <v>143</v>
      </c>
      <c r="C149" s="40"/>
      <c r="D149" s="33"/>
      <c r="E149" s="41"/>
      <c r="F149" s="42"/>
      <c r="G149" s="43">
        <f t="shared" si="2"/>
        <v>11466.399999999998</v>
      </c>
      <c r="H149" s="37"/>
    </row>
    <row r="150" spans="1:8" hidden="1" outlineLevel="1" x14ac:dyDescent="0.2">
      <c r="A150" s="38"/>
      <c r="B150" s="39">
        <v>144</v>
      </c>
      <c r="C150" s="40"/>
      <c r="D150" s="33"/>
      <c r="E150" s="41"/>
      <c r="F150" s="42"/>
      <c r="G150" s="43">
        <f t="shared" si="2"/>
        <v>11466.399999999998</v>
      </c>
      <c r="H150" s="37"/>
    </row>
    <row r="151" spans="1:8" hidden="1" outlineLevel="1" x14ac:dyDescent="0.2">
      <c r="A151" s="38"/>
      <c r="B151" s="39">
        <v>145</v>
      </c>
      <c r="C151" s="40"/>
      <c r="D151" s="33"/>
      <c r="E151" s="41"/>
      <c r="F151" s="42"/>
      <c r="G151" s="43">
        <f t="shared" si="2"/>
        <v>11466.399999999998</v>
      </c>
      <c r="H151" s="37"/>
    </row>
    <row r="152" spans="1:8" hidden="1" outlineLevel="1" x14ac:dyDescent="0.2">
      <c r="A152" s="38"/>
      <c r="B152" s="39">
        <v>146</v>
      </c>
      <c r="C152" s="40"/>
      <c r="D152" s="33"/>
      <c r="E152" s="41"/>
      <c r="F152" s="42"/>
      <c r="G152" s="43">
        <f t="shared" si="2"/>
        <v>11466.399999999998</v>
      </c>
      <c r="H152" s="37"/>
    </row>
    <row r="153" spans="1:8" hidden="1" outlineLevel="1" x14ac:dyDescent="0.2">
      <c r="A153" s="38"/>
      <c r="B153" s="39">
        <v>147</v>
      </c>
      <c r="C153" s="40"/>
      <c r="D153" s="33"/>
      <c r="E153" s="41"/>
      <c r="F153" s="42"/>
      <c r="G153" s="43">
        <f t="shared" si="2"/>
        <v>11466.399999999998</v>
      </c>
      <c r="H153" s="37"/>
    </row>
    <row r="154" spans="1:8" hidden="1" outlineLevel="1" x14ac:dyDescent="0.2">
      <c r="A154" s="38"/>
      <c r="B154" s="39">
        <v>148</v>
      </c>
      <c r="C154" s="40"/>
      <c r="D154" s="33"/>
      <c r="E154" s="41"/>
      <c r="F154" s="42"/>
      <c r="G154" s="43">
        <f t="shared" si="2"/>
        <v>11466.399999999998</v>
      </c>
      <c r="H154" s="37"/>
    </row>
    <row r="155" spans="1:8" hidden="1" outlineLevel="1" x14ac:dyDescent="0.2">
      <c r="A155" s="38"/>
      <c r="B155" s="39">
        <v>149</v>
      </c>
      <c r="C155" s="40"/>
      <c r="D155" s="33"/>
      <c r="E155" s="41"/>
      <c r="F155" s="42"/>
      <c r="G155" s="43">
        <f t="shared" si="2"/>
        <v>11466.399999999998</v>
      </c>
      <c r="H155" s="37"/>
    </row>
    <row r="156" spans="1:8" hidden="1" outlineLevel="1" x14ac:dyDescent="0.2">
      <c r="A156" s="38"/>
      <c r="B156" s="39">
        <v>150</v>
      </c>
      <c r="C156" s="40"/>
      <c r="D156" s="33"/>
      <c r="E156" s="41"/>
      <c r="F156" s="42"/>
      <c r="G156" s="43">
        <f t="shared" si="2"/>
        <v>11466.399999999998</v>
      </c>
      <c r="H156" s="37"/>
    </row>
    <row r="157" spans="1:8" hidden="1" outlineLevel="1" x14ac:dyDescent="0.2">
      <c r="A157" s="38"/>
      <c r="B157" s="39">
        <v>151</v>
      </c>
      <c r="C157" s="40"/>
      <c r="D157" s="33"/>
      <c r="E157" s="41"/>
      <c r="F157" s="42"/>
      <c r="G157" s="43">
        <f t="shared" si="2"/>
        <v>11466.399999999998</v>
      </c>
      <c r="H157" s="37"/>
    </row>
    <row r="158" spans="1:8" hidden="1" outlineLevel="1" x14ac:dyDescent="0.2">
      <c r="A158" s="38"/>
      <c r="B158" s="39">
        <v>152</v>
      </c>
      <c r="C158" s="40"/>
      <c r="D158" s="33"/>
      <c r="E158" s="41"/>
      <c r="F158" s="42"/>
      <c r="G158" s="43">
        <f t="shared" si="2"/>
        <v>11466.399999999998</v>
      </c>
      <c r="H158" s="37"/>
    </row>
    <row r="159" spans="1:8" hidden="1" outlineLevel="1" x14ac:dyDescent="0.2">
      <c r="A159" s="38"/>
      <c r="B159" s="39">
        <v>153</v>
      </c>
      <c r="C159" s="40"/>
      <c r="D159" s="33"/>
      <c r="E159" s="41"/>
      <c r="F159" s="42"/>
      <c r="G159" s="43">
        <f t="shared" si="2"/>
        <v>11466.399999999998</v>
      </c>
      <c r="H159" s="37"/>
    </row>
    <row r="160" spans="1:8" hidden="1" outlineLevel="1" x14ac:dyDescent="0.2">
      <c r="A160" s="38"/>
      <c r="B160" s="39">
        <v>154</v>
      </c>
      <c r="C160" s="40"/>
      <c r="D160" s="33"/>
      <c r="E160" s="41"/>
      <c r="F160" s="42"/>
      <c r="G160" s="43">
        <f t="shared" si="2"/>
        <v>11466.399999999998</v>
      </c>
      <c r="H160" s="37"/>
    </row>
    <row r="161" spans="1:8" hidden="1" outlineLevel="1" x14ac:dyDescent="0.2">
      <c r="A161" s="38"/>
      <c r="B161" s="39">
        <v>155</v>
      </c>
      <c r="C161" s="40"/>
      <c r="D161" s="33"/>
      <c r="E161" s="41"/>
      <c r="F161" s="42"/>
      <c r="G161" s="43">
        <f t="shared" si="2"/>
        <v>11466.399999999998</v>
      </c>
      <c r="H161" s="37"/>
    </row>
    <row r="162" spans="1:8" hidden="1" outlineLevel="1" x14ac:dyDescent="0.2">
      <c r="A162" s="38"/>
      <c r="B162" s="39">
        <v>156</v>
      </c>
      <c r="C162" s="40"/>
      <c r="D162" s="33"/>
      <c r="E162" s="41"/>
      <c r="F162" s="42"/>
      <c r="G162" s="43">
        <f t="shared" si="2"/>
        <v>11466.399999999998</v>
      </c>
      <c r="H162" s="37"/>
    </row>
    <row r="163" spans="1:8" hidden="1" outlineLevel="1" x14ac:dyDescent="0.2">
      <c r="A163" s="38"/>
      <c r="B163" s="39">
        <v>157</v>
      </c>
      <c r="C163" s="40"/>
      <c r="D163" s="33"/>
      <c r="E163" s="41"/>
      <c r="F163" s="42"/>
      <c r="G163" s="43">
        <f t="shared" si="2"/>
        <v>11466.399999999998</v>
      </c>
      <c r="H163" s="37"/>
    </row>
    <row r="164" spans="1:8" hidden="1" outlineLevel="1" x14ac:dyDescent="0.2">
      <c r="A164" s="38"/>
      <c r="B164" s="39">
        <v>158</v>
      </c>
      <c r="C164" s="40"/>
      <c r="D164" s="33"/>
      <c r="E164" s="41"/>
      <c r="F164" s="42"/>
      <c r="G164" s="43">
        <f t="shared" si="2"/>
        <v>11466.399999999998</v>
      </c>
      <c r="H164" s="37"/>
    </row>
    <row r="165" spans="1:8" hidden="1" outlineLevel="1" x14ac:dyDescent="0.2">
      <c r="A165" s="38"/>
      <c r="B165" s="39">
        <v>159</v>
      </c>
      <c r="C165" s="40"/>
      <c r="D165" s="33"/>
      <c r="E165" s="41"/>
      <c r="F165" s="42"/>
      <c r="G165" s="43">
        <f t="shared" si="2"/>
        <v>11466.399999999998</v>
      </c>
      <c r="H165" s="37"/>
    </row>
    <row r="166" spans="1:8" hidden="1" outlineLevel="1" x14ac:dyDescent="0.2">
      <c r="A166" s="38"/>
      <c r="B166" s="39">
        <v>160</v>
      </c>
      <c r="C166" s="40"/>
      <c r="D166" s="33"/>
      <c r="E166" s="41"/>
      <c r="F166" s="42"/>
      <c r="G166" s="43">
        <f t="shared" si="2"/>
        <v>11466.399999999998</v>
      </c>
      <c r="H166" s="37"/>
    </row>
    <row r="167" spans="1:8" hidden="1" outlineLevel="1" x14ac:dyDescent="0.2">
      <c r="A167" s="38"/>
      <c r="B167" s="39">
        <v>161</v>
      </c>
      <c r="C167" s="40"/>
      <c r="D167" s="33"/>
      <c r="E167" s="41"/>
      <c r="F167" s="42"/>
      <c r="G167" s="43">
        <f t="shared" si="2"/>
        <v>11466.399999999998</v>
      </c>
      <c r="H167" s="37"/>
    </row>
    <row r="168" spans="1:8" hidden="1" outlineLevel="1" x14ac:dyDescent="0.2">
      <c r="A168" s="38"/>
      <c r="B168" s="39">
        <v>162</v>
      </c>
      <c r="C168" s="40"/>
      <c r="D168" s="33"/>
      <c r="E168" s="41"/>
      <c r="F168" s="42"/>
      <c r="G168" s="43">
        <f t="shared" si="2"/>
        <v>11466.399999999998</v>
      </c>
      <c r="H168" s="37"/>
    </row>
    <row r="169" spans="1:8" hidden="1" outlineLevel="1" x14ac:dyDescent="0.2">
      <c r="A169" s="38"/>
      <c r="B169" s="39">
        <v>163</v>
      </c>
      <c r="C169" s="40"/>
      <c r="D169" s="33"/>
      <c r="E169" s="41"/>
      <c r="F169" s="42"/>
      <c r="G169" s="43">
        <f t="shared" si="2"/>
        <v>11466.399999999998</v>
      </c>
      <c r="H169" s="37"/>
    </row>
    <row r="170" spans="1:8" hidden="1" outlineLevel="1" x14ac:dyDescent="0.2">
      <c r="A170" s="38"/>
      <c r="B170" s="39">
        <v>164</v>
      </c>
      <c r="C170" s="40"/>
      <c r="D170" s="33"/>
      <c r="E170" s="41"/>
      <c r="F170" s="42"/>
      <c r="G170" s="43">
        <f t="shared" si="2"/>
        <v>11466.399999999998</v>
      </c>
      <c r="H170" s="37"/>
    </row>
    <row r="171" spans="1:8" hidden="1" outlineLevel="1" x14ac:dyDescent="0.2">
      <c r="A171" s="38"/>
      <c r="B171" s="39">
        <v>165</v>
      </c>
      <c r="C171" s="40"/>
      <c r="D171" s="33"/>
      <c r="E171" s="41"/>
      <c r="F171" s="42"/>
      <c r="G171" s="43">
        <f t="shared" si="2"/>
        <v>11466.399999999998</v>
      </c>
      <c r="H171" s="37"/>
    </row>
    <row r="172" spans="1:8" hidden="1" outlineLevel="1" x14ac:dyDescent="0.2">
      <c r="A172" s="38"/>
      <c r="B172" s="39">
        <v>166</v>
      </c>
      <c r="C172" s="40"/>
      <c r="D172" s="33"/>
      <c r="E172" s="41"/>
      <c r="F172" s="42"/>
      <c r="G172" s="43">
        <f t="shared" si="2"/>
        <v>11466.399999999998</v>
      </c>
      <c r="H172" s="37"/>
    </row>
    <row r="173" spans="1:8" hidden="1" outlineLevel="1" x14ac:dyDescent="0.2">
      <c r="A173" s="38"/>
      <c r="B173" s="39">
        <v>167</v>
      </c>
      <c r="C173" s="40"/>
      <c r="D173" s="33"/>
      <c r="E173" s="41"/>
      <c r="F173" s="42"/>
      <c r="G173" s="43">
        <f t="shared" si="2"/>
        <v>11466.399999999998</v>
      </c>
      <c r="H173" s="37"/>
    </row>
    <row r="174" spans="1:8" hidden="1" outlineLevel="1" x14ac:dyDescent="0.2">
      <c r="A174" s="38"/>
      <c r="B174" s="39">
        <v>168</v>
      </c>
      <c r="C174" s="40"/>
      <c r="D174" s="33"/>
      <c r="E174" s="41"/>
      <c r="F174" s="42"/>
      <c r="G174" s="43">
        <f t="shared" si="2"/>
        <v>11466.399999999998</v>
      </c>
      <c r="H174" s="37"/>
    </row>
    <row r="175" spans="1:8" hidden="1" outlineLevel="1" x14ac:dyDescent="0.2">
      <c r="A175" s="38"/>
      <c r="B175" s="39">
        <v>169</v>
      </c>
      <c r="C175" s="40"/>
      <c r="D175" s="33"/>
      <c r="E175" s="41"/>
      <c r="F175" s="42"/>
      <c r="G175" s="43">
        <f t="shared" si="2"/>
        <v>11466.399999999998</v>
      </c>
      <c r="H175" s="37"/>
    </row>
    <row r="176" spans="1:8" hidden="1" outlineLevel="1" x14ac:dyDescent="0.2">
      <c r="A176" s="38"/>
      <c r="B176" s="39">
        <v>170</v>
      </c>
      <c r="C176" s="40"/>
      <c r="D176" s="33"/>
      <c r="E176" s="41"/>
      <c r="F176" s="42"/>
      <c r="G176" s="43">
        <f t="shared" si="2"/>
        <v>11466.399999999998</v>
      </c>
      <c r="H176" s="37"/>
    </row>
    <row r="177" spans="1:8" hidden="1" outlineLevel="1" x14ac:dyDescent="0.2">
      <c r="A177" s="38"/>
      <c r="B177" s="39">
        <v>171</v>
      </c>
      <c r="C177" s="40"/>
      <c r="D177" s="33"/>
      <c r="E177" s="41"/>
      <c r="F177" s="42"/>
      <c r="G177" s="43">
        <f t="shared" si="2"/>
        <v>11466.399999999998</v>
      </c>
      <c r="H177" s="37"/>
    </row>
    <row r="178" spans="1:8" hidden="1" outlineLevel="1" x14ac:dyDescent="0.2">
      <c r="A178" s="38"/>
      <c r="B178" s="39">
        <v>172</v>
      </c>
      <c r="C178" s="40"/>
      <c r="D178" s="33"/>
      <c r="E178" s="41"/>
      <c r="F178" s="42"/>
      <c r="G178" s="43">
        <f t="shared" si="2"/>
        <v>11466.399999999998</v>
      </c>
      <c r="H178" s="37"/>
    </row>
    <row r="179" spans="1:8" hidden="1" outlineLevel="1" x14ac:dyDescent="0.2">
      <c r="A179" s="38"/>
      <c r="B179" s="39">
        <v>173</v>
      </c>
      <c r="C179" s="40"/>
      <c r="D179" s="33"/>
      <c r="E179" s="41"/>
      <c r="F179" s="42"/>
      <c r="G179" s="43">
        <f t="shared" si="2"/>
        <v>11466.399999999998</v>
      </c>
      <c r="H179" s="37"/>
    </row>
    <row r="180" spans="1:8" hidden="1" outlineLevel="1" x14ac:dyDescent="0.2">
      <c r="A180" s="38"/>
      <c r="B180" s="39">
        <v>174</v>
      </c>
      <c r="C180" s="40"/>
      <c r="D180" s="33"/>
      <c r="E180" s="41"/>
      <c r="F180" s="42"/>
      <c r="G180" s="43">
        <f t="shared" si="2"/>
        <v>11466.399999999998</v>
      </c>
      <c r="H180" s="37"/>
    </row>
    <row r="181" spans="1:8" hidden="1" outlineLevel="1" x14ac:dyDescent="0.2">
      <c r="A181" s="38"/>
      <c r="B181" s="39">
        <v>175</v>
      </c>
      <c r="C181" s="40"/>
      <c r="D181" s="33"/>
      <c r="E181" s="41"/>
      <c r="F181" s="42"/>
      <c r="G181" s="43">
        <f t="shared" si="2"/>
        <v>11466.399999999998</v>
      </c>
      <c r="H181" s="37"/>
    </row>
    <row r="182" spans="1:8" hidden="1" outlineLevel="2" x14ac:dyDescent="0.2">
      <c r="A182" s="38"/>
      <c r="B182" s="39">
        <v>176</v>
      </c>
      <c r="C182" s="40"/>
      <c r="D182" s="33"/>
      <c r="E182" s="41"/>
      <c r="F182" s="42"/>
      <c r="G182" s="43">
        <f t="shared" si="2"/>
        <v>11466.399999999998</v>
      </c>
      <c r="H182" s="37"/>
    </row>
    <row r="183" spans="1:8" hidden="1" outlineLevel="2" x14ac:dyDescent="0.2">
      <c r="A183" s="38"/>
      <c r="B183" s="39">
        <v>177</v>
      </c>
      <c r="C183" s="40"/>
      <c r="D183" s="33"/>
      <c r="E183" s="41"/>
      <c r="F183" s="42"/>
      <c r="G183" s="43">
        <f t="shared" si="2"/>
        <v>11466.399999999998</v>
      </c>
      <c r="H183" s="37"/>
    </row>
    <row r="184" spans="1:8" hidden="1" outlineLevel="2" x14ac:dyDescent="0.2">
      <c r="A184" s="38"/>
      <c r="B184" s="39">
        <v>178</v>
      </c>
      <c r="C184" s="40"/>
      <c r="D184" s="33"/>
      <c r="E184" s="41"/>
      <c r="F184" s="42"/>
      <c r="G184" s="43">
        <f t="shared" si="2"/>
        <v>11466.399999999998</v>
      </c>
      <c r="H184" s="37"/>
    </row>
    <row r="185" spans="1:8" hidden="1" outlineLevel="2" x14ac:dyDescent="0.2">
      <c r="A185" s="38"/>
      <c r="B185" s="39">
        <v>179</v>
      </c>
      <c r="C185" s="40"/>
      <c r="D185" s="33"/>
      <c r="E185" s="41"/>
      <c r="F185" s="42"/>
      <c r="G185" s="43">
        <f t="shared" si="2"/>
        <v>11466.399999999998</v>
      </c>
      <c r="H185" s="37"/>
    </row>
    <row r="186" spans="1:8" hidden="1" outlineLevel="2" x14ac:dyDescent="0.2">
      <c r="A186" s="38"/>
      <c r="B186" s="39">
        <v>180</v>
      </c>
      <c r="C186" s="40"/>
      <c r="D186" s="33"/>
      <c r="E186" s="41"/>
      <c r="F186" s="42"/>
      <c r="G186" s="43">
        <f t="shared" si="2"/>
        <v>11466.399999999998</v>
      </c>
      <c r="H186" s="37"/>
    </row>
    <row r="187" spans="1:8" hidden="1" outlineLevel="2" x14ac:dyDescent="0.2">
      <c r="A187" s="38"/>
      <c r="B187" s="39">
        <v>181</v>
      </c>
      <c r="C187" s="40"/>
      <c r="D187" s="33"/>
      <c r="E187" s="41"/>
      <c r="F187" s="42"/>
      <c r="G187" s="43">
        <f t="shared" si="2"/>
        <v>11466.399999999998</v>
      </c>
      <c r="H187" s="37"/>
    </row>
    <row r="188" spans="1:8" hidden="1" outlineLevel="2" x14ac:dyDescent="0.2">
      <c r="A188" s="38"/>
      <c r="B188" s="39">
        <v>182</v>
      </c>
      <c r="C188" s="40"/>
      <c r="D188" s="33"/>
      <c r="E188" s="41"/>
      <c r="F188" s="42"/>
      <c r="G188" s="43">
        <f t="shared" si="2"/>
        <v>11466.399999999998</v>
      </c>
      <c r="H188" s="37"/>
    </row>
    <row r="189" spans="1:8" hidden="1" outlineLevel="2" x14ac:dyDescent="0.2">
      <c r="A189" s="38"/>
      <c r="B189" s="39">
        <v>183</v>
      </c>
      <c r="C189" s="40"/>
      <c r="D189" s="33"/>
      <c r="E189" s="41"/>
      <c r="F189" s="42"/>
      <c r="G189" s="43">
        <f t="shared" si="2"/>
        <v>11466.399999999998</v>
      </c>
      <c r="H189" s="37"/>
    </row>
    <row r="190" spans="1:8" hidden="1" outlineLevel="2" x14ac:dyDescent="0.2">
      <c r="A190" s="38"/>
      <c r="B190" s="39">
        <v>184</v>
      </c>
      <c r="C190" s="40"/>
      <c r="D190" s="33"/>
      <c r="E190" s="41"/>
      <c r="F190" s="42"/>
      <c r="G190" s="43">
        <f t="shared" si="2"/>
        <v>11466.399999999998</v>
      </c>
      <c r="H190" s="37"/>
    </row>
    <row r="191" spans="1:8" hidden="1" outlineLevel="2" x14ac:dyDescent="0.2">
      <c r="A191" s="38"/>
      <c r="B191" s="39">
        <v>185</v>
      </c>
      <c r="C191" s="40"/>
      <c r="D191" s="33"/>
      <c r="E191" s="41"/>
      <c r="F191" s="42"/>
      <c r="G191" s="43">
        <f t="shared" si="2"/>
        <v>11466.399999999998</v>
      </c>
      <c r="H191" s="37"/>
    </row>
    <row r="192" spans="1:8" hidden="1" outlineLevel="2" x14ac:dyDescent="0.2">
      <c r="A192" s="38"/>
      <c r="B192" s="39">
        <v>186</v>
      </c>
      <c r="C192" s="40"/>
      <c r="D192" s="33"/>
      <c r="E192" s="41"/>
      <c r="F192" s="42"/>
      <c r="G192" s="43">
        <f t="shared" si="2"/>
        <v>11466.399999999998</v>
      </c>
      <c r="H192" s="37"/>
    </row>
    <row r="193" spans="1:8" hidden="1" outlineLevel="2" x14ac:dyDescent="0.2">
      <c r="A193" s="38"/>
      <c r="B193" s="39">
        <v>187</v>
      </c>
      <c r="C193" s="40"/>
      <c r="D193" s="33"/>
      <c r="E193" s="41"/>
      <c r="F193" s="42"/>
      <c r="G193" s="43">
        <f t="shared" si="2"/>
        <v>11466.399999999998</v>
      </c>
      <c r="H193" s="37"/>
    </row>
    <row r="194" spans="1:8" hidden="1" outlineLevel="2" x14ac:dyDescent="0.2">
      <c r="A194" s="38"/>
      <c r="B194" s="39">
        <v>188</v>
      </c>
      <c r="C194" s="40"/>
      <c r="D194" s="33"/>
      <c r="E194" s="41"/>
      <c r="F194" s="42"/>
      <c r="G194" s="43">
        <f t="shared" si="2"/>
        <v>11466.399999999998</v>
      </c>
      <c r="H194" s="37"/>
    </row>
    <row r="195" spans="1:8" hidden="1" outlineLevel="2" x14ac:dyDescent="0.2">
      <c r="A195" s="38"/>
      <c r="B195" s="39">
        <v>189</v>
      </c>
      <c r="C195" s="40"/>
      <c r="D195" s="33"/>
      <c r="E195" s="41"/>
      <c r="F195" s="42"/>
      <c r="G195" s="43">
        <f t="shared" si="2"/>
        <v>11466.399999999998</v>
      </c>
      <c r="H195" s="37"/>
    </row>
    <row r="196" spans="1:8" hidden="1" outlineLevel="2" x14ac:dyDescent="0.2">
      <c r="A196" s="38"/>
      <c r="B196" s="39">
        <v>190</v>
      </c>
      <c r="C196" s="40"/>
      <c r="D196" s="33"/>
      <c r="E196" s="41"/>
      <c r="F196" s="42"/>
      <c r="G196" s="43">
        <f t="shared" si="2"/>
        <v>11466.399999999998</v>
      </c>
      <c r="H196" s="37"/>
    </row>
    <row r="197" spans="1:8" hidden="1" outlineLevel="2" x14ac:dyDescent="0.2">
      <c r="A197" s="38"/>
      <c r="B197" s="39">
        <v>191</v>
      </c>
      <c r="C197" s="40"/>
      <c r="D197" s="33"/>
      <c r="E197" s="41"/>
      <c r="F197" s="42"/>
      <c r="G197" s="43">
        <f t="shared" si="2"/>
        <v>11466.399999999998</v>
      </c>
      <c r="H197" s="37"/>
    </row>
    <row r="198" spans="1:8" hidden="1" outlineLevel="2" x14ac:dyDescent="0.2">
      <c r="A198" s="38"/>
      <c r="B198" s="39">
        <v>192</v>
      </c>
      <c r="C198" s="40"/>
      <c r="D198" s="33"/>
      <c r="E198" s="41"/>
      <c r="F198" s="42"/>
      <c r="G198" s="43">
        <f t="shared" si="2"/>
        <v>11466.399999999998</v>
      </c>
      <c r="H198" s="37"/>
    </row>
    <row r="199" spans="1:8" hidden="1" outlineLevel="2" x14ac:dyDescent="0.2">
      <c r="A199" s="38"/>
      <c r="B199" s="39">
        <v>193</v>
      </c>
      <c r="C199" s="40"/>
      <c r="D199" s="33"/>
      <c r="E199" s="41"/>
      <c r="F199" s="42"/>
      <c r="G199" s="43">
        <f t="shared" ref="G199:G256" si="3">G198+SUM(E199:E199)-SUM(F199:F199)</f>
        <v>11466.399999999998</v>
      </c>
      <c r="H199" s="37"/>
    </row>
    <row r="200" spans="1:8" hidden="1" outlineLevel="2" x14ac:dyDescent="0.2">
      <c r="A200" s="38"/>
      <c r="B200" s="39">
        <v>194</v>
      </c>
      <c r="C200" s="40"/>
      <c r="D200" s="33"/>
      <c r="E200" s="41"/>
      <c r="F200" s="42"/>
      <c r="G200" s="43">
        <f t="shared" si="3"/>
        <v>11466.399999999998</v>
      </c>
      <c r="H200" s="37"/>
    </row>
    <row r="201" spans="1:8" hidden="1" outlineLevel="2" x14ac:dyDescent="0.2">
      <c r="A201" s="38"/>
      <c r="B201" s="39">
        <v>195</v>
      </c>
      <c r="C201" s="40"/>
      <c r="D201" s="33"/>
      <c r="E201" s="41"/>
      <c r="F201" s="42"/>
      <c r="G201" s="43">
        <f t="shared" si="3"/>
        <v>11466.399999999998</v>
      </c>
      <c r="H201" s="37"/>
    </row>
    <row r="202" spans="1:8" hidden="1" outlineLevel="2" x14ac:dyDescent="0.2">
      <c r="A202" s="38"/>
      <c r="B202" s="39">
        <v>196</v>
      </c>
      <c r="C202" s="40"/>
      <c r="D202" s="33"/>
      <c r="E202" s="41"/>
      <c r="F202" s="42"/>
      <c r="G202" s="43">
        <f t="shared" si="3"/>
        <v>11466.399999999998</v>
      </c>
      <c r="H202" s="37"/>
    </row>
    <row r="203" spans="1:8" hidden="1" outlineLevel="2" x14ac:dyDescent="0.2">
      <c r="A203" s="38"/>
      <c r="B203" s="39">
        <v>197</v>
      </c>
      <c r="C203" s="40"/>
      <c r="D203" s="33"/>
      <c r="E203" s="41"/>
      <c r="F203" s="42"/>
      <c r="G203" s="43">
        <f t="shared" si="3"/>
        <v>11466.399999999998</v>
      </c>
      <c r="H203" s="37"/>
    </row>
    <row r="204" spans="1:8" hidden="1" outlineLevel="2" x14ac:dyDescent="0.2">
      <c r="A204" s="38"/>
      <c r="B204" s="39">
        <v>198</v>
      </c>
      <c r="C204" s="40"/>
      <c r="D204" s="33"/>
      <c r="E204" s="41"/>
      <c r="F204" s="42"/>
      <c r="G204" s="43">
        <f t="shared" si="3"/>
        <v>11466.399999999998</v>
      </c>
      <c r="H204" s="37"/>
    </row>
    <row r="205" spans="1:8" hidden="1" outlineLevel="2" x14ac:dyDescent="0.2">
      <c r="A205" s="38"/>
      <c r="B205" s="39">
        <v>199</v>
      </c>
      <c r="C205" s="40"/>
      <c r="D205" s="33"/>
      <c r="E205" s="41"/>
      <c r="F205" s="42"/>
      <c r="G205" s="43">
        <f t="shared" si="3"/>
        <v>11466.399999999998</v>
      </c>
      <c r="H205" s="37"/>
    </row>
    <row r="206" spans="1:8" hidden="1" outlineLevel="2" x14ac:dyDescent="0.2">
      <c r="A206" s="38"/>
      <c r="B206" s="39">
        <v>200</v>
      </c>
      <c r="C206" s="40"/>
      <c r="D206" s="33"/>
      <c r="E206" s="41"/>
      <c r="F206" s="42"/>
      <c r="G206" s="43">
        <f t="shared" si="3"/>
        <v>11466.399999999998</v>
      </c>
      <c r="H206" s="37"/>
    </row>
    <row r="207" spans="1:8" hidden="1" outlineLevel="2" x14ac:dyDescent="0.2">
      <c r="A207" s="38"/>
      <c r="B207" s="39">
        <v>201</v>
      </c>
      <c r="C207" s="40"/>
      <c r="D207" s="33"/>
      <c r="E207" s="41"/>
      <c r="F207" s="42"/>
      <c r="G207" s="43">
        <f t="shared" si="3"/>
        <v>11466.399999999998</v>
      </c>
      <c r="H207" s="37"/>
    </row>
    <row r="208" spans="1:8" hidden="1" outlineLevel="2" x14ac:dyDescent="0.2">
      <c r="A208" s="38"/>
      <c r="B208" s="39">
        <v>202</v>
      </c>
      <c r="C208" s="40"/>
      <c r="D208" s="33"/>
      <c r="E208" s="41"/>
      <c r="F208" s="42"/>
      <c r="G208" s="43">
        <f t="shared" si="3"/>
        <v>11466.399999999998</v>
      </c>
      <c r="H208" s="37"/>
    </row>
    <row r="209" spans="1:8" hidden="1" outlineLevel="2" x14ac:dyDescent="0.2">
      <c r="A209" s="38"/>
      <c r="B209" s="39">
        <v>203</v>
      </c>
      <c r="C209" s="40"/>
      <c r="D209" s="33"/>
      <c r="E209" s="41"/>
      <c r="F209" s="42"/>
      <c r="G209" s="43">
        <f t="shared" si="3"/>
        <v>11466.399999999998</v>
      </c>
      <c r="H209" s="37"/>
    </row>
    <row r="210" spans="1:8" hidden="1" outlineLevel="2" x14ac:dyDescent="0.2">
      <c r="A210" s="38"/>
      <c r="B210" s="39">
        <v>204</v>
      </c>
      <c r="C210" s="40"/>
      <c r="D210" s="33"/>
      <c r="E210" s="41"/>
      <c r="F210" s="42"/>
      <c r="G210" s="43">
        <f t="shared" si="3"/>
        <v>11466.399999999998</v>
      </c>
      <c r="H210" s="37"/>
    </row>
    <row r="211" spans="1:8" hidden="1" outlineLevel="2" x14ac:dyDescent="0.2">
      <c r="A211" s="38"/>
      <c r="B211" s="39">
        <v>205</v>
      </c>
      <c r="C211" s="40"/>
      <c r="D211" s="33"/>
      <c r="E211" s="41"/>
      <c r="F211" s="42"/>
      <c r="G211" s="43">
        <f t="shared" si="3"/>
        <v>11466.399999999998</v>
      </c>
      <c r="H211" s="37"/>
    </row>
    <row r="212" spans="1:8" hidden="1" outlineLevel="2" x14ac:dyDescent="0.2">
      <c r="A212" s="38"/>
      <c r="B212" s="39">
        <v>206</v>
      </c>
      <c r="C212" s="40"/>
      <c r="D212" s="33"/>
      <c r="E212" s="41"/>
      <c r="F212" s="42"/>
      <c r="G212" s="43">
        <f t="shared" si="3"/>
        <v>11466.399999999998</v>
      </c>
      <c r="H212" s="37"/>
    </row>
    <row r="213" spans="1:8" hidden="1" outlineLevel="2" x14ac:dyDescent="0.2">
      <c r="A213" s="38"/>
      <c r="B213" s="39">
        <v>207</v>
      </c>
      <c r="C213" s="40"/>
      <c r="D213" s="33"/>
      <c r="E213" s="41"/>
      <c r="F213" s="42"/>
      <c r="G213" s="43">
        <f t="shared" si="3"/>
        <v>11466.399999999998</v>
      </c>
      <c r="H213" s="37"/>
    </row>
    <row r="214" spans="1:8" hidden="1" outlineLevel="2" x14ac:dyDescent="0.2">
      <c r="A214" s="38"/>
      <c r="B214" s="39">
        <v>208</v>
      </c>
      <c r="C214" s="40"/>
      <c r="D214" s="33"/>
      <c r="E214" s="41"/>
      <c r="F214" s="42"/>
      <c r="G214" s="43">
        <f t="shared" si="3"/>
        <v>11466.399999999998</v>
      </c>
      <c r="H214" s="37"/>
    </row>
    <row r="215" spans="1:8" hidden="1" outlineLevel="2" x14ac:dyDescent="0.2">
      <c r="A215" s="38"/>
      <c r="B215" s="39">
        <v>209</v>
      </c>
      <c r="C215" s="40"/>
      <c r="D215" s="33"/>
      <c r="E215" s="41"/>
      <c r="F215" s="42"/>
      <c r="G215" s="43">
        <f t="shared" si="3"/>
        <v>11466.399999999998</v>
      </c>
      <c r="H215" s="37"/>
    </row>
    <row r="216" spans="1:8" hidden="1" outlineLevel="2" x14ac:dyDescent="0.2">
      <c r="A216" s="38"/>
      <c r="B216" s="39">
        <v>210</v>
      </c>
      <c r="C216" s="40"/>
      <c r="D216" s="33"/>
      <c r="E216" s="41"/>
      <c r="F216" s="42"/>
      <c r="G216" s="43">
        <f t="shared" si="3"/>
        <v>11466.399999999998</v>
      </c>
      <c r="H216" s="37"/>
    </row>
    <row r="217" spans="1:8" hidden="1" outlineLevel="2" x14ac:dyDescent="0.2">
      <c r="A217" s="38"/>
      <c r="B217" s="39">
        <v>211</v>
      </c>
      <c r="C217" s="40"/>
      <c r="D217" s="33"/>
      <c r="E217" s="41"/>
      <c r="F217" s="42"/>
      <c r="G217" s="43">
        <f t="shared" si="3"/>
        <v>11466.399999999998</v>
      </c>
      <c r="H217" s="37"/>
    </row>
    <row r="218" spans="1:8" hidden="1" outlineLevel="2" x14ac:dyDescent="0.2">
      <c r="A218" s="38"/>
      <c r="B218" s="39">
        <v>212</v>
      </c>
      <c r="C218" s="40"/>
      <c r="D218" s="33"/>
      <c r="E218" s="41"/>
      <c r="F218" s="42"/>
      <c r="G218" s="43">
        <f t="shared" si="3"/>
        <v>11466.399999999998</v>
      </c>
      <c r="H218" s="37"/>
    </row>
    <row r="219" spans="1:8" hidden="1" outlineLevel="2" x14ac:dyDescent="0.2">
      <c r="A219" s="38"/>
      <c r="B219" s="39">
        <v>213</v>
      </c>
      <c r="C219" s="40"/>
      <c r="D219" s="33"/>
      <c r="E219" s="41"/>
      <c r="F219" s="42"/>
      <c r="G219" s="43">
        <f t="shared" si="3"/>
        <v>11466.399999999998</v>
      </c>
      <c r="H219" s="37"/>
    </row>
    <row r="220" spans="1:8" hidden="1" outlineLevel="2" x14ac:dyDescent="0.2">
      <c r="A220" s="38"/>
      <c r="B220" s="39">
        <v>214</v>
      </c>
      <c r="C220" s="40"/>
      <c r="D220" s="33"/>
      <c r="E220" s="41"/>
      <c r="F220" s="42"/>
      <c r="G220" s="43">
        <f t="shared" si="3"/>
        <v>11466.399999999998</v>
      </c>
      <c r="H220" s="37"/>
    </row>
    <row r="221" spans="1:8" hidden="1" outlineLevel="2" x14ac:dyDescent="0.2">
      <c r="A221" s="38"/>
      <c r="B221" s="39">
        <v>215</v>
      </c>
      <c r="C221" s="40"/>
      <c r="D221" s="33"/>
      <c r="E221" s="41"/>
      <c r="F221" s="42"/>
      <c r="G221" s="43">
        <f t="shared" si="3"/>
        <v>11466.399999999998</v>
      </c>
      <c r="H221" s="37"/>
    </row>
    <row r="222" spans="1:8" hidden="1" outlineLevel="2" x14ac:dyDescent="0.2">
      <c r="A222" s="38"/>
      <c r="B222" s="39">
        <v>216</v>
      </c>
      <c r="C222" s="40"/>
      <c r="D222" s="33"/>
      <c r="E222" s="41"/>
      <c r="F222" s="42"/>
      <c r="G222" s="43">
        <f t="shared" si="3"/>
        <v>11466.399999999998</v>
      </c>
      <c r="H222" s="37"/>
    </row>
    <row r="223" spans="1:8" hidden="1" outlineLevel="2" x14ac:dyDescent="0.2">
      <c r="A223" s="38"/>
      <c r="B223" s="39">
        <v>217</v>
      </c>
      <c r="C223" s="40"/>
      <c r="D223" s="33"/>
      <c r="E223" s="41"/>
      <c r="F223" s="42"/>
      <c r="G223" s="43">
        <f t="shared" si="3"/>
        <v>11466.399999999998</v>
      </c>
      <c r="H223" s="37"/>
    </row>
    <row r="224" spans="1:8" hidden="1" outlineLevel="2" x14ac:dyDescent="0.2">
      <c r="A224" s="38"/>
      <c r="B224" s="39">
        <v>218</v>
      </c>
      <c r="C224" s="40"/>
      <c r="D224" s="33"/>
      <c r="E224" s="41"/>
      <c r="F224" s="42"/>
      <c r="G224" s="43">
        <f t="shared" si="3"/>
        <v>11466.399999999998</v>
      </c>
      <c r="H224" s="37"/>
    </row>
    <row r="225" spans="1:8" hidden="1" outlineLevel="2" x14ac:dyDescent="0.2">
      <c r="A225" s="38"/>
      <c r="B225" s="39">
        <v>219</v>
      </c>
      <c r="C225" s="40"/>
      <c r="D225" s="33"/>
      <c r="E225" s="41"/>
      <c r="F225" s="42"/>
      <c r="G225" s="43">
        <f t="shared" si="3"/>
        <v>11466.399999999998</v>
      </c>
      <c r="H225" s="37"/>
    </row>
    <row r="226" spans="1:8" hidden="1" outlineLevel="2" x14ac:dyDescent="0.2">
      <c r="A226" s="38"/>
      <c r="B226" s="39">
        <v>220</v>
      </c>
      <c r="C226" s="40"/>
      <c r="D226" s="33"/>
      <c r="E226" s="41"/>
      <c r="F226" s="42"/>
      <c r="G226" s="43">
        <f t="shared" si="3"/>
        <v>11466.399999999998</v>
      </c>
      <c r="H226" s="37"/>
    </row>
    <row r="227" spans="1:8" hidden="1" outlineLevel="2" x14ac:dyDescent="0.2">
      <c r="A227" s="38"/>
      <c r="B227" s="39">
        <v>221</v>
      </c>
      <c r="C227" s="40"/>
      <c r="D227" s="33"/>
      <c r="E227" s="41"/>
      <c r="F227" s="42"/>
      <c r="G227" s="43">
        <f t="shared" si="3"/>
        <v>11466.399999999998</v>
      </c>
      <c r="H227" s="37"/>
    </row>
    <row r="228" spans="1:8" hidden="1" outlineLevel="2" x14ac:dyDescent="0.2">
      <c r="A228" s="38"/>
      <c r="B228" s="39">
        <v>222</v>
      </c>
      <c r="C228" s="40"/>
      <c r="D228" s="33"/>
      <c r="E228" s="41"/>
      <c r="F228" s="42"/>
      <c r="G228" s="43">
        <f t="shared" si="3"/>
        <v>11466.399999999998</v>
      </c>
      <c r="H228" s="37"/>
    </row>
    <row r="229" spans="1:8" hidden="1" outlineLevel="2" x14ac:dyDescent="0.2">
      <c r="A229" s="38"/>
      <c r="B229" s="39">
        <v>223</v>
      </c>
      <c r="C229" s="40"/>
      <c r="D229" s="33"/>
      <c r="E229" s="41"/>
      <c r="F229" s="42"/>
      <c r="G229" s="43">
        <f t="shared" si="3"/>
        <v>11466.399999999998</v>
      </c>
      <c r="H229" s="37"/>
    </row>
    <row r="230" spans="1:8" hidden="1" outlineLevel="2" x14ac:dyDescent="0.2">
      <c r="A230" s="38"/>
      <c r="B230" s="39">
        <v>224</v>
      </c>
      <c r="C230" s="40"/>
      <c r="D230" s="33"/>
      <c r="E230" s="41"/>
      <c r="F230" s="42"/>
      <c r="G230" s="43">
        <f t="shared" si="3"/>
        <v>11466.399999999998</v>
      </c>
      <c r="H230" s="37"/>
    </row>
    <row r="231" spans="1:8" hidden="1" outlineLevel="2" x14ac:dyDescent="0.2">
      <c r="A231" s="38"/>
      <c r="B231" s="39">
        <v>225</v>
      </c>
      <c r="C231" s="40"/>
      <c r="D231" s="33"/>
      <c r="E231" s="41"/>
      <c r="F231" s="42"/>
      <c r="G231" s="43">
        <f t="shared" si="3"/>
        <v>11466.399999999998</v>
      </c>
      <c r="H231" s="37"/>
    </row>
    <row r="232" spans="1:8" hidden="1" outlineLevel="2" x14ac:dyDescent="0.2">
      <c r="A232" s="38"/>
      <c r="B232" s="39">
        <v>226</v>
      </c>
      <c r="C232" s="40"/>
      <c r="D232" s="33"/>
      <c r="E232" s="41"/>
      <c r="F232" s="42"/>
      <c r="G232" s="43">
        <f t="shared" si="3"/>
        <v>11466.399999999998</v>
      </c>
      <c r="H232" s="37"/>
    </row>
    <row r="233" spans="1:8" hidden="1" outlineLevel="2" x14ac:dyDescent="0.2">
      <c r="A233" s="38"/>
      <c r="B233" s="39">
        <v>227</v>
      </c>
      <c r="C233" s="40"/>
      <c r="D233" s="33"/>
      <c r="E233" s="41"/>
      <c r="F233" s="42"/>
      <c r="G233" s="43">
        <f t="shared" si="3"/>
        <v>11466.399999999998</v>
      </c>
      <c r="H233" s="37"/>
    </row>
    <row r="234" spans="1:8" hidden="1" outlineLevel="2" x14ac:dyDescent="0.2">
      <c r="A234" s="38"/>
      <c r="B234" s="39">
        <v>228</v>
      </c>
      <c r="C234" s="40"/>
      <c r="D234" s="33"/>
      <c r="E234" s="41"/>
      <c r="F234" s="42"/>
      <c r="G234" s="43">
        <f t="shared" si="3"/>
        <v>11466.399999999998</v>
      </c>
      <c r="H234" s="37"/>
    </row>
    <row r="235" spans="1:8" hidden="1" outlineLevel="2" x14ac:dyDescent="0.2">
      <c r="A235" s="38"/>
      <c r="B235" s="39">
        <v>229</v>
      </c>
      <c r="C235" s="40"/>
      <c r="D235" s="33"/>
      <c r="E235" s="41"/>
      <c r="F235" s="42"/>
      <c r="G235" s="43">
        <f t="shared" si="3"/>
        <v>11466.399999999998</v>
      </c>
      <c r="H235" s="37"/>
    </row>
    <row r="236" spans="1:8" hidden="1" outlineLevel="2" x14ac:dyDescent="0.2">
      <c r="A236" s="38"/>
      <c r="B236" s="39">
        <v>230</v>
      </c>
      <c r="C236" s="40"/>
      <c r="D236" s="33"/>
      <c r="E236" s="41"/>
      <c r="F236" s="42"/>
      <c r="G236" s="43">
        <f t="shared" si="3"/>
        <v>11466.399999999998</v>
      </c>
      <c r="H236" s="37"/>
    </row>
    <row r="237" spans="1:8" hidden="1" outlineLevel="2" x14ac:dyDescent="0.2">
      <c r="A237" s="38"/>
      <c r="B237" s="39">
        <v>231</v>
      </c>
      <c r="C237" s="40"/>
      <c r="D237" s="33"/>
      <c r="E237" s="41"/>
      <c r="F237" s="42"/>
      <c r="G237" s="43">
        <f t="shared" si="3"/>
        <v>11466.399999999998</v>
      </c>
      <c r="H237" s="37"/>
    </row>
    <row r="238" spans="1:8" hidden="1" outlineLevel="2" x14ac:dyDescent="0.2">
      <c r="A238" s="38"/>
      <c r="B238" s="39">
        <v>232</v>
      </c>
      <c r="C238" s="40"/>
      <c r="D238" s="33"/>
      <c r="E238" s="41"/>
      <c r="F238" s="42"/>
      <c r="G238" s="43">
        <f t="shared" si="3"/>
        <v>11466.399999999998</v>
      </c>
      <c r="H238" s="37"/>
    </row>
    <row r="239" spans="1:8" hidden="1" outlineLevel="2" x14ac:dyDescent="0.2">
      <c r="A239" s="38"/>
      <c r="B239" s="39">
        <v>233</v>
      </c>
      <c r="C239" s="40"/>
      <c r="D239" s="33"/>
      <c r="E239" s="41"/>
      <c r="F239" s="42"/>
      <c r="G239" s="43">
        <f t="shared" si="3"/>
        <v>11466.399999999998</v>
      </c>
      <c r="H239" s="37"/>
    </row>
    <row r="240" spans="1:8" hidden="1" outlineLevel="2" x14ac:dyDescent="0.2">
      <c r="A240" s="38"/>
      <c r="B240" s="39">
        <v>234</v>
      </c>
      <c r="C240" s="40"/>
      <c r="D240" s="33"/>
      <c r="E240" s="41"/>
      <c r="F240" s="42"/>
      <c r="G240" s="43">
        <f t="shared" si="3"/>
        <v>11466.399999999998</v>
      </c>
      <c r="H240" s="37"/>
    </row>
    <row r="241" spans="1:8" hidden="1" outlineLevel="2" x14ac:dyDescent="0.2">
      <c r="A241" s="38"/>
      <c r="B241" s="39">
        <v>235</v>
      </c>
      <c r="C241" s="40"/>
      <c r="D241" s="33"/>
      <c r="E241" s="41"/>
      <c r="F241" s="42"/>
      <c r="G241" s="43">
        <f t="shared" si="3"/>
        <v>11466.399999999998</v>
      </c>
      <c r="H241" s="37"/>
    </row>
    <row r="242" spans="1:8" hidden="1" outlineLevel="2" x14ac:dyDescent="0.2">
      <c r="A242" s="38"/>
      <c r="B242" s="39">
        <v>236</v>
      </c>
      <c r="C242" s="40"/>
      <c r="D242" s="33"/>
      <c r="E242" s="41"/>
      <c r="F242" s="42"/>
      <c r="G242" s="43">
        <f t="shared" si="3"/>
        <v>11466.399999999998</v>
      </c>
      <c r="H242" s="37"/>
    </row>
    <row r="243" spans="1:8" hidden="1" outlineLevel="2" x14ac:dyDescent="0.2">
      <c r="A243" s="38"/>
      <c r="B243" s="39">
        <v>237</v>
      </c>
      <c r="C243" s="40"/>
      <c r="D243" s="33"/>
      <c r="E243" s="41"/>
      <c r="F243" s="42"/>
      <c r="G243" s="43">
        <f t="shared" si="3"/>
        <v>11466.399999999998</v>
      </c>
      <c r="H243" s="37"/>
    </row>
    <row r="244" spans="1:8" hidden="1" outlineLevel="2" x14ac:dyDescent="0.2">
      <c r="A244" s="38"/>
      <c r="B244" s="39">
        <v>238</v>
      </c>
      <c r="C244" s="40"/>
      <c r="D244" s="33"/>
      <c r="E244" s="41"/>
      <c r="F244" s="42"/>
      <c r="G244" s="43">
        <f t="shared" si="3"/>
        <v>11466.399999999998</v>
      </c>
      <c r="H244" s="37"/>
    </row>
    <row r="245" spans="1:8" hidden="1" outlineLevel="2" x14ac:dyDescent="0.2">
      <c r="A245" s="38"/>
      <c r="B245" s="39">
        <v>239</v>
      </c>
      <c r="C245" s="40"/>
      <c r="D245" s="33"/>
      <c r="E245" s="41"/>
      <c r="F245" s="42"/>
      <c r="G245" s="43">
        <f t="shared" si="3"/>
        <v>11466.399999999998</v>
      </c>
      <c r="H245" s="37"/>
    </row>
    <row r="246" spans="1:8" hidden="1" outlineLevel="2" x14ac:dyDescent="0.2">
      <c r="A246" s="38"/>
      <c r="B246" s="39">
        <v>240</v>
      </c>
      <c r="C246" s="40"/>
      <c r="D246" s="33"/>
      <c r="E246" s="41"/>
      <c r="F246" s="42"/>
      <c r="G246" s="43">
        <f t="shared" si="3"/>
        <v>11466.399999999998</v>
      </c>
      <c r="H246" s="37"/>
    </row>
    <row r="247" spans="1:8" hidden="1" outlineLevel="2" x14ac:dyDescent="0.2">
      <c r="A247" s="38"/>
      <c r="B247" s="39">
        <v>241</v>
      </c>
      <c r="C247" s="40"/>
      <c r="D247" s="33"/>
      <c r="E247" s="41"/>
      <c r="F247" s="42"/>
      <c r="G247" s="43">
        <f t="shared" si="3"/>
        <v>11466.399999999998</v>
      </c>
      <c r="H247" s="37"/>
    </row>
    <row r="248" spans="1:8" hidden="1" outlineLevel="2" x14ac:dyDescent="0.2">
      <c r="A248" s="38"/>
      <c r="B248" s="39">
        <v>242</v>
      </c>
      <c r="C248" s="40"/>
      <c r="D248" s="33"/>
      <c r="E248" s="41"/>
      <c r="F248" s="42"/>
      <c r="G248" s="43">
        <f t="shared" si="3"/>
        <v>11466.399999999998</v>
      </c>
      <c r="H248" s="37"/>
    </row>
    <row r="249" spans="1:8" hidden="1" outlineLevel="2" x14ac:dyDescent="0.2">
      <c r="A249" s="38"/>
      <c r="B249" s="39">
        <v>243</v>
      </c>
      <c r="C249" s="40"/>
      <c r="D249" s="33"/>
      <c r="E249" s="41"/>
      <c r="F249" s="42"/>
      <c r="G249" s="43">
        <f t="shared" si="3"/>
        <v>11466.399999999998</v>
      </c>
      <c r="H249" s="37"/>
    </row>
    <row r="250" spans="1:8" hidden="1" outlineLevel="2" x14ac:dyDescent="0.2">
      <c r="A250" s="38"/>
      <c r="B250" s="39">
        <v>244</v>
      </c>
      <c r="C250" s="40"/>
      <c r="D250" s="33"/>
      <c r="E250" s="41"/>
      <c r="F250" s="42"/>
      <c r="G250" s="43">
        <f t="shared" si="3"/>
        <v>11466.399999999998</v>
      </c>
      <c r="H250" s="37"/>
    </row>
    <row r="251" spans="1:8" hidden="1" outlineLevel="2" x14ac:dyDescent="0.2">
      <c r="A251" s="38"/>
      <c r="B251" s="39">
        <v>245</v>
      </c>
      <c r="C251" s="40"/>
      <c r="D251" s="33"/>
      <c r="E251" s="41"/>
      <c r="F251" s="42"/>
      <c r="G251" s="43">
        <f t="shared" si="3"/>
        <v>11466.399999999998</v>
      </c>
      <c r="H251" s="37"/>
    </row>
    <row r="252" spans="1:8" hidden="1" outlineLevel="2" x14ac:dyDescent="0.2">
      <c r="A252" s="38"/>
      <c r="B252" s="39">
        <v>246</v>
      </c>
      <c r="C252" s="40"/>
      <c r="D252" s="33"/>
      <c r="E252" s="41"/>
      <c r="F252" s="42"/>
      <c r="G252" s="43">
        <f t="shared" si="3"/>
        <v>11466.399999999998</v>
      </c>
      <c r="H252" s="37"/>
    </row>
    <row r="253" spans="1:8" hidden="1" outlineLevel="2" x14ac:dyDescent="0.2">
      <c r="A253" s="38"/>
      <c r="B253" s="39">
        <v>247</v>
      </c>
      <c r="C253" s="40"/>
      <c r="D253" s="33"/>
      <c r="E253" s="41"/>
      <c r="F253" s="42"/>
      <c r="G253" s="43">
        <f t="shared" si="3"/>
        <v>11466.399999999998</v>
      </c>
      <c r="H253" s="37"/>
    </row>
    <row r="254" spans="1:8" hidden="1" outlineLevel="2" x14ac:dyDescent="0.2">
      <c r="A254" s="38"/>
      <c r="B254" s="39">
        <v>248</v>
      </c>
      <c r="C254" s="40"/>
      <c r="D254" s="33"/>
      <c r="E254" s="41"/>
      <c r="F254" s="42"/>
      <c r="G254" s="43">
        <f t="shared" si="3"/>
        <v>11466.399999999998</v>
      </c>
      <c r="H254" s="37"/>
    </row>
    <row r="255" spans="1:8" hidden="1" outlineLevel="2" x14ac:dyDescent="0.2">
      <c r="A255" s="38"/>
      <c r="B255" s="39">
        <v>249</v>
      </c>
      <c r="C255" s="40"/>
      <c r="D255" s="33"/>
      <c r="E255" s="41"/>
      <c r="F255" s="42"/>
      <c r="G255" s="43">
        <f t="shared" si="3"/>
        <v>11466.399999999998</v>
      </c>
      <c r="H255" s="37"/>
    </row>
    <row r="256" spans="1:8" ht="16.5" hidden="1" outlineLevel="2" thickBot="1" x14ac:dyDescent="0.25">
      <c r="A256" s="44"/>
      <c r="B256" s="45">
        <v>250</v>
      </c>
      <c r="C256" s="46"/>
      <c r="D256" s="60"/>
      <c r="E256" s="47"/>
      <c r="F256" s="48"/>
      <c r="G256" s="49">
        <f t="shared" si="3"/>
        <v>11466.399999999998</v>
      </c>
      <c r="H256" s="50"/>
    </row>
    <row r="257" spans="3:8" ht="3" customHeight="1" thickBot="1" x14ac:dyDescent="0.25">
      <c r="D257" s="51"/>
      <c r="E257" s="51"/>
      <c r="F257" s="51"/>
      <c r="G257" s="51"/>
      <c r="H257" s="52"/>
    </row>
    <row r="258" spans="3:8" ht="16.5" thickBot="1" x14ac:dyDescent="0.25">
      <c r="C258" s="53" t="s">
        <v>46</v>
      </c>
      <c r="D258" s="53"/>
      <c r="E258" s="54">
        <f>SUM(E6:E257)</f>
        <v>10706</v>
      </c>
      <c r="F258" s="54">
        <f t="shared" ref="F258" si="4">SUM(F6:F257)</f>
        <v>11584.6</v>
      </c>
      <c r="G258" s="55">
        <f>G6+SUM(E258:E258)-SUM(F258:F258)</f>
        <v>11466.4</v>
      </c>
      <c r="H258" s="56"/>
    </row>
  </sheetData>
  <sheetProtection sheet="1" objects="1" scenarios="1" autoFilter="0"/>
  <autoFilter ref="D5:F258"/>
  <mergeCells count="2">
    <mergeCell ref="A3:C3"/>
    <mergeCell ref="A4:C4"/>
  </mergeCells>
  <phoneticPr fontId="2" type="noConversion"/>
  <conditionalFormatting sqref="G7:G256">
    <cfRule type="expression" dxfId="31" priority="7">
      <formula>G7=G6</formula>
    </cfRule>
  </conditionalFormatting>
  <conditionalFormatting sqref="H7:H256">
    <cfRule type="expression" dxfId="30" priority="6">
      <formula>H7="ok"</formula>
    </cfRule>
  </conditionalFormatting>
  <conditionalFormatting sqref="C2">
    <cfRule type="expression" dxfId="29" priority="3">
      <formula>$A$1&lt;&gt;"Hauptkonto"</formula>
    </cfRule>
  </conditionalFormatting>
  <conditionalFormatting sqref="A7:G257">
    <cfRule type="expression" dxfId="28" priority="1">
      <formula>AND($A7&lt;&gt;"",MONTH($A6)&lt;&gt;MONTH($A7))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4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kplan!$A$5:$A$31</xm:f>
          </x14:formula1>
          <xm:sqref>D7:D256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outlinePr summaryBelow="0"/>
    <pageSetUpPr fitToPage="1"/>
  </sheetPr>
  <dimension ref="A1:H258"/>
  <sheetViews>
    <sheetView zoomScaleNormal="100" workbookViewId="0">
      <pane ySplit="6" topLeftCell="A7" activePane="bottomLeft" state="frozen"/>
      <selection pane="bottomLeft" activeCell="A2" sqref="A2"/>
    </sheetView>
  </sheetViews>
  <sheetFormatPr baseColWidth="10" defaultRowHeight="15.75" outlineLevelRow="2" x14ac:dyDescent="0.2"/>
  <cols>
    <col min="1" max="1" width="10.7109375" style="8" customWidth="1"/>
    <col min="2" max="2" width="7.85546875" style="9" bestFit="1" customWidth="1"/>
    <col min="3" max="3" width="30.7109375" style="10" customWidth="1"/>
    <col min="4" max="4" width="15.7109375" style="10" customWidth="1"/>
    <col min="5" max="7" width="15.7109375" style="11" customWidth="1"/>
    <col min="8" max="8" width="4.5703125" style="21" bestFit="1" customWidth="1"/>
    <col min="9" max="16384" width="11.42578125" style="11"/>
  </cols>
  <sheetData>
    <row r="1" spans="1:8" ht="20.25" x14ac:dyDescent="0.2">
      <c r="A1" s="14" t="s">
        <v>30</v>
      </c>
      <c r="B1" s="8"/>
      <c r="C1" s="61"/>
    </row>
    <row r="2" spans="1:8" x14ac:dyDescent="0.2">
      <c r="A2" s="22"/>
      <c r="B2" s="8"/>
      <c r="C2" s="10" t="s">
        <v>84</v>
      </c>
    </row>
    <row r="3" spans="1:8" ht="20.25" x14ac:dyDescent="0.2">
      <c r="A3" s="257" t="str">
        <f>Deckblatt!C5&amp;" "&amp;Deckblatt!C4&amp;", "&amp;YEAR(Deckblatt!C6)</f>
        <v>Muster Hans, 1938</v>
      </c>
      <c r="B3" s="257"/>
      <c r="C3" s="257"/>
      <c r="D3" s="23"/>
    </row>
    <row r="4" spans="1:8" ht="18.75" thickBot="1" x14ac:dyDescent="0.25">
      <c r="A4" s="258" t="str">
        <f>TEXT(Deckblatt!C15,"T.M.JJJJ")&amp;" - "&amp;TEXT(Deckblatt!C16,"T.M.JJJJ")</f>
        <v>1.1.2022 - 31.12.2023</v>
      </c>
      <c r="B4" s="258"/>
      <c r="C4" s="258"/>
      <c r="D4" s="24"/>
    </row>
    <row r="5" spans="1:8" ht="16.5" thickBot="1" x14ac:dyDescent="0.25">
      <c r="E5" s="57"/>
      <c r="F5" s="57"/>
      <c r="G5" s="20" t="s">
        <v>14</v>
      </c>
      <c r="H5" s="20" t="s">
        <v>44</v>
      </c>
    </row>
    <row r="6" spans="1:8" ht="32.25" thickBot="1" x14ac:dyDescent="0.25">
      <c r="A6" s="25" t="s">
        <v>9</v>
      </c>
      <c r="B6" s="26" t="s">
        <v>15</v>
      </c>
      <c r="C6" s="27" t="s">
        <v>10</v>
      </c>
      <c r="D6" s="27" t="s">
        <v>45</v>
      </c>
      <c r="E6" s="58" t="s">
        <v>23</v>
      </c>
      <c r="F6" s="59" t="s">
        <v>24</v>
      </c>
      <c r="G6" s="28"/>
      <c r="H6" s="29"/>
    </row>
    <row r="7" spans="1:8" x14ac:dyDescent="0.2">
      <c r="A7" s="30"/>
      <c r="B7" s="31">
        <v>1</v>
      </c>
      <c r="C7" s="32"/>
      <c r="D7" s="33"/>
      <c r="E7" s="34"/>
      <c r="F7" s="35"/>
      <c r="G7" s="36">
        <f t="shared" ref="G7:G70" si="0">G6+SUM(E7:E7)-SUM(F7:F7)</f>
        <v>0</v>
      </c>
      <c r="H7" s="37"/>
    </row>
    <row r="8" spans="1:8" x14ac:dyDescent="0.2">
      <c r="A8" s="38"/>
      <c r="B8" s="39">
        <v>2</v>
      </c>
      <c r="C8" s="40"/>
      <c r="D8" s="33"/>
      <c r="E8" s="41"/>
      <c r="F8" s="42"/>
      <c r="G8" s="43">
        <f t="shared" si="0"/>
        <v>0</v>
      </c>
      <c r="H8" s="37"/>
    </row>
    <row r="9" spans="1:8" x14ac:dyDescent="0.2">
      <c r="A9" s="38"/>
      <c r="B9" s="39">
        <v>3</v>
      </c>
      <c r="C9" s="40"/>
      <c r="D9" s="33"/>
      <c r="E9" s="41"/>
      <c r="F9" s="42"/>
      <c r="G9" s="43">
        <f t="shared" si="0"/>
        <v>0</v>
      </c>
      <c r="H9" s="37"/>
    </row>
    <row r="10" spans="1:8" x14ac:dyDescent="0.2">
      <c r="A10" s="38"/>
      <c r="B10" s="39">
        <v>4</v>
      </c>
      <c r="C10" s="40"/>
      <c r="D10" s="33"/>
      <c r="E10" s="41"/>
      <c r="F10" s="42"/>
      <c r="G10" s="43">
        <f t="shared" si="0"/>
        <v>0</v>
      </c>
      <c r="H10" s="37"/>
    </row>
    <row r="11" spans="1:8" x14ac:dyDescent="0.2">
      <c r="A11" s="38"/>
      <c r="B11" s="39">
        <v>5</v>
      </c>
      <c r="C11" s="40"/>
      <c r="D11" s="33"/>
      <c r="E11" s="41"/>
      <c r="F11" s="42"/>
      <c r="G11" s="43">
        <f t="shared" si="0"/>
        <v>0</v>
      </c>
      <c r="H11" s="37"/>
    </row>
    <row r="12" spans="1:8" x14ac:dyDescent="0.2">
      <c r="A12" s="38"/>
      <c r="B12" s="39">
        <v>6</v>
      </c>
      <c r="C12" s="40"/>
      <c r="D12" s="33"/>
      <c r="E12" s="41"/>
      <c r="F12" s="42"/>
      <c r="G12" s="43">
        <f t="shared" si="0"/>
        <v>0</v>
      </c>
      <c r="H12" s="37"/>
    </row>
    <row r="13" spans="1:8" x14ac:dyDescent="0.2">
      <c r="A13" s="38"/>
      <c r="B13" s="39">
        <v>7</v>
      </c>
      <c r="C13" s="40"/>
      <c r="D13" s="33"/>
      <c r="E13" s="41"/>
      <c r="F13" s="42"/>
      <c r="G13" s="43">
        <f t="shared" si="0"/>
        <v>0</v>
      </c>
      <c r="H13" s="37"/>
    </row>
    <row r="14" spans="1:8" x14ac:dyDescent="0.2">
      <c r="A14" s="38"/>
      <c r="B14" s="39">
        <v>8</v>
      </c>
      <c r="C14" s="40"/>
      <c r="D14" s="33"/>
      <c r="E14" s="41"/>
      <c r="F14" s="42"/>
      <c r="G14" s="43">
        <f t="shared" si="0"/>
        <v>0</v>
      </c>
      <c r="H14" s="37"/>
    </row>
    <row r="15" spans="1:8" x14ac:dyDescent="0.2">
      <c r="A15" s="38"/>
      <c r="B15" s="39">
        <v>9</v>
      </c>
      <c r="C15" s="40"/>
      <c r="D15" s="33"/>
      <c r="E15" s="41"/>
      <c r="F15" s="42"/>
      <c r="G15" s="43">
        <f t="shared" si="0"/>
        <v>0</v>
      </c>
      <c r="H15" s="37"/>
    </row>
    <row r="16" spans="1:8" x14ac:dyDescent="0.2">
      <c r="A16" s="38"/>
      <c r="B16" s="39">
        <v>10</v>
      </c>
      <c r="C16" s="40"/>
      <c r="D16" s="33"/>
      <c r="E16" s="41"/>
      <c r="F16" s="42"/>
      <c r="G16" s="43">
        <f t="shared" si="0"/>
        <v>0</v>
      </c>
      <c r="H16" s="37"/>
    </row>
    <row r="17" spans="1:8" x14ac:dyDescent="0.2">
      <c r="A17" s="38"/>
      <c r="B17" s="39">
        <v>11</v>
      </c>
      <c r="C17" s="40"/>
      <c r="D17" s="33"/>
      <c r="E17" s="41"/>
      <c r="F17" s="42"/>
      <c r="G17" s="43">
        <f t="shared" si="0"/>
        <v>0</v>
      </c>
      <c r="H17" s="37"/>
    </row>
    <row r="18" spans="1:8" x14ac:dyDescent="0.2">
      <c r="A18" s="38"/>
      <c r="B18" s="39">
        <v>12</v>
      </c>
      <c r="C18" s="40"/>
      <c r="D18" s="33"/>
      <c r="E18" s="41"/>
      <c r="F18" s="42"/>
      <c r="G18" s="43">
        <f t="shared" si="0"/>
        <v>0</v>
      </c>
      <c r="H18" s="37"/>
    </row>
    <row r="19" spans="1:8" x14ac:dyDescent="0.2">
      <c r="A19" s="38"/>
      <c r="B19" s="39">
        <v>13</v>
      </c>
      <c r="C19" s="40"/>
      <c r="D19" s="33"/>
      <c r="E19" s="41"/>
      <c r="F19" s="42"/>
      <c r="G19" s="43">
        <f t="shared" si="0"/>
        <v>0</v>
      </c>
      <c r="H19" s="37"/>
    </row>
    <row r="20" spans="1:8" x14ac:dyDescent="0.2">
      <c r="A20" s="38"/>
      <c r="B20" s="39">
        <v>14</v>
      </c>
      <c r="C20" s="40"/>
      <c r="D20" s="33"/>
      <c r="E20" s="41"/>
      <c r="F20" s="42"/>
      <c r="G20" s="43">
        <f t="shared" si="0"/>
        <v>0</v>
      </c>
      <c r="H20" s="37"/>
    </row>
    <row r="21" spans="1:8" x14ac:dyDescent="0.2">
      <c r="A21" s="38"/>
      <c r="B21" s="39">
        <v>15</v>
      </c>
      <c r="C21" s="40"/>
      <c r="D21" s="33"/>
      <c r="E21" s="41"/>
      <c r="F21" s="42"/>
      <c r="G21" s="43">
        <f t="shared" si="0"/>
        <v>0</v>
      </c>
      <c r="H21" s="37"/>
    </row>
    <row r="22" spans="1:8" x14ac:dyDescent="0.2">
      <c r="A22" s="38"/>
      <c r="B22" s="39">
        <v>16</v>
      </c>
      <c r="C22" s="40"/>
      <c r="D22" s="33"/>
      <c r="E22" s="41"/>
      <c r="F22" s="42"/>
      <c r="G22" s="43">
        <f t="shared" si="0"/>
        <v>0</v>
      </c>
      <c r="H22" s="37"/>
    </row>
    <row r="23" spans="1:8" x14ac:dyDescent="0.2">
      <c r="A23" s="38"/>
      <c r="B23" s="39">
        <v>17</v>
      </c>
      <c r="C23" s="40"/>
      <c r="D23" s="33"/>
      <c r="E23" s="41"/>
      <c r="F23" s="42"/>
      <c r="G23" s="43">
        <f t="shared" si="0"/>
        <v>0</v>
      </c>
      <c r="H23" s="37"/>
    </row>
    <row r="24" spans="1:8" x14ac:dyDescent="0.2">
      <c r="A24" s="38"/>
      <c r="B24" s="39">
        <v>18</v>
      </c>
      <c r="C24" s="40"/>
      <c r="D24" s="33"/>
      <c r="E24" s="41"/>
      <c r="F24" s="42"/>
      <c r="G24" s="43">
        <f t="shared" si="0"/>
        <v>0</v>
      </c>
      <c r="H24" s="37"/>
    </row>
    <row r="25" spans="1:8" x14ac:dyDescent="0.2">
      <c r="A25" s="38"/>
      <c r="B25" s="39">
        <v>19</v>
      </c>
      <c r="C25" s="40"/>
      <c r="D25" s="33"/>
      <c r="E25" s="41"/>
      <c r="F25" s="42"/>
      <c r="G25" s="43">
        <f t="shared" si="0"/>
        <v>0</v>
      </c>
      <c r="H25" s="37"/>
    </row>
    <row r="26" spans="1:8" x14ac:dyDescent="0.2">
      <c r="A26" s="38"/>
      <c r="B26" s="39">
        <v>20</v>
      </c>
      <c r="C26" s="40"/>
      <c r="D26" s="33"/>
      <c r="E26" s="41"/>
      <c r="F26" s="42"/>
      <c r="G26" s="43">
        <f t="shared" si="0"/>
        <v>0</v>
      </c>
      <c r="H26" s="37"/>
    </row>
    <row r="27" spans="1:8" x14ac:dyDescent="0.2">
      <c r="A27" s="38"/>
      <c r="B27" s="39">
        <v>21</v>
      </c>
      <c r="C27" s="40"/>
      <c r="D27" s="33"/>
      <c r="E27" s="41"/>
      <c r="F27" s="42"/>
      <c r="G27" s="43">
        <f t="shared" si="0"/>
        <v>0</v>
      </c>
      <c r="H27" s="37"/>
    </row>
    <row r="28" spans="1:8" x14ac:dyDescent="0.2">
      <c r="A28" s="38"/>
      <c r="B28" s="39">
        <v>22</v>
      </c>
      <c r="C28" s="40"/>
      <c r="D28" s="33"/>
      <c r="E28" s="41"/>
      <c r="F28" s="42"/>
      <c r="G28" s="43">
        <f t="shared" si="0"/>
        <v>0</v>
      </c>
      <c r="H28" s="37"/>
    </row>
    <row r="29" spans="1:8" x14ac:dyDescent="0.2">
      <c r="A29" s="38"/>
      <c r="B29" s="39">
        <v>23</v>
      </c>
      <c r="C29" s="40"/>
      <c r="D29" s="33"/>
      <c r="E29" s="41"/>
      <c r="F29" s="42"/>
      <c r="G29" s="43">
        <f t="shared" si="0"/>
        <v>0</v>
      </c>
      <c r="H29" s="37"/>
    </row>
    <row r="30" spans="1:8" x14ac:dyDescent="0.2">
      <c r="A30" s="38"/>
      <c r="B30" s="39">
        <v>24</v>
      </c>
      <c r="C30" s="40"/>
      <c r="D30" s="33"/>
      <c r="E30" s="41"/>
      <c r="F30" s="42"/>
      <c r="G30" s="43">
        <f t="shared" si="0"/>
        <v>0</v>
      </c>
      <c r="H30" s="37"/>
    </row>
    <row r="31" spans="1:8" x14ac:dyDescent="0.2">
      <c r="A31" s="38"/>
      <c r="B31" s="39">
        <v>25</v>
      </c>
      <c r="C31" s="40"/>
      <c r="D31" s="33"/>
      <c r="E31" s="41"/>
      <c r="F31" s="42"/>
      <c r="G31" s="43">
        <f t="shared" si="0"/>
        <v>0</v>
      </c>
      <c r="H31" s="37"/>
    </row>
    <row r="32" spans="1:8" x14ac:dyDescent="0.2">
      <c r="A32" s="38"/>
      <c r="B32" s="39">
        <v>26</v>
      </c>
      <c r="C32" s="40"/>
      <c r="D32" s="33"/>
      <c r="E32" s="41"/>
      <c r="F32" s="42"/>
      <c r="G32" s="43">
        <f t="shared" si="0"/>
        <v>0</v>
      </c>
      <c r="H32" s="37"/>
    </row>
    <row r="33" spans="1:8" x14ac:dyDescent="0.2">
      <c r="A33" s="38"/>
      <c r="B33" s="39">
        <v>27</v>
      </c>
      <c r="C33" s="40"/>
      <c r="D33" s="33"/>
      <c r="E33" s="41"/>
      <c r="F33" s="42"/>
      <c r="G33" s="43">
        <f t="shared" si="0"/>
        <v>0</v>
      </c>
      <c r="H33" s="37"/>
    </row>
    <row r="34" spans="1:8" x14ac:dyDescent="0.2">
      <c r="A34" s="38"/>
      <c r="B34" s="39">
        <v>28</v>
      </c>
      <c r="C34" s="40"/>
      <c r="D34" s="33"/>
      <c r="E34" s="41"/>
      <c r="F34" s="42"/>
      <c r="G34" s="43">
        <f t="shared" si="0"/>
        <v>0</v>
      </c>
      <c r="H34" s="37"/>
    </row>
    <row r="35" spans="1:8" x14ac:dyDescent="0.2">
      <c r="A35" s="38"/>
      <c r="B35" s="39">
        <v>29</v>
      </c>
      <c r="C35" s="40"/>
      <c r="D35" s="33"/>
      <c r="E35" s="41"/>
      <c r="F35" s="42"/>
      <c r="G35" s="43">
        <f t="shared" si="0"/>
        <v>0</v>
      </c>
      <c r="H35" s="37"/>
    </row>
    <row r="36" spans="1:8" x14ac:dyDescent="0.2">
      <c r="A36" s="38"/>
      <c r="B36" s="39">
        <v>30</v>
      </c>
      <c r="C36" s="40"/>
      <c r="D36" s="33"/>
      <c r="E36" s="41"/>
      <c r="F36" s="42"/>
      <c r="G36" s="43">
        <f t="shared" si="0"/>
        <v>0</v>
      </c>
      <c r="H36" s="37"/>
    </row>
    <row r="37" spans="1:8" x14ac:dyDescent="0.2">
      <c r="A37" s="38"/>
      <c r="B37" s="39">
        <v>31</v>
      </c>
      <c r="C37" s="40"/>
      <c r="D37" s="33"/>
      <c r="E37" s="41"/>
      <c r="F37" s="42"/>
      <c r="G37" s="43">
        <f t="shared" si="0"/>
        <v>0</v>
      </c>
      <c r="H37" s="37"/>
    </row>
    <row r="38" spans="1:8" x14ac:dyDescent="0.2">
      <c r="A38" s="38"/>
      <c r="B38" s="39">
        <v>32</v>
      </c>
      <c r="C38" s="40"/>
      <c r="D38" s="33"/>
      <c r="E38" s="41"/>
      <c r="F38" s="42"/>
      <c r="G38" s="43">
        <f t="shared" si="0"/>
        <v>0</v>
      </c>
      <c r="H38" s="37"/>
    </row>
    <row r="39" spans="1:8" x14ac:dyDescent="0.2">
      <c r="A39" s="38"/>
      <c r="B39" s="39">
        <v>33</v>
      </c>
      <c r="C39" s="40"/>
      <c r="D39" s="33"/>
      <c r="E39" s="41"/>
      <c r="F39" s="42"/>
      <c r="G39" s="43">
        <f t="shared" si="0"/>
        <v>0</v>
      </c>
      <c r="H39" s="37"/>
    </row>
    <row r="40" spans="1:8" x14ac:dyDescent="0.2">
      <c r="A40" s="38"/>
      <c r="B40" s="39">
        <v>34</v>
      </c>
      <c r="C40" s="40"/>
      <c r="D40" s="33"/>
      <c r="E40" s="41"/>
      <c r="F40" s="42"/>
      <c r="G40" s="43">
        <f t="shared" si="0"/>
        <v>0</v>
      </c>
      <c r="H40" s="37"/>
    </row>
    <row r="41" spans="1:8" x14ac:dyDescent="0.2">
      <c r="A41" s="38"/>
      <c r="B41" s="39">
        <v>35</v>
      </c>
      <c r="C41" s="40"/>
      <c r="D41" s="33"/>
      <c r="E41" s="41"/>
      <c r="F41" s="42"/>
      <c r="G41" s="43">
        <f t="shared" si="0"/>
        <v>0</v>
      </c>
      <c r="H41" s="37"/>
    </row>
    <row r="42" spans="1:8" x14ac:dyDescent="0.2">
      <c r="A42" s="38"/>
      <c r="B42" s="39">
        <v>36</v>
      </c>
      <c r="C42" s="40"/>
      <c r="D42" s="33"/>
      <c r="E42" s="41"/>
      <c r="F42" s="42"/>
      <c r="G42" s="43">
        <f t="shared" si="0"/>
        <v>0</v>
      </c>
      <c r="H42" s="37"/>
    </row>
    <row r="43" spans="1:8" x14ac:dyDescent="0.2">
      <c r="A43" s="38"/>
      <c r="B43" s="39">
        <v>37</v>
      </c>
      <c r="C43" s="40"/>
      <c r="D43" s="33"/>
      <c r="E43" s="41"/>
      <c r="F43" s="42"/>
      <c r="G43" s="43">
        <f t="shared" si="0"/>
        <v>0</v>
      </c>
      <c r="H43" s="37"/>
    </row>
    <row r="44" spans="1:8" x14ac:dyDescent="0.2">
      <c r="A44" s="38"/>
      <c r="B44" s="39">
        <v>38</v>
      </c>
      <c r="C44" s="40"/>
      <c r="D44" s="33"/>
      <c r="E44" s="41"/>
      <c r="F44" s="42"/>
      <c r="G44" s="43">
        <f t="shared" si="0"/>
        <v>0</v>
      </c>
      <c r="H44" s="37"/>
    </row>
    <row r="45" spans="1:8" x14ac:dyDescent="0.2">
      <c r="A45" s="38"/>
      <c r="B45" s="39">
        <v>39</v>
      </c>
      <c r="C45" s="40"/>
      <c r="D45" s="33"/>
      <c r="E45" s="41"/>
      <c r="F45" s="42"/>
      <c r="G45" s="43">
        <f t="shared" si="0"/>
        <v>0</v>
      </c>
      <c r="H45" s="37"/>
    </row>
    <row r="46" spans="1:8" x14ac:dyDescent="0.2">
      <c r="A46" s="38"/>
      <c r="B46" s="39">
        <v>40</v>
      </c>
      <c r="C46" s="40"/>
      <c r="D46" s="33"/>
      <c r="E46" s="41"/>
      <c r="F46" s="42"/>
      <c r="G46" s="43">
        <f t="shared" si="0"/>
        <v>0</v>
      </c>
      <c r="H46" s="37"/>
    </row>
    <row r="47" spans="1:8" x14ac:dyDescent="0.2">
      <c r="A47" s="38"/>
      <c r="B47" s="39">
        <v>41</v>
      </c>
      <c r="C47" s="40"/>
      <c r="D47" s="33"/>
      <c r="E47" s="41"/>
      <c r="F47" s="42"/>
      <c r="G47" s="43">
        <f t="shared" si="0"/>
        <v>0</v>
      </c>
      <c r="H47" s="37"/>
    </row>
    <row r="48" spans="1:8" x14ac:dyDescent="0.2">
      <c r="A48" s="38"/>
      <c r="B48" s="39">
        <v>42</v>
      </c>
      <c r="C48" s="40"/>
      <c r="D48" s="33"/>
      <c r="E48" s="41"/>
      <c r="F48" s="42"/>
      <c r="G48" s="43">
        <f t="shared" si="0"/>
        <v>0</v>
      </c>
      <c r="H48" s="37"/>
    </row>
    <row r="49" spans="1:8" x14ac:dyDescent="0.2">
      <c r="A49" s="38"/>
      <c r="B49" s="39">
        <v>43</v>
      </c>
      <c r="C49" s="40"/>
      <c r="D49" s="33"/>
      <c r="E49" s="41"/>
      <c r="F49" s="42"/>
      <c r="G49" s="43">
        <f t="shared" si="0"/>
        <v>0</v>
      </c>
      <c r="H49" s="37"/>
    </row>
    <row r="50" spans="1:8" x14ac:dyDescent="0.2">
      <c r="A50" s="38"/>
      <c r="B50" s="39">
        <v>44</v>
      </c>
      <c r="C50" s="40"/>
      <c r="D50" s="33"/>
      <c r="E50" s="41"/>
      <c r="F50" s="42"/>
      <c r="G50" s="43">
        <f t="shared" si="0"/>
        <v>0</v>
      </c>
      <c r="H50" s="37"/>
    </row>
    <row r="51" spans="1:8" x14ac:dyDescent="0.2">
      <c r="A51" s="38"/>
      <c r="B51" s="39">
        <v>45</v>
      </c>
      <c r="C51" s="40"/>
      <c r="D51" s="33"/>
      <c r="E51" s="41"/>
      <c r="F51" s="42"/>
      <c r="G51" s="43">
        <f t="shared" si="0"/>
        <v>0</v>
      </c>
      <c r="H51" s="37"/>
    </row>
    <row r="52" spans="1:8" x14ac:dyDescent="0.2">
      <c r="A52" s="38"/>
      <c r="B52" s="39">
        <v>46</v>
      </c>
      <c r="C52" s="40"/>
      <c r="D52" s="33"/>
      <c r="E52" s="41"/>
      <c r="F52" s="42"/>
      <c r="G52" s="43">
        <f t="shared" si="0"/>
        <v>0</v>
      </c>
      <c r="H52" s="37"/>
    </row>
    <row r="53" spans="1:8" x14ac:dyDescent="0.2">
      <c r="A53" s="38"/>
      <c r="B53" s="39">
        <v>47</v>
      </c>
      <c r="C53" s="40"/>
      <c r="D53" s="33"/>
      <c r="E53" s="41"/>
      <c r="F53" s="42"/>
      <c r="G53" s="43">
        <f t="shared" si="0"/>
        <v>0</v>
      </c>
      <c r="H53" s="37"/>
    </row>
    <row r="54" spans="1:8" x14ac:dyDescent="0.2">
      <c r="A54" s="38"/>
      <c r="B54" s="39">
        <v>48</v>
      </c>
      <c r="C54" s="40"/>
      <c r="D54" s="33"/>
      <c r="E54" s="41"/>
      <c r="F54" s="42"/>
      <c r="G54" s="43">
        <f t="shared" si="0"/>
        <v>0</v>
      </c>
      <c r="H54" s="37"/>
    </row>
    <row r="55" spans="1:8" collapsed="1" x14ac:dyDescent="0.2">
      <c r="A55" s="38"/>
      <c r="B55" s="39">
        <v>49</v>
      </c>
      <c r="C55" s="40"/>
      <c r="D55" s="33"/>
      <c r="E55" s="41"/>
      <c r="F55" s="42"/>
      <c r="G55" s="43">
        <f t="shared" si="0"/>
        <v>0</v>
      </c>
      <c r="H55" s="37"/>
    </row>
    <row r="56" spans="1:8" hidden="1" outlineLevel="1" x14ac:dyDescent="0.2">
      <c r="A56" s="38"/>
      <c r="B56" s="39">
        <v>50</v>
      </c>
      <c r="C56" s="40"/>
      <c r="D56" s="33"/>
      <c r="E56" s="41"/>
      <c r="F56" s="42"/>
      <c r="G56" s="43">
        <f t="shared" si="0"/>
        <v>0</v>
      </c>
      <c r="H56" s="37"/>
    </row>
    <row r="57" spans="1:8" hidden="1" outlineLevel="1" x14ac:dyDescent="0.2">
      <c r="A57" s="38"/>
      <c r="B57" s="39">
        <v>51</v>
      </c>
      <c r="C57" s="40"/>
      <c r="D57" s="33"/>
      <c r="E57" s="41"/>
      <c r="F57" s="42"/>
      <c r="G57" s="43">
        <f t="shared" si="0"/>
        <v>0</v>
      </c>
      <c r="H57" s="37"/>
    </row>
    <row r="58" spans="1:8" hidden="1" outlineLevel="1" x14ac:dyDescent="0.2">
      <c r="A58" s="38"/>
      <c r="B58" s="39">
        <v>52</v>
      </c>
      <c r="C58" s="40"/>
      <c r="D58" s="33"/>
      <c r="E58" s="41"/>
      <c r="F58" s="42"/>
      <c r="G58" s="43">
        <f t="shared" si="0"/>
        <v>0</v>
      </c>
      <c r="H58" s="37"/>
    </row>
    <row r="59" spans="1:8" hidden="1" outlineLevel="1" x14ac:dyDescent="0.2">
      <c r="A59" s="38"/>
      <c r="B59" s="39">
        <v>53</v>
      </c>
      <c r="C59" s="40"/>
      <c r="D59" s="33"/>
      <c r="E59" s="41"/>
      <c r="F59" s="42"/>
      <c r="G59" s="43">
        <f t="shared" si="0"/>
        <v>0</v>
      </c>
      <c r="H59" s="37"/>
    </row>
    <row r="60" spans="1:8" hidden="1" outlineLevel="1" x14ac:dyDescent="0.2">
      <c r="A60" s="38"/>
      <c r="B60" s="39">
        <v>54</v>
      </c>
      <c r="C60" s="40"/>
      <c r="D60" s="33"/>
      <c r="E60" s="41"/>
      <c r="F60" s="42"/>
      <c r="G60" s="43">
        <f t="shared" si="0"/>
        <v>0</v>
      </c>
      <c r="H60" s="37"/>
    </row>
    <row r="61" spans="1:8" hidden="1" outlineLevel="1" x14ac:dyDescent="0.2">
      <c r="A61" s="38"/>
      <c r="B61" s="39">
        <v>55</v>
      </c>
      <c r="C61" s="40"/>
      <c r="D61" s="33"/>
      <c r="E61" s="41"/>
      <c r="F61" s="42"/>
      <c r="G61" s="43">
        <f t="shared" si="0"/>
        <v>0</v>
      </c>
      <c r="H61" s="37"/>
    </row>
    <row r="62" spans="1:8" hidden="1" outlineLevel="1" x14ac:dyDescent="0.2">
      <c r="A62" s="38"/>
      <c r="B62" s="39">
        <v>56</v>
      </c>
      <c r="C62" s="40"/>
      <c r="D62" s="33"/>
      <c r="E62" s="41"/>
      <c r="F62" s="42"/>
      <c r="G62" s="43">
        <f t="shared" si="0"/>
        <v>0</v>
      </c>
      <c r="H62" s="37"/>
    </row>
    <row r="63" spans="1:8" hidden="1" outlineLevel="1" x14ac:dyDescent="0.2">
      <c r="A63" s="38"/>
      <c r="B63" s="39">
        <v>57</v>
      </c>
      <c r="C63" s="40"/>
      <c r="D63" s="33"/>
      <c r="E63" s="41"/>
      <c r="F63" s="42"/>
      <c r="G63" s="43">
        <f t="shared" si="0"/>
        <v>0</v>
      </c>
      <c r="H63" s="37"/>
    </row>
    <row r="64" spans="1:8" hidden="1" outlineLevel="1" x14ac:dyDescent="0.2">
      <c r="A64" s="38"/>
      <c r="B64" s="39">
        <v>58</v>
      </c>
      <c r="C64" s="40"/>
      <c r="D64" s="33"/>
      <c r="E64" s="41"/>
      <c r="F64" s="42"/>
      <c r="G64" s="43">
        <f t="shared" si="0"/>
        <v>0</v>
      </c>
      <c r="H64" s="37"/>
    </row>
    <row r="65" spans="1:8" hidden="1" outlineLevel="1" x14ac:dyDescent="0.2">
      <c r="A65" s="38"/>
      <c r="B65" s="39">
        <v>59</v>
      </c>
      <c r="C65" s="40"/>
      <c r="D65" s="33"/>
      <c r="E65" s="41"/>
      <c r="F65" s="42"/>
      <c r="G65" s="43">
        <f t="shared" si="0"/>
        <v>0</v>
      </c>
      <c r="H65" s="37"/>
    </row>
    <row r="66" spans="1:8" hidden="1" outlineLevel="1" x14ac:dyDescent="0.2">
      <c r="A66" s="38"/>
      <c r="B66" s="39">
        <v>60</v>
      </c>
      <c r="C66" s="40"/>
      <c r="D66" s="33"/>
      <c r="E66" s="41"/>
      <c r="F66" s="42"/>
      <c r="G66" s="43">
        <f t="shared" si="0"/>
        <v>0</v>
      </c>
      <c r="H66" s="37"/>
    </row>
    <row r="67" spans="1:8" hidden="1" outlineLevel="1" x14ac:dyDescent="0.2">
      <c r="A67" s="38"/>
      <c r="B67" s="39">
        <v>61</v>
      </c>
      <c r="C67" s="40"/>
      <c r="D67" s="33"/>
      <c r="E67" s="41"/>
      <c r="F67" s="42"/>
      <c r="G67" s="43">
        <f t="shared" si="0"/>
        <v>0</v>
      </c>
      <c r="H67" s="37"/>
    </row>
    <row r="68" spans="1:8" hidden="1" outlineLevel="1" x14ac:dyDescent="0.2">
      <c r="A68" s="38"/>
      <c r="B68" s="39">
        <v>62</v>
      </c>
      <c r="C68" s="40"/>
      <c r="D68" s="33"/>
      <c r="E68" s="41"/>
      <c r="F68" s="42"/>
      <c r="G68" s="43">
        <f t="shared" si="0"/>
        <v>0</v>
      </c>
      <c r="H68" s="37"/>
    </row>
    <row r="69" spans="1:8" hidden="1" outlineLevel="1" x14ac:dyDescent="0.2">
      <c r="A69" s="38"/>
      <c r="B69" s="39">
        <v>63</v>
      </c>
      <c r="C69" s="40"/>
      <c r="D69" s="33"/>
      <c r="E69" s="41"/>
      <c r="F69" s="42"/>
      <c r="G69" s="43">
        <f t="shared" si="0"/>
        <v>0</v>
      </c>
      <c r="H69" s="37"/>
    </row>
    <row r="70" spans="1:8" hidden="1" outlineLevel="1" x14ac:dyDescent="0.2">
      <c r="A70" s="38"/>
      <c r="B70" s="39">
        <v>64</v>
      </c>
      <c r="C70" s="40"/>
      <c r="D70" s="33"/>
      <c r="E70" s="41"/>
      <c r="F70" s="42"/>
      <c r="G70" s="43">
        <f t="shared" si="0"/>
        <v>0</v>
      </c>
      <c r="H70" s="37"/>
    </row>
    <row r="71" spans="1:8" hidden="1" outlineLevel="1" x14ac:dyDescent="0.2">
      <c r="A71" s="38"/>
      <c r="B71" s="39">
        <v>65</v>
      </c>
      <c r="C71" s="40"/>
      <c r="D71" s="33"/>
      <c r="E71" s="41"/>
      <c r="F71" s="42"/>
      <c r="G71" s="43">
        <f t="shared" ref="G71:G134" si="1">G70+SUM(E71:E71)-SUM(F71:F71)</f>
        <v>0</v>
      </c>
      <c r="H71" s="37"/>
    </row>
    <row r="72" spans="1:8" hidden="1" outlineLevel="1" x14ac:dyDescent="0.2">
      <c r="A72" s="38"/>
      <c r="B72" s="39">
        <v>66</v>
      </c>
      <c r="C72" s="40"/>
      <c r="D72" s="33"/>
      <c r="E72" s="41"/>
      <c r="F72" s="42"/>
      <c r="G72" s="43">
        <f t="shared" si="1"/>
        <v>0</v>
      </c>
      <c r="H72" s="37"/>
    </row>
    <row r="73" spans="1:8" hidden="1" outlineLevel="1" x14ac:dyDescent="0.2">
      <c r="A73" s="38"/>
      <c r="B73" s="39">
        <v>67</v>
      </c>
      <c r="C73" s="40"/>
      <c r="D73" s="33"/>
      <c r="E73" s="41"/>
      <c r="F73" s="42"/>
      <c r="G73" s="43">
        <f t="shared" si="1"/>
        <v>0</v>
      </c>
      <c r="H73" s="37"/>
    </row>
    <row r="74" spans="1:8" hidden="1" outlineLevel="1" x14ac:dyDescent="0.2">
      <c r="A74" s="38"/>
      <c r="B74" s="39">
        <v>68</v>
      </c>
      <c r="C74" s="40"/>
      <c r="D74" s="33"/>
      <c r="E74" s="41"/>
      <c r="F74" s="42"/>
      <c r="G74" s="43">
        <f t="shared" si="1"/>
        <v>0</v>
      </c>
      <c r="H74" s="37"/>
    </row>
    <row r="75" spans="1:8" hidden="1" outlineLevel="1" x14ac:dyDescent="0.2">
      <c r="A75" s="38"/>
      <c r="B75" s="39">
        <v>69</v>
      </c>
      <c r="C75" s="40"/>
      <c r="D75" s="33"/>
      <c r="E75" s="41"/>
      <c r="F75" s="42"/>
      <c r="G75" s="43">
        <f t="shared" si="1"/>
        <v>0</v>
      </c>
      <c r="H75" s="37"/>
    </row>
    <row r="76" spans="1:8" hidden="1" outlineLevel="1" x14ac:dyDescent="0.2">
      <c r="A76" s="38"/>
      <c r="B76" s="39">
        <v>70</v>
      </c>
      <c r="C76" s="40"/>
      <c r="D76" s="33"/>
      <c r="E76" s="41"/>
      <c r="F76" s="42"/>
      <c r="G76" s="43">
        <f t="shared" si="1"/>
        <v>0</v>
      </c>
      <c r="H76" s="37"/>
    </row>
    <row r="77" spans="1:8" hidden="1" outlineLevel="1" x14ac:dyDescent="0.2">
      <c r="A77" s="38"/>
      <c r="B77" s="39">
        <v>71</v>
      </c>
      <c r="C77" s="40"/>
      <c r="D77" s="33"/>
      <c r="E77" s="41"/>
      <c r="F77" s="42"/>
      <c r="G77" s="43">
        <f t="shared" si="1"/>
        <v>0</v>
      </c>
      <c r="H77" s="37"/>
    </row>
    <row r="78" spans="1:8" hidden="1" outlineLevel="1" x14ac:dyDescent="0.2">
      <c r="A78" s="38"/>
      <c r="B78" s="39">
        <v>72</v>
      </c>
      <c r="C78" s="40"/>
      <c r="D78" s="33"/>
      <c r="E78" s="41"/>
      <c r="F78" s="42"/>
      <c r="G78" s="43">
        <f t="shared" si="1"/>
        <v>0</v>
      </c>
      <c r="H78" s="37"/>
    </row>
    <row r="79" spans="1:8" hidden="1" outlineLevel="1" x14ac:dyDescent="0.2">
      <c r="A79" s="38"/>
      <c r="B79" s="39">
        <v>73</v>
      </c>
      <c r="C79" s="40"/>
      <c r="D79" s="33"/>
      <c r="E79" s="41"/>
      <c r="F79" s="42"/>
      <c r="G79" s="43">
        <f t="shared" si="1"/>
        <v>0</v>
      </c>
      <c r="H79" s="37"/>
    </row>
    <row r="80" spans="1:8" hidden="1" outlineLevel="1" x14ac:dyDescent="0.2">
      <c r="A80" s="38"/>
      <c r="B80" s="39">
        <v>74</v>
      </c>
      <c r="C80" s="40"/>
      <c r="D80" s="33"/>
      <c r="E80" s="41"/>
      <c r="F80" s="42"/>
      <c r="G80" s="43">
        <f t="shared" si="1"/>
        <v>0</v>
      </c>
      <c r="H80" s="37"/>
    </row>
    <row r="81" spans="1:8" hidden="1" outlineLevel="1" x14ac:dyDescent="0.2">
      <c r="A81" s="38"/>
      <c r="B81" s="39">
        <v>75</v>
      </c>
      <c r="C81" s="40"/>
      <c r="D81" s="33"/>
      <c r="E81" s="41"/>
      <c r="F81" s="42"/>
      <c r="G81" s="43">
        <f t="shared" si="1"/>
        <v>0</v>
      </c>
      <c r="H81" s="37"/>
    </row>
    <row r="82" spans="1:8" hidden="1" outlineLevel="1" x14ac:dyDescent="0.2">
      <c r="A82" s="38"/>
      <c r="B82" s="39">
        <v>76</v>
      </c>
      <c r="C82" s="40"/>
      <c r="D82" s="33"/>
      <c r="E82" s="41"/>
      <c r="F82" s="42"/>
      <c r="G82" s="43">
        <f t="shared" si="1"/>
        <v>0</v>
      </c>
      <c r="H82" s="37"/>
    </row>
    <row r="83" spans="1:8" hidden="1" outlineLevel="1" x14ac:dyDescent="0.2">
      <c r="A83" s="38"/>
      <c r="B83" s="39">
        <v>77</v>
      </c>
      <c r="C83" s="40"/>
      <c r="D83" s="33"/>
      <c r="E83" s="41"/>
      <c r="F83" s="42"/>
      <c r="G83" s="43">
        <f t="shared" si="1"/>
        <v>0</v>
      </c>
      <c r="H83" s="37"/>
    </row>
    <row r="84" spans="1:8" hidden="1" outlineLevel="1" x14ac:dyDescent="0.2">
      <c r="A84" s="38"/>
      <c r="B84" s="39">
        <v>78</v>
      </c>
      <c r="C84" s="40"/>
      <c r="D84" s="33"/>
      <c r="E84" s="41"/>
      <c r="F84" s="42"/>
      <c r="G84" s="43">
        <f t="shared" si="1"/>
        <v>0</v>
      </c>
      <c r="H84" s="37"/>
    </row>
    <row r="85" spans="1:8" hidden="1" outlineLevel="1" x14ac:dyDescent="0.2">
      <c r="A85" s="38"/>
      <c r="B85" s="39">
        <v>79</v>
      </c>
      <c r="C85" s="40"/>
      <c r="D85" s="33"/>
      <c r="E85" s="41"/>
      <c r="F85" s="42"/>
      <c r="G85" s="43">
        <f t="shared" si="1"/>
        <v>0</v>
      </c>
      <c r="H85" s="37"/>
    </row>
    <row r="86" spans="1:8" hidden="1" outlineLevel="1" x14ac:dyDescent="0.2">
      <c r="A86" s="38"/>
      <c r="B86" s="39">
        <v>80</v>
      </c>
      <c r="C86" s="40"/>
      <c r="D86" s="33"/>
      <c r="E86" s="41"/>
      <c r="F86" s="42"/>
      <c r="G86" s="43">
        <f t="shared" si="1"/>
        <v>0</v>
      </c>
      <c r="H86" s="37"/>
    </row>
    <row r="87" spans="1:8" hidden="1" outlineLevel="1" x14ac:dyDescent="0.2">
      <c r="A87" s="38"/>
      <c r="B87" s="39">
        <v>81</v>
      </c>
      <c r="C87" s="40"/>
      <c r="D87" s="33"/>
      <c r="E87" s="41"/>
      <c r="F87" s="42"/>
      <c r="G87" s="43">
        <f t="shared" si="1"/>
        <v>0</v>
      </c>
      <c r="H87" s="37"/>
    </row>
    <row r="88" spans="1:8" hidden="1" outlineLevel="1" x14ac:dyDescent="0.2">
      <c r="A88" s="38"/>
      <c r="B88" s="39">
        <v>82</v>
      </c>
      <c r="C88" s="40"/>
      <c r="D88" s="33"/>
      <c r="E88" s="41"/>
      <c r="F88" s="42"/>
      <c r="G88" s="43">
        <f t="shared" si="1"/>
        <v>0</v>
      </c>
      <c r="H88" s="37"/>
    </row>
    <row r="89" spans="1:8" hidden="1" outlineLevel="1" x14ac:dyDescent="0.2">
      <c r="A89" s="38"/>
      <c r="B89" s="39">
        <v>83</v>
      </c>
      <c r="C89" s="40"/>
      <c r="D89" s="33"/>
      <c r="E89" s="41"/>
      <c r="F89" s="42"/>
      <c r="G89" s="43">
        <f t="shared" si="1"/>
        <v>0</v>
      </c>
      <c r="H89" s="37"/>
    </row>
    <row r="90" spans="1:8" hidden="1" outlineLevel="1" x14ac:dyDescent="0.2">
      <c r="A90" s="38"/>
      <c r="B90" s="39">
        <v>84</v>
      </c>
      <c r="C90" s="40"/>
      <c r="D90" s="33"/>
      <c r="E90" s="41"/>
      <c r="F90" s="42"/>
      <c r="G90" s="43">
        <f t="shared" si="1"/>
        <v>0</v>
      </c>
      <c r="H90" s="37"/>
    </row>
    <row r="91" spans="1:8" hidden="1" outlineLevel="1" x14ac:dyDescent="0.2">
      <c r="A91" s="38"/>
      <c r="B91" s="39">
        <v>85</v>
      </c>
      <c r="C91" s="40"/>
      <c r="D91" s="33"/>
      <c r="E91" s="41"/>
      <c r="F91" s="42"/>
      <c r="G91" s="43">
        <f t="shared" si="1"/>
        <v>0</v>
      </c>
      <c r="H91" s="37"/>
    </row>
    <row r="92" spans="1:8" hidden="1" outlineLevel="1" x14ac:dyDescent="0.2">
      <c r="A92" s="38"/>
      <c r="B92" s="39">
        <v>86</v>
      </c>
      <c r="C92" s="40"/>
      <c r="D92" s="33"/>
      <c r="E92" s="41"/>
      <c r="F92" s="42"/>
      <c r="G92" s="43">
        <f t="shared" si="1"/>
        <v>0</v>
      </c>
      <c r="H92" s="37"/>
    </row>
    <row r="93" spans="1:8" hidden="1" outlineLevel="1" x14ac:dyDescent="0.2">
      <c r="A93" s="38"/>
      <c r="B93" s="39">
        <v>87</v>
      </c>
      <c r="C93" s="40"/>
      <c r="D93" s="33"/>
      <c r="E93" s="41"/>
      <c r="F93" s="42"/>
      <c r="G93" s="43">
        <f t="shared" si="1"/>
        <v>0</v>
      </c>
      <c r="H93" s="37"/>
    </row>
    <row r="94" spans="1:8" hidden="1" outlineLevel="1" x14ac:dyDescent="0.2">
      <c r="A94" s="38"/>
      <c r="B94" s="39">
        <v>88</v>
      </c>
      <c r="C94" s="40"/>
      <c r="D94" s="33"/>
      <c r="E94" s="41"/>
      <c r="F94" s="42"/>
      <c r="G94" s="43">
        <f t="shared" si="1"/>
        <v>0</v>
      </c>
      <c r="H94" s="37"/>
    </row>
    <row r="95" spans="1:8" hidden="1" outlineLevel="1" x14ac:dyDescent="0.2">
      <c r="A95" s="38"/>
      <c r="B95" s="39">
        <v>89</v>
      </c>
      <c r="C95" s="40"/>
      <c r="D95" s="33"/>
      <c r="E95" s="41"/>
      <c r="F95" s="42"/>
      <c r="G95" s="43">
        <f t="shared" si="1"/>
        <v>0</v>
      </c>
      <c r="H95" s="37"/>
    </row>
    <row r="96" spans="1:8" hidden="1" outlineLevel="1" x14ac:dyDescent="0.2">
      <c r="A96" s="38"/>
      <c r="B96" s="39">
        <v>90</v>
      </c>
      <c r="C96" s="40"/>
      <c r="D96" s="33"/>
      <c r="E96" s="41"/>
      <c r="F96" s="42"/>
      <c r="G96" s="43">
        <f t="shared" si="1"/>
        <v>0</v>
      </c>
      <c r="H96" s="37"/>
    </row>
    <row r="97" spans="1:8" hidden="1" outlineLevel="1" x14ac:dyDescent="0.2">
      <c r="A97" s="38"/>
      <c r="B97" s="39">
        <v>91</v>
      </c>
      <c r="C97" s="40"/>
      <c r="D97" s="33"/>
      <c r="E97" s="41"/>
      <c r="F97" s="42"/>
      <c r="G97" s="43">
        <f t="shared" si="1"/>
        <v>0</v>
      </c>
      <c r="H97" s="37"/>
    </row>
    <row r="98" spans="1:8" hidden="1" outlineLevel="1" x14ac:dyDescent="0.2">
      <c r="A98" s="38"/>
      <c r="B98" s="39">
        <v>92</v>
      </c>
      <c r="C98" s="40"/>
      <c r="D98" s="33"/>
      <c r="E98" s="41"/>
      <c r="F98" s="42"/>
      <c r="G98" s="43">
        <f t="shared" si="1"/>
        <v>0</v>
      </c>
      <c r="H98" s="37"/>
    </row>
    <row r="99" spans="1:8" hidden="1" outlineLevel="1" x14ac:dyDescent="0.2">
      <c r="A99" s="38"/>
      <c r="B99" s="39">
        <v>93</v>
      </c>
      <c r="C99" s="40"/>
      <c r="D99" s="33"/>
      <c r="E99" s="41"/>
      <c r="F99" s="42"/>
      <c r="G99" s="43">
        <f t="shared" si="1"/>
        <v>0</v>
      </c>
      <c r="H99" s="37"/>
    </row>
    <row r="100" spans="1:8" hidden="1" outlineLevel="1" x14ac:dyDescent="0.2">
      <c r="A100" s="38"/>
      <c r="B100" s="39">
        <v>94</v>
      </c>
      <c r="C100" s="40"/>
      <c r="D100" s="33"/>
      <c r="E100" s="41"/>
      <c r="F100" s="42"/>
      <c r="G100" s="43">
        <f t="shared" si="1"/>
        <v>0</v>
      </c>
      <c r="H100" s="37"/>
    </row>
    <row r="101" spans="1:8" hidden="1" outlineLevel="1" x14ac:dyDescent="0.2">
      <c r="A101" s="38"/>
      <c r="B101" s="39">
        <v>95</v>
      </c>
      <c r="C101" s="40"/>
      <c r="D101" s="33"/>
      <c r="E101" s="41"/>
      <c r="F101" s="42"/>
      <c r="G101" s="43">
        <f t="shared" si="1"/>
        <v>0</v>
      </c>
      <c r="H101" s="37"/>
    </row>
    <row r="102" spans="1:8" hidden="1" outlineLevel="1" x14ac:dyDescent="0.2">
      <c r="A102" s="38"/>
      <c r="B102" s="39">
        <v>96</v>
      </c>
      <c r="C102" s="40"/>
      <c r="D102" s="33"/>
      <c r="E102" s="41"/>
      <c r="F102" s="42"/>
      <c r="G102" s="43">
        <f t="shared" si="1"/>
        <v>0</v>
      </c>
      <c r="H102" s="37"/>
    </row>
    <row r="103" spans="1:8" hidden="1" outlineLevel="1" x14ac:dyDescent="0.2">
      <c r="A103" s="38"/>
      <c r="B103" s="39">
        <v>97</v>
      </c>
      <c r="C103" s="40"/>
      <c r="D103" s="33"/>
      <c r="E103" s="41"/>
      <c r="F103" s="42"/>
      <c r="G103" s="43">
        <f t="shared" si="1"/>
        <v>0</v>
      </c>
      <c r="H103" s="37"/>
    </row>
    <row r="104" spans="1:8" hidden="1" outlineLevel="1" x14ac:dyDescent="0.2">
      <c r="A104" s="38"/>
      <c r="B104" s="39">
        <v>98</v>
      </c>
      <c r="C104" s="40"/>
      <c r="D104" s="33"/>
      <c r="E104" s="41"/>
      <c r="F104" s="42"/>
      <c r="G104" s="43">
        <f t="shared" si="1"/>
        <v>0</v>
      </c>
      <c r="H104" s="37"/>
    </row>
    <row r="105" spans="1:8" hidden="1" outlineLevel="1" x14ac:dyDescent="0.2">
      <c r="A105" s="38"/>
      <c r="B105" s="39">
        <v>99</v>
      </c>
      <c r="C105" s="40"/>
      <c r="D105" s="33"/>
      <c r="E105" s="41"/>
      <c r="F105" s="42"/>
      <c r="G105" s="43">
        <f t="shared" si="1"/>
        <v>0</v>
      </c>
      <c r="H105" s="37"/>
    </row>
    <row r="106" spans="1:8" hidden="1" outlineLevel="1" x14ac:dyDescent="0.2">
      <c r="A106" s="38"/>
      <c r="B106" s="39">
        <v>100</v>
      </c>
      <c r="C106" s="40"/>
      <c r="D106" s="33"/>
      <c r="E106" s="41"/>
      <c r="F106" s="42"/>
      <c r="G106" s="43">
        <f t="shared" si="1"/>
        <v>0</v>
      </c>
      <c r="H106" s="37"/>
    </row>
    <row r="107" spans="1:8" hidden="1" outlineLevel="1" x14ac:dyDescent="0.2">
      <c r="A107" s="38"/>
      <c r="B107" s="39">
        <v>101</v>
      </c>
      <c r="C107" s="40"/>
      <c r="D107" s="33"/>
      <c r="E107" s="41"/>
      <c r="F107" s="42"/>
      <c r="G107" s="43">
        <f t="shared" si="1"/>
        <v>0</v>
      </c>
      <c r="H107" s="37"/>
    </row>
    <row r="108" spans="1:8" hidden="1" outlineLevel="1" x14ac:dyDescent="0.2">
      <c r="A108" s="38"/>
      <c r="B108" s="39">
        <v>102</v>
      </c>
      <c r="C108" s="40"/>
      <c r="D108" s="33"/>
      <c r="E108" s="41"/>
      <c r="F108" s="42"/>
      <c r="G108" s="43">
        <f t="shared" si="1"/>
        <v>0</v>
      </c>
      <c r="H108" s="37"/>
    </row>
    <row r="109" spans="1:8" hidden="1" outlineLevel="1" x14ac:dyDescent="0.2">
      <c r="A109" s="38"/>
      <c r="B109" s="39">
        <v>103</v>
      </c>
      <c r="C109" s="40"/>
      <c r="D109" s="33"/>
      <c r="E109" s="41"/>
      <c r="F109" s="42"/>
      <c r="G109" s="43">
        <f t="shared" si="1"/>
        <v>0</v>
      </c>
      <c r="H109" s="37"/>
    </row>
    <row r="110" spans="1:8" hidden="1" outlineLevel="1" x14ac:dyDescent="0.2">
      <c r="A110" s="38"/>
      <c r="B110" s="39">
        <v>104</v>
      </c>
      <c r="C110" s="40"/>
      <c r="D110" s="33"/>
      <c r="E110" s="41"/>
      <c r="F110" s="42"/>
      <c r="G110" s="43">
        <f t="shared" si="1"/>
        <v>0</v>
      </c>
      <c r="H110" s="37"/>
    </row>
    <row r="111" spans="1:8" hidden="1" outlineLevel="1" x14ac:dyDescent="0.2">
      <c r="A111" s="38"/>
      <c r="B111" s="39">
        <v>105</v>
      </c>
      <c r="C111" s="40"/>
      <c r="D111" s="33"/>
      <c r="E111" s="41"/>
      <c r="F111" s="42"/>
      <c r="G111" s="43">
        <f t="shared" si="1"/>
        <v>0</v>
      </c>
      <c r="H111" s="37"/>
    </row>
    <row r="112" spans="1:8" hidden="1" outlineLevel="1" x14ac:dyDescent="0.2">
      <c r="A112" s="38"/>
      <c r="B112" s="39">
        <v>106</v>
      </c>
      <c r="C112" s="40"/>
      <c r="D112" s="33"/>
      <c r="E112" s="41"/>
      <c r="F112" s="42"/>
      <c r="G112" s="43">
        <f t="shared" si="1"/>
        <v>0</v>
      </c>
      <c r="H112" s="37"/>
    </row>
    <row r="113" spans="1:8" hidden="1" outlineLevel="1" x14ac:dyDescent="0.2">
      <c r="A113" s="38"/>
      <c r="B113" s="39">
        <v>107</v>
      </c>
      <c r="C113" s="40"/>
      <c r="D113" s="33"/>
      <c r="E113" s="41"/>
      <c r="F113" s="42"/>
      <c r="G113" s="43">
        <f t="shared" si="1"/>
        <v>0</v>
      </c>
      <c r="H113" s="37"/>
    </row>
    <row r="114" spans="1:8" hidden="1" outlineLevel="1" x14ac:dyDescent="0.2">
      <c r="A114" s="38"/>
      <c r="B114" s="39">
        <v>108</v>
      </c>
      <c r="C114" s="40"/>
      <c r="D114" s="33"/>
      <c r="E114" s="41"/>
      <c r="F114" s="42"/>
      <c r="G114" s="43">
        <f t="shared" si="1"/>
        <v>0</v>
      </c>
      <c r="H114" s="37"/>
    </row>
    <row r="115" spans="1:8" hidden="1" outlineLevel="1" x14ac:dyDescent="0.2">
      <c r="A115" s="38"/>
      <c r="B115" s="39">
        <v>109</v>
      </c>
      <c r="C115" s="40"/>
      <c r="D115" s="33"/>
      <c r="E115" s="41"/>
      <c r="F115" s="42"/>
      <c r="G115" s="43">
        <f t="shared" si="1"/>
        <v>0</v>
      </c>
      <c r="H115" s="37"/>
    </row>
    <row r="116" spans="1:8" hidden="1" outlineLevel="1" x14ac:dyDescent="0.2">
      <c r="A116" s="38"/>
      <c r="B116" s="39">
        <v>110</v>
      </c>
      <c r="C116" s="40"/>
      <c r="D116" s="33"/>
      <c r="E116" s="41"/>
      <c r="F116" s="42"/>
      <c r="G116" s="43">
        <f t="shared" si="1"/>
        <v>0</v>
      </c>
      <c r="H116" s="37"/>
    </row>
    <row r="117" spans="1:8" hidden="1" outlineLevel="1" x14ac:dyDescent="0.2">
      <c r="A117" s="38"/>
      <c r="B117" s="39">
        <v>111</v>
      </c>
      <c r="C117" s="40"/>
      <c r="D117" s="33"/>
      <c r="E117" s="41"/>
      <c r="F117" s="42"/>
      <c r="G117" s="43">
        <f t="shared" si="1"/>
        <v>0</v>
      </c>
      <c r="H117" s="37"/>
    </row>
    <row r="118" spans="1:8" hidden="1" outlineLevel="1" x14ac:dyDescent="0.2">
      <c r="A118" s="38"/>
      <c r="B118" s="39">
        <v>112</v>
      </c>
      <c r="C118" s="40"/>
      <c r="D118" s="33"/>
      <c r="E118" s="41"/>
      <c r="F118" s="42"/>
      <c r="G118" s="43">
        <f t="shared" si="1"/>
        <v>0</v>
      </c>
      <c r="H118" s="37"/>
    </row>
    <row r="119" spans="1:8" hidden="1" outlineLevel="1" x14ac:dyDescent="0.2">
      <c r="A119" s="38"/>
      <c r="B119" s="39">
        <v>113</v>
      </c>
      <c r="C119" s="40"/>
      <c r="D119" s="33"/>
      <c r="E119" s="41"/>
      <c r="F119" s="42"/>
      <c r="G119" s="43">
        <f t="shared" si="1"/>
        <v>0</v>
      </c>
      <c r="H119" s="37"/>
    </row>
    <row r="120" spans="1:8" hidden="1" outlineLevel="1" x14ac:dyDescent="0.2">
      <c r="A120" s="38"/>
      <c r="B120" s="39">
        <v>114</v>
      </c>
      <c r="C120" s="40"/>
      <c r="D120" s="33"/>
      <c r="E120" s="41"/>
      <c r="F120" s="42"/>
      <c r="G120" s="43">
        <f t="shared" si="1"/>
        <v>0</v>
      </c>
      <c r="H120" s="37"/>
    </row>
    <row r="121" spans="1:8" hidden="1" outlineLevel="1" x14ac:dyDescent="0.2">
      <c r="A121" s="38"/>
      <c r="B121" s="39">
        <v>115</v>
      </c>
      <c r="C121" s="40"/>
      <c r="D121" s="33"/>
      <c r="E121" s="41"/>
      <c r="F121" s="42"/>
      <c r="G121" s="43">
        <f t="shared" si="1"/>
        <v>0</v>
      </c>
      <c r="H121" s="37"/>
    </row>
    <row r="122" spans="1:8" hidden="1" outlineLevel="1" x14ac:dyDescent="0.2">
      <c r="A122" s="38"/>
      <c r="B122" s="39">
        <v>116</v>
      </c>
      <c r="C122" s="40"/>
      <c r="D122" s="33"/>
      <c r="E122" s="41"/>
      <c r="F122" s="42"/>
      <c r="G122" s="43">
        <f t="shared" si="1"/>
        <v>0</v>
      </c>
      <c r="H122" s="37"/>
    </row>
    <row r="123" spans="1:8" hidden="1" outlineLevel="1" x14ac:dyDescent="0.2">
      <c r="A123" s="38"/>
      <c r="B123" s="39">
        <v>117</v>
      </c>
      <c r="C123" s="40"/>
      <c r="D123" s="33"/>
      <c r="E123" s="41"/>
      <c r="F123" s="42"/>
      <c r="G123" s="43">
        <f t="shared" si="1"/>
        <v>0</v>
      </c>
      <c r="H123" s="37"/>
    </row>
    <row r="124" spans="1:8" hidden="1" outlineLevel="1" x14ac:dyDescent="0.2">
      <c r="A124" s="38"/>
      <c r="B124" s="39">
        <v>118</v>
      </c>
      <c r="C124" s="40"/>
      <c r="D124" s="33"/>
      <c r="E124" s="41"/>
      <c r="F124" s="42"/>
      <c r="G124" s="43">
        <f t="shared" si="1"/>
        <v>0</v>
      </c>
      <c r="H124" s="37"/>
    </row>
    <row r="125" spans="1:8" hidden="1" outlineLevel="1" x14ac:dyDescent="0.2">
      <c r="A125" s="38"/>
      <c r="B125" s="39">
        <v>119</v>
      </c>
      <c r="C125" s="40"/>
      <c r="D125" s="33"/>
      <c r="E125" s="41"/>
      <c r="F125" s="42"/>
      <c r="G125" s="43">
        <f t="shared" si="1"/>
        <v>0</v>
      </c>
      <c r="H125" s="37"/>
    </row>
    <row r="126" spans="1:8" hidden="1" outlineLevel="1" x14ac:dyDescent="0.2">
      <c r="A126" s="38"/>
      <c r="B126" s="39">
        <v>120</v>
      </c>
      <c r="C126" s="40"/>
      <c r="D126" s="33"/>
      <c r="E126" s="41"/>
      <c r="F126" s="42"/>
      <c r="G126" s="43">
        <f t="shared" si="1"/>
        <v>0</v>
      </c>
      <c r="H126" s="37"/>
    </row>
    <row r="127" spans="1:8" hidden="1" outlineLevel="1" x14ac:dyDescent="0.2">
      <c r="A127" s="38"/>
      <c r="B127" s="39">
        <v>121</v>
      </c>
      <c r="C127" s="40"/>
      <c r="D127" s="33"/>
      <c r="E127" s="41"/>
      <c r="F127" s="42"/>
      <c r="G127" s="43">
        <f t="shared" si="1"/>
        <v>0</v>
      </c>
      <c r="H127" s="37"/>
    </row>
    <row r="128" spans="1:8" hidden="1" outlineLevel="1" x14ac:dyDescent="0.2">
      <c r="A128" s="38"/>
      <c r="B128" s="39">
        <v>122</v>
      </c>
      <c r="C128" s="40"/>
      <c r="D128" s="33"/>
      <c r="E128" s="41"/>
      <c r="F128" s="42"/>
      <c r="G128" s="43">
        <f t="shared" si="1"/>
        <v>0</v>
      </c>
      <c r="H128" s="37"/>
    </row>
    <row r="129" spans="1:8" hidden="1" outlineLevel="1" x14ac:dyDescent="0.2">
      <c r="A129" s="38"/>
      <c r="B129" s="39">
        <v>123</v>
      </c>
      <c r="C129" s="40"/>
      <c r="D129" s="33"/>
      <c r="E129" s="41"/>
      <c r="F129" s="42"/>
      <c r="G129" s="43">
        <f t="shared" si="1"/>
        <v>0</v>
      </c>
      <c r="H129" s="37"/>
    </row>
    <row r="130" spans="1:8" hidden="1" outlineLevel="1" x14ac:dyDescent="0.2">
      <c r="A130" s="38"/>
      <c r="B130" s="39">
        <v>124</v>
      </c>
      <c r="C130" s="40"/>
      <c r="D130" s="33"/>
      <c r="E130" s="41"/>
      <c r="F130" s="42"/>
      <c r="G130" s="43">
        <f t="shared" si="1"/>
        <v>0</v>
      </c>
      <c r="H130" s="37"/>
    </row>
    <row r="131" spans="1:8" hidden="1" outlineLevel="1" x14ac:dyDescent="0.2">
      <c r="A131" s="38"/>
      <c r="B131" s="39">
        <v>125</v>
      </c>
      <c r="C131" s="40"/>
      <c r="D131" s="33"/>
      <c r="E131" s="41"/>
      <c r="F131" s="42"/>
      <c r="G131" s="43">
        <f t="shared" si="1"/>
        <v>0</v>
      </c>
      <c r="H131" s="37"/>
    </row>
    <row r="132" spans="1:8" hidden="1" outlineLevel="1" x14ac:dyDescent="0.2">
      <c r="A132" s="38"/>
      <c r="B132" s="39">
        <v>126</v>
      </c>
      <c r="C132" s="40"/>
      <c r="D132" s="33"/>
      <c r="E132" s="41"/>
      <c r="F132" s="42"/>
      <c r="G132" s="43">
        <f t="shared" si="1"/>
        <v>0</v>
      </c>
      <c r="H132" s="37"/>
    </row>
    <row r="133" spans="1:8" hidden="1" outlineLevel="1" x14ac:dyDescent="0.2">
      <c r="A133" s="38"/>
      <c r="B133" s="39">
        <v>127</v>
      </c>
      <c r="C133" s="40"/>
      <c r="D133" s="33"/>
      <c r="E133" s="41"/>
      <c r="F133" s="42"/>
      <c r="G133" s="43">
        <f t="shared" si="1"/>
        <v>0</v>
      </c>
      <c r="H133" s="37"/>
    </row>
    <row r="134" spans="1:8" hidden="1" outlineLevel="1" x14ac:dyDescent="0.2">
      <c r="A134" s="38"/>
      <c r="B134" s="39">
        <v>128</v>
      </c>
      <c r="C134" s="40"/>
      <c r="D134" s="33"/>
      <c r="E134" s="41"/>
      <c r="F134" s="42"/>
      <c r="G134" s="43">
        <f t="shared" si="1"/>
        <v>0</v>
      </c>
      <c r="H134" s="37"/>
    </row>
    <row r="135" spans="1:8" hidden="1" outlineLevel="1" x14ac:dyDescent="0.2">
      <c r="A135" s="38"/>
      <c r="B135" s="39">
        <v>129</v>
      </c>
      <c r="C135" s="40"/>
      <c r="D135" s="33"/>
      <c r="E135" s="41"/>
      <c r="F135" s="42"/>
      <c r="G135" s="43">
        <f t="shared" ref="G135:G198" si="2">G134+SUM(E135:E135)-SUM(F135:F135)</f>
        <v>0</v>
      </c>
      <c r="H135" s="37"/>
    </row>
    <row r="136" spans="1:8" hidden="1" outlineLevel="1" x14ac:dyDescent="0.2">
      <c r="A136" s="38"/>
      <c r="B136" s="39">
        <v>130</v>
      </c>
      <c r="C136" s="40"/>
      <c r="D136" s="33"/>
      <c r="E136" s="41"/>
      <c r="F136" s="42"/>
      <c r="G136" s="43">
        <f t="shared" si="2"/>
        <v>0</v>
      </c>
      <c r="H136" s="37"/>
    </row>
    <row r="137" spans="1:8" hidden="1" outlineLevel="1" x14ac:dyDescent="0.2">
      <c r="A137" s="38"/>
      <c r="B137" s="39">
        <v>131</v>
      </c>
      <c r="C137" s="40"/>
      <c r="D137" s="33"/>
      <c r="E137" s="41"/>
      <c r="F137" s="42"/>
      <c r="G137" s="43">
        <f t="shared" si="2"/>
        <v>0</v>
      </c>
      <c r="H137" s="37"/>
    </row>
    <row r="138" spans="1:8" hidden="1" outlineLevel="1" x14ac:dyDescent="0.2">
      <c r="A138" s="38"/>
      <c r="B138" s="39">
        <v>132</v>
      </c>
      <c r="C138" s="40"/>
      <c r="D138" s="33"/>
      <c r="E138" s="41"/>
      <c r="F138" s="42"/>
      <c r="G138" s="43">
        <f t="shared" si="2"/>
        <v>0</v>
      </c>
      <c r="H138" s="37"/>
    </row>
    <row r="139" spans="1:8" hidden="1" outlineLevel="1" x14ac:dyDescent="0.2">
      <c r="A139" s="38"/>
      <c r="B139" s="39">
        <v>133</v>
      </c>
      <c r="C139" s="40"/>
      <c r="D139" s="33"/>
      <c r="E139" s="41"/>
      <c r="F139" s="42"/>
      <c r="G139" s="43">
        <f t="shared" si="2"/>
        <v>0</v>
      </c>
      <c r="H139" s="37"/>
    </row>
    <row r="140" spans="1:8" hidden="1" outlineLevel="1" x14ac:dyDescent="0.2">
      <c r="A140" s="38"/>
      <c r="B140" s="39">
        <v>134</v>
      </c>
      <c r="C140" s="40"/>
      <c r="D140" s="33"/>
      <c r="E140" s="41"/>
      <c r="F140" s="42"/>
      <c r="G140" s="43">
        <f t="shared" si="2"/>
        <v>0</v>
      </c>
      <c r="H140" s="37"/>
    </row>
    <row r="141" spans="1:8" hidden="1" outlineLevel="1" x14ac:dyDescent="0.2">
      <c r="A141" s="38"/>
      <c r="B141" s="39">
        <v>135</v>
      </c>
      <c r="C141" s="40"/>
      <c r="D141" s="33"/>
      <c r="E141" s="41"/>
      <c r="F141" s="42"/>
      <c r="G141" s="43">
        <f t="shared" si="2"/>
        <v>0</v>
      </c>
      <c r="H141" s="37"/>
    </row>
    <row r="142" spans="1:8" hidden="1" outlineLevel="1" x14ac:dyDescent="0.2">
      <c r="A142" s="38"/>
      <c r="B142" s="39">
        <v>136</v>
      </c>
      <c r="C142" s="40"/>
      <c r="D142" s="33"/>
      <c r="E142" s="41"/>
      <c r="F142" s="42"/>
      <c r="G142" s="43">
        <f t="shared" si="2"/>
        <v>0</v>
      </c>
      <c r="H142" s="37"/>
    </row>
    <row r="143" spans="1:8" hidden="1" outlineLevel="1" x14ac:dyDescent="0.2">
      <c r="A143" s="38"/>
      <c r="B143" s="39">
        <v>137</v>
      </c>
      <c r="C143" s="40"/>
      <c r="D143" s="33"/>
      <c r="E143" s="41"/>
      <c r="F143" s="42"/>
      <c r="G143" s="43">
        <f t="shared" si="2"/>
        <v>0</v>
      </c>
      <c r="H143" s="37"/>
    </row>
    <row r="144" spans="1:8" hidden="1" outlineLevel="1" x14ac:dyDescent="0.2">
      <c r="A144" s="38"/>
      <c r="B144" s="39">
        <v>138</v>
      </c>
      <c r="C144" s="40"/>
      <c r="D144" s="33"/>
      <c r="E144" s="41"/>
      <c r="F144" s="42"/>
      <c r="G144" s="43">
        <f t="shared" si="2"/>
        <v>0</v>
      </c>
      <c r="H144" s="37"/>
    </row>
    <row r="145" spans="1:8" hidden="1" outlineLevel="1" x14ac:dyDescent="0.2">
      <c r="A145" s="38"/>
      <c r="B145" s="39">
        <v>139</v>
      </c>
      <c r="C145" s="40"/>
      <c r="D145" s="33"/>
      <c r="E145" s="41"/>
      <c r="F145" s="42"/>
      <c r="G145" s="43">
        <f t="shared" si="2"/>
        <v>0</v>
      </c>
      <c r="H145" s="37"/>
    </row>
    <row r="146" spans="1:8" hidden="1" outlineLevel="1" x14ac:dyDescent="0.2">
      <c r="A146" s="38"/>
      <c r="B146" s="39">
        <v>140</v>
      </c>
      <c r="C146" s="40"/>
      <c r="D146" s="33"/>
      <c r="E146" s="41"/>
      <c r="F146" s="42"/>
      <c r="G146" s="43">
        <f t="shared" si="2"/>
        <v>0</v>
      </c>
      <c r="H146" s="37"/>
    </row>
    <row r="147" spans="1:8" hidden="1" outlineLevel="1" x14ac:dyDescent="0.2">
      <c r="A147" s="38"/>
      <c r="B147" s="39">
        <v>141</v>
      </c>
      <c r="C147" s="40"/>
      <c r="D147" s="33"/>
      <c r="E147" s="41"/>
      <c r="F147" s="42"/>
      <c r="G147" s="43">
        <f t="shared" si="2"/>
        <v>0</v>
      </c>
      <c r="H147" s="37"/>
    </row>
    <row r="148" spans="1:8" hidden="1" outlineLevel="1" x14ac:dyDescent="0.2">
      <c r="A148" s="38"/>
      <c r="B148" s="39">
        <v>142</v>
      </c>
      <c r="C148" s="40"/>
      <c r="D148" s="33"/>
      <c r="E148" s="41"/>
      <c r="F148" s="42"/>
      <c r="G148" s="43">
        <f t="shared" si="2"/>
        <v>0</v>
      </c>
      <c r="H148" s="37"/>
    </row>
    <row r="149" spans="1:8" hidden="1" outlineLevel="1" x14ac:dyDescent="0.2">
      <c r="A149" s="38"/>
      <c r="B149" s="39">
        <v>143</v>
      </c>
      <c r="C149" s="40"/>
      <c r="D149" s="33"/>
      <c r="E149" s="41"/>
      <c r="F149" s="42"/>
      <c r="G149" s="43">
        <f t="shared" si="2"/>
        <v>0</v>
      </c>
      <c r="H149" s="37"/>
    </row>
    <row r="150" spans="1:8" hidden="1" outlineLevel="1" x14ac:dyDescent="0.2">
      <c r="A150" s="38"/>
      <c r="B150" s="39">
        <v>144</v>
      </c>
      <c r="C150" s="40"/>
      <c r="D150" s="33"/>
      <c r="E150" s="41"/>
      <c r="F150" s="42"/>
      <c r="G150" s="43">
        <f t="shared" si="2"/>
        <v>0</v>
      </c>
      <c r="H150" s="37"/>
    </row>
    <row r="151" spans="1:8" hidden="1" outlineLevel="1" x14ac:dyDescent="0.2">
      <c r="A151" s="38"/>
      <c r="B151" s="39">
        <v>145</v>
      </c>
      <c r="C151" s="40"/>
      <c r="D151" s="33"/>
      <c r="E151" s="41"/>
      <c r="F151" s="42"/>
      <c r="G151" s="43">
        <f t="shared" si="2"/>
        <v>0</v>
      </c>
      <c r="H151" s="37"/>
    </row>
    <row r="152" spans="1:8" hidden="1" outlineLevel="1" x14ac:dyDescent="0.2">
      <c r="A152" s="38"/>
      <c r="B152" s="39">
        <v>146</v>
      </c>
      <c r="C152" s="40"/>
      <c r="D152" s="33"/>
      <c r="E152" s="41"/>
      <c r="F152" s="42"/>
      <c r="G152" s="43">
        <f t="shared" si="2"/>
        <v>0</v>
      </c>
      <c r="H152" s="37"/>
    </row>
    <row r="153" spans="1:8" hidden="1" outlineLevel="1" x14ac:dyDescent="0.2">
      <c r="A153" s="38"/>
      <c r="B153" s="39">
        <v>147</v>
      </c>
      <c r="C153" s="40"/>
      <c r="D153" s="33"/>
      <c r="E153" s="41"/>
      <c r="F153" s="42"/>
      <c r="G153" s="43">
        <f t="shared" si="2"/>
        <v>0</v>
      </c>
      <c r="H153" s="37"/>
    </row>
    <row r="154" spans="1:8" hidden="1" outlineLevel="1" x14ac:dyDescent="0.2">
      <c r="A154" s="38"/>
      <c r="B154" s="39">
        <v>148</v>
      </c>
      <c r="C154" s="40"/>
      <c r="D154" s="33"/>
      <c r="E154" s="41"/>
      <c r="F154" s="42"/>
      <c r="G154" s="43">
        <f t="shared" si="2"/>
        <v>0</v>
      </c>
      <c r="H154" s="37"/>
    </row>
    <row r="155" spans="1:8" hidden="1" outlineLevel="1" x14ac:dyDescent="0.2">
      <c r="A155" s="38"/>
      <c r="B155" s="39">
        <v>149</v>
      </c>
      <c r="C155" s="40"/>
      <c r="D155" s="33"/>
      <c r="E155" s="41"/>
      <c r="F155" s="42"/>
      <c r="G155" s="43">
        <f t="shared" si="2"/>
        <v>0</v>
      </c>
      <c r="H155" s="37"/>
    </row>
    <row r="156" spans="1:8" hidden="1" outlineLevel="2" collapsed="1" x14ac:dyDescent="0.2">
      <c r="A156" s="38"/>
      <c r="B156" s="39">
        <v>150</v>
      </c>
      <c r="C156" s="40"/>
      <c r="D156" s="33"/>
      <c r="E156" s="41"/>
      <c r="F156" s="42"/>
      <c r="G156" s="43">
        <f t="shared" si="2"/>
        <v>0</v>
      </c>
      <c r="H156" s="37"/>
    </row>
    <row r="157" spans="1:8" hidden="1" outlineLevel="2" x14ac:dyDescent="0.2">
      <c r="A157" s="38"/>
      <c r="B157" s="39">
        <v>151</v>
      </c>
      <c r="C157" s="40"/>
      <c r="D157" s="33"/>
      <c r="E157" s="41"/>
      <c r="F157" s="42"/>
      <c r="G157" s="43">
        <f t="shared" si="2"/>
        <v>0</v>
      </c>
      <c r="H157" s="37"/>
    </row>
    <row r="158" spans="1:8" hidden="1" outlineLevel="2" x14ac:dyDescent="0.2">
      <c r="A158" s="38"/>
      <c r="B158" s="39">
        <v>152</v>
      </c>
      <c r="C158" s="40"/>
      <c r="D158" s="33"/>
      <c r="E158" s="41"/>
      <c r="F158" s="42"/>
      <c r="G158" s="43">
        <f t="shared" si="2"/>
        <v>0</v>
      </c>
      <c r="H158" s="37"/>
    </row>
    <row r="159" spans="1:8" hidden="1" outlineLevel="2" x14ac:dyDescent="0.2">
      <c r="A159" s="38"/>
      <c r="B159" s="39">
        <v>153</v>
      </c>
      <c r="C159" s="40"/>
      <c r="D159" s="33"/>
      <c r="E159" s="41"/>
      <c r="F159" s="42"/>
      <c r="G159" s="43">
        <f t="shared" si="2"/>
        <v>0</v>
      </c>
      <c r="H159" s="37"/>
    </row>
    <row r="160" spans="1:8" hidden="1" outlineLevel="2" x14ac:dyDescent="0.2">
      <c r="A160" s="38"/>
      <c r="B160" s="39">
        <v>154</v>
      </c>
      <c r="C160" s="40"/>
      <c r="D160" s="33"/>
      <c r="E160" s="41"/>
      <c r="F160" s="42"/>
      <c r="G160" s="43">
        <f t="shared" si="2"/>
        <v>0</v>
      </c>
      <c r="H160" s="37"/>
    </row>
    <row r="161" spans="1:8" hidden="1" outlineLevel="2" x14ac:dyDescent="0.2">
      <c r="A161" s="38"/>
      <c r="B161" s="39">
        <v>155</v>
      </c>
      <c r="C161" s="40"/>
      <c r="D161" s="33"/>
      <c r="E161" s="41"/>
      <c r="F161" s="42"/>
      <c r="G161" s="43">
        <f t="shared" si="2"/>
        <v>0</v>
      </c>
      <c r="H161" s="37"/>
    </row>
    <row r="162" spans="1:8" hidden="1" outlineLevel="2" x14ac:dyDescent="0.2">
      <c r="A162" s="38"/>
      <c r="B162" s="39">
        <v>156</v>
      </c>
      <c r="C162" s="40"/>
      <c r="D162" s="33"/>
      <c r="E162" s="41"/>
      <c r="F162" s="42"/>
      <c r="G162" s="43">
        <f t="shared" si="2"/>
        <v>0</v>
      </c>
      <c r="H162" s="37"/>
    </row>
    <row r="163" spans="1:8" hidden="1" outlineLevel="2" x14ac:dyDescent="0.2">
      <c r="A163" s="38"/>
      <c r="B163" s="39">
        <v>157</v>
      </c>
      <c r="C163" s="40"/>
      <c r="D163" s="33"/>
      <c r="E163" s="41"/>
      <c r="F163" s="42"/>
      <c r="G163" s="43">
        <f t="shared" si="2"/>
        <v>0</v>
      </c>
      <c r="H163" s="37"/>
    </row>
    <row r="164" spans="1:8" hidden="1" outlineLevel="2" x14ac:dyDescent="0.2">
      <c r="A164" s="38"/>
      <c r="B164" s="39">
        <v>158</v>
      </c>
      <c r="C164" s="40"/>
      <c r="D164" s="33"/>
      <c r="E164" s="41"/>
      <c r="F164" s="42"/>
      <c r="G164" s="43">
        <f t="shared" si="2"/>
        <v>0</v>
      </c>
      <c r="H164" s="37"/>
    </row>
    <row r="165" spans="1:8" hidden="1" outlineLevel="2" x14ac:dyDescent="0.2">
      <c r="A165" s="38"/>
      <c r="B165" s="39">
        <v>159</v>
      </c>
      <c r="C165" s="40"/>
      <c r="D165" s="33"/>
      <c r="E165" s="41"/>
      <c r="F165" s="42"/>
      <c r="G165" s="43">
        <f t="shared" si="2"/>
        <v>0</v>
      </c>
      <c r="H165" s="37"/>
    </row>
    <row r="166" spans="1:8" hidden="1" outlineLevel="2" x14ac:dyDescent="0.2">
      <c r="A166" s="38"/>
      <c r="B166" s="39">
        <v>160</v>
      </c>
      <c r="C166" s="40"/>
      <c r="D166" s="33"/>
      <c r="E166" s="41"/>
      <c r="F166" s="42"/>
      <c r="G166" s="43">
        <f t="shared" si="2"/>
        <v>0</v>
      </c>
      <c r="H166" s="37"/>
    </row>
    <row r="167" spans="1:8" hidden="1" outlineLevel="2" x14ac:dyDescent="0.2">
      <c r="A167" s="38"/>
      <c r="B167" s="39">
        <v>161</v>
      </c>
      <c r="C167" s="40"/>
      <c r="D167" s="33"/>
      <c r="E167" s="41"/>
      <c r="F167" s="42"/>
      <c r="G167" s="43">
        <f t="shared" si="2"/>
        <v>0</v>
      </c>
      <c r="H167" s="37"/>
    </row>
    <row r="168" spans="1:8" hidden="1" outlineLevel="2" x14ac:dyDescent="0.2">
      <c r="A168" s="38"/>
      <c r="B168" s="39">
        <v>162</v>
      </c>
      <c r="C168" s="40"/>
      <c r="D168" s="33"/>
      <c r="E168" s="41"/>
      <c r="F168" s="42"/>
      <c r="G168" s="43">
        <f t="shared" si="2"/>
        <v>0</v>
      </c>
      <c r="H168" s="37"/>
    </row>
    <row r="169" spans="1:8" hidden="1" outlineLevel="2" x14ac:dyDescent="0.2">
      <c r="A169" s="38"/>
      <c r="B169" s="39">
        <v>163</v>
      </c>
      <c r="C169" s="40"/>
      <c r="D169" s="33"/>
      <c r="E169" s="41"/>
      <c r="F169" s="42"/>
      <c r="G169" s="43">
        <f t="shared" si="2"/>
        <v>0</v>
      </c>
      <c r="H169" s="37"/>
    </row>
    <row r="170" spans="1:8" hidden="1" outlineLevel="2" x14ac:dyDescent="0.2">
      <c r="A170" s="38"/>
      <c r="B170" s="39">
        <v>164</v>
      </c>
      <c r="C170" s="40"/>
      <c r="D170" s="33"/>
      <c r="E170" s="41"/>
      <c r="F170" s="42"/>
      <c r="G170" s="43">
        <f t="shared" si="2"/>
        <v>0</v>
      </c>
      <c r="H170" s="37"/>
    </row>
    <row r="171" spans="1:8" hidden="1" outlineLevel="2" x14ac:dyDescent="0.2">
      <c r="A171" s="38"/>
      <c r="B171" s="39">
        <v>165</v>
      </c>
      <c r="C171" s="40"/>
      <c r="D171" s="33"/>
      <c r="E171" s="41"/>
      <c r="F171" s="42"/>
      <c r="G171" s="43">
        <f t="shared" si="2"/>
        <v>0</v>
      </c>
      <c r="H171" s="37"/>
    </row>
    <row r="172" spans="1:8" hidden="1" outlineLevel="2" x14ac:dyDescent="0.2">
      <c r="A172" s="38"/>
      <c r="B172" s="39">
        <v>166</v>
      </c>
      <c r="C172" s="40"/>
      <c r="D172" s="33"/>
      <c r="E172" s="41"/>
      <c r="F172" s="42"/>
      <c r="G172" s="43">
        <f t="shared" si="2"/>
        <v>0</v>
      </c>
      <c r="H172" s="37"/>
    </row>
    <row r="173" spans="1:8" hidden="1" outlineLevel="2" x14ac:dyDescent="0.2">
      <c r="A173" s="38"/>
      <c r="B173" s="39">
        <v>167</v>
      </c>
      <c r="C173" s="40"/>
      <c r="D173" s="33"/>
      <c r="E173" s="41"/>
      <c r="F173" s="42"/>
      <c r="G173" s="43">
        <f t="shared" si="2"/>
        <v>0</v>
      </c>
      <c r="H173" s="37"/>
    </row>
    <row r="174" spans="1:8" hidden="1" outlineLevel="2" x14ac:dyDescent="0.2">
      <c r="A174" s="38"/>
      <c r="B174" s="39">
        <v>168</v>
      </c>
      <c r="C174" s="40"/>
      <c r="D174" s="33"/>
      <c r="E174" s="41"/>
      <c r="F174" s="42"/>
      <c r="G174" s="43">
        <f t="shared" si="2"/>
        <v>0</v>
      </c>
      <c r="H174" s="37"/>
    </row>
    <row r="175" spans="1:8" hidden="1" outlineLevel="2" x14ac:dyDescent="0.2">
      <c r="A175" s="38"/>
      <c r="B175" s="39">
        <v>169</v>
      </c>
      <c r="C175" s="40"/>
      <c r="D175" s="33"/>
      <c r="E175" s="41"/>
      <c r="F175" s="42"/>
      <c r="G175" s="43">
        <f t="shared" si="2"/>
        <v>0</v>
      </c>
      <c r="H175" s="37"/>
    </row>
    <row r="176" spans="1:8" hidden="1" outlineLevel="2" x14ac:dyDescent="0.2">
      <c r="A176" s="38"/>
      <c r="B176" s="39">
        <v>170</v>
      </c>
      <c r="C176" s="40"/>
      <c r="D176" s="33"/>
      <c r="E176" s="41"/>
      <c r="F176" s="42"/>
      <c r="G176" s="43">
        <f t="shared" si="2"/>
        <v>0</v>
      </c>
      <c r="H176" s="37"/>
    </row>
    <row r="177" spans="1:8" hidden="1" outlineLevel="2" x14ac:dyDescent="0.2">
      <c r="A177" s="38"/>
      <c r="B177" s="39">
        <v>171</v>
      </c>
      <c r="C177" s="40"/>
      <c r="D177" s="33"/>
      <c r="E177" s="41"/>
      <c r="F177" s="42"/>
      <c r="G177" s="43">
        <f t="shared" si="2"/>
        <v>0</v>
      </c>
      <c r="H177" s="37"/>
    </row>
    <row r="178" spans="1:8" hidden="1" outlineLevel="2" x14ac:dyDescent="0.2">
      <c r="A178" s="38"/>
      <c r="B178" s="39">
        <v>172</v>
      </c>
      <c r="C178" s="40"/>
      <c r="D178" s="33"/>
      <c r="E178" s="41"/>
      <c r="F178" s="42"/>
      <c r="G178" s="43">
        <f t="shared" si="2"/>
        <v>0</v>
      </c>
      <c r="H178" s="37"/>
    </row>
    <row r="179" spans="1:8" hidden="1" outlineLevel="2" x14ac:dyDescent="0.2">
      <c r="A179" s="38"/>
      <c r="B179" s="39">
        <v>173</v>
      </c>
      <c r="C179" s="40"/>
      <c r="D179" s="33"/>
      <c r="E179" s="41"/>
      <c r="F179" s="42"/>
      <c r="G179" s="43">
        <f t="shared" si="2"/>
        <v>0</v>
      </c>
      <c r="H179" s="37"/>
    </row>
    <row r="180" spans="1:8" hidden="1" outlineLevel="2" x14ac:dyDescent="0.2">
      <c r="A180" s="38"/>
      <c r="B180" s="39">
        <v>174</v>
      </c>
      <c r="C180" s="40"/>
      <c r="D180" s="33"/>
      <c r="E180" s="41"/>
      <c r="F180" s="42"/>
      <c r="G180" s="43">
        <f t="shared" si="2"/>
        <v>0</v>
      </c>
      <c r="H180" s="37"/>
    </row>
    <row r="181" spans="1:8" hidden="1" outlineLevel="2" x14ac:dyDescent="0.2">
      <c r="A181" s="38"/>
      <c r="B181" s="39">
        <v>175</v>
      </c>
      <c r="C181" s="40"/>
      <c r="D181" s="33"/>
      <c r="E181" s="41"/>
      <c r="F181" s="42"/>
      <c r="G181" s="43">
        <f t="shared" si="2"/>
        <v>0</v>
      </c>
      <c r="H181" s="37"/>
    </row>
    <row r="182" spans="1:8" hidden="1" outlineLevel="2" x14ac:dyDescent="0.2">
      <c r="A182" s="38"/>
      <c r="B182" s="39">
        <v>176</v>
      </c>
      <c r="C182" s="40"/>
      <c r="D182" s="33"/>
      <c r="E182" s="41"/>
      <c r="F182" s="42"/>
      <c r="G182" s="43">
        <f t="shared" si="2"/>
        <v>0</v>
      </c>
      <c r="H182" s="37"/>
    </row>
    <row r="183" spans="1:8" hidden="1" outlineLevel="2" x14ac:dyDescent="0.2">
      <c r="A183" s="38"/>
      <c r="B183" s="39">
        <v>177</v>
      </c>
      <c r="C183" s="40"/>
      <c r="D183" s="33"/>
      <c r="E183" s="41"/>
      <c r="F183" s="42"/>
      <c r="G183" s="43">
        <f t="shared" si="2"/>
        <v>0</v>
      </c>
      <c r="H183" s="37"/>
    </row>
    <row r="184" spans="1:8" hidden="1" outlineLevel="2" x14ac:dyDescent="0.2">
      <c r="A184" s="38"/>
      <c r="B184" s="39">
        <v>178</v>
      </c>
      <c r="C184" s="40"/>
      <c r="D184" s="33"/>
      <c r="E184" s="41"/>
      <c r="F184" s="42"/>
      <c r="G184" s="43">
        <f t="shared" si="2"/>
        <v>0</v>
      </c>
      <c r="H184" s="37"/>
    </row>
    <row r="185" spans="1:8" hidden="1" outlineLevel="2" x14ac:dyDescent="0.2">
      <c r="A185" s="38"/>
      <c r="B185" s="39">
        <v>179</v>
      </c>
      <c r="C185" s="40"/>
      <c r="D185" s="33"/>
      <c r="E185" s="41"/>
      <c r="F185" s="42"/>
      <c r="G185" s="43">
        <f t="shared" si="2"/>
        <v>0</v>
      </c>
      <c r="H185" s="37"/>
    </row>
    <row r="186" spans="1:8" hidden="1" outlineLevel="2" x14ac:dyDescent="0.2">
      <c r="A186" s="38"/>
      <c r="B186" s="39">
        <v>180</v>
      </c>
      <c r="C186" s="40"/>
      <c r="D186" s="33"/>
      <c r="E186" s="41"/>
      <c r="F186" s="42"/>
      <c r="G186" s="43">
        <f t="shared" si="2"/>
        <v>0</v>
      </c>
      <c r="H186" s="37"/>
    </row>
    <row r="187" spans="1:8" hidden="1" outlineLevel="2" x14ac:dyDescent="0.2">
      <c r="A187" s="38"/>
      <c r="B187" s="39">
        <v>181</v>
      </c>
      <c r="C187" s="40"/>
      <c r="D187" s="33"/>
      <c r="E187" s="41"/>
      <c r="F187" s="42"/>
      <c r="G187" s="43">
        <f t="shared" si="2"/>
        <v>0</v>
      </c>
      <c r="H187" s="37"/>
    </row>
    <row r="188" spans="1:8" hidden="1" outlineLevel="2" x14ac:dyDescent="0.2">
      <c r="A188" s="38"/>
      <c r="B188" s="39">
        <v>182</v>
      </c>
      <c r="C188" s="40"/>
      <c r="D188" s="33"/>
      <c r="E188" s="41"/>
      <c r="F188" s="42"/>
      <c r="G188" s="43">
        <f t="shared" si="2"/>
        <v>0</v>
      </c>
      <c r="H188" s="37"/>
    </row>
    <row r="189" spans="1:8" hidden="1" outlineLevel="2" x14ac:dyDescent="0.2">
      <c r="A189" s="38"/>
      <c r="B189" s="39">
        <v>183</v>
      </c>
      <c r="C189" s="40"/>
      <c r="D189" s="33"/>
      <c r="E189" s="41"/>
      <c r="F189" s="42"/>
      <c r="G189" s="43">
        <f t="shared" si="2"/>
        <v>0</v>
      </c>
      <c r="H189" s="37"/>
    </row>
    <row r="190" spans="1:8" hidden="1" outlineLevel="2" x14ac:dyDescent="0.2">
      <c r="A190" s="38"/>
      <c r="B190" s="39">
        <v>184</v>
      </c>
      <c r="C190" s="40"/>
      <c r="D190" s="33"/>
      <c r="E190" s="41"/>
      <c r="F190" s="42"/>
      <c r="G190" s="43">
        <f t="shared" si="2"/>
        <v>0</v>
      </c>
      <c r="H190" s="37"/>
    </row>
    <row r="191" spans="1:8" hidden="1" outlineLevel="2" x14ac:dyDescent="0.2">
      <c r="A191" s="38"/>
      <c r="B191" s="39">
        <v>185</v>
      </c>
      <c r="C191" s="40"/>
      <c r="D191" s="33"/>
      <c r="E191" s="41"/>
      <c r="F191" s="42"/>
      <c r="G191" s="43">
        <f t="shared" si="2"/>
        <v>0</v>
      </c>
      <c r="H191" s="37"/>
    </row>
    <row r="192" spans="1:8" hidden="1" outlineLevel="2" x14ac:dyDescent="0.2">
      <c r="A192" s="38"/>
      <c r="B192" s="39">
        <v>186</v>
      </c>
      <c r="C192" s="40"/>
      <c r="D192" s="33"/>
      <c r="E192" s="41"/>
      <c r="F192" s="42"/>
      <c r="G192" s="43">
        <f t="shared" si="2"/>
        <v>0</v>
      </c>
      <c r="H192" s="37"/>
    </row>
    <row r="193" spans="1:8" hidden="1" outlineLevel="2" x14ac:dyDescent="0.2">
      <c r="A193" s="38"/>
      <c r="B193" s="39">
        <v>187</v>
      </c>
      <c r="C193" s="40"/>
      <c r="D193" s="33"/>
      <c r="E193" s="41"/>
      <c r="F193" s="42"/>
      <c r="G193" s="43">
        <f t="shared" si="2"/>
        <v>0</v>
      </c>
      <c r="H193" s="37"/>
    </row>
    <row r="194" spans="1:8" hidden="1" outlineLevel="2" x14ac:dyDescent="0.2">
      <c r="A194" s="38"/>
      <c r="B194" s="39">
        <v>188</v>
      </c>
      <c r="C194" s="40"/>
      <c r="D194" s="33"/>
      <c r="E194" s="41"/>
      <c r="F194" s="42"/>
      <c r="G194" s="43">
        <f t="shared" si="2"/>
        <v>0</v>
      </c>
      <c r="H194" s="37"/>
    </row>
    <row r="195" spans="1:8" hidden="1" outlineLevel="2" x14ac:dyDescent="0.2">
      <c r="A195" s="38"/>
      <c r="B195" s="39">
        <v>189</v>
      </c>
      <c r="C195" s="40"/>
      <c r="D195" s="33"/>
      <c r="E195" s="41"/>
      <c r="F195" s="42"/>
      <c r="G195" s="43">
        <f t="shared" si="2"/>
        <v>0</v>
      </c>
      <c r="H195" s="37"/>
    </row>
    <row r="196" spans="1:8" hidden="1" outlineLevel="2" x14ac:dyDescent="0.2">
      <c r="A196" s="38"/>
      <c r="B196" s="39">
        <v>190</v>
      </c>
      <c r="C196" s="40"/>
      <c r="D196" s="33"/>
      <c r="E196" s="41"/>
      <c r="F196" s="42"/>
      <c r="G196" s="43">
        <f t="shared" si="2"/>
        <v>0</v>
      </c>
      <c r="H196" s="37"/>
    </row>
    <row r="197" spans="1:8" hidden="1" outlineLevel="2" x14ac:dyDescent="0.2">
      <c r="A197" s="38"/>
      <c r="B197" s="39">
        <v>191</v>
      </c>
      <c r="C197" s="40"/>
      <c r="D197" s="33"/>
      <c r="E197" s="41"/>
      <c r="F197" s="42"/>
      <c r="G197" s="43">
        <f t="shared" si="2"/>
        <v>0</v>
      </c>
      <c r="H197" s="37"/>
    </row>
    <row r="198" spans="1:8" hidden="1" outlineLevel="2" x14ac:dyDescent="0.2">
      <c r="A198" s="38"/>
      <c r="B198" s="39">
        <v>192</v>
      </c>
      <c r="C198" s="40"/>
      <c r="D198" s="33"/>
      <c r="E198" s="41"/>
      <c r="F198" s="42"/>
      <c r="G198" s="43">
        <f t="shared" si="2"/>
        <v>0</v>
      </c>
      <c r="H198" s="37"/>
    </row>
    <row r="199" spans="1:8" hidden="1" outlineLevel="2" x14ac:dyDescent="0.2">
      <c r="A199" s="38"/>
      <c r="B199" s="39">
        <v>193</v>
      </c>
      <c r="C199" s="40"/>
      <c r="D199" s="33"/>
      <c r="E199" s="41"/>
      <c r="F199" s="42"/>
      <c r="G199" s="43">
        <f t="shared" ref="G199:G256" si="3">G198+SUM(E199:E199)-SUM(F199:F199)</f>
        <v>0</v>
      </c>
      <c r="H199" s="37"/>
    </row>
    <row r="200" spans="1:8" hidden="1" outlineLevel="2" x14ac:dyDescent="0.2">
      <c r="A200" s="38"/>
      <c r="B200" s="39">
        <v>194</v>
      </c>
      <c r="C200" s="40"/>
      <c r="D200" s="33"/>
      <c r="E200" s="41"/>
      <c r="F200" s="42"/>
      <c r="G200" s="43">
        <f t="shared" si="3"/>
        <v>0</v>
      </c>
      <c r="H200" s="37"/>
    </row>
    <row r="201" spans="1:8" hidden="1" outlineLevel="2" x14ac:dyDescent="0.2">
      <c r="A201" s="38"/>
      <c r="B201" s="39">
        <v>195</v>
      </c>
      <c r="C201" s="40"/>
      <c r="D201" s="33"/>
      <c r="E201" s="41"/>
      <c r="F201" s="42"/>
      <c r="G201" s="43">
        <f t="shared" si="3"/>
        <v>0</v>
      </c>
      <c r="H201" s="37"/>
    </row>
    <row r="202" spans="1:8" hidden="1" outlineLevel="2" x14ac:dyDescent="0.2">
      <c r="A202" s="38"/>
      <c r="B202" s="39">
        <v>196</v>
      </c>
      <c r="C202" s="40"/>
      <c r="D202" s="33"/>
      <c r="E202" s="41"/>
      <c r="F202" s="42"/>
      <c r="G202" s="43">
        <f t="shared" si="3"/>
        <v>0</v>
      </c>
      <c r="H202" s="37"/>
    </row>
    <row r="203" spans="1:8" hidden="1" outlineLevel="2" x14ac:dyDescent="0.2">
      <c r="A203" s="38"/>
      <c r="B203" s="39">
        <v>197</v>
      </c>
      <c r="C203" s="40"/>
      <c r="D203" s="33"/>
      <c r="E203" s="41"/>
      <c r="F203" s="42"/>
      <c r="G203" s="43">
        <f t="shared" si="3"/>
        <v>0</v>
      </c>
      <c r="H203" s="37"/>
    </row>
    <row r="204" spans="1:8" hidden="1" outlineLevel="2" x14ac:dyDescent="0.2">
      <c r="A204" s="38"/>
      <c r="B204" s="39">
        <v>198</v>
      </c>
      <c r="C204" s="40"/>
      <c r="D204" s="33"/>
      <c r="E204" s="41"/>
      <c r="F204" s="42"/>
      <c r="G204" s="43">
        <f t="shared" si="3"/>
        <v>0</v>
      </c>
      <c r="H204" s="37"/>
    </row>
    <row r="205" spans="1:8" hidden="1" outlineLevel="2" x14ac:dyDescent="0.2">
      <c r="A205" s="38"/>
      <c r="B205" s="39">
        <v>199</v>
      </c>
      <c r="C205" s="40"/>
      <c r="D205" s="33"/>
      <c r="E205" s="41"/>
      <c r="F205" s="42"/>
      <c r="G205" s="43">
        <f t="shared" si="3"/>
        <v>0</v>
      </c>
      <c r="H205" s="37"/>
    </row>
    <row r="206" spans="1:8" hidden="1" outlineLevel="2" x14ac:dyDescent="0.2">
      <c r="A206" s="38"/>
      <c r="B206" s="39">
        <v>200</v>
      </c>
      <c r="C206" s="40"/>
      <c r="D206" s="33"/>
      <c r="E206" s="41"/>
      <c r="F206" s="42"/>
      <c r="G206" s="43">
        <f t="shared" si="3"/>
        <v>0</v>
      </c>
      <c r="H206" s="37"/>
    </row>
    <row r="207" spans="1:8" hidden="1" outlineLevel="2" x14ac:dyDescent="0.2">
      <c r="A207" s="38"/>
      <c r="B207" s="39">
        <v>201</v>
      </c>
      <c r="C207" s="40"/>
      <c r="D207" s="33"/>
      <c r="E207" s="41"/>
      <c r="F207" s="42"/>
      <c r="G207" s="43">
        <f t="shared" si="3"/>
        <v>0</v>
      </c>
      <c r="H207" s="37"/>
    </row>
    <row r="208" spans="1:8" hidden="1" outlineLevel="2" x14ac:dyDescent="0.2">
      <c r="A208" s="38"/>
      <c r="B208" s="39">
        <v>202</v>
      </c>
      <c r="C208" s="40"/>
      <c r="D208" s="33"/>
      <c r="E208" s="41"/>
      <c r="F208" s="42"/>
      <c r="G208" s="43">
        <f t="shared" si="3"/>
        <v>0</v>
      </c>
      <c r="H208" s="37"/>
    </row>
    <row r="209" spans="1:8" hidden="1" outlineLevel="2" x14ac:dyDescent="0.2">
      <c r="A209" s="38"/>
      <c r="B209" s="39">
        <v>203</v>
      </c>
      <c r="C209" s="40"/>
      <c r="D209" s="33"/>
      <c r="E209" s="41"/>
      <c r="F209" s="42"/>
      <c r="G209" s="43">
        <f t="shared" si="3"/>
        <v>0</v>
      </c>
      <c r="H209" s="37"/>
    </row>
    <row r="210" spans="1:8" hidden="1" outlineLevel="2" x14ac:dyDescent="0.2">
      <c r="A210" s="38"/>
      <c r="B210" s="39">
        <v>204</v>
      </c>
      <c r="C210" s="40"/>
      <c r="D210" s="33"/>
      <c r="E210" s="41"/>
      <c r="F210" s="42"/>
      <c r="G210" s="43">
        <f t="shared" si="3"/>
        <v>0</v>
      </c>
      <c r="H210" s="37"/>
    </row>
    <row r="211" spans="1:8" hidden="1" outlineLevel="2" x14ac:dyDescent="0.2">
      <c r="A211" s="38"/>
      <c r="B211" s="39">
        <v>205</v>
      </c>
      <c r="C211" s="40"/>
      <c r="D211" s="33"/>
      <c r="E211" s="41"/>
      <c r="F211" s="42"/>
      <c r="G211" s="43">
        <f t="shared" si="3"/>
        <v>0</v>
      </c>
      <c r="H211" s="37"/>
    </row>
    <row r="212" spans="1:8" hidden="1" outlineLevel="2" x14ac:dyDescent="0.2">
      <c r="A212" s="38"/>
      <c r="B212" s="39">
        <v>206</v>
      </c>
      <c r="C212" s="40"/>
      <c r="D212" s="33"/>
      <c r="E212" s="41"/>
      <c r="F212" s="42"/>
      <c r="G212" s="43">
        <f t="shared" si="3"/>
        <v>0</v>
      </c>
      <c r="H212" s="37"/>
    </row>
    <row r="213" spans="1:8" hidden="1" outlineLevel="2" x14ac:dyDescent="0.2">
      <c r="A213" s="38"/>
      <c r="B213" s="39">
        <v>207</v>
      </c>
      <c r="C213" s="40"/>
      <c r="D213" s="33"/>
      <c r="E213" s="41"/>
      <c r="F213" s="42"/>
      <c r="G213" s="43">
        <f t="shared" si="3"/>
        <v>0</v>
      </c>
      <c r="H213" s="37"/>
    </row>
    <row r="214" spans="1:8" hidden="1" outlineLevel="2" x14ac:dyDescent="0.2">
      <c r="A214" s="38"/>
      <c r="B214" s="39">
        <v>208</v>
      </c>
      <c r="C214" s="40"/>
      <c r="D214" s="33"/>
      <c r="E214" s="41"/>
      <c r="F214" s="42"/>
      <c r="G214" s="43">
        <f t="shared" si="3"/>
        <v>0</v>
      </c>
      <c r="H214" s="37"/>
    </row>
    <row r="215" spans="1:8" hidden="1" outlineLevel="2" x14ac:dyDescent="0.2">
      <c r="A215" s="38"/>
      <c r="B215" s="39">
        <v>209</v>
      </c>
      <c r="C215" s="40"/>
      <c r="D215" s="33"/>
      <c r="E215" s="41"/>
      <c r="F215" s="42"/>
      <c r="G215" s="43">
        <f t="shared" si="3"/>
        <v>0</v>
      </c>
      <c r="H215" s="37"/>
    </row>
    <row r="216" spans="1:8" hidden="1" outlineLevel="2" x14ac:dyDescent="0.2">
      <c r="A216" s="38"/>
      <c r="B216" s="39">
        <v>210</v>
      </c>
      <c r="C216" s="40"/>
      <c r="D216" s="33"/>
      <c r="E216" s="41"/>
      <c r="F216" s="42"/>
      <c r="G216" s="43">
        <f t="shared" si="3"/>
        <v>0</v>
      </c>
      <c r="H216" s="37"/>
    </row>
    <row r="217" spans="1:8" hidden="1" outlineLevel="2" x14ac:dyDescent="0.2">
      <c r="A217" s="38"/>
      <c r="B217" s="39">
        <v>211</v>
      </c>
      <c r="C217" s="40"/>
      <c r="D217" s="33"/>
      <c r="E217" s="41"/>
      <c r="F217" s="42"/>
      <c r="G217" s="43">
        <f t="shared" si="3"/>
        <v>0</v>
      </c>
      <c r="H217" s="37"/>
    </row>
    <row r="218" spans="1:8" hidden="1" outlineLevel="2" x14ac:dyDescent="0.2">
      <c r="A218" s="38"/>
      <c r="B218" s="39">
        <v>212</v>
      </c>
      <c r="C218" s="40"/>
      <c r="D218" s="33"/>
      <c r="E218" s="41"/>
      <c r="F218" s="42"/>
      <c r="G218" s="43">
        <f t="shared" si="3"/>
        <v>0</v>
      </c>
      <c r="H218" s="37"/>
    </row>
    <row r="219" spans="1:8" hidden="1" outlineLevel="2" x14ac:dyDescent="0.2">
      <c r="A219" s="38"/>
      <c r="B219" s="39">
        <v>213</v>
      </c>
      <c r="C219" s="40"/>
      <c r="D219" s="33"/>
      <c r="E219" s="41"/>
      <c r="F219" s="42"/>
      <c r="G219" s="43">
        <f t="shared" si="3"/>
        <v>0</v>
      </c>
      <c r="H219" s="37"/>
    </row>
    <row r="220" spans="1:8" hidden="1" outlineLevel="2" x14ac:dyDescent="0.2">
      <c r="A220" s="38"/>
      <c r="B220" s="39">
        <v>214</v>
      </c>
      <c r="C220" s="40"/>
      <c r="D220" s="33"/>
      <c r="E220" s="41"/>
      <c r="F220" s="42"/>
      <c r="G220" s="43">
        <f t="shared" si="3"/>
        <v>0</v>
      </c>
      <c r="H220" s="37"/>
    </row>
    <row r="221" spans="1:8" hidden="1" outlineLevel="2" x14ac:dyDescent="0.2">
      <c r="A221" s="38"/>
      <c r="B221" s="39">
        <v>215</v>
      </c>
      <c r="C221" s="40"/>
      <c r="D221" s="33"/>
      <c r="E221" s="41"/>
      <c r="F221" s="42"/>
      <c r="G221" s="43">
        <f t="shared" si="3"/>
        <v>0</v>
      </c>
      <c r="H221" s="37"/>
    </row>
    <row r="222" spans="1:8" hidden="1" outlineLevel="2" x14ac:dyDescent="0.2">
      <c r="A222" s="38"/>
      <c r="B222" s="39">
        <v>216</v>
      </c>
      <c r="C222" s="40"/>
      <c r="D222" s="33"/>
      <c r="E222" s="41"/>
      <c r="F222" s="42"/>
      <c r="G222" s="43">
        <f t="shared" si="3"/>
        <v>0</v>
      </c>
      <c r="H222" s="37"/>
    </row>
    <row r="223" spans="1:8" hidden="1" outlineLevel="2" x14ac:dyDescent="0.2">
      <c r="A223" s="38"/>
      <c r="B223" s="39">
        <v>217</v>
      </c>
      <c r="C223" s="40"/>
      <c r="D223" s="33"/>
      <c r="E223" s="41"/>
      <c r="F223" s="42"/>
      <c r="G223" s="43">
        <f t="shared" si="3"/>
        <v>0</v>
      </c>
      <c r="H223" s="37"/>
    </row>
    <row r="224" spans="1:8" hidden="1" outlineLevel="2" x14ac:dyDescent="0.2">
      <c r="A224" s="38"/>
      <c r="B224" s="39">
        <v>218</v>
      </c>
      <c r="C224" s="40"/>
      <c r="D224" s="33"/>
      <c r="E224" s="41"/>
      <c r="F224" s="42"/>
      <c r="G224" s="43">
        <f t="shared" si="3"/>
        <v>0</v>
      </c>
      <c r="H224" s="37"/>
    </row>
    <row r="225" spans="1:8" hidden="1" outlineLevel="2" x14ac:dyDescent="0.2">
      <c r="A225" s="38"/>
      <c r="B225" s="39">
        <v>219</v>
      </c>
      <c r="C225" s="40"/>
      <c r="D225" s="33"/>
      <c r="E225" s="41"/>
      <c r="F225" s="42"/>
      <c r="G225" s="43">
        <f t="shared" si="3"/>
        <v>0</v>
      </c>
      <c r="H225" s="37"/>
    </row>
    <row r="226" spans="1:8" hidden="1" outlineLevel="2" x14ac:dyDescent="0.2">
      <c r="A226" s="38"/>
      <c r="B226" s="39">
        <v>220</v>
      </c>
      <c r="C226" s="40"/>
      <c r="D226" s="33"/>
      <c r="E226" s="41"/>
      <c r="F226" s="42"/>
      <c r="G226" s="43">
        <f t="shared" si="3"/>
        <v>0</v>
      </c>
      <c r="H226" s="37"/>
    </row>
    <row r="227" spans="1:8" hidden="1" outlineLevel="2" x14ac:dyDescent="0.2">
      <c r="A227" s="38"/>
      <c r="B227" s="39">
        <v>221</v>
      </c>
      <c r="C227" s="40"/>
      <c r="D227" s="33"/>
      <c r="E227" s="41"/>
      <c r="F227" s="42"/>
      <c r="G227" s="43">
        <f t="shared" si="3"/>
        <v>0</v>
      </c>
      <c r="H227" s="37"/>
    </row>
    <row r="228" spans="1:8" hidden="1" outlineLevel="2" x14ac:dyDescent="0.2">
      <c r="A228" s="38"/>
      <c r="B228" s="39">
        <v>222</v>
      </c>
      <c r="C228" s="40"/>
      <c r="D228" s="33"/>
      <c r="E228" s="41"/>
      <c r="F228" s="42"/>
      <c r="G228" s="43">
        <f t="shared" si="3"/>
        <v>0</v>
      </c>
      <c r="H228" s="37"/>
    </row>
    <row r="229" spans="1:8" hidden="1" outlineLevel="2" x14ac:dyDescent="0.2">
      <c r="A229" s="38"/>
      <c r="B229" s="39">
        <v>223</v>
      </c>
      <c r="C229" s="40"/>
      <c r="D229" s="33"/>
      <c r="E229" s="41"/>
      <c r="F229" s="42"/>
      <c r="G229" s="43">
        <f t="shared" si="3"/>
        <v>0</v>
      </c>
      <c r="H229" s="37"/>
    </row>
    <row r="230" spans="1:8" hidden="1" outlineLevel="2" x14ac:dyDescent="0.2">
      <c r="A230" s="38"/>
      <c r="B230" s="39">
        <v>224</v>
      </c>
      <c r="C230" s="40"/>
      <c r="D230" s="33"/>
      <c r="E230" s="41"/>
      <c r="F230" s="42"/>
      <c r="G230" s="43">
        <f t="shared" si="3"/>
        <v>0</v>
      </c>
      <c r="H230" s="37"/>
    </row>
    <row r="231" spans="1:8" hidden="1" outlineLevel="2" x14ac:dyDescent="0.2">
      <c r="A231" s="38"/>
      <c r="B231" s="39">
        <v>225</v>
      </c>
      <c r="C231" s="40"/>
      <c r="D231" s="33"/>
      <c r="E231" s="41"/>
      <c r="F231" s="42"/>
      <c r="G231" s="43">
        <f t="shared" si="3"/>
        <v>0</v>
      </c>
      <c r="H231" s="37"/>
    </row>
    <row r="232" spans="1:8" hidden="1" outlineLevel="2" x14ac:dyDescent="0.2">
      <c r="A232" s="38"/>
      <c r="B232" s="39">
        <v>226</v>
      </c>
      <c r="C232" s="40"/>
      <c r="D232" s="33"/>
      <c r="E232" s="41"/>
      <c r="F232" s="42"/>
      <c r="G232" s="43">
        <f t="shared" si="3"/>
        <v>0</v>
      </c>
      <c r="H232" s="37"/>
    </row>
    <row r="233" spans="1:8" hidden="1" outlineLevel="2" x14ac:dyDescent="0.2">
      <c r="A233" s="38"/>
      <c r="B233" s="39">
        <v>227</v>
      </c>
      <c r="C233" s="40"/>
      <c r="D233" s="33"/>
      <c r="E233" s="41"/>
      <c r="F233" s="42"/>
      <c r="G233" s="43">
        <f t="shared" si="3"/>
        <v>0</v>
      </c>
      <c r="H233" s="37"/>
    </row>
    <row r="234" spans="1:8" hidden="1" outlineLevel="2" x14ac:dyDescent="0.2">
      <c r="A234" s="38"/>
      <c r="B234" s="39">
        <v>228</v>
      </c>
      <c r="C234" s="40"/>
      <c r="D234" s="33"/>
      <c r="E234" s="41"/>
      <c r="F234" s="42"/>
      <c r="G234" s="43">
        <f t="shared" si="3"/>
        <v>0</v>
      </c>
      <c r="H234" s="37"/>
    </row>
    <row r="235" spans="1:8" hidden="1" outlineLevel="2" x14ac:dyDescent="0.2">
      <c r="A235" s="38"/>
      <c r="B235" s="39">
        <v>229</v>
      </c>
      <c r="C235" s="40"/>
      <c r="D235" s="33"/>
      <c r="E235" s="41"/>
      <c r="F235" s="42"/>
      <c r="G235" s="43">
        <f t="shared" si="3"/>
        <v>0</v>
      </c>
      <c r="H235" s="37"/>
    </row>
    <row r="236" spans="1:8" hidden="1" outlineLevel="2" x14ac:dyDescent="0.2">
      <c r="A236" s="38"/>
      <c r="B236" s="39">
        <v>230</v>
      </c>
      <c r="C236" s="40"/>
      <c r="D236" s="33"/>
      <c r="E236" s="41"/>
      <c r="F236" s="42"/>
      <c r="G236" s="43">
        <f t="shared" si="3"/>
        <v>0</v>
      </c>
      <c r="H236" s="37"/>
    </row>
    <row r="237" spans="1:8" hidden="1" outlineLevel="2" x14ac:dyDescent="0.2">
      <c r="A237" s="38"/>
      <c r="B237" s="39">
        <v>231</v>
      </c>
      <c r="C237" s="40"/>
      <c r="D237" s="33"/>
      <c r="E237" s="41"/>
      <c r="F237" s="42"/>
      <c r="G237" s="43">
        <f t="shared" si="3"/>
        <v>0</v>
      </c>
      <c r="H237" s="37"/>
    </row>
    <row r="238" spans="1:8" hidden="1" outlineLevel="2" x14ac:dyDescent="0.2">
      <c r="A238" s="38"/>
      <c r="B238" s="39">
        <v>232</v>
      </c>
      <c r="C238" s="40"/>
      <c r="D238" s="33"/>
      <c r="E238" s="41"/>
      <c r="F238" s="42"/>
      <c r="G238" s="43">
        <f t="shared" si="3"/>
        <v>0</v>
      </c>
      <c r="H238" s="37"/>
    </row>
    <row r="239" spans="1:8" hidden="1" outlineLevel="2" x14ac:dyDescent="0.2">
      <c r="A239" s="38"/>
      <c r="B239" s="39">
        <v>233</v>
      </c>
      <c r="C239" s="40"/>
      <c r="D239" s="33"/>
      <c r="E239" s="41"/>
      <c r="F239" s="42"/>
      <c r="G239" s="43">
        <f t="shared" si="3"/>
        <v>0</v>
      </c>
      <c r="H239" s="37"/>
    </row>
    <row r="240" spans="1:8" hidden="1" outlineLevel="2" x14ac:dyDescent="0.2">
      <c r="A240" s="38"/>
      <c r="B240" s="39">
        <v>234</v>
      </c>
      <c r="C240" s="40"/>
      <c r="D240" s="33"/>
      <c r="E240" s="41"/>
      <c r="F240" s="42"/>
      <c r="G240" s="43">
        <f t="shared" si="3"/>
        <v>0</v>
      </c>
      <c r="H240" s="37"/>
    </row>
    <row r="241" spans="1:8" hidden="1" outlineLevel="2" x14ac:dyDescent="0.2">
      <c r="A241" s="38"/>
      <c r="B241" s="39">
        <v>235</v>
      </c>
      <c r="C241" s="40"/>
      <c r="D241" s="33"/>
      <c r="E241" s="41"/>
      <c r="F241" s="42"/>
      <c r="G241" s="43">
        <f t="shared" si="3"/>
        <v>0</v>
      </c>
      <c r="H241" s="37"/>
    </row>
    <row r="242" spans="1:8" hidden="1" outlineLevel="2" x14ac:dyDescent="0.2">
      <c r="A242" s="38"/>
      <c r="B242" s="39">
        <v>236</v>
      </c>
      <c r="C242" s="40"/>
      <c r="D242" s="33"/>
      <c r="E242" s="41"/>
      <c r="F242" s="42"/>
      <c r="G242" s="43">
        <f t="shared" si="3"/>
        <v>0</v>
      </c>
      <c r="H242" s="37"/>
    </row>
    <row r="243" spans="1:8" hidden="1" outlineLevel="2" x14ac:dyDescent="0.2">
      <c r="A243" s="38"/>
      <c r="B243" s="39">
        <v>237</v>
      </c>
      <c r="C243" s="40"/>
      <c r="D243" s="33"/>
      <c r="E243" s="41"/>
      <c r="F243" s="42"/>
      <c r="G243" s="43">
        <f t="shared" si="3"/>
        <v>0</v>
      </c>
      <c r="H243" s="37"/>
    </row>
    <row r="244" spans="1:8" hidden="1" outlineLevel="2" x14ac:dyDescent="0.2">
      <c r="A244" s="38"/>
      <c r="B244" s="39">
        <v>238</v>
      </c>
      <c r="C244" s="40"/>
      <c r="D244" s="33"/>
      <c r="E244" s="41"/>
      <c r="F244" s="42"/>
      <c r="G244" s="43">
        <f t="shared" si="3"/>
        <v>0</v>
      </c>
      <c r="H244" s="37"/>
    </row>
    <row r="245" spans="1:8" hidden="1" outlineLevel="2" x14ac:dyDescent="0.2">
      <c r="A245" s="38"/>
      <c r="B245" s="39">
        <v>239</v>
      </c>
      <c r="C245" s="40"/>
      <c r="D245" s="33"/>
      <c r="E245" s="41"/>
      <c r="F245" s="42"/>
      <c r="G245" s="43">
        <f t="shared" si="3"/>
        <v>0</v>
      </c>
      <c r="H245" s="37"/>
    </row>
    <row r="246" spans="1:8" hidden="1" outlineLevel="2" x14ac:dyDescent="0.2">
      <c r="A246" s="38"/>
      <c r="B246" s="39">
        <v>240</v>
      </c>
      <c r="C246" s="40"/>
      <c r="D246" s="33"/>
      <c r="E246" s="41"/>
      <c r="F246" s="42"/>
      <c r="G246" s="43">
        <f t="shared" si="3"/>
        <v>0</v>
      </c>
      <c r="H246" s="37"/>
    </row>
    <row r="247" spans="1:8" hidden="1" outlineLevel="2" x14ac:dyDescent="0.2">
      <c r="A247" s="38"/>
      <c r="B247" s="39">
        <v>241</v>
      </c>
      <c r="C247" s="40"/>
      <c r="D247" s="33"/>
      <c r="E247" s="41"/>
      <c r="F247" s="42"/>
      <c r="G247" s="43">
        <f t="shared" si="3"/>
        <v>0</v>
      </c>
      <c r="H247" s="37"/>
    </row>
    <row r="248" spans="1:8" hidden="1" outlineLevel="2" x14ac:dyDescent="0.2">
      <c r="A248" s="38"/>
      <c r="B248" s="39">
        <v>242</v>
      </c>
      <c r="C248" s="40"/>
      <c r="D248" s="33"/>
      <c r="E248" s="41"/>
      <c r="F248" s="42"/>
      <c r="G248" s="43">
        <f t="shared" si="3"/>
        <v>0</v>
      </c>
      <c r="H248" s="37"/>
    </row>
    <row r="249" spans="1:8" hidden="1" outlineLevel="2" x14ac:dyDescent="0.2">
      <c r="A249" s="38"/>
      <c r="B249" s="39">
        <v>243</v>
      </c>
      <c r="C249" s="40"/>
      <c r="D249" s="33"/>
      <c r="E249" s="41"/>
      <c r="F249" s="42"/>
      <c r="G249" s="43">
        <f t="shared" si="3"/>
        <v>0</v>
      </c>
      <c r="H249" s="37"/>
    </row>
    <row r="250" spans="1:8" hidden="1" outlineLevel="2" x14ac:dyDescent="0.2">
      <c r="A250" s="38"/>
      <c r="B250" s="39">
        <v>244</v>
      </c>
      <c r="C250" s="40"/>
      <c r="D250" s="33"/>
      <c r="E250" s="41"/>
      <c r="F250" s="42"/>
      <c r="G250" s="43">
        <f t="shared" si="3"/>
        <v>0</v>
      </c>
      <c r="H250" s="37"/>
    </row>
    <row r="251" spans="1:8" hidden="1" outlineLevel="2" x14ac:dyDescent="0.2">
      <c r="A251" s="38"/>
      <c r="B251" s="39">
        <v>245</v>
      </c>
      <c r="C251" s="40"/>
      <c r="D251" s="33"/>
      <c r="E251" s="41"/>
      <c r="F251" s="42"/>
      <c r="G251" s="43">
        <f t="shared" si="3"/>
        <v>0</v>
      </c>
      <c r="H251" s="37"/>
    </row>
    <row r="252" spans="1:8" hidden="1" outlineLevel="2" x14ac:dyDescent="0.2">
      <c r="A252" s="38"/>
      <c r="B252" s="39">
        <v>246</v>
      </c>
      <c r="C252" s="40"/>
      <c r="D252" s="33"/>
      <c r="E252" s="41"/>
      <c r="F252" s="42"/>
      <c r="G252" s="43">
        <f t="shared" si="3"/>
        <v>0</v>
      </c>
      <c r="H252" s="37"/>
    </row>
    <row r="253" spans="1:8" hidden="1" outlineLevel="2" x14ac:dyDescent="0.2">
      <c r="A253" s="38"/>
      <c r="B253" s="39">
        <v>247</v>
      </c>
      <c r="C253" s="40"/>
      <c r="D253" s="33"/>
      <c r="E253" s="41"/>
      <c r="F253" s="42"/>
      <c r="G253" s="43">
        <f t="shared" si="3"/>
        <v>0</v>
      </c>
      <c r="H253" s="37"/>
    </row>
    <row r="254" spans="1:8" hidden="1" outlineLevel="2" x14ac:dyDescent="0.2">
      <c r="A254" s="38"/>
      <c r="B254" s="39">
        <v>248</v>
      </c>
      <c r="C254" s="40"/>
      <c r="D254" s="33"/>
      <c r="E254" s="41"/>
      <c r="F254" s="42"/>
      <c r="G254" s="43">
        <f t="shared" si="3"/>
        <v>0</v>
      </c>
      <c r="H254" s="37"/>
    </row>
    <row r="255" spans="1:8" hidden="1" outlineLevel="2" x14ac:dyDescent="0.2">
      <c r="A255" s="38"/>
      <c r="B255" s="39">
        <v>249</v>
      </c>
      <c r="C255" s="40"/>
      <c r="D255" s="33"/>
      <c r="E255" s="41"/>
      <c r="F255" s="42"/>
      <c r="G255" s="43">
        <f t="shared" si="3"/>
        <v>0</v>
      </c>
      <c r="H255" s="37"/>
    </row>
    <row r="256" spans="1:8" ht="16.5" hidden="1" outlineLevel="2" thickBot="1" x14ac:dyDescent="0.25">
      <c r="A256" s="44"/>
      <c r="B256" s="45">
        <v>250</v>
      </c>
      <c r="C256" s="46"/>
      <c r="D256" s="60"/>
      <c r="E256" s="47"/>
      <c r="F256" s="48"/>
      <c r="G256" s="49">
        <f t="shared" si="3"/>
        <v>0</v>
      </c>
      <c r="H256" s="50"/>
    </row>
    <row r="257" spans="3:8" ht="3" customHeight="1" thickBot="1" x14ac:dyDescent="0.25">
      <c r="D257" s="51"/>
      <c r="E257" s="51"/>
      <c r="F257" s="51"/>
      <c r="G257" s="51"/>
      <c r="H257" s="52"/>
    </row>
    <row r="258" spans="3:8" ht="16.5" thickBot="1" x14ac:dyDescent="0.25">
      <c r="C258" s="53" t="s">
        <v>46</v>
      </c>
      <c r="D258" s="53"/>
      <c r="E258" s="54">
        <f>SUM(E6:E257)</f>
        <v>0</v>
      </c>
      <c r="F258" s="54">
        <f t="shared" ref="F258" si="4">SUM(F6:F257)</f>
        <v>0</v>
      </c>
      <c r="G258" s="55">
        <f>G6+SUM(E258:E258)-SUM(F258:F258)</f>
        <v>0</v>
      </c>
      <c r="H258" s="56"/>
    </row>
  </sheetData>
  <sheetProtection sheet="1" objects="1" scenarios="1" autoFilter="0"/>
  <autoFilter ref="D5:F258"/>
  <mergeCells count="2">
    <mergeCell ref="A3:C3"/>
    <mergeCell ref="A4:C4"/>
  </mergeCells>
  <conditionalFormatting sqref="G7:G256">
    <cfRule type="expression" dxfId="27" priority="4">
      <formula>G7=G6</formula>
    </cfRule>
  </conditionalFormatting>
  <conditionalFormatting sqref="H7:H256">
    <cfRule type="expression" dxfId="26" priority="3">
      <formula>H7="ok"</formula>
    </cfRule>
  </conditionalFormatting>
  <conditionalFormatting sqref="C2">
    <cfRule type="expression" dxfId="25" priority="2">
      <formula>$A$1&lt;&gt;"Konto 2"</formula>
    </cfRule>
  </conditionalFormatting>
  <conditionalFormatting sqref="A7:G257">
    <cfRule type="expression" dxfId="24" priority="1">
      <formula>AND($A7&lt;&gt;"",MONTH($A6)&lt;&gt;MONTH($A7))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4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kplan!$A$5:$A$31</xm:f>
          </x14:formula1>
          <xm:sqref>D7:D256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outlinePr summaryBelow="0"/>
    <pageSetUpPr fitToPage="1"/>
  </sheetPr>
  <dimension ref="A1:H258"/>
  <sheetViews>
    <sheetView zoomScaleNormal="100" workbookViewId="0">
      <pane ySplit="6" topLeftCell="A7" activePane="bottomLeft" state="frozen"/>
      <selection activeCell="A2" sqref="A2"/>
      <selection pane="bottomLeft" activeCell="A2" sqref="A2"/>
    </sheetView>
  </sheetViews>
  <sheetFormatPr baseColWidth="10" defaultRowHeight="15.75" outlineLevelRow="2" x14ac:dyDescent="0.2"/>
  <cols>
    <col min="1" max="1" width="10.7109375" style="8" customWidth="1"/>
    <col min="2" max="2" width="7.85546875" style="9" bestFit="1" customWidth="1"/>
    <col min="3" max="3" width="30.7109375" style="10" customWidth="1"/>
    <col min="4" max="4" width="15.7109375" style="10" customWidth="1"/>
    <col min="5" max="7" width="15.7109375" style="11" customWidth="1"/>
    <col min="8" max="8" width="4.5703125" style="21" bestFit="1" customWidth="1"/>
    <col min="9" max="16384" width="11.42578125" style="11"/>
  </cols>
  <sheetData>
    <row r="1" spans="1:8" ht="20.25" x14ac:dyDescent="0.2">
      <c r="A1" s="14" t="s">
        <v>31</v>
      </c>
      <c r="B1" s="8"/>
    </row>
    <row r="2" spans="1:8" x14ac:dyDescent="0.2">
      <c r="A2" s="22"/>
      <c r="B2" s="8"/>
      <c r="C2" s="10" t="s">
        <v>84</v>
      </c>
    </row>
    <row r="3" spans="1:8" ht="20.25" x14ac:dyDescent="0.2">
      <c r="A3" s="257" t="str">
        <f>Deckblatt!C5&amp;" "&amp;Deckblatt!C4&amp;", "&amp;YEAR(Deckblatt!C6)</f>
        <v>Muster Hans, 1938</v>
      </c>
      <c r="B3" s="257"/>
      <c r="C3" s="257"/>
      <c r="D3" s="23"/>
    </row>
    <row r="4" spans="1:8" ht="18.75" thickBot="1" x14ac:dyDescent="0.25">
      <c r="A4" s="258" t="str">
        <f>TEXT(Deckblatt!C15,"T.M.JJJJ")&amp;" - "&amp;TEXT(Deckblatt!C16,"T.M.JJJJ")</f>
        <v>1.1.2022 - 31.12.2023</v>
      </c>
      <c r="B4" s="258"/>
      <c r="C4" s="258"/>
      <c r="D4" s="24"/>
    </row>
    <row r="5" spans="1:8" ht="16.5" thickBot="1" x14ac:dyDescent="0.25">
      <c r="E5" s="57"/>
      <c r="F5" s="57"/>
      <c r="G5" s="20" t="s">
        <v>14</v>
      </c>
      <c r="H5" s="20" t="s">
        <v>44</v>
      </c>
    </row>
    <row r="6" spans="1:8" ht="32.25" thickBot="1" x14ac:dyDescent="0.25">
      <c r="A6" s="25" t="s">
        <v>9</v>
      </c>
      <c r="B6" s="26" t="s">
        <v>15</v>
      </c>
      <c r="C6" s="27" t="s">
        <v>10</v>
      </c>
      <c r="D6" s="27" t="s">
        <v>45</v>
      </c>
      <c r="E6" s="58" t="s">
        <v>23</v>
      </c>
      <c r="F6" s="59" t="s">
        <v>24</v>
      </c>
      <c r="G6" s="28">
        <v>0</v>
      </c>
      <c r="H6" s="29"/>
    </row>
    <row r="7" spans="1:8" x14ac:dyDescent="0.2">
      <c r="A7" s="30"/>
      <c r="B7" s="31">
        <v>1</v>
      </c>
      <c r="C7" s="32"/>
      <c r="D7" s="33"/>
      <c r="E7" s="34"/>
      <c r="F7" s="35"/>
      <c r="G7" s="36">
        <f t="shared" ref="G7:G70" si="0">G6+SUM(E7:E7)-SUM(F7:F7)</f>
        <v>0</v>
      </c>
      <c r="H7" s="37"/>
    </row>
    <row r="8" spans="1:8" x14ac:dyDescent="0.2">
      <c r="A8" s="38"/>
      <c r="B8" s="39">
        <v>2</v>
      </c>
      <c r="C8" s="40"/>
      <c r="D8" s="33"/>
      <c r="E8" s="41"/>
      <c r="F8" s="42"/>
      <c r="G8" s="43">
        <f t="shared" si="0"/>
        <v>0</v>
      </c>
      <c r="H8" s="37"/>
    </row>
    <row r="9" spans="1:8" x14ac:dyDescent="0.2">
      <c r="A9" s="38"/>
      <c r="B9" s="39">
        <v>3</v>
      </c>
      <c r="C9" s="40"/>
      <c r="D9" s="33"/>
      <c r="E9" s="41"/>
      <c r="F9" s="42"/>
      <c r="G9" s="43">
        <f t="shared" si="0"/>
        <v>0</v>
      </c>
      <c r="H9" s="37"/>
    </row>
    <row r="10" spans="1:8" x14ac:dyDescent="0.2">
      <c r="A10" s="38"/>
      <c r="B10" s="39">
        <v>4</v>
      </c>
      <c r="C10" s="40"/>
      <c r="D10" s="33"/>
      <c r="E10" s="41"/>
      <c r="F10" s="42"/>
      <c r="G10" s="43">
        <f t="shared" si="0"/>
        <v>0</v>
      </c>
      <c r="H10" s="37"/>
    </row>
    <row r="11" spans="1:8" x14ac:dyDescent="0.2">
      <c r="A11" s="38"/>
      <c r="B11" s="39">
        <v>5</v>
      </c>
      <c r="C11" s="40"/>
      <c r="D11" s="33"/>
      <c r="E11" s="41"/>
      <c r="F11" s="42"/>
      <c r="G11" s="43">
        <f t="shared" si="0"/>
        <v>0</v>
      </c>
      <c r="H11" s="37"/>
    </row>
    <row r="12" spans="1:8" x14ac:dyDescent="0.2">
      <c r="A12" s="38"/>
      <c r="B12" s="39">
        <v>6</v>
      </c>
      <c r="C12" s="40"/>
      <c r="D12" s="33"/>
      <c r="E12" s="41"/>
      <c r="F12" s="42"/>
      <c r="G12" s="43">
        <f t="shared" si="0"/>
        <v>0</v>
      </c>
      <c r="H12" s="37"/>
    </row>
    <row r="13" spans="1:8" x14ac:dyDescent="0.2">
      <c r="A13" s="38"/>
      <c r="B13" s="39">
        <v>7</v>
      </c>
      <c r="C13" s="40"/>
      <c r="D13" s="33"/>
      <c r="E13" s="41"/>
      <c r="F13" s="42"/>
      <c r="G13" s="43">
        <f t="shared" si="0"/>
        <v>0</v>
      </c>
      <c r="H13" s="37"/>
    </row>
    <row r="14" spans="1:8" x14ac:dyDescent="0.2">
      <c r="A14" s="38"/>
      <c r="B14" s="39">
        <v>8</v>
      </c>
      <c r="C14" s="40"/>
      <c r="D14" s="33"/>
      <c r="E14" s="41"/>
      <c r="F14" s="42"/>
      <c r="G14" s="43">
        <f t="shared" si="0"/>
        <v>0</v>
      </c>
      <c r="H14" s="37"/>
    </row>
    <row r="15" spans="1:8" x14ac:dyDescent="0.2">
      <c r="A15" s="38"/>
      <c r="B15" s="39">
        <v>9</v>
      </c>
      <c r="C15" s="40"/>
      <c r="D15" s="33"/>
      <c r="E15" s="41"/>
      <c r="F15" s="42"/>
      <c r="G15" s="43">
        <f t="shared" si="0"/>
        <v>0</v>
      </c>
      <c r="H15" s="37"/>
    </row>
    <row r="16" spans="1:8" x14ac:dyDescent="0.2">
      <c r="A16" s="38"/>
      <c r="B16" s="39">
        <v>10</v>
      </c>
      <c r="C16" s="40"/>
      <c r="D16" s="33"/>
      <c r="E16" s="41"/>
      <c r="F16" s="42"/>
      <c r="G16" s="43">
        <f t="shared" si="0"/>
        <v>0</v>
      </c>
      <c r="H16" s="37"/>
    </row>
    <row r="17" spans="1:8" x14ac:dyDescent="0.2">
      <c r="A17" s="38"/>
      <c r="B17" s="39">
        <v>11</v>
      </c>
      <c r="C17" s="40"/>
      <c r="D17" s="33"/>
      <c r="E17" s="41"/>
      <c r="F17" s="42"/>
      <c r="G17" s="43">
        <f t="shared" si="0"/>
        <v>0</v>
      </c>
      <c r="H17" s="37"/>
    </row>
    <row r="18" spans="1:8" x14ac:dyDescent="0.2">
      <c r="A18" s="38"/>
      <c r="B18" s="39">
        <v>12</v>
      </c>
      <c r="C18" s="40"/>
      <c r="D18" s="33"/>
      <c r="E18" s="41"/>
      <c r="F18" s="42"/>
      <c r="G18" s="43">
        <f t="shared" si="0"/>
        <v>0</v>
      </c>
      <c r="H18" s="37"/>
    </row>
    <row r="19" spans="1:8" x14ac:dyDescent="0.2">
      <c r="A19" s="38"/>
      <c r="B19" s="39">
        <v>13</v>
      </c>
      <c r="C19" s="40"/>
      <c r="D19" s="33"/>
      <c r="E19" s="41"/>
      <c r="F19" s="42"/>
      <c r="G19" s="43">
        <f t="shared" si="0"/>
        <v>0</v>
      </c>
      <c r="H19" s="37"/>
    </row>
    <row r="20" spans="1:8" x14ac:dyDescent="0.2">
      <c r="A20" s="38"/>
      <c r="B20" s="39">
        <v>14</v>
      </c>
      <c r="C20" s="40"/>
      <c r="D20" s="33"/>
      <c r="E20" s="41"/>
      <c r="F20" s="42"/>
      <c r="G20" s="43">
        <f t="shared" si="0"/>
        <v>0</v>
      </c>
      <c r="H20" s="37"/>
    </row>
    <row r="21" spans="1:8" x14ac:dyDescent="0.2">
      <c r="A21" s="38"/>
      <c r="B21" s="39">
        <v>15</v>
      </c>
      <c r="C21" s="40"/>
      <c r="D21" s="33"/>
      <c r="E21" s="41"/>
      <c r="F21" s="42"/>
      <c r="G21" s="43">
        <f t="shared" si="0"/>
        <v>0</v>
      </c>
      <c r="H21" s="37"/>
    </row>
    <row r="22" spans="1:8" x14ac:dyDescent="0.2">
      <c r="A22" s="38"/>
      <c r="B22" s="39">
        <v>16</v>
      </c>
      <c r="C22" s="40"/>
      <c r="D22" s="33"/>
      <c r="E22" s="41"/>
      <c r="F22" s="42"/>
      <c r="G22" s="43">
        <f t="shared" si="0"/>
        <v>0</v>
      </c>
      <c r="H22" s="37"/>
    </row>
    <row r="23" spans="1:8" x14ac:dyDescent="0.2">
      <c r="A23" s="38"/>
      <c r="B23" s="39">
        <v>17</v>
      </c>
      <c r="C23" s="40"/>
      <c r="D23" s="33"/>
      <c r="E23" s="41"/>
      <c r="F23" s="42"/>
      <c r="G23" s="43">
        <f t="shared" si="0"/>
        <v>0</v>
      </c>
      <c r="H23" s="37"/>
    </row>
    <row r="24" spans="1:8" x14ac:dyDescent="0.2">
      <c r="A24" s="38"/>
      <c r="B24" s="39">
        <v>18</v>
      </c>
      <c r="C24" s="40"/>
      <c r="D24" s="33"/>
      <c r="E24" s="41"/>
      <c r="F24" s="42"/>
      <c r="G24" s="43">
        <f t="shared" si="0"/>
        <v>0</v>
      </c>
      <c r="H24" s="37"/>
    </row>
    <row r="25" spans="1:8" x14ac:dyDescent="0.2">
      <c r="A25" s="38"/>
      <c r="B25" s="39">
        <v>19</v>
      </c>
      <c r="C25" s="40"/>
      <c r="D25" s="33"/>
      <c r="E25" s="41"/>
      <c r="F25" s="42"/>
      <c r="G25" s="43">
        <f t="shared" si="0"/>
        <v>0</v>
      </c>
      <c r="H25" s="37"/>
    </row>
    <row r="26" spans="1:8" x14ac:dyDescent="0.2">
      <c r="A26" s="38"/>
      <c r="B26" s="39">
        <v>20</v>
      </c>
      <c r="C26" s="40"/>
      <c r="D26" s="33"/>
      <c r="E26" s="41"/>
      <c r="F26" s="42"/>
      <c r="G26" s="43">
        <f t="shared" si="0"/>
        <v>0</v>
      </c>
      <c r="H26" s="37"/>
    </row>
    <row r="27" spans="1:8" x14ac:dyDescent="0.2">
      <c r="A27" s="38"/>
      <c r="B27" s="39">
        <v>21</v>
      </c>
      <c r="C27" s="40"/>
      <c r="D27" s="33"/>
      <c r="E27" s="41"/>
      <c r="F27" s="42"/>
      <c r="G27" s="43">
        <f t="shared" si="0"/>
        <v>0</v>
      </c>
      <c r="H27" s="37"/>
    </row>
    <row r="28" spans="1:8" x14ac:dyDescent="0.2">
      <c r="A28" s="38"/>
      <c r="B28" s="39">
        <v>22</v>
      </c>
      <c r="C28" s="40"/>
      <c r="D28" s="33"/>
      <c r="E28" s="41"/>
      <c r="F28" s="42"/>
      <c r="G28" s="43">
        <f t="shared" si="0"/>
        <v>0</v>
      </c>
      <c r="H28" s="37"/>
    </row>
    <row r="29" spans="1:8" x14ac:dyDescent="0.2">
      <c r="A29" s="38"/>
      <c r="B29" s="39">
        <v>23</v>
      </c>
      <c r="C29" s="40"/>
      <c r="D29" s="33"/>
      <c r="E29" s="41"/>
      <c r="F29" s="42"/>
      <c r="G29" s="43">
        <f t="shared" si="0"/>
        <v>0</v>
      </c>
      <c r="H29" s="37"/>
    </row>
    <row r="30" spans="1:8" x14ac:dyDescent="0.2">
      <c r="A30" s="38"/>
      <c r="B30" s="39">
        <v>24</v>
      </c>
      <c r="C30" s="40"/>
      <c r="D30" s="33"/>
      <c r="E30" s="41"/>
      <c r="F30" s="42"/>
      <c r="G30" s="43">
        <f t="shared" si="0"/>
        <v>0</v>
      </c>
      <c r="H30" s="37"/>
    </row>
    <row r="31" spans="1:8" x14ac:dyDescent="0.2">
      <c r="A31" s="38"/>
      <c r="B31" s="39">
        <v>25</v>
      </c>
      <c r="C31" s="40"/>
      <c r="D31" s="33"/>
      <c r="E31" s="41"/>
      <c r="F31" s="42"/>
      <c r="G31" s="43">
        <f t="shared" si="0"/>
        <v>0</v>
      </c>
      <c r="H31" s="37"/>
    </row>
    <row r="32" spans="1:8" x14ac:dyDescent="0.2">
      <c r="A32" s="38"/>
      <c r="B32" s="39">
        <v>26</v>
      </c>
      <c r="C32" s="40"/>
      <c r="D32" s="33"/>
      <c r="E32" s="41"/>
      <c r="F32" s="42"/>
      <c r="G32" s="43">
        <f t="shared" si="0"/>
        <v>0</v>
      </c>
      <c r="H32" s="37"/>
    </row>
    <row r="33" spans="1:8" x14ac:dyDescent="0.2">
      <c r="A33" s="38"/>
      <c r="B33" s="39">
        <v>27</v>
      </c>
      <c r="C33" s="40"/>
      <c r="D33" s="33"/>
      <c r="E33" s="41"/>
      <c r="F33" s="42"/>
      <c r="G33" s="43">
        <f t="shared" si="0"/>
        <v>0</v>
      </c>
      <c r="H33" s="37"/>
    </row>
    <row r="34" spans="1:8" x14ac:dyDescent="0.2">
      <c r="A34" s="38"/>
      <c r="B34" s="39">
        <v>28</v>
      </c>
      <c r="C34" s="40"/>
      <c r="D34" s="33"/>
      <c r="E34" s="41"/>
      <c r="F34" s="42"/>
      <c r="G34" s="43">
        <f t="shared" si="0"/>
        <v>0</v>
      </c>
      <c r="H34" s="37"/>
    </row>
    <row r="35" spans="1:8" x14ac:dyDescent="0.2">
      <c r="A35" s="38"/>
      <c r="B35" s="39">
        <v>29</v>
      </c>
      <c r="C35" s="40"/>
      <c r="D35" s="33"/>
      <c r="E35" s="41"/>
      <c r="F35" s="42"/>
      <c r="G35" s="43">
        <f t="shared" si="0"/>
        <v>0</v>
      </c>
      <c r="H35" s="37"/>
    </row>
    <row r="36" spans="1:8" x14ac:dyDescent="0.2">
      <c r="A36" s="38"/>
      <c r="B36" s="39">
        <v>30</v>
      </c>
      <c r="C36" s="40"/>
      <c r="D36" s="33"/>
      <c r="E36" s="41"/>
      <c r="F36" s="42"/>
      <c r="G36" s="43">
        <f t="shared" si="0"/>
        <v>0</v>
      </c>
      <c r="H36" s="37"/>
    </row>
    <row r="37" spans="1:8" x14ac:dyDescent="0.2">
      <c r="A37" s="38"/>
      <c r="B37" s="39">
        <v>31</v>
      </c>
      <c r="C37" s="40"/>
      <c r="D37" s="33"/>
      <c r="E37" s="41"/>
      <c r="F37" s="42"/>
      <c r="G37" s="43">
        <f t="shared" si="0"/>
        <v>0</v>
      </c>
      <c r="H37" s="37"/>
    </row>
    <row r="38" spans="1:8" x14ac:dyDescent="0.2">
      <c r="A38" s="38"/>
      <c r="B38" s="39">
        <v>32</v>
      </c>
      <c r="C38" s="40"/>
      <c r="D38" s="33"/>
      <c r="E38" s="41"/>
      <c r="F38" s="42"/>
      <c r="G38" s="43">
        <f t="shared" si="0"/>
        <v>0</v>
      </c>
      <c r="H38" s="37"/>
    </row>
    <row r="39" spans="1:8" x14ac:dyDescent="0.2">
      <c r="A39" s="38"/>
      <c r="B39" s="39">
        <v>33</v>
      </c>
      <c r="C39" s="40"/>
      <c r="D39" s="33"/>
      <c r="E39" s="41"/>
      <c r="F39" s="42"/>
      <c r="G39" s="43">
        <f t="shared" si="0"/>
        <v>0</v>
      </c>
      <c r="H39" s="37"/>
    </row>
    <row r="40" spans="1:8" x14ac:dyDescent="0.2">
      <c r="A40" s="38"/>
      <c r="B40" s="39">
        <v>34</v>
      </c>
      <c r="C40" s="40"/>
      <c r="D40" s="33"/>
      <c r="E40" s="41"/>
      <c r="F40" s="42"/>
      <c r="G40" s="43">
        <f t="shared" si="0"/>
        <v>0</v>
      </c>
      <c r="H40" s="37"/>
    </row>
    <row r="41" spans="1:8" x14ac:dyDescent="0.2">
      <c r="A41" s="38"/>
      <c r="B41" s="39">
        <v>35</v>
      </c>
      <c r="C41" s="40"/>
      <c r="D41" s="33"/>
      <c r="E41" s="41"/>
      <c r="F41" s="42"/>
      <c r="G41" s="43">
        <f t="shared" si="0"/>
        <v>0</v>
      </c>
      <c r="H41" s="37"/>
    </row>
    <row r="42" spans="1:8" x14ac:dyDescent="0.2">
      <c r="A42" s="38"/>
      <c r="B42" s="39">
        <v>36</v>
      </c>
      <c r="C42" s="40"/>
      <c r="D42" s="33"/>
      <c r="E42" s="41"/>
      <c r="F42" s="42"/>
      <c r="G42" s="43">
        <f t="shared" si="0"/>
        <v>0</v>
      </c>
      <c r="H42" s="37"/>
    </row>
    <row r="43" spans="1:8" x14ac:dyDescent="0.2">
      <c r="A43" s="38"/>
      <c r="B43" s="39">
        <v>37</v>
      </c>
      <c r="C43" s="40"/>
      <c r="D43" s="33"/>
      <c r="E43" s="41"/>
      <c r="F43" s="42"/>
      <c r="G43" s="43">
        <f t="shared" si="0"/>
        <v>0</v>
      </c>
      <c r="H43" s="37"/>
    </row>
    <row r="44" spans="1:8" x14ac:dyDescent="0.2">
      <c r="A44" s="38"/>
      <c r="B44" s="39">
        <v>38</v>
      </c>
      <c r="C44" s="40"/>
      <c r="D44" s="33"/>
      <c r="E44" s="41"/>
      <c r="F44" s="42"/>
      <c r="G44" s="43">
        <f t="shared" si="0"/>
        <v>0</v>
      </c>
      <c r="H44" s="37"/>
    </row>
    <row r="45" spans="1:8" x14ac:dyDescent="0.2">
      <c r="A45" s="38"/>
      <c r="B45" s="39">
        <v>39</v>
      </c>
      <c r="C45" s="40"/>
      <c r="D45" s="33"/>
      <c r="E45" s="41"/>
      <c r="F45" s="42"/>
      <c r="G45" s="43">
        <f t="shared" si="0"/>
        <v>0</v>
      </c>
      <c r="H45" s="37"/>
    </row>
    <row r="46" spans="1:8" x14ac:dyDescent="0.2">
      <c r="A46" s="38"/>
      <c r="B46" s="39">
        <v>40</v>
      </c>
      <c r="C46" s="40"/>
      <c r="D46" s="33"/>
      <c r="E46" s="41"/>
      <c r="F46" s="42"/>
      <c r="G46" s="43">
        <f t="shared" si="0"/>
        <v>0</v>
      </c>
      <c r="H46" s="37"/>
    </row>
    <row r="47" spans="1:8" x14ac:dyDescent="0.2">
      <c r="A47" s="38"/>
      <c r="B47" s="39">
        <v>41</v>
      </c>
      <c r="C47" s="40"/>
      <c r="D47" s="33"/>
      <c r="E47" s="41"/>
      <c r="F47" s="42"/>
      <c r="G47" s="43">
        <f t="shared" si="0"/>
        <v>0</v>
      </c>
      <c r="H47" s="37"/>
    </row>
    <row r="48" spans="1:8" x14ac:dyDescent="0.2">
      <c r="A48" s="38"/>
      <c r="B48" s="39">
        <v>42</v>
      </c>
      <c r="C48" s="40"/>
      <c r="D48" s="33"/>
      <c r="E48" s="41"/>
      <c r="F48" s="42"/>
      <c r="G48" s="43">
        <f t="shared" si="0"/>
        <v>0</v>
      </c>
      <c r="H48" s="37"/>
    </row>
    <row r="49" spans="1:8" x14ac:dyDescent="0.2">
      <c r="A49" s="38"/>
      <c r="B49" s="39">
        <v>43</v>
      </c>
      <c r="C49" s="40"/>
      <c r="D49" s="33"/>
      <c r="E49" s="41"/>
      <c r="F49" s="42"/>
      <c r="G49" s="43">
        <f t="shared" si="0"/>
        <v>0</v>
      </c>
      <c r="H49" s="37"/>
    </row>
    <row r="50" spans="1:8" x14ac:dyDescent="0.2">
      <c r="A50" s="38"/>
      <c r="B50" s="39">
        <v>44</v>
      </c>
      <c r="C50" s="40"/>
      <c r="D50" s="33"/>
      <c r="E50" s="41"/>
      <c r="F50" s="42"/>
      <c r="G50" s="43">
        <f t="shared" si="0"/>
        <v>0</v>
      </c>
      <c r="H50" s="37"/>
    </row>
    <row r="51" spans="1:8" x14ac:dyDescent="0.2">
      <c r="A51" s="38"/>
      <c r="B51" s="39">
        <v>45</v>
      </c>
      <c r="C51" s="40"/>
      <c r="D51" s="33"/>
      <c r="E51" s="41"/>
      <c r="F51" s="42"/>
      <c r="G51" s="43">
        <f t="shared" si="0"/>
        <v>0</v>
      </c>
      <c r="H51" s="37"/>
    </row>
    <row r="52" spans="1:8" x14ac:dyDescent="0.2">
      <c r="A52" s="38"/>
      <c r="B52" s="39">
        <v>46</v>
      </c>
      <c r="C52" s="40"/>
      <c r="D52" s="33"/>
      <c r="E52" s="41"/>
      <c r="F52" s="42"/>
      <c r="G52" s="43">
        <f t="shared" si="0"/>
        <v>0</v>
      </c>
      <c r="H52" s="37"/>
    </row>
    <row r="53" spans="1:8" x14ac:dyDescent="0.2">
      <c r="A53" s="38"/>
      <c r="B53" s="39">
        <v>47</v>
      </c>
      <c r="C53" s="40"/>
      <c r="D53" s="33"/>
      <c r="E53" s="41"/>
      <c r="F53" s="42"/>
      <c r="G53" s="43">
        <f t="shared" si="0"/>
        <v>0</v>
      </c>
      <c r="H53" s="37"/>
    </row>
    <row r="54" spans="1:8" x14ac:dyDescent="0.2">
      <c r="A54" s="38"/>
      <c r="B54" s="39">
        <v>48</v>
      </c>
      <c r="C54" s="40"/>
      <c r="D54" s="33"/>
      <c r="E54" s="41"/>
      <c r="F54" s="42"/>
      <c r="G54" s="43">
        <f t="shared" si="0"/>
        <v>0</v>
      </c>
      <c r="H54" s="37"/>
    </row>
    <row r="55" spans="1:8" x14ac:dyDescent="0.2">
      <c r="A55" s="38"/>
      <c r="B55" s="39">
        <v>49</v>
      </c>
      <c r="C55" s="40"/>
      <c r="D55" s="33"/>
      <c r="E55" s="41"/>
      <c r="F55" s="42"/>
      <c r="G55" s="43">
        <f t="shared" si="0"/>
        <v>0</v>
      </c>
      <c r="H55" s="37"/>
    </row>
    <row r="56" spans="1:8" collapsed="1" x14ac:dyDescent="0.2">
      <c r="A56" s="38"/>
      <c r="B56" s="39">
        <v>50</v>
      </c>
      <c r="C56" s="40"/>
      <c r="D56" s="33"/>
      <c r="E56" s="41"/>
      <c r="F56" s="42"/>
      <c r="G56" s="43">
        <f t="shared" si="0"/>
        <v>0</v>
      </c>
      <c r="H56" s="37"/>
    </row>
    <row r="57" spans="1:8" hidden="1" outlineLevel="1" x14ac:dyDescent="0.2">
      <c r="A57" s="38"/>
      <c r="B57" s="39">
        <v>51</v>
      </c>
      <c r="C57" s="40"/>
      <c r="D57" s="33"/>
      <c r="E57" s="41"/>
      <c r="F57" s="42"/>
      <c r="G57" s="43">
        <f t="shared" si="0"/>
        <v>0</v>
      </c>
      <c r="H57" s="37"/>
    </row>
    <row r="58" spans="1:8" hidden="1" outlineLevel="1" x14ac:dyDescent="0.2">
      <c r="A58" s="38"/>
      <c r="B58" s="39">
        <v>52</v>
      </c>
      <c r="C58" s="40"/>
      <c r="D58" s="33"/>
      <c r="E58" s="41"/>
      <c r="F58" s="42"/>
      <c r="G58" s="43">
        <f t="shared" si="0"/>
        <v>0</v>
      </c>
      <c r="H58" s="37"/>
    </row>
    <row r="59" spans="1:8" hidden="1" outlineLevel="1" x14ac:dyDescent="0.2">
      <c r="A59" s="38"/>
      <c r="B59" s="39">
        <v>53</v>
      </c>
      <c r="C59" s="40"/>
      <c r="D59" s="33"/>
      <c r="E59" s="41"/>
      <c r="F59" s="42"/>
      <c r="G59" s="43">
        <f t="shared" si="0"/>
        <v>0</v>
      </c>
      <c r="H59" s="37"/>
    </row>
    <row r="60" spans="1:8" hidden="1" outlineLevel="1" x14ac:dyDescent="0.2">
      <c r="A60" s="38"/>
      <c r="B60" s="39">
        <v>54</v>
      </c>
      <c r="C60" s="40"/>
      <c r="D60" s="33"/>
      <c r="E60" s="41"/>
      <c r="F60" s="42"/>
      <c r="G60" s="43">
        <f t="shared" si="0"/>
        <v>0</v>
      </c>
      <c r="H60" s="37"/>
    </row>
    <row r="61" spans="1:8" hidden="1" outlineLevel="1" x14ac:dyDescent="0.2">
      <c r="A61" s="38"/>
      <c r="B61" s="39">
        <v>55</v>
      </c>
      <c r="C61" s="40"/>
      <c r="D61" s="33"/>
      <c r="E61" s="41"/>
      <c r="F61" s="42"/>
      <c r="G61" s="43">
        <f t="shared" si="0"/>
        <v>0</v>
      </c>
      <c r="H61" s="37"/>
    </row>
    <row r="62" spans="1:8" hidden="1" outlineLevel="1" x14ac:dyDescent="0.2">
      <c r="A62" s="38"/>
      <c r="B62" s="39">
        <v>56</v>
      </c>
      <c r="C62" s="40"/>
      <c r="D62" s="33"/>
      <c r="E62" s="41"/>
      <c r="F62" s="42"/>
      <c r="G62" s="43">
        <f t="shared" si="0"/>
        <v>0</v>
      </c>
      <c r="H62" s="37"/>
    </row>
    <row r="63" spans="1:8" hidden="1" outlineLevel="1" x14ac:dyDescent="0.2">
      <c r="A63" s="38"/>
      <c r="B63" s="39">
        <v>57</v>
      </c>
      <c r="C63" s="40"/>
      <c r="D63" s="33"/>
      <c r="E63" s="41"/>
      <c r="F63" s="42"/>
      <c r="G63" s="43">
        <f t="shared" si="0"/>
        <v>0</v>
      </c>
      <c r="H63" s="37"/>
    </row>
    <row r="64" spans="1:8" hidden="1" outlineLevel="1" x14ac:dyDescent="0.2">
      <c r="A64" s="38"/>
      <c r="B64" s="39">
        <v>58</v>
      </c>
      <c r="C64" s="40"/>
      <c r="D64" s="33"/>
      <c r="E64" s="41"/>
      <c r="F64" s="42"/>
      <c r="G64" s="43">
        <f t="shared" si="0"/>
        <v>0</v>
      </c>
      <c r="H64" s="37"/>
    </row>
    <row r="65" spans="1:8" hidden="1" outlineLevel="1" x14ac:dyDescent="0.2">
      <c r="A65" s="38"/>
      <c r="B65" s="39">
        <v>59</v>
      </c>
      <c r="C65" s="40"/>
      <c r="D65" s="33"/>
      <c r="E65" s="41"/>
      <c r="F65" s="42"/>
      <c r="G65" s="43">
        <f t="shared" si="0"/>
        <v>0</v>
      </c>
      <c r="H65" s="37"/>
    </row>
    <row r="66" spans="1:8" hidden="1" outlineLevel="1" x14ac:dyDescent="0.2">
      <c r="A66" s="38"/>
      <c r="B66" s="39">
        <v>60</v>
      </c>
      <c r="C66" s="40"/>
      <c r="D66" s="33"/>
      <c r="E66" s="41"/>
      <c r="F66" s="42"/>
      <c r="G66" s="43">
        <f t="shared" si="0"/>
        <v>0</v>
      </c>
      <c r="H66" s="37"/>
    </row>
    <row r="67" spans="1:8" hidden="1" outlineLevel="1" x14ac:dyDescent="0.2">
      <c r="A67" s="38"/>
      <c r="B67" s="39">
        <v>61</v>
      </c>
      <c r="C67" s="40"/>
      <c r="D67" s="33"/>
      <c r="E67" s="41"/>
      <c r="F67" s="42"/>
      <c r="G67" s="43">
        <f t="shared" si="0"/>
        <v>0</v>
      </c>
      <c r="H67" s="37"/>
    </row>
    <row r="68" spans="1:8" hidden="1" outlineLevel="1" x14ac:dyDescent="0.2">
      <c r="A68" s="38"/>
      <c r="B68" s="39">
        <v>62</v>
      </c>
      <c r="C68" s="40"/>
      <c r="D68" s="33"/>
      <c r="E68" s="41"/>
      <c r="F68" s="42"/>
      <c r="G68" s="43">
        <f t="shared" si="0"/>
        <v>0</v>
      </c>
      <c r="H68" s="37"/>
    </row>
    <row r="69" spans="1:8" hidden="1" outlineLevel="1" x14ac:dyDescent="0.2">
      <c r="A69" s="38"/>
      <c r="B69" s="39">
        <v>63</v>
      </c>
      <c r="C69" s="40"/>
      <c r="D69" s="33"/>
      <c r="E69" s="41"/>
      <c r="F69" s="42"/>
      <c r="G69" s="43">
        <f t="shared" si="0"/>
        <v>0</v>
      </c>
      <c r="H69" s="37"/>
    </row>
    <row r="70" spans="1:8" hidden="1" outlineLevel="1" x14ac:dyDescent="0.2">
      <c r="A70" s="38"/>
      <c r="B70" s="39">
        <v>64</v>
      </c>
      <c r="C70" s="40"/>
      <c r="D70" s="33"/>
      <c r="E70" s="41"/>
      <c r="F70" s="42"/>
      <c r="G70" s="43">
        <f t="shared" si="0"/>
        <v>0</v>
      </c>
      <c r="H70" s="37"/>
    </row>
    <row r="71" spans="1:8" hidden="1" outlineLevel="1" x14ac:dyDescent="0.2">
      <c r="A71" s="38"/>
      <c r="B71" s="39">
        <v>65</v>
      </c>
      <c r="C71" s="40"/>
      <c r="D71" s="33"/>
      <c r="E71" s="41"/>
      <c r="F71" s="42"/>
      <c r="G71" s="43">
        <f t="shared" ref="G71:G134" si="1">G70+SUM(E71:E71)-SUM(F71:F71)</f>
        <v>0</v>
      </c>
      <c r="H71" s="37"/>
    </row>
    <row r="72" spans="1:8" hidden="1" outlineLevel="1" x14ac:dyDescent="0.2">
      <c r="A72" s="38"/>
      <c r="B72" s="39">
        <v>66</v>
      </c>
      <c r="C72" s="40"/>
      <c r="D72" s="33"/>
      <c r="E72" s="41"/>
      <c r="F72" s="42"/>
      <c r="G72" s="43">
        <f t="shared" si="1"/>
        <v>0</v>
      </c>
      <c r="H72" s="37"/>
    </row>
    <row r="73" spans="1:8" hidden="1" outlineLevel="1" x14ac:dyDescent="0.2">
      <c r="A73" s="38"/>
      <c r="B73" s="39">
        <v>67</v>
      </c>
      <c r="C73" s="40"/>
      <c r="D73" s="33"/>
      <c r="E73" s="41"/>
      <c r="F73" s="42"/>
      <c r="G73" s="43">
        <f t="shared" si="1"/>
        <v>0</v>
      </c>
      <c r="H73" s="37"/>
    </row>
    <row r="74" spans="1:8" hidden="1" outlineLevel="1" x14ac:dyDescent="0.2">
      <c r="A74" s="38"/>
      <c r="B74" s="39">
        <v>68</v>
      </c>
      <c r="C74" s="40"/>
      <c r="D74" s="33"/>
      <c r="E74" s="41"/>
      <c r="F74" s="42"/>
      <c r="G74" s="43">
        <f t="shared" si="1"/>
        <v>0</v>
      </c>
      <c r="H74" s="37"/>
    </row>
    <row r="75" spans="1:8" hidden="1" outlineLevel="1" x14ac:dyDescent="0.2">
      <c r="A75" s="38"/>
      <c r="B75" s="39">
        <v>69</v>
      </c>
      <c r="C75" s="40"/>
      <c r="D75" s="33"/>
      <c r="E75" s="41"/>
      <c r="F75" s="42"/>
      <c r="G75" s="43">
        <f t="shared" si="1"/>
        <v>0</v>
      </c>
      <c r="H75" s="37"/>
    </row>
    <row r="76" spans="1:8" hidden="1" outlineLevel="1" x14ac:dyDescent="0.2">
      <c r="A76" s="38"/>
      <c r="B76" s="39">
        <v>70</v>
      </c>
      <c r="C76" s="40"/>
      <c r="D76" s="33"/>
      <c r="E76" s="41"/>
      <c r="F76" s="42"/>
      <c r="G76" s="43">
        <f t="shared" si="1"/>
        <v>0</v>
      </c>
      <c r="H76" s="37"/>
    </row>
    <row r="77" spans="1:8" hidden="1" outlineLevel="1" x14ac:dyDescent="0.2">
      <c r="A77" s="38"/>
      <c r="B77" s="39">
        <v>71</v>
      </c>
      <c r="C77" s="40"/>
      <c r="D77" s="33"/>
      <c r="E77" s="41"/>
      <c r="F77" s="42"/>
      <c r="G77" s="43">
        <f t="shared" si="1"/>
        <v>0</v>
      </c>
      <c r="H77" s="37"/>
    </row>
    <row r="78" spans="1:8" hidden="1" outlineLevel="1" x14ac:dyDescent="0.2">
      <c r="A78" s="38"/>
      <c r="B78" s="39">
        <v>72</v>
      </c>
      <c r="C78" s="40"/>
      <c r="D78" s="33"/>
      <c r="E78" s="41"/>
      <c r="F78" s="42"/>
      <c r="G78" s="43">
        <f t="shared" si="1"/>
        <v>0</v>
      </c>
      <c r="H78" s="37"/>
    </row>
    <row r="79" spans="1:8" hidden="1" outlineLevel="1" x14ac:dyDescent="0.2">
      <c r="A79" s="38"/>
      <c r="B79" s="39">
        <v>73</v>
      </c>
      <c r="C79" s="40"/>
      <c r="D79" s="33"/>
      <c r="E79" s="41"/>
      <c r="F79" s="42"/>
      <c r="G79" s="43">
        <f t="shared" si="1"/>
        <v>0</v>
      </c>
      <c r="H79" s="37"/>
    </row>
    <row r="80" spans="1:8" hidden="1" outlineLevel="1" x14ac:dyDescent="0.2">
      <c r="A80" s="38"/>
      <c r="B80" s="39">
        <v>74</v>
      </c>
      <c r="C80" s="40"/>
      <c r="D80" s="33"/>
      <c r="E80" s="41"/>
      <c r="F80" s="42"/>
      <c r="G80" s="43">
        <f t="shared" si="1"/>
        <v>0</v>
      </c>
      <c r="H80" s="37"/>
    </row>
    <row r="81" spans="1:8" hidden="1" outlineLevel="1" x14ac:dyDescent="0.2">
      <c r="A81" s="38"/>
      <c r="B81" s="39">
        <v>75</v>
      </c>
      <c r="C81" s="40"/>
      <c r="D81" s="33"/>
      <c r="E81" s="41"/>
      <c r="F81" s="42"/>
      <c r="G81" s="43">
        <f t="shared" si="1"/>
        <v>0</v>
      </c>
      <c r="H81" s="37"/>
    </row>
    <row r="82" spans="1:8" hidden="1" outlineLevel="1" x14ac:dyDescent="0.2">
      <c r="A82" s="38"/>
      <c r="B82" s="39">
        <v>76</v>
      </c>
      <c r="C82" s="40"/>
      <c r="D82" s="33"/>
      <c r="E82" s="41"/>
      <c r="F82" s="42"/>
      <c r="G82" s="43">
        <f t="shared" si="1"/>
        <v>0</v>
      </c>
      <c r="H82" s="37"/>
    </row>
    <row r="83" spans="1:8" hidden="1" outlineLevel="1" x14ac:dyDescent="0.2">
      <c r="A83" s="38"/>
      <c r="B83" s="39">
        <v>77</v>
      </c>
      <c r="C83" s="40"/>
      <c r="D83" s="33"/>
      <c r="E83" s="41"/>
      <c r="F83" s="42"/>
      <c r="G83" s="43">
        <f t="shared" si="1"/>
        <v>0</v>
      </c>
      <c r="H83" s="37"/>
    </row>
    <row r="84" spans="1:8" hidden="1" outlineLevel="1" x14ac:dyDescent="0.2">
      <c r="A84" s="38"/>
      <c r="B84" s="39">
        <v>78</v>
      </c>
      <c r="C84" s="40"/>
      <c r="D84" s="33"/>
      <c r="E84" s="41"/>
      <c r="F84" s="42"/>
      <c r="G84" s="43">
        <f t="shared" si="1"/>
        <v>0</v>
      </c>
      <c r="H84" s="37"/>
    </row>
    <row r="85" spans="1:8" hidden="1" outlineLevel="1" x14ac:dyDescent="0.2">
      <c r="A85" s="38"/>
      <c r="B85" s="39">
        <v>79</v>
      </c>
      <c r="C85" s="40"/>
      <c r="D85" s="33"/>
      <c r="E85" s="41"/>
      <c r="F85" s="42"/>
      <c r="G85" s="43">
        <f t="shared" si="1"/>
        <v>0</v>
      </c>
      <c r="H85" s="37"/>
    </row>
    <row r="86" spans="1:8" hidden="1" outlineLevel="1" x14ac:dyDescent="0.2">
      <c r="A86" s="38"/>
      <c r="B86" s="39">
        <v>80</v>
      </c>
      <c r="C86" s="40"/>
      <c r="D86" s="33"/>
      <c r="E86" s="41"/>
      <c r="F86" s="42"/>
      <c r="G86" s="43">
        <f t="shared" si="1"/>
        <v>0</v>
      </c>
      <c r="H86" s="37"/>
    </row>
    <row r="87" spans="1:8" hidden="1" outlineLevel="1" x14ac:dyDescent="0.2">
      <c r="A87" s="38"/>
      <c r="B87" s="39">
        <v>81</v>
      </c>
      <c r="C87" s="40"/>
      <c r="D87" s="33"/>
      <c r="E87" s="41"/>
      <c r="F87" s="42"/>
      <c r="G87" s="43">
        <f t="shared" si="1"/>
        <v>0</v>
      </c>
      <c r="H87" s="37"/>
    </row>
    <row r="88" spans="1:8" hidden="1" outlineLevel="1" x14ac:dyDescent="0.2">
      <c r="A88" s="38"/>
      <c r="B88" s="39">
        <v>82</v>
      </c>
      <c r="C88" s="40"/>
      <c r="D88" s="33"/>
      <c r="E88" s="41"/>
      <c r="F88" s="42"/>
      <c r="G88" s="43">
        <f t="shared" si="1"/>
        <v>0</v>
      </c>
      <c r="H88" s="37"/>
    </row>
    <row r="89" spans="1:8" hidden="1" outlineLevel="1" x14ac:dyDescent="0.2">
      <c r="A89" s="38"/>
      <c r="B89" s="39">
        <v>83</v>
      </c>
      <c r="C89" s="40"/>
      <c r="D89" s="33"/>
      <c r="E89" s="41"/>
      <c r="F89" s="42"/>
      <c r="G89" s="43">
        <f t="shared" si="1"/>
        <v>0</v>
      </c>
      <c r="H89" s="37"/>
    </row>
    <row r="90" spans="1:8" hidden="1" outlineLevel="1" x14ac:dyDescent="0.2">
      <c r="A90" s="38"/>
      <c r="B90" s="39">
        <v>84</v>
      </c>
      <c r="C90" s="40"/>
      <c r="D90" s="33"/>
      <c r="E90" s="41"/>
      <c r="F90" s="42"/>
      <c r="G90" s="43">
        <f t="shared" si="1"/>
        <v>0</v>
      </c>
      <c r="H90" s="37"/>
    </row>
    <row r="91" spans="1:8" hidden="1" outlineLevel="1" x14ac:dyDescent="0.2">
      <c r="A91" s="38"/>
      <c r="B91" s="39">
        <v>85</v>
      </c>
      <c r="C91" s="40"/>
      <c r="D91" s="33"/>
      <c r="E91" s="41"/>
      <c r="F91" s="42"/>
      <c r="G91" s="43">
        <f t="shared" si="1"/>
        <v>0</v>
      </c>
      <c r="H91" s="37"/>
    </row>
    <row r="92" spans="1:8" hidden="1" outlineLevel="1" x14ac:dyDescent="0.2">
      <c r="A92" s="38"/>
      <c r="B92" s="39">
        <v>86</v>
      </c>
      <c r="C92" s="40"/>
      <c r="D92" s="33"/>
      <c r="E92" s="41"/>
      <c r="F92" s="42"/>
      <c r="G92" s="43">
        <f t="shared" si="1"/>
        <v>0</v>
      </c>
      <c r="H92" s="37"/>
    </row>
    <row r="93" spans="1:8" hidden="1" outlineLevel="1" x14ac:dyDescent="0.2">
      <c r="A93" s="38"/>
      <c r="B93" s="39">
        <v>87</v>
      </c>
      <c r="C93" s="40"/>
      <c r="D93" s="33"/>
      <c r="E93" s="41"/>
      <c r="F93" s="42"/>
      <c r="G93" s="43">
        <f t="shared" si="1"/>
        <v>0</v>
      </c>
      <c r="H93" s="37"/>
    </row>
    <row r="94" spans="1:8" hidden="1" outlineLevel="1" x14ac:dyDescent="0.2">
      <c r="A94" s="38"/>
      <c r="B94" s="39">
        <v>88</v>
      </c>
      <c r="C94" s="40"/>
      <c r="D94" s="33"/>
      <c r="E94" s="41"/>
      <c r="F94" s="42"/>
      <c r="G94" s="43">
        <f t="shared" si="1"/>
        <v>0</v>
      </c>
      <c r="H94" s="37"/>
    </row>
    <row r="95" spans="1:8" hidden="1" outlineLevel="1" x14ac:dyDescent="0.2">
      <c r="A95" s="38"/>
      <c r="B95" s="39">
        <v>89</v>
      </c>
      <c r="C95" s="40"/>
      <c r="D95" s="33"/>
      <c r="E95" s="41"/>
      <c r="F95" s="42"/>
      <c r="G95" s="43">
        <f t="shared" si="1"/>
        <v>0</v>
      </c>
      <c r="H95" s="37"/>
    </row>
    <row r="96" spans="1:8" hidden="1" outlineLevel="1" x14ac:dyDescent="0.2">
      <c r="A96" s="38"/>
      <c r="B96" s="39">
        <v>90</v>
      </c>
      <c r="C96" s="40"/>
      <c r="D96" s="33"/>
      <c r="E96" s="41"/>
      <c r="F96" s="42"/>
      <c r="G96" s="43">
        <f t="shared" si="1"/>
        <v>0</v>
      </c>
      <c r="H96" s="37"/>
    </row>
    <row r="97" spans="1:8" hidden="1" outlineLevel="1" x14ac:dyDescent="0.2">
      <c r="A97" s="38"/>
      <c r="B97" s="39">
        <v>91</v>
      </c>
      <c r="C97" s="40"/>
      <c r="D97" s="33"/>
      <c r="E97" s="41"/>
      <c r="F97" s="42"/>
      <c r="G97" s="43">
        <f t="shared" si="1"/>
        <v>0</v>
      </c>
      <c r="H97" s="37"/>
    </row>
    <row r="98" spans="1:8" hidden="1" outlineLevel="1" x14ac:dyDescent="0.2">
      <c r="A98" s="38"/>
      <c r="B98" s="39">
        <v>92</v>
      </c>
      <c r="C98" s="40"/>
      <c r="D98" s="33"/>
      <c r="E98" s="41"/>
      <c r="F98" s="42"/>
      <c r="G98" s="43">
        <f t="shared" si="1"/>
        <v>0</v>
      </c>
      <c r="H98" s="37"/>
    </row>
    <row r="99" spans="1:8" hidden="1" outlineLevel="1" x14ac:dyDescent="0.2">
      <c r="A99" s="38"/>
      <c r="B99" s="39">
        <v>93</v>
      </c>
      <c r="C99" s="40"/>
      <c r="D99" s="33"/>
      <c r="E99" s="41"/>
      <c r="F99" s="42"/>
      <c r="G99" s="43">
        <f t="shared" si="1"/>
        <v>0</v>
      </c>
      <c r="H99" s="37"/>
    </row>
    <row r="100" spans="1:8" hidden="1" outlineLevel="1" x14ac:dyDescent="0.2">
      <c r="A100" s="38"/>
      <c r="B100" s="39">
        <v>94</v>
      </c>
      <c r="C100" s="40"/>
      <c r="D100" s="33"/>
      <c r="E100" s="41"/>
      <c r="F100" s="42"/>
      <c r="G100" s="43">
        <f t="shared" si="1"/>
        <v>0</v>
      </c>
      <c r="H100" s="37"/>
    </row>
    <row r="101" spans="1:8" hidden="1" outlineLevel="1" x14ac:dyDescent="0.2">
      <c r="A101" s="38"/>
      <c r="B101" s="39">
        <v>95</v>
      </c>
      <c r="C101" s="40"/>
      <c r="D101" s="33"/>
      <c r="E101" s="41"/>
      <c r="F101" s="42"/>
      <c r="G101" s="43">
        <f t="shared" si="1"/>
        <v>0</v>
      </c>
      <c r="H101" s="37"/>
    </row>
    <row r="102" spans="1:8" hidden="1" outlineLevel="1" x14ac:dyDescent="0.2">
      <c r="A102" s="38"/>
      <c r="B102" s="39">
        <v>96</v>
      </c>
      <c r="C102" s="40"/>
      <c r="D102" s="33"/>
      <c r="E102" s="41"/>
      <c r="F102" s="42"/>
      <c r="G102" s="43">
        <f t="shared" si="1"/>
        <v>0</v>
      </c>
      <c r="H102" s="37"/>
    </row>
    <row r="103" spans="1:8" hidden="1" outlineLevel="1" x14ac:dyDescent="0.2">
      <c r="A103" s="38"/>
      <c r="B103" s="39">
        <v>97</v>
      </c>
      <c r="C103" s="40"/>
      <c r="D103" s="33"/>
      <c r="E103" s="41"/>
      <c r="F103" s="42"/>
      <c r="G103" s="43">
        <f t="shared" si="1"/>
        <v>0</v>
      </c>
      <c r="H103" s="37"/>
    </row>
    <row r="104" spans="1:8" hidden="1" outlineLevel="1" x14ac:dyDescent="0.2">
      <c r="A104" s="38"/>
      <c r="B104" s="39">
        <v>98</v>
      </c>
      <c r="C104" s="40"/>
      <c r="D104" s="33"/>
      <c r="E104" s="41"/>
      <c r="F104" s="42"/>
      <c r="G104" s="43">
        <f t="shared" si="1"/>
        <v>0</v>
      </c>
      <c r="H104" s="37"/>
    </row>
    <row r="105" spans="1:8" hidden="1" outlineLevel="1" x14ac:dyDescent="0.2">
      <c r="A105" s="38"/>
      <c r="B105" s="39">
        <v>99</v>
      </c>
      <c r="C105" s="40"/>
      <c r="D105" s="33"/>
      <c r="E105" s="41"/>
      <c r="F105" s="42"/>
      <c r="G105" s="43">
        <f t="shared" si="1"/>
        <v>0</v>
      </c>
      <c r="H105" s="37"/>
    </row>
    <row r="106" spans="1:8" hidden="1" outlineLevel="1" x14ac:dyDescent="0.2">
      <c r="A106" s="38"/>
      <c r="B106" s="39">
        <v>100</v>
      </c>
      <c r="C106" s="40"/>
      <c r="D106" s="33"/>
      <c r="E106" s="41"/>
      <c r="F106" s="42"/>
      <c r="G106" s="43">
        <f t="shared" si="1"/>
        <v>0</v>
      </c>
      <c r="H106" s="37"/>
    </row>
    <row r="107" spans="1:8" hidden="1" outlineLevel="1" x14ac:dyDescent="0.2">
      <c r="A107" s="38"/>
      <c r="B107" s="39">
        <v>101</v>
      </c>
      <c r="C107" s="40"/>
      <c r="D107" s="33"/>
      <c r="E107" s="41"/>
      <c r="F107" s="42"/>
      <c r="G107" s="43">
        <f t="shared" si="1"/>
        <v>0</v>
      </c>
      <c r="H107" s="37"/>
    </row>
    <row r="108" spans="1:8" hidden="1" outlineLevel="1" x14ac:dyDescent="0.2">
      <c r="A108" s="38"/>
      <c r="B108" s="39">
        <v>102</v>
      </c>
      <c r="C108" s="40"/>
      <c r="D108" s="33"/>
      <c r="E108" s="41"/>
      <c r="F108" s="42"/>
      <c r="G108" s="43">
        <f t="shared" si="1"/>
        <v>0</v>
      </c>
      <c r="H108" s="37"/>
    </row>
    <row r="109" spans="1:8" hidden="1" outlineLevel="1" x14ac:dyDescent="0.2">
      <c r="A109" s="38"/>
      <c r="B109" s="39">
        <v>103</v>
      </c>
      <c r="C109" s="40"/>
      <c r="D109" s="33"/>
      <c r="E109" s="41"/>
      <c r="F109" s="42"/>
      <c r="G109" s="43">
        <f t="shared" si="1"/>
        <v>0</v>
      </c>
      <c r="H109" s="37"/>
    </row>
    <row r="110" spans="1:8" hidden="1" outlineLevel="1" x14ac:dyDescent="0.2">
      <c r="A110" s="38"/>
      <c r="B110" s="39">
        <v>104</v>
      </c>
      <c r="C110" s="40"/>
      <c r="D110" s="33"/>
      <c r="E110" s="41"/>
      <c r="F110" s="42"/>
      <c r="G110" s="43">
        <f t="shared" si="1"/>
        <v>0</v>
      </c>
      <c r="H110" s="37"/>
    </row>
    <row r="111" spans="1:8" hidden="1" outlineLevel="1" x14ac:dyDescent="0.2">
      <c r="A111" s="38"/>
      <c r="B111" s="39">
        <v>105</v>
      </c>
      <c r="C111" s="40"/>
      <c r="D111" s="33"/>
      <c r="E111" s="41"/>
      <c r="F111" s="42"/>
      <c r="G111" s="43">
        <f t="shared" si="1"/>
        <v>0</v>
      </c>
      <c r="H111" s="37"/>
    </row>
    <row r="112" spans="1:8" hidden="1" outlineLevel="1" x14ac:dyDescent="0.2">
      <c r="A112" s="38"/>
      <c r="B112" s="39">
        <v>106</v>
      </c>
      <c r="C112" s="40"/>
      <c r="D112" s="33"/>
      <c r="E112" s="41"/>
      <c r="F112" s="42"/>
      <c r="G112" s="43">
        <f t="shared" si="1"/>
        <v>0</v>
      </c>
      <c r="H112" s="37"/>
    </row>
    <row r="113" spans="1:8" hidden="1" outlineLevel="1" x14ac:dyDescent="0.2">
      <c r="A113" s="38"/>
      <c r="B113" s="39">
        <v>107</v>
      </c>
      <c r="C113" s="40"/>
      <c r="D113" s="33"/>
      <c r="E113" s="41"/>
      <c r="F113" s="42"/>
      <c r="G113" s="43">
        <f t="shared" si="1"/>
        <v>0</v>
      </c>
      <c r="H113" s="37"/>
    </row>
    <row r="114" spans="1:8" hidden="1" outlineLevel="1" x14ac:dyDescent="0.2">
      <c r="A114" s="38"/>
      <c r="B114" s="39">
        <v>108</v>
      </c>
      <c r="C114" s="40"/>
      <c r="D114" s="33"/>
      <c r="E114" s="41"/>
      <c r="F114" s="42"/>
      <c r="G114" s="43">
        <f t="shared" si="1"/>
        <v>0</v>
      </c>
      <c r="H114" s="37"/>
    </row>
    <row r="115" spans="1:8" hidden="1" outlineLevel="1" x14ac:dyDescent="0.2">
      <c r="A115" s="38"/>
      <c r="B115" s="39">
        <v>109</v>
      </c>
      <c r="C115" s="40"/>
      <c r="D115" s="33"/>
      <c r="E115" s="41"/>
      <c r="F115" s="42"/>
      <c r="G115" s="43">
        <f t="shared" si="1"/>
        <v>0</v>
      </c>
      <c r="H115" s="37"/>
    </row>
    <row r="116" spans="1:8" hidden="1" outlineLevel="1" x14ac:dyDescent="0.2">
      <c r="A116" s="38"/>
      <c r="B116" s="39">
        <v>110</v>
      </c>
      <c r="C116" s="40"/>
      <c r="D116" s="33"/>
      <c r="E116" s="41"/>
      <c r="F116" s="42"/>
      <c r="G116" s="43">
        <f t="shared" si="1"/>
        <v>0</v>
      </c>
      <c r="H116" s="37"/>
    </row>
    <row r="117" spans="1:8" hidden="1" outlineLevel="1" x14ac:dyDescent="0.2">
      <c r="A117" s="38"/>
      <c r="B117" s="39">
        <v>111</v>
      </c>
      <c r="C117" s="40"/>
      <c r="D117" s="33"/>
      <c r="E117" s="41"/>
      <c r="F117" s="42"/>
      <c r="G117" s="43">
        <f t="shared" si="1"/>
        <v>0</v>
      </c>
      <c r="H117" s="37"/>
    </row>
    <row r="118" spans="1:8" hidden="1" outlineLevel="1" x14ac:dyDescent="0.2">
      <c r="A118" s="38"/>
      <c r="B118" s="39">
        <v>112</v>
      </c>
      <c r="C118" s="40"/>
      <c r="D118" s="33"/>
      <c r="E118" s="41"/>
      <c r="F118" s="42"/>
      <c r="G118" s="43">
        <f t="shared" si="1"/>
        <v>0</v>
      </c>
      <c r="H118" s="37"/>
    </row>
    <row r="119" spans="1:8" hidden="1" outlineLevel="1" x14ac:dyDescent="0.2">
      <c r="A119" s="38"/>
      <c r="B119" s="39">
        <v>113</v>
      </c>
      <c r="C119" s="40"/>
      <c r="D119" s="33"/>
      <c r="E119" s="41"/>
      <c r="F119" s="42"/>
      <c r="G119" s="43">
        <f t="shared" si="1"/>
        <v>0</v>
      </c>
      <c r="H119" s="37"/>
    </row>
    <row r="120" spans="1:8" hidden="1" outlineLevel="1" x14ac:dyDescent="0.2">
      <c r="A120" s="38"/>
      <c r="B120" s="39">
        <v>114</v>
      </c>
      <c r="C120" s="40"/>
      <c r="D120" s="33"/>
      <c r="E120" s="41"/>
      <c r="F120" s="42"/>
      <c r="G120" s="43">
        <f t="shared" si="1"/>
        <v>0</v>
      </c>
      <c r="H120" s="37"/>
    </row>
    <row r="121" spans="1:8" hidden="1" outlineLevel="1" x14ac:dyDescent="0.2">
      <c r="A121" s="38"/>
      <c r="B121" s="39">
        <v>115</v>
      </c>
      <c r="C121" s="40"/>
      <c r="D121" s="33"/>
      <c r="E121" s="41"/>
      <c r="F121" s="42"/>
      <c r="G121" s="43">
        <f t="shared" si="1"/>
        <v>0</v>
      </c>
      <c r="H121" s="37"/>
    </row>
    <row r="122" spans="1:8" hidden="1" outlineLevel="1" x14ac:dyDescent="0.2">
      <c r="A122" s="38"/>
      <c r="B122" s="39">
        <v>116</v>
      </c>
      <c r="C122" s="40"/>
      <c r="D122" s="33"/>
      <c r="E122" s="41"/>
      <c r="F122" s="42"/>
      <c r="G122" s="43">
        <f t="shared" si="1"/>
        <v>0</v>
      </c>
      <c r="H122" s="37"/>
    </row>
    <row r="123" spans="1:8" hidden="1" outlineLevel="1" x14ac:dyDescent="0.2">
      <c r="A123" s="38"/>
      <c r="B123" s="39">
        <v>117</v>
      </c>
      <c r="C123" s="40"/>
      <c r="D123" s="33"/>
      <c r="E123" s="41"/>
      <c r="F123" s="42"/>
      <c r="G123" s="43">
        <f t="shared" si="1"/>
        <v>0</v>
      </c>
      <c r="H123" s="37"/>
    </row>
    <row r="124" spans="1:8" hidden="1" outlineLevel="1" x14ac:dyDescent="0.2">
      <c r="A124" s="38"/>
      <c r="B124" s="39">
        <v>118</v>
      </c>
      <c r="C124" s="40"/>
      <c r="D124" s="33"/>
      <c r="E124" s="41"/>
      <c r="F124" s="42"/>
      <c r="G124" s="43">
        <f t="shared" si="1"/>
        <v>0</v>
      </c>
      <c r="H124" s="37"/>
    </row>
    <row r="125" spans="1:8" hidden="1" outlineLevel="1" x14ac:dyDescent="0.2">
      <c r="A125" s="38"/>
      <c r="B125" s="39">
        <v>119</v>
      </c>
      <c r="C125" s="40"/>
      <c r="D125" s="33"/>
      <c r="E125" s="41"/>
      <c r="F125" s="42"/>
      <c r="G125" s="43">
        <f t="shared" si="1"/>
        <v>0</v>
      </c>
      <c r="H125" s="37"/>
    </row>
    <row r="126" spans="1:8" hidden="1" outlineLevel="1" x14ac:dyDescent="0.2">
      <c r="A126" s="38"/>
      <c r="B126" s="39">
        <v>120</v>
      </c>
      <c r="C126" s="40"/>
      <c r="D126" s="33"/>
      <c r="E126" s="41"/>
      <c r="F126" s="42"/>
      <c r="G126" s="43">
        <f t="shared" si="1"/>
        <v>0</v>
      </c>
      <c r="H126" s="37"/>
    </row>
    <row r="127" spans="1:8" hidden="1" outlineLevel="1" x14ac:dyDescent="0.2">
      <c r="A127" s="38"/>
      <c r="B127" s="39">
        <v>121</v>
      </c>
      <c r="C127" s="40"/>
      <c r="D127" s="33"/>
      <c r="E127" s="41"/>
      <c r="F127" s="42"/>
      <c r="G127" s="43">
        <f t="shared" si="1"/>
        <v>0</v>
      </c>
      <c r="H127" s="37"/>
    </row>
    <row r="128" spans="1:8" hidden="1" outlineLevel="1" x14ac:dyDescent="0.2">
      <c r="A128" s="38"/>
      <c r="B128" s="39">
        <v>122</v>
      </c>
      <c r="C128" s="40"/>
      <c r="D128" s="33"/>
      <c r="E128" s="41"/>
      <c r="F128" s="42"/>
      <c r="G128" s="43">
        <f t="shared" si="1"/>
        <v>0</v>
      </c>
      <c r="H128" s="37"/>
    </row>
    <row r="129" spans="1:8" hidden="1" outlineLevel="1" x14ac:dyDescent="0.2">
      <c r="A129" s="38"/>
      <c r="B129" s="39">
        <v>123</v>
      </c>
      <c r="C129" s="40"/>
      <c r="D129" s="33"/>
      <c r="E129" s="41"/>
      <c r="F129" s="42"/>
      <c r="G129" s="43">
        <f t="shared" si="1"/>
        <v>0</v>
      </c>
      <c r="H129" s="37"/>
    </row>
    <row r="130" spans="1:8" hidden="1" outlineLevel="1" x14ac:dyDescent="0.2">
      <c r="A130" s="38"/>
      <c r="B130" s="39">
        <v>124</v>
      </c>
      <c r="C130" s="40"/>
      <c r="D130" s="33"/>
      <c r="E130" s="41"/>
      <c r="F130" s="42"/>
      <c r="G130" s="43">
        <f t="shared" si="1"/>
        <v>0</v>
      </c>
      <c r="H130" s="37"/>
    </row>
    <row r="131" spans="1:8" hidden="1" outlineLevel="1" x14ac:dyDescent="0.2">
      <c r="A131" s="38"/>
      <c r="B131" s="39">
        <v>125</v>
      </c>
      <c r="C131" s="40"/>
      <c r="D131" s="33"/>
      <c r="E131" s="41"/>
      <c r="F131" s="42"/>
      <c r="G131" s="43">
        <f t="shared" si="1"/>
        <v>0</v>
      </c>
      <c r="H131" s="37"/>
    </row>
    <row r="132" spans="1:8" hidden="1" outlineLevel="1" x14ac:dyDescent="0.2">
      <c r="A132" s="38"/>
      <c r="B132" s="39">
        <v>126</v>
      </c>
      <c r="C132" s="40"/>
      <c r="D132" s="33"/>
      <c r="E132" s="41"/>
      <c r="F132" s="42"/>
      <c r="G132" s="43">
        <f t="shared" si="1"/>
        <v>0</v>
      </c>
      <c r="H132" s="37"/>
    </row>
    <row r="133" spans="1:8" hidden="1" outlineLevel="1" x14ac:dyDescent="0.2">
      <c r="A133" s="38"/>
      <c r="B133" s="39">
        <v>127</v>
      </c>
      <c r="C133" s="40"/>
      <c r="D133" s="33"/>
      <c r="E133" s="41"/>
      <c r="F133" s="42"/>
      <c r="G133" s="43">
        <f t="shared" si="1"/>
        <v>0</v>
      </c>
      <c r="H133" s="37"/>
    </row>
    <row r="134" spans="1:8" hidden="1" outlineLevel="1" x14ac:dyDescent="0.2">
      <c r="A134" s="38"/>
      <c r="B134" s="39">
        <v>128</v>
      </c>
      <c r="C134" s="40"/>
      <c r="D134" s="33"/>
      <c r="E134" s="41"/>
      <c r="F134" s="42"/>
      <c r="G134" s="43">
        <f t="shared" si="1"/>
        <v>0</v>
      </c>
      <c r="H134" s="37"/>
    </row>
    <row r="135" spans="1:8" hidden="1" outlineLevel="1" x14ac:dyDescent="0.2">
      <c r="A135" s="38"/>
      <c r="B135" s="39">
        <v>129</v>
      </c>
      <c r="C135" s="40"/>
      <c r="D135" s="33"/>
      <c r="E135" s="41"/>
      <c r="F135" s="42"/>
      <c r="G135" s="43">
        <f t="shared" ref="G135:G198" si="2">G134+SUM(E135:E135)-SUM(F135:F135)</f>
        <v>0</v>
      </c>
      <c r="H135" s="37"/>
    </row>
    <row r="136" spans="1:8" hidden="1" outlineLevel="1" x14ac:dyDescent="0.2">
      <c r="A136" s="38"/>
      <c r="B136" s="39">
        <v>130</v>
      </c>
      <c r="C136" s="40"/>
      <c r="D136" s="33"/>
      <c r="E136" s="41"/>
      <c r="F136" s="42"/>
      <c r="G136" s="43">
        <f t="shared" si="2"/>
        <v>0</v>
      </c>
      <c r="H136" s="37"/>
    </row>
    <row r="137" spans="1:8" hidden="1" outlineLevel="1" x14ac:dyDescent="0.2">
      <c r="A137" s="38"/>
      <c r="B137" s="39">
        <v>131</v>
      </c>
      <c r="C137" s="40"/>
      <c r="D137" s="33"/>
      <c r="E137" s="41"/>
      <c r="F137" s="42"/>
      <c r="G137" s="43">
        <f t="shared" si="2"/>
        <v>0</v>
      </c>
      <c r="H137" s="37"/>
    </row>
    <row r="138" spans="1:8" hidden="1" outlineLevel="1" x14ac:dyDescent="0.2">
      <c r="A138" s="38"/>
      <c r="B138" s="39">
        <v>132</v>
      </c>
      <c r="C138" s="40"/>
      <c r="D138" s="33"/>
      <c r="E138" s="41"/>
      <c r="F138" s="42"/>
      <c r="G138" s="43">
        <f t="shared" si="2"/>
        <v>0</v>
      </c>
      <c r="H138" s="37"/>
    </row>
    <row r="139" spans="1:8" hidden="1" outlineLevel="1" x14ac:dyDescent="0.2">
      <c r="A139" s="38"/>
      <c r="B139" s="39">
        <v>133</v>
      </c>
      <c r="C139" s="40"/>
      <c r="D139" s="33"/>
      <c r="E139" s="41"/>
      <c r="F139" s="42"/>
      <c r="G139" s="43">
        <f t="shared" si="2"/>
        <v>0</v>
      </c>
      <c r="H139" s="37"/>
    </row>
    <row r="140" spans="1:8" hidden="1" outlineLevel="1" x14ac:dyDescent="0.2">
      <c r="A140" s="38"/>
      <c r="B140" s="39">
        <v>134</v>
      </c>
      <c r="C140" s="40"/>
      <c r="D140" s="33"/>
      <c r="E140" s="41"/>
      <c r="F140" s="42"/>
      <c r="G140" s="43">
        <f t="shared" si="2"/>
        <v>0</v>
      </c>
      <c r="H140" s="37"/>
    </row>
    <row r="141" spans="1:8" hidden="1" outlineLevel="1" x14ac:dyDescent="0.2">
      <c r="A141" s="38"/>
      <c r="B141" s="39">
        <v>135</v>
      </c>
      <c r="C141" s="40"/>
      <c r="D141" s="33"/>
      <c r="E141" s="41"/>
      <c r="F141" s="42"/>
      <c r="G141" s="43">
        <f t="shared" si="2"/>
        <v>0</v>
      </c>
      <c r="H141" s="37"/>
    </row>
    <row r="142" spans="1:8" hidden="1" outlineLevel="1" x14ac:dyDescent="0.2">
      <c r="A142" s="38"/>
      <c r="B142" s="39">
        <v>136</v>
      </c>
      <c r="C142" s="40"/>
      <c r="D142" s="33"/>
      <c r="E142" s="41"/>
      <c r="F142" s="42"/>
      <c r="G142" s="43">
        <f t="shared" si="2"/>
        <v>0</v>
      </c>
      <c r="H142" s="37"/>
    </row>
    <row r="143" spans="1:8" hidden="1" outlineLevel="1" x14ac:dyDescent="0.2">
      <c r="A143" s="38"/>
      <c r="B143" s="39">
        <v>137</v>
      </c>
      <c r="C143" s="40"/>
      <c r="D143" s="33"/>
      <c r="E143" s="41"/>
      <c r="F143" s="42"/>
      <c r="G143" s="43">
        <f t="shared" si="2"/>
        <v>0</v>
      </c>
      <c r="H143" s="37"/>
    </row>
    <row r="144" spans="1:8" hidden="1" outlineLevel="1" x14ac:dyDescent="0.2">
      <c r="A144" s="38"/>
      <c r="B144" s="39">
        <v>138</v>
      </c>
      <c r="C144" s="40"/>
      <c r="D144" s="33"/>
      <c r="E144" s="41"/>
      <c r="F144" s="42"/>
      <c r="G144" s="43">
        <f t="shared" si="2"/>
        <v>0</v>
      </c>
      <c r="H144" s="37"/>
    </row>
    <row r="145" spans="1:8" hidden="1" outlineLevel="1" x14ac:dyDescent="0.2">
      <c r="A145" s="38"/>
      <c r="B145" s="39">
        <v>139</v>
      </c>
      <c r="C145" s="40"/>
      <c r="D145" s="33"/>
      <c r="E145" s="41"/>
      <c r="F145" s="42"/>
      <c r="G145" s="43">
        <f t="shared" si="2"/>
        <v>0</v>
      </c>
      <c r="H145" s="37"/>
    </row>
    <row r="146" spans="1:8" hidden="1" outlineLevel="1" x14ac:dyDescent="0.2">
      <c r="A146" s="38"/>
      <c r="B146" s="39">
        <v>140</v>
      </c>
      <c r="C146" s="40"/>
      <c r="D146" s="33"/>
      <c r="E146" s="41"/>
      <c r="F146" s="42"/>
      <c r="G146" s="43">
        <f t="shared" si="2"/>
        <v>0</v>
      </c>
      <c r="H146" s="37"/>
    </row>
    <row r="147" spans="1:8" hidden="1" outlineLevel="1" x14ac:dyDescent="0.2">
      <c r="A147" s="38"/>
      <c r="B147" s="39">
        <v>141</v>
      </c>
      <c r="C147" s="40"/>
      <c r="D147" s="33"/>
      <c r="E147" s="41"/>
      <c r="F147" s="42"/>
      <c r="G147" s="43">
        <f t="shared" si="2"/>
        <v>0</v>
      </c>
      <c r="H147" s="37"/>
    </row>
    <row r="148" spans="1:8" hidden="1" outlineLevel="1" x14ac:dyDescent="0.2">
      <c r="A148" s="38"/>
      <c r="B148" s="39">
        <v>142</v>
      </c>
      <c r="C148" s="40"/>
      <c r="D148" s="33"/>
      <c r="E148" s="41"/>
      <c r="F148" s="42"/>
      <c r="G148" s="43">
        <f t="shared" si="2"/>
        <v>0</v>
      </c>
      <c r="H148" s="37"/>
    </row>
    <row r="149" spans="1:8" hidden="1" outlineLevel="1" x14ac:dyDescent="0.2">
      <c r="A149" s="38"/>
      <c r="B149" s="39">
        <v>143</v>
      </c>
      <c r="C149" s="40"/>
      <c r="D149" s="33"/>
      <c r="E149" s="41"/>
      <c r="F149" s="42"/>
      <c r="G149" s="43">
        <f t="shared" si="2"/>
        <v>0</v>
      </c>
      <c r="H149" s="37"/>
    </row>
    <row r="150" spans="1:8" hidden="1" outlineLevel="1" x14ac:dyDescent="0.2">
      <c r="A150" s="38"/>
      <c r="B150" s="39">
        <v>144</v>
      </c>
      <c r="C150" s="40"/>
      <c r="D150" s="33"/>
      <c r="E150" s="41"/>
      <c r="F150" s="42"/>
      <c r="G150" s="43">
        <f t="shared" si="2"/>
        <v>0</v>
      </c>
      <c r="H150" s="37"/>
    </row>
    <row r="151" spans="1:8" hidden="1" outlineLevel="1" x14ac:dyDescent="0.2">
      <c r="A151" s="38"/>
      <c r="B151" s="39">
        <v>145</v>
      </c>
      <c r="C151" s="40"/>
      <c r="D151" s="33"/>
      <c r="E151" s="41"/>
      <c r="F151" s="42"/>
      <c r="G151" s="43">
        <f t="shared" si="2"/>
        <v>0</v>
      </c>
      <c r="H151" s="37"/>
    </row>
    <row r="152" spans="1:8" hidden="1" outlineLevel="1" x14ac:dyDescent="0.2">
      <c r="A152" s="38"/>
      <c r="B152" s="39">
        <v>146</v>
      </c>
      <c r="C152" s="40"/>
      <c r="D152" s="33"/>
      <c r="E152" s="41"/>
      <c r="F152" s="42"/>
      <c r="G152" s="43">
        <f t="shared" si="2"/>
        <v>0</v>
      </c>
      <c r="H152" s="37"/>
    </row>
    <row r="153" spans="1:8" hidden="1" outlineLevel="1" x14ac:dyDescent="0.2">
      <c r="A153" s="38"/>
      <c r="B153" s="39">
        <v>147</v>
      </c>
      <c r="C153" s="40"/>
      <c r="D153" s="33"/>
      <c r="E153" s="41"/>
      <c r="F153" s="42"/>
      <c r="G153" s="43">
        <f t="shared" si="2"/>
        <v>0</v>
      </c>
      <c r="H153" s="37"/>
    </row>
    <row r="154" spans="1:8" hidden="1" outlineLevel="1" x14ac:dyDescent="0.2">
      <c r="A154" s="38"/>
      <c r="B154" s="39">
        <v>148</v>
      </c>
      <c r="C154" s="40"/>
      <c r="D154" s="33"/>
      <c r="E154" s="41"/>
      <c r="F154" s="42"/>
      <c r="G154" s="43">
        <f t="shared" si="2"/>
        <v>0</v>
      </c>
      <c r="H154" s="37"/>
    </row>
    <row r="155" spans="1:8" hidden="1" outlineLevel="1" x14ac:dyDescent="0.2">
      <c r="A155" s="38"/>
      <c r="B155" s="39">
        <v>149</v>
      </c>
      <c r="C155" s="40"/>
      <c r="D155" s="33"/>
      <c r="E155" s="41"/>
      <c r="F155" s="42"/>
      <c r="G155" s="43">
        <f t="shared" si="2"/>
        <v>0</v>
      </c>
      <c r="H155" s="37"/>
    </row>
    <row r="156" spans="1:8" hidden="1" outlineLevel="1" x14ac:dyDescent="0.2">
      <c r="A156" s="38"/>
      <c r="B156" s="39">
        <v>150</v>
      </c>
      <c r="C156" s="40"/>
      <c r="D156" s="33"/>
      <c r="E156" s="41"/>
      <c r="F156" s="42"/>
      <c r="G156" s="43">
        <f t="shared" si="2"/>
        <v>0</v>
      </c>
      <c r="H156" s="37"/>
    </row>
    <row r="157" spans="1:8" hidden="1" outlineLevel="2" x14ac:dyDescent="0.2">
      <c r="A157" s="38"/>
      <c r="B157" s="39">
        <v>151</v>
      </c>
      <c r="C157" s="40"/>
      <c r="D157" s="33"/>
      <c r="E157" s="41"/>
      <c r="F157" s="42"/>
      <c r="G157" s="43">
        <f t="shared" si="2"/>
        <v>0</v>
      </c>
      <c r="H157" s="37"/>
    </row>
    <row r="158" spans="1:8" hidden="1" outlineLevel="2" x14ac:dyDescent="0.2">
      <c r="A158" s="38"/>
      <c r="B158" s="39">
        <v>152</v>
      </c>
      <c r="C158" s="40"/>
      <c r="D158" s="33"/>
      <c r="E158" s="41"/>
      <c r="F158" s="42"/>
      <c r="G158" s="43">
        <f t="shared" si="2"/>
        <v>0</v>
      </c>
      <c r="H158" s="37"/>
    </row>
    <row r="159" spans="1:8" hidden="1" outlineLevel="2" x14ac:dyDescent="0.2">
      <c r="A159" s="38"/>
      <c r="B159" s="39">
        <v>153</v>
      </c>
      <c r="C159" s="40"/>
      <c r="D159" s="33"/>
      <c r="E159" s="41"/>
      <c r="F159" s="42"/>
      <c r="G159" s="43">
        <f t="shared" si="2"/>
        <v>0</v>
      </c>
      <c r="H159" s="37"/>
    </row>
    <row r="160" spans="1:8" hidden="1" outlineLevel="2" x14ac:dyDescent="0.2">
      <c r="A160" s="38"/>
      <c r="B160" s="39">
        <v>154</v>
      </c>
      <c r="C160" s="40"/>
      <c r="D160" s="33"/>
      <c r="E160" s="41"/>
      <c r="F160" s="42"/>
      <c r="G160" s="43">
        <f t="shared" si="2"/>
        <v>0</v>
      </c>
      <c r="H160" s="37"/>
    </row>
    <row r="161" spans="1:8" hidden="1" outlineLevel="2" x14ac:dyDescent="0.2">
      <c r="A161" s="38"/>
      <c r="B161" s="39">
        <v>155</v>
      </c>
      <c r="C161" s="40"/>
      <c r="D161" s="33"/>
      <c r="E161" s="41"/>
      <c r="F161" s="42"/>
      <c r="G161" s="43">
        <f t="shared" si="2"/>
        <v>0</v>
      </c>
      <c r="H161" s="37"/>
    </row>
    <row r="162" spans="1:8" hidden="1" outlineLevel="2" x14ac:dyDescent="0.2">
      <c r="A162" s="38"/>
      <c r="B162" s="39">
        <v>156</v>
      </c>
      <c r="C162" s="40"/>
      <c r="D162" s="33"/>
      <c r="E162" s="41"/>
      <c r="F162" s="42"/>
      <c r="G162" s="43">
        <f t="shared" si="2"/>
        <v>0</v>
      </c>
      <c r="H162" s="37"/>
    </row>
    <row r="163" spans="1:8" hidden="1" outlineLevel="2" x14ac:dyDescent="0.2">
      <c r="A163" s="38"/>
      <c r="B163" s="39">
        <v>157</v>
      </c>
      <c r="C163" s="40"/>
      <c r="D163" s="33"/>
      <c r="E163" s="41"/>
      <c r="F163" s="42"/>
      <c r="G163" s="43">
        <f t="shared" si="2"/>
        <v>0</v>
      </c>
      <c r="H163" s="37"/>
    </row>
    <row r="164" spans="1:8" hidden="1" outlineLevel="2" x14ac:dyDescent="0.2">
      <c r="A164" s="38"/>
      <c r="B164" s="39">
        <v>158</v>
      </c>
      <c r="C164" s="40"/>
      <c r="D164" s="33"/>
      <c r="E164" s="41"/>
      <c r="F164" s="42"/>
      <c r="G164" s="43">
        <f t="shared" si="2"/>
        <v>0</v>
      </c>
      <c r="H164" s="37"/>
    </row>
    <row r="165" spans="1:8" hidden="1" outlineLevel="2" x14ac:dyDescent="0.2">
      <c r="A165" s="38"/>
      <c r="B165" s="39">
        <v>159</v>
      </c>
      <c r="C165" s="40"/>
      <c r="D165" s="33"/>
      <c r="E165" s="41"/>
      <c r="F165" s="42"/>
      <c r="G165" s="43">
        <f t="shared" si="2"/>
        <v>0</v>
      </c>
      <c r="H165" s="37"/>
    </row>
    <row r="166" spans="1:8" hidden="1" outlineLevel="2" x14ac:dyDescent="0.2">
      <c r="A166" s="38"/>
      <c r="B166" s="39">
        <v>160</v>
      </c>
      <c r="C166" s="40"/>
      <c r="D166" s="33"/>
      <c r="E166" s="41"/>
      <c r="F166" s="42"/>
      <c r="G166" s="43">
        <f t="shared" si="2"/>
        <v>0</v>
      </c>
      <c r="H166" s="37"/>
    </row>
    <row r="167" spans="1:8" hidden="1" outlineLevel="2" x14ac:dyDescent="0.2">
      <c r="A167" s="38"/>
      <c r="B167" s="39">
        <v>161</v>
      </c>
      <c r="C167" s="40"/>
      <c r="D167" s="33"/>
      <c r="E167" s="41"/>
      <c r="F167" s="42"/>
      <c r="G167" s="43">
        <f t="shared" si="2"/>
        <v>0</v>
      </c>
      <c r="H167" s="37"/>
    </row>
    <row r="168" spans="1:8" hidden="1" outlineLevel="2" x14ac:dyDescent="0.2">
      <c r="A168" s="38"/>
      <c r="B168" s="39">
        <v>162</v>
      </c>
      <c r="C168" s="40"/>
      <c r="D168" s="33"/>
      <c r="E168" s="41"/>
      <c r="F168" s="42"/>
      <c r="G168" s="43">
        <f t="shared" si="2"/>
        <v>0</v>
      </c>
      <c r="H168" s="37"/>
    </row>
    <row r="169" spans="1:8" hidden="1" outlineLevel="2" x14ac:dyDescent="0.2">
      <c r="A169" s="38"/>
      <c r="B169" s="39">
        <v>163</v>
      </c>
      <c r="C169" s="40"/>
      <c r="D169" s="33"/>
      <c r="E169" s="41"/>
      <c r="F169" s="42"/>
      <c r="G169" s="43">
        <f t="shared" si="2"/>
        <v>0</v>
      </c>
      <c r="H169" s="37"/>
    </row>
    <row r="170" spans="1:8" hidden="1" outlineLevel="2" x14ac:dyDescent="0.2">
      <c r="A170" s="38"/>
      <c r="B170" s="39">
        <v>164</v>
      </c>
      <c r="C170" s="40"/>
      <c r="D170" s="33"/>
      <c r="E170" s="41"/>
      <c r="F170" s="42"/>
      <c r="G170" s="43">
        <f t="shared" si="2"/>
        <v>0</v>
      </c>
      <c r="H170" s="37"/>
    </row>
    <row r="171" spans="1:8" hidden="1" outlineLevel="2" x14ac:dyDescent="0.2">
      <c r="A171" s="38"/>
      <c r="B171" s="39">
        <v>165</v>
      </c>
      <c r="C171" s="40"/>
      <c r="D171" s="33"/>
      <c r="E171" s="41"/>
      <c r="F171" s="42"/>
      <c r="G171" s="43">
        <f t="shared" si="2"/>
        <v>0</v>
      </c>
      <c r="H171" s="37"/>
    </row>
    <row r="172" spans="1:8" hidden="1" outlineLevel="2" x14ac:dyDescent="0.2">
      <c r="A172" s="38"/>
      <c r="B172" s="39">
        <v>166</v>
      </c>
      <c r="C172" s="40"/>
      <c r="D172" s="33"/>
      <c r="E172" s="41"/>
      <c r="F172" s="42"/>
      <c r="G172" s="43">
        <f t="shared" si="2"/>
        <v>0</v>
      </c>
      <c r="H172" s="37"/>
    </row>
    <row r="173" spans="1:8" hidden="1" outlineLevel="2" x14ac:dyDescent="0.2">
      <c r="A173" s="38"/>
      <c r="B173" s="39">
        <v>167</v>
      </c>
      <c r="C173" s="40"/>
      <c r="D173" s="33"/>
      <c r="E173" s="41"/>
      <c r="F173" s="42"/>
      <c r="G173" s="43">
        <f t="shared" si="2"/>
        <v>0</v>
      </c>
      <c r="H173" s="37"/>
    </row>
    <row r="174" spans="1:8" hidden="1" outlineLevel="2" x14ac:dyDescent="0.2">
      <c r="A174" s="38"/>
      <c r="B174" s="39">
        <v>168</v>
      </c>
      <c r="C174" s="40"/>
      <c r="D174" s="33"/>
      <c r="E174" s="41"/>
      <c r="F174" s="42"/>
      <c r="G174" s="43">
        <f t="shared" si="2"/>
        <v>0</v>
      </c>
      <c r="H174" s="37"/>
    </row>
    <row r="175" spans="1:8" hidden="1" outlineLevel="2" x14ac:dyDescent="0.2">
      <c r="A175" s="38"/>
      <c r="B175" s="39">
        <v>169</v>
      </c>
      <c r="C175" s="40"/>
      <c r="D175" s="33"/>
      <c r="E175" s="41"/>
      <c r="F175" s="42"/>
      <c r="G175" s="43">
        <f t="shared" si="2"/>
        <v>0</v>
      </c>
      <c r="H175" s="37"/>
    </row>
    <row r="176" spans="1:8" hidden="1" outlineLevel="2" x14ac:dyDescent="0.2">
      <c r="A176" s="38"/>
      <c r="B176" s="39">
        <v>170</v>
      </c>
      <c r="C176" s="40"/>
      <c r="D176" s="33"/>
      <c r="E176" s="41"/>
      <c r="F176" s="42"/>
      <c r="G176" s="43">
        <f t="shared" si="2"/>
        <v>0</v>
      </c>
      <c r="H176" s="37"/>
    </row>
    <row r="177" spans="1:8" hidden="1" outlineLevel="2" x14ac:dyDescent="0.2">
      <c r="A177" s="38"/>
      <c r="B177" s="39">
        <v>171</v>
      </c>
      <c r="C177" s="40"/>
      <c r="D177" s="33"/>
      <c r="E177" s="41"/>
      <c r="F177" s="42"/>
      <c r="G177" s="43">
        <f t="shared" si="2"/>
        <v>0</v>
      </c>
      <c r="H177" s="37"/>
    </row>
    <row r="178" spans="1:8" hidden="1" outlineLevel="2" x14ac:dyDescent="0.2">
      <c r="A178" s="38"/>
      <c r="B178" s="39">
        <v>172</v>
      </c>
      <c r="C178" s="40"/>
      <c r="D178" s="33"/>
      <c r="E178" s="41"/>
      <c r="F178" s="42"/>
      <c r="G178" s="43">
        <f t="shared" si="2"/>
        <v>0</v>
      </c>
      <c r="H178" s="37"/>
    </row>
    <row r="179" spans="1:8" hidden="1" outlineLevel="2" x14ac:dyDescent="0.2">
      <c r="A179" s="38"/>
      <c r="B179" s="39">
        <v>173</v>
      </c>
      <c r="C179" s="40"/>
      <c r="D179" s="33"/>
      <c r="E179" s="41"/>
      <c r="F179" s="42"/>
      <c r="G179" s="43">
        <f t="shared" si="2"/>
        <v>0</v>
      </c>
      <c r="H179" s="37"/>
    </row>
    <row r="180" spans="1:8" hidden="1" outlineLevel="2" x14ac:dyDescent="0.2">
      <c r="A180" s="38"/>
      <c r="B180" s="39">
        <v>174</v>
      </c>
      <c r="C180" s="40"/>
      <c r="D180" s="33"/>
      <c r="E180" s="41"/>
      <c r="F180" s="42"/>
      <c r="G180" s="43">
        <f t="shared" si="2"/>
        <v>0</v>
      </c>
      <c r="H180" s="37"/>
    </row>
    <row r="181" spans="1:8" hidden="1" outlineLevel="2" x14ac:dyDescent="0.2">
      <c r="A181" s="38"/>
      <c r="B181" s="39">
        <v>175</v>
      </c>
      <c r="C181" s="40"/>
      <c r="D181" s="33"/>
      <c r="E181" s="41"/>
      <c r="F181" s="42"/>
      <c r="G181" s="43">
        <f t="shared" si="2"/>
        <v>0</v>
      </c>
      <c r="H181" s="37"/>
    </row>
    <row r="182" spans="1:8" hidden="1" outlineLevel="2" x14ac:dyDescent="0.2">
      <c r="A182" s="38"/>
      <c r="B182" s="39">
        <v>176</v>
      </c>
      <c r="C182" s="40"/>
      <c r="D182" s="33"/>
      <c r="E182" s="41"/>
      <c r="F182" s="42"/>
      <c r="G182" s="43">
        <f t="shared" si="2"/>
        <v>0</v>
      </c>
      <c r="H182" s="37"/>
    </row>
    <row r="183" spans="1:8" hidden="1" outlineLevel="2" x14ac:dyDescent="0.2">
      <c r="A183" s="38"/>
      <c r="B183" s="39">
        <v>177</v>
      </c>
      <c r="C183" s="40"/>
      <c r="D183" s="33"/>
      <c r="E183" s="41"/>
      <c r="F183" s="42"/>
      <c r="G183" s="43">
        <f t="shared" si="2"/>
        <v>0</v>
      </c>
      <c r="H183" s="37"/>
    </row>
    <row r="184" spans="1:8" hidden="1" outlineLevel="2" x14ac:dyDescent="0.2">
      <c r="A184" s="38"/>
      <c r="B184" s="39">
        <v>178</v>
      </c>
      <c r="C184" s="40"/>
      <c r="D184" s="33"/>
      <c r="E184" s="41"/>
      <c r="F184" s="42"/>
      <c r="G184" s="43">
        <f t="shared" si="2"/>
        <v>0</v>
      </c>
      <c r="H184" s="37"/>
    </row>
    <row r="185" spans="1:8" hidden="1" outlineLevel="2" x14ac:dyDescent="0.2">
      <c r="A185" s="38"/>
      <c r="B185" s="39">
        <v>179</v>
      </c>
      <c r="C185" s="40"/>
      <c r="D185" s="33"/>
      <c r="E185" s="41"/>
      <c r="F185" s="42"/>
      <c r="G185" s="43">
        <f t="shared" si="2"/>
        <v>0</v>
      </c>
      <c r="H185" s="37"/>
    </row>
    <row r="186" spans="1:8" hidden="1" outlineLevel="2" x14ac:dyDescent="0.2">
      <c r="A186" s="38"/>
      <c r="B186" s="39">
        <v>180</v>
      </c>
      <c r="C186" s="40"/>
      <c r="D186" s="33"/>
      <c r="E186" s="41"/>
      <c r="F186" s="42"/>
      <c r="G186" s="43">
        <f t="shared" si="2"/>
        <v>0</v>
      </c>
      <c r="H186" s="37"/>
    </row>
    <row r="187" spans="1:8" hidden="1" outlineLevel="2" x14ac:dyDescent="0.2">
      <c r="A187" s="38"/>
      <c r="B187" s="39">
        <v>181</v>
      </c>
      <c r="C187" s="40"/>
      <c r="D187" s="33"/>
      <c r="E187" s="41"/>
      <c r="F187" s="42"/>
      <c r="G187" s="43">
        <f t="shared" si="2"/>
        <v>0</v>
      </c>
      <c r="H187" s="37"/>
    </row>
    <row r="188" spans="1:8" hidden="1" outlineLevel="2" x14ac:dyDescent="0.2">
      <c r="A188" s="38"/>
      <c r="B188" s="39">
        <v>182</v>
      </c>
      <c r="C188" s="40"/>
      <c r="D188" s="33"/>
      <c r="E188" s="41"/>
      <c r="F188" s="42"/>
      <c r="G188" s="43">
        <f t="shared" si="2"/>
        <v>0</v>
      </c>
      <c r="H188" s="37"/>
    </row>
    <row r="189" spans="1:8" hidden="1" outlineLevel="2" x14ac:dyDescent="0.2">
      <c r="A189" s="38"/>
      <c r="B189" s="39">
        <v>183</v>
      </c>
      <c r="C189" s="40"/>
      <c r="D189" s="33"/>
      <c r="E189" s="41"/>
      <c r="F189" s="42"/>
      <c r="G189" s="43">
        <f t="shared" si="2"/>
        <v>0</v>
      </c>
      <c r="H189" s="37"/>
    </row>
    <row r="190" spans="1:8" hidden="1" outlineLevel="2" x14ac:dyDescent="0.2">
      <c r="A190" s="38"/>
      <c r="B190" s="39">
        <v>184</v>
      </c>
      <c r="C190" s="40"/>
      <c r="D190" s="33"/>
      <c r="E190" s="41"/>
      <c r="F190" s="42"/>
      <c r="G190" s="43">
        <f t="shared" si="2"/>
        <v>0</v>
      </c>
      <c r="H190" s="37"/>
    </row>
    <row r="191" spans="1:8" hidden="1" outlineLevel="2" x14ac:dyDescent="0.2">
      <c r="A191" s="38"/>
      <c r="B191" s="39">
        <v>185</v>
      </c>
      <c r="C191" s="40"/>
      <c r="D191" s="33"/>
      <c r="E191" s="41"/>
      <c r="F191" s="42"/>
      <c r="G191" s="43">
        <f t="shared" si="2"/>
        <v>0</v>
      </c>
      <c r="H191" s="37"/>
    </row>
    <row r="192" spans="1:8" hidden="1" outlineLevel="2" x14ac:dyDescent="0.2">
      <c r="A192" s="38"/>
      <c r="B192" s="39">
        <v>186</v>
      </c>
      <c r="C192" s="40"/>
      <c r="D192" s="33"/>
      <c r="E192" s="41"/>
      <c r="F192" s="42"/>
      <c r="G192" s="43">
        <f t="shared" si="2"/>
        <v>0</v>
      </c>
      <c r="H192" s="37"/>
    </row>
    <row r="193" spans="1:8" hidden="1" outlineLevel="2" x14ac:dyDescent="0.2">
      <c r="A193" s="38"/>
      <c r="B193" s="39">
        <v>187</v>
      </c>
      <c r="C193" s="40"/>
      <c r="D193" s="33"/>
      <c r="E193" s="41"/>
      <c r="F193" s="42"/>
      <c r="G193" s="43">
        <f t="shared" si="2"/>
        <v>0</v>
      </c>
      <c r="H193" s="37"/>
    </row>
    <row r="194" spans="1:8" hidden="1" outlineLevel="2" x14ac:dyDescent="0.2">
      <c r="A194" s="38"/>
      <c r="B194" s="39">
        <v>188</v>
      </c>
      <c r="C194" s="40"/>
      <c r="D194" s="33"/>
      <c r="E194" s="41"/>
      <c r="F194" s="42"/>
      <c r="G194" s="43">
        <f t="shared" si="2"/>
        <v>0</v>
      </c>
      <c r="H194" s="37"/>
    </row>
    <row r="195" spans="1:8" hidden="1" outlineLevel="2" x14ac:dyDescent="0.2">
      <c r="A195" s="38"/>
      <c r="B195" s="39">
        <v>189</v>
      </c>
      <c r="C195" s="40"/>
      <c r="D195" s="33"/>
      <c r="E195" s="41"/>
      <c r="F195" s="42"/>
      <c r="G195" s="43">
        <f t="shared" si="2"/>
        <v>0</v>
      </c>
      <c r="H195" s="37"/>
    </row>
    <row r="196" spans="1:8" hidden="1" outlineLevel="2" x14ac:dyDescent="0.2">
      <c r="A196" s="38"/>
      <c r="B196" s="39">
        <v>190</v>
      </c>
      <c r="C196" s="40"/>
      <c r="D196" s="33"/>
      <c r="E196" s="41"/>
      <c r="F196" s="42"/>
      <c r="G196" s="43">
        <f t="shared" si="2"/>
        <v>0</v>
      </c>
      <c r="H196" s="37"/>
    </row>
    <row r="197" spans="1:8" hidden="1" outlineLevel="2" x14ac:dyDescent="0.2">
      <c r="A197" s="38"/>
      <c r="B197" s="39">
        <v>191</v>
      </c>
      <c r="C197" s="40"/>
      <c r="D197" s="33"/>
      <c r="E197" s="41"/>
      <c r="F197" s="42"/>
      <c r="G197" s="43">
        <f t="shared" si="2"/>
        <v>0</v>
      </c>
      <c r="H197" s="37"/>
    </row>
    <row r="198" spans="1:8" hidden="1" outlineLevel="2" x14ac:dyDescent="0.2">
      <c r="A198" s="38"/>
      <c r="B198" s="39">
        <v>192</v>
      </c>
      <c r="C198" s="40"/>
      <c r="D198" s="33"/>
      <c r="E198" s="41"/>
      <c r="F198" s="42"/>
      <c r="G198" s="43">
        <f t="shared" si="2"/>
        <v>0</v>
      </c>
      <c r="H198" s="37"/>
    </row>
    <row r="199" spans="1:8" hidden="1" outlineLevel="2" x14ac:dyDescent="0.2">
      <c r="A199" s="38"/>
      <c r="B199" s="39">
        <v>193</v>
      </c>
      <c r="C199" s="40"/>
      <c r="D199" s="33"/>
      <c r="E199" s="41"/>
      <c r="F199" s="42"/>
      <c r="G199" s="43">
        <f t="shared" ref="G199:G256" si="3">G198+SUM(E199:E199)-SUM(F199:F199)</f>
        <v>0</v>
      </c>
      <c r="H199" s="37"/>
    </row>
    <row r="200" spans="1:8" hidden="1" outlineLevel="2" x14ac:dyDescent="0.2">
      <c r="A200" s="38"/>
      <c r="B200" s="39">
        <v>194</v>
      </c>
      <c r="C200" s="40"/>
      <c r="D200" s="33"/>
      <c r="E200" s="41"/>
      <c r="F200" s="42"/>
      <c r="G200" s="43">
        <f t="shared" si="3"/>
        <v>0</v>
      </c>
      <c r="H200" s="37"/>
    </row>
    <row r="201" spans="1:8" hidden="1" outlineLevel="2" x14ac:dyDescent="0.2">
      <c r="A201" s="38"/>
      <c r="B201" s="39">
        <v>195</v>
      </c>
      <c r="C201" s="40"/>
      <c r="D201" s="33"/>
      <c r="E201" s="41"/>
      <c r="F201" s="42"/>
      <c r="G201" s="43">
        <f t="shared" si="3"/>
        <v>0</v>
      </c>
      <c r="H201" s="37"/>
    </row>
    <row r="202" spans="1:8" hidden="1" outlineLevel="2" x14ac:dyDescent="0.2">
      <c r="A202" s="38"/>
      <c r="B202" s="39">
        <v>196</v>
      </c>
      <c r="C202" s="40"/>
      <c r="D202" s="33"/>
      <c r="E202" s="41"/>
      <c r="F202" s="42"/>
      <c r="G202" s="43">
        <f t="shared" si="3"/>
        <v>0</v>
      </c>
      <c r="H202" s="37"/>
    </row>
    <row r="203" spans="1:8" hidden="1" outlineLevel="2" x14ac:dyDescent="0.2">
      <c r="A203" s="38"/>
      <c r="B203" s="39">
        <v>197</v>
      </c>
      <c r="C203" s="40"/>
      <c r="D203" s="33"/>
      <c r="E203" s="41"/>
      <c r="F203" s="42"/>
      <c r="G203" s="43">
        <f t="shared" si="3"/>
        <v>0</v>
      </c>
      <c r="H203" s="37"/>
    </row>
    <row r="204" spans="1:8" hidden="1" outlineLevel="2" x14ac:dyDescent="0.2">
      <c r="A204" s="38"/>
      <c r="B204" s="39">
        <v>198</v>
      </c>
      <c r="C204" s="40"/>
      <c r="D204" s="33"/>
      <c r="E204" s="41"/>
      <c r="F204" s="42"/>
      <c r="G204" s="43">
        <f t="shared" si="3"/>
        <v>0</v>
      </c>
      <c r="H204" s="37"/>
    </row>
    <row r="205" spans="1:8" hidden="1" outlineLevel="2" x14ac:dyDescent="0.2">
      <c r="A205" s="38"/>
      <c r="B205" s="39">
        <v>199</v>
      </c>
      <c r="C205" s="40"/>
      <c r="D205" s="33"/>
      <c r="E205" s="41"/>
      <c r="F205" s="42"/>
      <c r="G205" s="43">
        <f t="shared" si="3"/>
        <v>0</v>
      </c>
      <c r="H205" s="37"/>
    </row>
    <row r="206" spans="1:8" hidden="1" outlineLevel="2" x14ac:dyDescent="0.2">
      <c r="A206" s="38"/>
      <c r="B206" s="39">
        <v>200</v>
      </c>
      <c r="C206" s="40"/>
      <c r="D206" s="33"/>
      <c r="E206" s="41"/>
      <c r="F206" s="42"/>
      <c r="G206" s="43">
        <f t="shared" si="3"/>
        <v>0</v>
      </c>
      <c r="H206" s="37"/>
    </row>
    <row r="207" spans="1:8" hidden="1" outlineLevel="2" x14ac:dyDescent="0.2">
      <c r="A207" s="38"/>
      <c r="B207" s="39">
        <v>201</v>
      </c>
      <c r="C207" s="40"/>
      <c r="D207" s="33"/>
      <c r="E207" s="41"/>
      <c r="F207" s="42"/>
      <c r="G207" s="43">
        <f t="shared" si="3"/>
        <v>0</v>
      </c>
      <c r="H207" s="37"/>
    </row>
    <row r="208" spans="1:8" hidden="1" outlineLevel="2" x14ac:dyDescent="0.2">
      <c r="A208" s="38"/>
      <c r="B208" s="39">
        <v>202</v>
      </c>
      <c r="C208" s="40"/>
      <c r="D208" s="33"/>
      <c r="E208" s="41"/>
      <c r="F208" s="42"/>
      <c r="G208" s="43">
        <f t="shared" si="3"/>
        <v>0</v>
      </c>
      <c r="H208" s="37"/>
    </row>
    <row r="209" spans="1:8" hidden="1" outlineLevel="2" x14ac:dyDescent="0.2">
      <c r="A209" s="38"/>
      <c r="B209" s="39">
        <v>203</v>
      </c>
      <c r="C209" s="40"/>
      <c r="D209" s="33"/>
      <c r="E209" s="41"/>
      <c r="F209" s="42"/>
      <c r="G209" s="43">
        <f t="shared" si="3"/>
        <v>0</v>
      </c>
      <c r="H209" s="37"/>
    </row>
    <row r="210" spans="1:8" hidden="1" outlineLevel="2" x14ac:dyDescent="0.2">
      <c r="A210" s="38"/>
      <c r="B210" s="39">
        <v>204</v>
      </c>
      <c r="C210" s="40"/>
      <c r="D210" s="33"/>
      <c r="E210" s="41"/>
      <c r="F210" s="42"/>
      <c r="G210" s="43">
        <f t="shared" si="3"/>
        <v>0</v>
      </c>
      <c r="H210" s="37"/>
    </row>
    <row r="211" spans="1:8" hidden="1" outlineLevel="2" x14ac:dyDescent="0.2">
      <c r="A211" s="38"/>
      <c r="B211" s="39">
        <v>205</v>
      </c>
      <c r="C211" s="40"/>
      <c r="D211" s="33"/>
      <c r="E211" s="41"/>
      <c r="F211" s="42"/>
      <c r="G211" s="43">
        <f t="shared" si="3"/>
        <v>0</v>
      </c>
      <c r="H211" s="37"/>
    </row>
    <row r="212" spans="1:8" hidden="1" outlineLevel="2" x14ac:dyDescent="0.2">
      <c r="A212" s="38"/>
      <c r="B212" s="39">
        <v>206</v>
      </c>
      <c r="C212" s="40"/>
      <c r="D212" s="33"/>
      <c r="E212" s="41"/>
      <c r="F212" s="42"/>
      <c r="G212" s="43">
        <f t="shared" si="3"/>
        <v>0</v>
      </c>
      <c r="H212" s="37"/>
    </row>
    <row r="213" spans="1:8" hidden="1" outlineLevel="2" x14ac:dyDescent="0.2">
      <c r="A213" s="38"/>
      <c r="B213" s="39">
        <v>207</v>
      </c>
      <c r="C213" s="40"/>
      <c r="D213" s="33"/>
      <c r="E213" s="41"/>
      <c r="F213" s="42"/>
      <c r="G213" s="43">
        <f t="shared" si="3"/>
        <v>0</v>
      </c>
      <c r="H213" s="37"/>
    </row>
    <row r="214" spans="1:8" hidden="1" outlineLevel="2" x14ac:dyDescent="0.2">
      <c r="A214" s="38"/>
      <c r="B214" s="39">
        <v>208</v>
      </c>
      <c r="C214" s="40"/>
      <c r="D214" s="33"/>
      <c r="E214" s="41"/>
      <c r="F214" s="42"/>
      <c r="G214" s="43">
        <f t="shared" si="3"/>
        <v>0</v>
      </c>
      <c r="H214" s="37"/>
    </row>
    <row r="215" spans="1:8" hidden="1" outlineLevel="2" x14ac:dyDescent="0.2">
      <c r="A215" s="38"/>
      <c r="B215" s="39">
        <v>209</v>
      </c>
      <c r="C215" s="40"/>
      <c r="D215" s="33"/>
      <c r="E215" s="41"/>
      <c r="F215" s="42"/>
      <c r="G215" s="43">
        <f t="shared" si="3"/>
        <v>0</v>
      </c>
      <c r="H215" s="37"/>
    </row>
    <row r="216" spans="1:8" hidden="1" outlineLevel="2" x14ac:dyDescent="0.2">
      <c r="A216" s="38"/>
      <c r="B216" s="39">
        <v>210</v>
      </c>
      <c r="C216" s="40"/>
      <c r="D216" s="33"/>
      <c r="E216" s="41"/>
      <c r="F216" s="42"/>
      <c r="G216" s="43">
        <f t="shared" si="3"/>
        <v>0</v>
      </c>
      <c r="H216" s="37"/>
    </row>
    <row r="217" spans="1:8" hidden="1" outlineLevel="2" x14ac:dyDescent="0.2">
      <c r="A217" s="38"/>
      <c r="B217" s="39">
        <v>211</v>
      </c>
      <c r="C217" s="40"/>
      <c r="D217" s="33"/>
      <c r="E217" s="41"/>
      <c r="F217" s="42"/>
      <c r="G217" s="43">
        <f t="shared" si="3"/>
        <v>0</v>
      </c>
      <c r="H217" s="37"/>
    </row>
    <row r="218" spans="1:8" hidden="1" outlineLevel="2" x14ac:dyDescent="0.2">
      <c r="A218" s="38"/>
      <c r="B218" s="39">
        <v>212</v>
      </c>
      <c r="C218" s="40"/>
      <c r="D218" s="33"/>
      <c r="E218" s="41"/>
      <c r="F218" s="42"/>
      <c r="G218" s="43">
        <f t="shared" si="3"/>
        <v>0</v>
      </c>
      <c r="H218" s="37"/>
    </row>
    <row r="219" spans="1:8" hidden="1" outlineLevel="2" x14ac:dyDescent="0.2">
      <c r="A219" s="38"/>
      <c r="B219" s="39">
        <v>213</v>
      </c>
      <c r="C219" s="40"/>
      <c r="D219" s="33"/>
      <c r="E219" s="41"/>
      <c r="F219" s="42"/>
      <c r="G219" s="43">
        <f t="shared" si="3"/>
        <v>0</v>
      </c>
      <c r="H219" s="37"/>
    </row>
    <row r="220" spans="1:8" hidden="1" outlineLevel="2" x14ac:dyDescent="0.2">
      <c r="A220" s="38"/>
      <c r="B220" s="39">
        <v>214</v>
      </c>
      <c r="C220" s="40"/>
      <c r="D220" s="33"/>
      <c r="E220" s="41"/>
      <c r="F220" s="42"/>
      <c r="G220" s="43">
        <f t="shared" si="3"/>
        <v>0</v>
      </c>
      <c r="H220" s="37"/>
    </row>
    <row r="221" spans="1:8" hidden="1" outlineLevel="2" x14ac:dyDescent="0.2">
      <c r="A221" s="38"/>
      <c r="B221" s="39">
        <v>215</v>
      </c>
      <c r="C221" s="40"/>
      <c r="D221" s="33"/>
      <c r="E221" s="41"/>
      <c r="F221" s="42"/>
      <c r="G221" s="43">
        <f t="shared" si="3"/>
        <v>0</v>
      </c>
      <c r="H221" s="37"/>
    </row>
    <row r="222" spans="1:8" hidden="1" outlineLevel="2" x14ac:dyDescent="0.2">
      <c r="A222" s="38"/>
      <c r="B222" s="39">
        <v>216</v>
      </c>
      <c r="C222" s="40"/>
      <c r="D222" s="33"/>
      <c r="E222" s="41"/>
      <c r="F222" s="42"/>
      <c r="G222" s="43">
        <f t="shared" si="3"/>
        <v>0</v>
      </c>
      <c r="H222" s="37"/>
    </row>
    <row r="223" spans="1:8" hidden="1" outlineLevel="2" x14ac:dyDescent="0.2">
      <c r="A223" s="38"/>
      <c r="B223" s="39">
        <v>217</v>
      </c>
      <c r="C223" s="40"/>
      <c r="D223" s="33"/>
      <c r="E223" s="41"/>
      <c r="F223" s="42"/>
      <c r="G223" s="43">
        <f t="shared" si="3"/>
        <v>0</v>
      </c>
      <c r="H223" s="37"/>
    </row>
    <row r="224" spans="1:8" hidden="1" outlineLevel="2" x14ac:dyDescent="0.2">
      <c r="A224" s="38"/>
      <c r="B224" s="39">
        <v>218</v>
      </c>
      <c r="C224" s="40"/>
      <c r="D224" s="33"/>
      <c r="E224" s="41"/>
      <c r="F224" s="42"/>
      <c r="G224" s="43">
        <f t="shared" si="3"/>
        <v>0</v>
      </c>
      <c r="H224" s="37"/>
    </row>
    <row r="225" spans="1:8" hidden="1" outlineLevel="2" x14ac:dyDescent="0.2">
      <c r="A225" s="38"/>
      <c r="B225" s="39">
        <v>219</v>
      </c>
      <c r="C225" s="40"/>
      <c r="D225" s="33"/>
      <c r="E225" s="41"/>
      <c r="F225" s="42"/>
      <c r="G225" s="43">
        <f t="shared" si="3"/>
        <v>0</v>
      </c>
      <c r="H225" s="37"/>
    </row>
    <row r="226" spans="1:8" hidden="1" outlineLevel="2" x14ac:dyDescent="0.2">
      <c r="A226" s="38"/>
      <c r="B226" s="39">
        <v>220</v>
      </c>
      <c r="C226" s="40"/>
      <c r="D226" s="33"/>
      <c r="E226" s="41"/>
      <c r="F226" s="42"/>
      <c r="G226" s="43">
        <f t="shared" si="3"/>
        <v>0</v>
      </c>
      <c r="H226" s="37"/>
    </row>
    <row r="227" spans="1:8" hidden="1" outlineLevel="2" x14ac:dyDescent="0.2">
      <c r="A227" s="38"/>
      <c r="B227" s="39">
        <v>221</v>
      </c>
      <c r="C227" s="40"/>
      <c r="D227" s="33"/>
      <c r="E227" s="41"/>
      <c r="F227" s="42"/>
      <c r="G227" s="43">
        <f t="shared" si="3"/>
        <v>0</v>
      </c>
      <c r="H227" s="37"/>
    </row>
    <row r="228" spans="1:8" hidden="1" outlineLevel="2" x14ac:dyDescent="0.2">
      <c r="A228" s="38"/>
      <c r="B228" s="39">
        <v>222</v>
      </c>
      <c r="C228" s="40"/>
      <c r="D228" s="33"/>
      <c r="E228" s="41"/>
      <c r="F228" s="42"/>
      <c r="G228" s="43">
        <f t="shared" si="3"/>
        <v>0</v>
      </c>
      <c r="H228" s="37"/>
    </row>
    <row r="229" spans="1:8" hidden="1" outlineLevel="2" x14ac:dyDescent="0.2">
      <c r="A229" s="38"/>
      <c r="B229" s="39">
        <v>223</v>
      </c>
      <c r="C229" s="40"/>
      <c r="D229" s="33"/>
      <c r="E229" s="41"/>
      <c r="F229" s="42"/>
      <c r="G229" s="43">
        <f t="shared" si="3"/>
        <v>0</v>
      </c>
      <c r="H229" s="37"/>
    </row>
    <row r="230" spans="1:8" hidden="1" outlineLevel="2" x14ac:dyDescent="0.2">
      <c r="A230" s="38"/>
      <c r="B230" s="39">
        <v>224</v>
      </c>
      <c r="C230" s="40"/>
      <c r="D230" s="33"/>
      <c r="E230" s="41"/>
      <c r="F230" s="42"/>
      <c r="G230" s="43">
        <f t="shared" si="3"/>
        <v>0</v>
      </c>
      <c r="H230" s="37"/>
    </row>
    <row r="231" spans="1:8" hidden="1" outlineLevel="2" x14ac:dyDescent="0.2">
      <c r="A231" s="38"/>
      <c r="B231" s="39">
        <v>225</v>
      </c>
      <c r="C231" s="40"/>
      <c r="D231" s="33"/>
      <c r="E231" s="41"/>
      <c r="F231" s="42"/>
      <c r="G231" s="43">
        <f t="shared" si="3"/>
        <v>0</v>
      </c>
      <c r="H231" s="37"/>
    </row>
    <row r="232" spans="1:8" hidden="1" outlineLevel="2" x14ac:dyDescent="0.2">
      <c r="A232" s="38"/>
      <c r="B232" s="39">
        <v>226</v>
      </c>
      <c r="C232" s="40"/>
      <c r="D232" s="33"/>
      <c r="E232" s="41"/>
      <c r="F232" s="42"/>
      <c r="G232" s="43">
        <f t="shared" si="3"/>
        <v>0</v>
      </c>
      <c r="H232" s="37"/>
    </row>
    <row r="233" spans="1:8" hidden="1" outlineLevel="2" x14ac:dyDescent="0.2">
      <c r="A233" s="38"/>
      <c r="B233" s="39">
        <v>227</v>
      </c>
      <c r="C233" s="40"/>
      <c r="D233" s="33"/>
      <c r="E233" s="41"/>
      <c r="F233" s="42"/>
      <c r="G233" s="43">
        <f t="shared" si="3"/>
        <v>0</v>
      </c>
      <c r="H233" s="37"/>
    </row>
    <row r="234" spans="1:8" hidden="1" outlineLevel="2" x14ac:dyDescent="0.2">
      <c r="A234" s="38"/>
      <c r="B234" s="39">
        <v>228</v>
      </c>
      <c r="C234" s="40"/>
      <c r="D234" s="33"/>
      <c r="E234" s="41"/>
      <c r="F234" s="42"/>
      <c r="G234" s="43">
        <f t="shared" si="3"/>
        <v>0</v>
      </c>
      <c r="H234" s="37"/>
    </row>
    <row r="235" spans="1:8" hidden="1" outlineLevel="2" x14ac:dyDescent="0.2">
      <c r="A235" s="38"/>
      <c r="B235" s="39">
        <v>229</v>
      </c>
      <c r="C235" s="40"/>
      <c r="D235" s="33"/>
      <c r="E235" s="41"/>
      <c r="F235" s="42"/>
      <c r="G235" s="43">
        <f t="shared" si="3"/>
        <v>0</v>
      </c>
      <c r="H235" s="37"/>
    </row>
    <row r="236" spans="1:8" hidden="1" outlineLevel="2" x14ac:dyDescent="0.2">
      <c r="A236" s="38"/>
      <c r="B236" s="39">
        <v>230</v>
      </c>
      <c r="C236" s="40"/>
      <c r="D236" s="33"/>
      <c r="E236" s="41"/>
      <c r="F236" s="42"/>
      <c r="G236" s="43">
        <f t="shared" si="3"/>
        <v>0</v>
      </c>
      <c r="H236" s="37"/>
    </row>
    <row r="237" spans="1:8" hidden="1" outlineLevel="2" x14ac:dyDescent="0.2">
      <c r="A237" s="38"/>
      <c r="B237" s="39">
        <v>231</v>
      </c>
      <c r="C237" s="40"/>
      <c r="D237" s="33"/>
      <c r="E237" s="41"/>
      <c r="F237" s="42"/>
      <c r="G237" s="43">
        <f t="shared" si="3"/>
        <v>0</v>
      </c>
      <c r="H237" s="37"/>
    </row>
    <row r="238" spans="1:8" hidden="1" outlineLevel="2" x14ac:dyDescent="0.2">
      <c r="A238" s="38"/>
      <c r="B238" s="39">
        <v>232</v>
      </c>
      <c r="C238" s="40"/>
      <c r="D238" s="33"/>
      <c r="E238" s="41"/>
      <c r="F238" s="42"/>
      <c r="G238" s="43">
        <f t="shared" si="3"/>
        <v>0</v>
      </c>
      <c r="H238" s="37"/>
    </row>
    <row r="239" spans="1:8" hidden="1" outlineLevel="2" x14ac:dyDescent="0.2">
      <c r="A239" s="38"/>
      <c r="B239" s="39">
        <v>233</v>
      </c>
      <c r="C239" s="40"/>
      <c r="D239" s="33"/>
      <c r="E239" s="41"/>
      <c r="F239" s="42"/>
      <c r="G239" s="43">
        <f t="shared" si="3"/>
        <v>0</v>
      </c>
      <c r="H239" s="37"/>
    </row>
    <row r="240" spans="1:8" hidden="1" outlineLevel="2" x14ac:dyDescent="0.2">
      <c r="A240" s="38"/>
      <c r="B240" s="39">
        <v>234</v>
      </c>
      <c r="C240" s="40"/>
      <c r="D240" s="33"/>
      <c r="E240" s="41"/>
      <c r="F240" s="42"/>
      <c r="G240" s="43">
        <f t="shared" si="3"/>
        <v>0</v>
      </c>
      <c r="H240" s="37"/>
    </row>
    <row r="241" spans="1:8" hidden="1" outlineLevel="2" x14ac:dyDescent="0.2">
      <c r="A241" s="38"/>
      <c r="B241" s="39">
        <v>235</v>
      </c>
      <c r="C241" s="40"/>
      <c r="D241" s="33"/>
      <c r="E241" s="41"/>
      <c r="F241" s="42"/>
      <c r="G241" s="43">
        <f t="shared" si="3"/>
        <v>0</v>
      </c>
      <c r="H241" s="37"/>
    </row>
    <row r="242" spans="1:8" hidden="1" outlineLevel="2" x14ac:dyDescent="0.2">
      <c r="A242" s="38"/>
      <c r="B242" s="39">
        <v>236</v>
      </c>
      <c r="C242" s="40"/>
      <c r="D242" s="33"/>
      <c r="E242" s="41"/>
      <c r="F242" s="42"/>
      <c r="G242" s="43">
        <f t="shared" si="3"/>
        <v>0</v>
      </c>
      <c r="H242" s="37"/>
    </row>
    <row r="243" spans="1:8" hidden="1" outlineLevel="2" x14ac:dyDescent="0.2">
      <c r="A243" s="38"/>
      <c r="B243" s="39">
        <v>237</v>
      </c>
      <c r="C243" s="40"/>
      <c r="D243" s="33"/>
      <c r="E243" s="41"/>
      <c r="F243" s="42"/>
      <c r="G243" s="43">
        <f t="shared" si="3"/>
        <v>0</v>
      </c>
      <c r="H243" s="37"/>
    </row>
    <row r="244" spans="1:8" hidden="1" outlineLevel="2" x14ac:dyDescent="0.2">
      <c r="A244" s="38"/>
      <c r="B244" s="39">
        <v>238</v>
      </c>
      <c r="C244" s="40"/>
      <c r="D244" s="33"/>
      <c r="E244" s="41"/>
      <c r="F244" s="42"/>
      <c r="G244" s="43">
        <f t="shared" si="3"/>
        <v>0</v>
      </c>
      <c r="H244" s="37"/>
    </row>
    <row r="245" spans="1:8" hidden="1" outlineLevel="2" x14ac:dyDescent="0.2">
      <c r="A245" s="38"/>
      <c r="B245" s="39">
        <v>239</v>
      </c>
      <c r="C245" s="40"/>
      <c r="D245" s="33"/>
      <c r="E245" s="41"/>
      <c r="F245" s="42"/>
      <c r="G245" s="43">
        <f t="shared" si="3"/>
        <v>0</v>
      </c>
      <c r="H245" s="37"/>
    </row>
    <row r="246" spans="1:8" hidden="1" outlineLevel="2" x14ac:dyDescent="0.2">
      <c r="A246" s="38"/>
      <c r="B246" s="39">
        <v>240</v>
      </c>
      <c r="C246" s="40"/>
      <c r="D246" s="33"/>
      <c r="E246" s="41"/>
      <c r="F246" s="42"/>
      <c r="G246" s="43">
        <f t="shared" si="3"/>
        <v>0</v>
      </c>
      <c r="H246" s="37"/>
    </row>
    <row r="247" spans="1:8" hidden="1" outlineLevel="2" x14ac:dyDescent="0.2">
      <c r="A247" s="38"/>
      <c r="B247" s="39">
        <v>241</v>
      </c>
      <c r="C247" s="40"/>
      <c r="D247" s="33"/>
      <c r="E247" s="41"/>
      <c r="F247" s="42"/>
      <c r="G247" s="43">
        <f t="shared" si="3"/>
        <v>0</v>
      </c>
      <c r="H247" s="37"/>
    </row>
    <row r="248" spans="1:8" hidden="1" outlineLevel="2" x14ac:dyDescent="0.2">
      <c r="A248" s="38"/>
      <c r="B248" s="39">
        <v>242</v>
      </c>
      <c r="C248" s="40"/>
      <c r="D248" s="33"/>
      <c r="E248" s="41"/>
      <c r="F248" s="42"/>
      <c r="G248" s="43">
        <f t="shared" si="3"/>
        <v>0</v>
      </c>
      <c r="H248" s="37"/>
    </row>
    <row r="249" spans="1:8" hidden="1" outlineLevel="2" x14ac:dyDescent="0.2">
      <c r="A249" s="38"/>
      <c r="B249" s="39">
        <v>243</v>
      </c>
      <c r="C249" s="40"/>
      <c r="D249" s="33"/>
      <c r="E249" s="41"/>
      <c r="F249" s="42"/>
      <c r="G249" s="43">
        <f t="shared" si="3"/>
        <v>0</v>
      </c>
      <c r="H249" s="37"/>
    </row>
    <row r="250" spans="1:8" hidden="1" outlineLevel="2" x14ac:dyDescent="0.2">
      <c r="A250" s="38"/>
      <c r="B250" s="39">
        <v>244</v>
      </c>
      <c r="C250" s="40"/>
      <c r="D250" s="33"/>
      <c r="E250" s="41"/>
      <c r="F250" s="42"/>
      <c r="G250" s="43">
        <f t="shared" si="3"/>
        <v>0</v>
      </c>
      <c r="H250" s="37"/>
    </row>
    <row r="251" spans="1:8" hidden="1" outlineLevel="2" x14ac:dyDescent="0.2">
      <c r="A251" s="38"/>
      <c r="B251" s="39">
        <v>245</v>
      </c>
      <c r="C251" s="40"/>
      <c r="D251" s="33"/>
      <c r="E251" s="41"/>
      <c r="F251" s="42"/>
      <c r="G251" s="43">
        <f t="shared" si="3"/>
        <v>0</v>
      </c>
      <c r="H251" s="37"/>
    </row>
    <row r="252" spans="1:8" hidden="1" outlineLevel="2" x14ac:dyDescent="0.2">
      <c r="A252" s="38"/>
      <c r="B252" s="39">
        <v>246</v>
      </c>
      <c r="C252" s="40"/>
      <c r="D252" s="33"/>
      <c r="E252" s="41"/>
      <c r="F252" s="42"/>
      <c r="G252" s="43">
        <f t="shared" si="3"/>
        <v>0</v>
      </c>
      <c r="H252" s="37"/>
    </row>
    <row r="253" spans="1:8" hidden="1" outlineLevel="2" x14ac:dyDescent="0.2">
      <c r="A253" s="38"/>
      <c r="B253" s="39">
        <v>247</v>
      </c>
      <c r="C253" s="40"/>
      <c r="D253" s="33"/>
      <c r="E253" s="41"/>
      <c r="F253" s="42"/>
      <c r="G253" s="43">
        <f t="shared" si="3"/>
        <v>0</v>
      </c>
      <c r="H253" s="37"/>
    </row>
    <row r="254" spans="1:8" hidden="1" outlineLevel="2" x14ac:dyDescent="0.2">
      <c r="A254" s="38"/>
      <c r="B254" s="39">
        <v>248</v>
      </c>
      <c r="C254" s="40"/>
      <c r="D254" s="33"/>
      <c r="E254" s="41"/>
      <c r="F254" s="42"/>
      <c r="G254" s="43">
        <f t="shared" si="3"/>
        <v>0</v>
      </c>
      <c r="H254" s="37"/>
    </row>
    <row r="255" spans="1:8" hidden="1" outlineLevel="2" x14ac:dyDescent="0.2">
      <c r="A255" s="38"/>
      <c r="B255" s="39">
        <v>249</v>
      </c>
      <c r="C255" s="40"/>
      <c r="D255" s="33"/>
      <c r="E255" s="41"/>
      <c r="F255" s="42"/>
      <c r="G255" s="43">
        <f t="shared" si="3"/>
        <v>0</v>
      </c>
      <c r="H255" s="37"/>
    </row>
    <row r="256" spans="1:8" ht="16.5" hidden="1" outlineLevel="2" thickBot="1" x14ac:dyDescent="0.25">
      <c r="A256" s="44"/>
      <c r="B256" s="45">
        <v>250</v>
      </c>
      <c r="C256" s="46"/>
      <c r="D256" s="60"/>
      <c r="E256" s="47"/>
      <c r="F256" s="48"/>
      <c r="G256" s="49">
        <f t="shared" si="3"/>
        <v>0</v>
      </c>
      <c r="H256" s="50"/>
    </row>
    <row r="257" spans="3:8" ht="3" customHeight="1" thickBot="1" x14ac:dyDescent="0.25">
      <c r="D257" s="51"/>
      <c r="E257" s="51"/>
      <c r="F257" s="51"/>
      <c r="G257" s="51"/>
      <c r="H257" s="52"/>
    </row>
    <row r="258" spans="3:8" ht="16.5" thickBot="1" x14ac:dyDescent="0.25">
      <c r="C258" s="53" t="s">
        <v>46</v>
      </c>
      <c r="D258" s="53"/>
      <c r="E258" s="54">
        <f>SUM(E6:E257)</f>
        <v>0</v>
      </c>
      <c r="F258" s="54">
        <f t="shared" ref="F258" si="4">SUM(F6:F257)</f>
        <v>0</v>
      </c>
      <c r="G258" s="55">
        <f>G6+SUM(E258:E258)-SUM(F258:F258)</f>
        <v>0</v>
      </c>
      <c r="H258" s="56"/>
    </row>
  </sheetData>
  <sheetProtection sheet="1" objects="1" scenarios="1" autoFilter="0"/>
  <autoFilter ref="D5:F258"/>
  <mergeCells count="2">
    <mergeCell ref="A3:C3"/>
    <mergeCell ref="A4:C4"/>
  </mergeCells>
  <conditionalFormatting sqref="G7:G256">
    <cfRule type="expression" dxfId="23" priority="4">
      <formula>G7=G6</formula>
    </cfRule>
  </conditionalFormatting>
  <conditionalFormatting sqref="H7:H256">
    <cfRule type="expression" dxfId="22" priority="3">
      <formula>H7="ok"</formula>
    </cfRule>
  </conditionalFormatting>
  <conditionalFormatting sqref="C2">
    <cfRule type="expression" dxfId="21" priority="2">
      <formula>$A$1&lt;&gt;"Konto 3"</formula>
    </cfRule>
  </conditionalFormatting>
  <conditionalFormatting sqref="A7:G257">
    <cfRule type="expression" dxfId="20" priority="1">
      <formula>AND($A7&lt;&gt;"",MONTH($A6)&lt;&gt;MONTH($A7))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4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kplan!$A$5:$A$31</xm:f>
          </x14:formula1>
          <xm:sqref>D7:D256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55"/>
  <sheetViews>
    <sheetView zoomScale="80" zoomScaleNormal="80" zoomScaleSheetLayoutView="100" workbookViewId="0">
      <selection sqref="A1:E1"/>
    </sheetView>
  </sheetViews>
  <sheetFormatPr baseColWidth="10" defaultRowHeight="12.75" x14ac:dyDescent="0.2"/>
  <cols>
    <col min="1" max="1" width="34.7109375" style="65" customWidth="1"/>
    <col min="2" max="2" width="1.7109375" style="65" customWidth="1"/>
    <col min="3" max="3" width="34.7109375" style="65" customWidth="1"/>
    <col min="4" max="5" width="17.7109375" style="99" customWidth="1"/>
    <col min="6" max="6" width="15.5703125" style="65" customWidth="1"/>
    <col min="7" max="16384" width="11.42578125" style="65"/>
  </cols>
  <sheetData>
    <row r="1" spans="1:7" s="62" customFormat="1" ht="30.75" customHeight="1" x14ac:dyDescent="0.25">
      <c r="A1" s="259" t="s">
        <v>113</v>
      </c>
      <c r="B1" s="259"/>
      <c r="C1" s="259"/>
      <c r="D1" s="259"/>
      <c r="E1" s="259"/>
    </row>
    <row r="2" spans="1:7" ht="20.100000000000001" customHeight="1" x14ac:dyDescent="0.2">
      <c r="A2" s="63"/>
      <c r="B2" s="63"/>
      <c r="C2" s="63"/>
      <c r="D2" s="64"/>
      <c r="E2" s="64"/>
      <c r="G2" s="66"/>
    </row>
    <row r="3" spans="1:7" s="68" customFormat="1" ht="24.75" customHeight="1" x14ac:dyDescent="0.2">
      <c r="A3" s="270" t="str">
        <f>Deckblatt!C5&amp;" "&amp;Deckblatt!C4&amp;", "&amp;TEXT(Deckblatt!C6,"T.M.JJJJ")</f>
        <v>Muster Hans, 1.2.1938</v>
      </c>
      <c r="B3" s="270"/>
      <c r="C3" s="270"/>
      <c r="D3" s="67"/>
      <c r="E3" s="67"/>
    </row>
    <row r="4" spans="1:7" s="69" customFormat="1" ht="9.9499999999999993" customHeight="1" x14ac:dyDescent="0.25">
      <c r="A4" s="260"/>
      <c r="B4" s="260"/>
      <c r="C4" s="260"/>
      <c r="D4" s="260"/>
      <c r="E4" s="260"/>
    </row>
    <row r="5" spans="1:7" ht="28.5" customHeight="1" x14ac:dyDescent="0.2">
      <c r="A5" s="261" t="s">
        <v>91</v>
      </c>
      <c r="B5" s="262"/>
      <c r="C5" s="263"/>
      <c r="D5" s="70" t="s">
        <v>92</v>
      </c>
      <c r="E5" s="70" t="s">
        <v>93</v>
      </c>
    </row>
    <row r="6" spans="1:7" ht="12" customHeight="1" x14ac:dyDescent="0.2">
      <c r="A6" s="264"/>
      <c r="B6" s="265"/>
      <c r="C6" s="266"/>
      <c r="D6" s="71" t="s">
        <v>94</v>
      </c>
      <c r="E6" s="71" t="s">
        <v>95</v>
      </c>
      <c r="G6" s="66"/>
    </row>
    <row r="7" spans="1:7" ht="20.100000000000001" customHeight="1" x14ac:dyDescent="0.2">
      <c r="A7" s="267"/>
      <c r="B7" s="268"/>
      <c r="C7" s="269"/>
      <c r="D7" s="143">
        <f>Deckblatt!C15</f>
        <v>44562</v>
      </c>
      <c r="E7" s="112">
        <f>Deckblatt!C16</f>
        <v>45291</v>
      </c>
      <c r="G7" s="66"/>
    </row>
    <row r="8" spans="1:7" ht="9.9499999999999993" customHeight="1" x14ac:dyDescent="0.2">
      <c r="A8" s="190"/>
      <c r="B8" s="191"/>
      <c r="C8" s="192"/>
      <c r="D8" s="193"/>
      <c r="E8" s="193"/>
      <c r="G8" s="66"/>
    </row>
    <row r="9" spans="1:7" s="73" customFormat="1" ht="15" x14ac:dyDescent="0.25">
      <c r="A9" s="160" t="s">
        <v>96</v>
      </c>
      <c r="B9" s="194"/>
      <c r="C9" s="161"/>
      <c r="D9" s="152" t="s">
        <v>97</v>
      </c>
      <c r="E9" s="152" t="s">
        <v>97</v>
      </c>
      <c r="G9" s="74"/>
    </row>
    <row r="10" spans="1:7" ht="6" customHeight="1" x14ac:dyDescent="0.2">
      <c r="A10" s="195"/>
      <c r="B10" s="196"/>
      <c r="C10" s="197"/>
      <c r="D10" s="198"/>
      <c r="E10" s="198"/>
      <c r="G10" s="66"/>
    </row>
    <row r="11" spans="1:7" ht="20.100000000000001" customHeight="1" x14ac:dyDescent="0.2">
      <c r="A11" s="188" t="str">
        <f>Hauptkonto!A1</f>
        <v>Hauptkonto</v>
      </c>
      <c r="B11" s="189"/>
      <c r="C11" s="78" t="s">
        <v>98</v>
      </c>
      <c r="D11" s="119">
        <f>Hauptkonto!G6</f>
        <v>12345</v>
      </c>
      <c r="E11" s="119">
        <f>Hauptkonto!G258</f>
        <v>11466.4</v>
      </c>
      <c r="G11" s="66"/>
    </row>
    <row r="12" spans="1:7" ht="20.100000000000001" customHeight="1" x14ac:dyDescent="0.2">
      <c r="A12" s="188" t="str">
        <f>'Konto 2'!A1</f>
        <v>Konto 2</v>
      </c>
      <c r="B12" s="189"/>
      <c r="C12" s="78" t="s">
        <v>98</v>
      </c>
      <c r="D12" s="119">
        <f>'Konto 2'!G6</f>
        <v>0</v>
      </c>
      <c r="E12" s="119">
        <f>'Konto 2'!G258</f>
        <v>0</v>
      </c>
      <c r="G12" s="66"/>
    </row>
    <row r="13" spans="1:7" ht="20.100000000000001" customHeight="1" x14ac:dyDescent="0.2">
      <c r="A13" s="188" t="str">
        <f>'Konto 3'!A1</f>
        <v>Konto 3</v>
      </c>
      <c r="B13" s="189"/>
      <c r="C13" s="78" t="s">
        <v>98</v>
      </c>
      <c r="D13" s="119">
        <f>'Konto 3'!G6</f>
        <v>0</v>
      </c>
      <c r="E13" s="119">
        <f>'Konto 3'!G258</f>
        <v>0</v>
      </c>
      <c r="G13" s="66"/>
    </row>
    <row r="14" spans="1:7" ht="20.100000000000001" customHeight="1" x14ac:dyDescent="0.2">
      <c r="A14" s="76"/>
      <c r="B14" s="77"/>
      <c r="C14" s="78"/>
      <c r="D14" s="79"/>
      <c r="E14" s="79"/>
    </row>
    <row r="15" spans="1:7" ht="20.100000000000001" customHeight="1" x14ac:dyDescent="0.2">
      <c r="A15" s="76"/>
      <c r="B15" s="77"/>
      <c r="C15" s="78"/>
      <c r="D15" s="79"/>
      <c r="E15" s="79"/>
    </row>
    <row r="16" spans="1:7" ht="20.100000000000001" customHeight="1" x14ac:dyDescent="0.2">
      <c r="A16" s="76"/>
      <c r="B16" s="77"/>
      <c r="C16" s="78"/>
      <c r="D16" s="79"/>
      <c r="E16" s="79"/>
    </row>
    <row r="17" spans="1:7" ht="20.100000000000001" customHeight="1" x14ac:dyDescent="0.2">
      <c r="A17" s="76"/>
      <c r="B17" s="77"/>
      <c r="C17" s="78"/>
      <c r="D17" s="79"/>
      <c r="E17" s="79"/>
    </row>
    <row r="18" spans="1:7" ht="20.100000000000001" customHeight="1" x14ac:dyDescent="0.2">
      <c r="A18" s="76"/>
      <c r="B18" s="77"/>
      <c r="C18" s="78"/>
      <c r="D18" s="79"/>
      <c r="E18" s="79"/>
    </row>
    <row r="19" spans="1:7" ht="20.100000000000001" customHeight="1" x14ac:dyDescent="0.2">
      <c r="A19" s="76"/>
      <c r="B19" s="77"/>
      <c r="C19" s="78"/>
      <c r="D19" s="79"/>
      <c r="E19" s="79"/>
    </row>
    <row r="20" spans="1:7" ht="6" customHeight="1" x14ac:dyDescent="0.2">
      <c r="A20" s="199"/>
      <c r="B20" s="200"/>
      <c r="C20" s="201"/>
      <c r="D20" s="81"/>
      <c r="E20" s="81"/>
    </row>
    <row r="21" spans="1:7" s="83" customFormat="1" ht="20.100000000000001" customHeight="1" x14ac:dyDescent="0.2">
      <c r="A21" s="168" t="s">
        <v>99</v>
      </c>
      <c r="B21" s="202"/>
      <c r="C21" s="169"/>
      <c r="D21" s="82">
        <f>SUM(D10:D20)</f>
        <v>12345</v>
      </c>
      <c r="E21" s="82">
        <f>SUM(E10:E20)</f>
        <v>11466.4</v>
      </c>
    </row>
    <row r="22" spans="1:7" ht="9.9499999999999993" customHeight="1" x14ac:dyDescent="0.2">
      <c r="A22" s="190"/>
      <c r="B22" s="191"/>
      <c r="C22" s="192"/>
      <c r="D22" s="193"/>
      <c r="E22" s="193"/>
      <c r="G22" s="66"/>
    </row>
    <row r="23" spans="1:7" s="73" customFormat="1" ht="15" x14ac:dyDescent="0.25">
      <c r="A23" s="160" t="s">
        <v>100</v>
      </c>
      <c r="B23" s="194"/>
      <c r="C23" s="203"/>
      <c r="D23" s="152" t="s">
        <v>97</v>
      </c>
      <c r="E23" s="152" t="s">
        <v>97</v>
      </c>
    </row>
    <row r="24" spans="1:7" ht="6" customHeight="1" x14ac:dyDescent="0.2">
      <c r="A24" s="195"/>
      <c r="B24" s="196"/>
      <c r="C24" s="197"/>
      <c r="D24" s="198"/>
      <c r="E24" s="198"/>
      <c r="G24" s="66"/>
    </row>
    <row r="25" spans="1:7" ht="20.100000000000001" customHeight="1" x14ac:dyDescent="0.2">
      <c r="A25" s="76"/>
      <c r="B25" s="77"/>
      <c r="C25" s="84"/>
      <c r="D25" s="79"/>
      <c r="E25" s="79"/>
    </row>
    <row r="26" spans="1:7" ht="20.100000000000001" customHeight="1" x14ac:dyDescent="0.2">
      <c r="A26" s="76"/>
      <c r="B26" s="77"/>
      <c r="C26" s="84"/>
      <c r="D26" s="79"/>
      <c r="E26" s="79"/>
    </row>
    <row r="27" spans="1:7" ht="20.100000000000001" customHeight="1" x14ac:dyDescent="0.2">
      <c r="A27" s="76"/>
      <c r="B27" s="77"/>
      <c r="C27" s="84"/>
      <c r="D27" s="79"/>
      <c r="E27" s="79"/>
    </row>
    <row r="28" spans="1:7" ht="20.100000000000001" customHeight="1" x14ac:dyDescent="0.2">
      <c r="A28" s="76"/>
      <c r="B28" s="77"/>
      <c r="C28" s="84"/>
      <c r="D28" s="79"/>
      <c r="E28" s="79"/>
    </row>
    <row r="29" spans="1:7" ht="20.100000000000001" customHeight="1" x14ac:dyDescent="0.2">
      <c r="A29" s="76"/>
      <c r="B29" s="77"/>
      <c r="C29" s="84"/>
      <c r="D29" s="79"/>
      <c r="E29" s="79"/>
    </row>
    <row r="30" spans="1:7" ht="20.100000000000001" customHeight="1" x14ac:dyDescent="0.2">
      <c r="A30" s="76"/>
      <c r="B30" s="77"/>
      <c r="C30" s="85"/>
      <c r="D30" s="79"/>
      <c r="E30" s="79"/>
    </row>
    <row r="31" spans="1:7" ht="6" customHeight="1" x14ac:dyDescent="0.25">
      <c r="A31" s="204"/>
      <c r="B31" s="205"/>
      <c r="C31" s="201"/>
      <c r="D31" s="86"/>
      <c r="E31" s="86"/>
    </row>
    <row r="32" spans="1:7" s="83" customFormat="1" ht="20.100000000000001" customHeight="1" x14ac:dyDescent="0.2">
      <c r="A32" s="168" t="s">
        <v>101</v>
      </c>
      <c r="B32" s="202"/>
      <c r="C32" s="169"/>
      <c r="D32" s="87">
        <f>SUM(D24:D31)</f>
        <v>0</v>
      </c>
      <c r="E32" s="87">
        <f>SUM(E24:E31)</f>
        <v>0</v>
      </c>
    </row>
    <row r="33" spans="1:5" ht="14.1" customHeight="1" x14ac:dyDescent="0.25">
      <c r="A33" s="179"/>
      <c r="B33" s="186"/>
      <c r="C33" s="206"/>
      <c r="D33" s="207"/>
      <c r="E33" s="208"/>
    </row>
    <row r="34" spans="1:5" s="83" customFormat="1" ht="20.100000000000001" customHeight="1" x14ac:dyDescent="0.2">
      <c r="A34" s="209" t="s">
        <v>102</v>
      </c>
      <c r="B34" s="210"/>
      <c r="C34" s="180"/>
      <c r="D34" s="87">
        <f>+D21-D32</f>
        <v>12345</v>
      </c>
      <c r="E34" s="87">
        <f>+E21-E32</f>
        <v>11466.4</v>
      </c>
    </row>
    <row r="35" spans="1:5" ht="6" customHeight="1" x14ac:dyDescent="0.25">
      <c r="A35" s="181"/>
      <c r="B35" s="211"/>
      <c r="C35" s="212"/>
      <c r="D35" s="213"/>
      <c r="E35" s="208"/>
    </row>
    <row r="36" spans="1:5" s="83" customFormat="1" ht="20.100000000000001" customHeight="1" x14ac:dyDescent="0.2">
      <c r="A36" s="209" t="s">
        <v>103</v>
      </c>
      <c r="B36" s="210"/>
      <c r="C36" s="180"/>
      <c r="D36" s="214"/>
      <c r="E36" s="87">
        <f>IF(E34=0,"",+E34-D34)</f>
        <v>-878.60000000000036</v>
      </c>
    </row>
    <row r="37" spans="1:5" ht="14.1" customHeight="1" x14ac:dyDescent="0.2">
      <c r="A37" s="174"/>
      <c r="B37" s="184"/>
      <c r="C37" s="215"/>
      <c r="D37" s="216"/>
      <c r="E37" s="208"/>
    </row>
    <row r="38" spans="1:5" ht="9.9499999999999993" customHeight="1" x14ac:dyDescent="0.2">
      <c r="A38" s="190"/>
      <c r="B38" s="191"/>
      <c r="C38" s="191"/>
      <c r="D38" s="217"/>
      <c r="E38" s="218"/>
    </row>
    <row r="39" spans="1:5" s="66" customFormat="1" ht="15.75" x14ac:dyDescent="0.25">
      <c r="A39" s="219" t="s">
        <v>90</v>
      </c>
      <c r="B39" s="220"/>
      <c r="C39" s="221"/>
      <c r="D39" s="222"/>
      <c r="E39" s="223"/>
    </row>
    <row r="40" spans="1:5" s="66" customFormat="1" ht="14.1" customHeight="1" x14ac:dyDescent="0.2">
      <c r="A40" s="224" t="s">
        <v>129</v>
      </c>
      <c r="B40" s="225"/>
      <c r="C40" s="221"/>
      <c r="D40" s="222"/>
      <c r="E40" s="223"/>
    </row>
    <row r="41" spans="1:5" s="66" customFormat="1" ht="6" customHeight="1" x14ac:dyDescent="0.2">
      <c r="A41" s="226"/>
      <c r="B41" s="227"/>
      <c r="C41" s="228"/>
      <c r="D41" s="229"/>
      <c r="E41" s="230"/>
    </row>
    <row r="42" spans="1:5" ht="20.100000000000001" customHeight="1" x14ac:dyDescent="0.2">
      <c r="A42" s="76"/>
      <c r="B42" s="77"/>
      <c r="C42" s="88"/>
      <c r="D42" s="79"/>
      <c r="E42" s="79"/>
    </row>
    <row r="43" spans="1:5" ht="20.100000000000001" customHeight="1" x14ac:dyDescent="0.2">
      <c r="A43" s="76"/>
      <c r="B43" s="77"/>
      <c r="C43" s="88"/>
      <c r="D43" s="79"/>
      <c r="E43" s="79"/>
    </row>
    <row r="44" spans="1:5" ht="20.100000000000001" customHeight="1" x14ac:dyDescent="0.2">
      <c r="A44" s="76"/>
      <c r="B44" s="77"/>
      <c r="C44" s="88"/>
      <c r="D44" s="79"/>
      <c r="E44" s="79"/>
    </row>
    <row r="45" spans="1:5" ht="6" customHeight="1" x14ac:dyDescent="0.2">
      <c r="A45" s="231"/>
      <c r="B45" s="232"/>
      <c r="C45" s="185"/>
      <c r="D45" s="144"/>
      <c r="E45" s="144"/>
    </row>
    <row r="46" spans="1:5" ht="14.1" customHeight="1" x14ac:dyDescent="0.2">
      <c r="A46" s="63"/>
      <c r="B46" s="63"/>
      <c r="C46" s="63"/>
      <c r="D46" s="64"/>
      <c r="E46" s="64"/>
    </row>
    <row r="47" spans="1:5" ht="14.1" customHeight="1" x14ac:dyDescent="0.25">
      <c r="A47" s="89" t="s">
        <v>104</v>
      </c>
      <c r="B47" s="89"/>
      <c r="C47" s="90" t="s">
        <v>105</v>
      </c>
      <c r="D47" s="90"/>
      <c r="E47" s="91" t="s">
        <v>106</v>
      </c>
    </row>
    <row r="48" spans="1:5" ht="14.1" customHeight="1" x14ac:dyDescent="0.25">
      <c r="A48" s="89" t="s">
        <v>107</v>
      </c>
      <c r="B48" s="89"/>
      <c r="C48" s="92"/>
      <c r="D48" s="92"/>
      <c r="E48" s="93" t="s">
        <v>108</v>
      </c>
    </row>
    <row r="49" spans="1:5" ht="14.1" customHeight="1" x14ac:dyDescent="0.2">
      <c r="A49" s="80"/>
      <c r="B49" s="80"/>
      <c r="C49" s="92"/>
      <c r="D49" s="105" t="s">
        <v>115</v>
      </c>
      <c r="E49" s="106" t="s">
        <v>116</v>
      </c>
    </row>
    <row r="50" spans="1:5" ht="14.1" customHeight="1" x14ac:dyDescent="0.2">
      <c r="A50" s="80"/>
      <c r="B50" s="80"/>
      <c r="C50" s="92"/>
      <c r="D50" s="105" t="s">
        <v>114</v>
      </c>
      <c r="E50" s="106" t="s">
        <v>109</v>
      </c>
    </row>
    <row r="51" spans="1:5" ht="14.1" customHeight="1" x14ac:dyDescent="0.2">
      <c r="A51" s="94"/>
      <c r="B51" s="80"/>
      <c r="C51" s="95"/>
      <c r="D51" s="92"/>
      <c r="E51" s="92"/>
    </row>
    <row r="52" spans="1:5" ht="14.1" customHeight="1" x14ac:dyDescent="0.2">
      <c r="A52" s="96" t="s">
        <v>110</v>
      </c>
      <c r="B52" s="80"/>
      <c r="C52" s="97" t="s">
        <v>111</v>
      </c>
      <c r="D52" s="97"/>
      <c r="E52" s="98"/>
    </row>
    <row r="53" spans="1:5" ht="14.1" customHeight="1" x14ac:dyDescent="0.2">
      <c r="E53" s="100"/>
    </row>
    <row r="54" spans="1:5" ht="14.1" customHeight="1" x14ac:dyDescent="0.2">
      <c r="A54" s="101"/>
      <c r="B54" s="96"/>
      <c r="C54" s="102"/>
      <c r="D54" s="92"/>
      <c r="E54" s="103"/>
    </row>
    <row r="55" spans="1:5" ht="14.1" customHeight="1" x14ac:dyDescent="0.2">
      <c r="A55" s="96" t="s">
        <v>112</v>
      </c>
      <c r="B55" s="96"/>
      <c r="C55" s="97" t="s">
        <v>112</v>
      </c>
      <c r="D55" s="97"/>
      <c r="E55" s="104" t="s">
        <v>151</v>
      </c>
    </row>
  </sheetData>
  <sheetProtection sheet="1" objects="1" scenarios="1"/>
  <protectedRanges>
    <protectedRange sqref="C42:D42 A42:B44 C43:E44" name="Bereich7"/>
    <protectedRange sqref="E42 A25:E30" name="Bereich3"/>
    <protectedRange sqref="D3:E3" name="Bereich1"/>
    <protectedRange sqref="A11:E19" name="Bereich2"/>
    <protectedRange sqref="A54:B54" name="Bereich5"/>
    <protectedRange sqref="C54 E54" name="Bereich6"/>
    <protectedRange sqref="A3:C3" name="Bereich1_1"/>
    <protectedRange sqref="D7:E7" name="Bereich4_1"/>
    <protectedRange sqref="E49:E50" name="Bereich6_1"/>
  </protectedRanges>
  <mergeCells count="4">
    <mergeCell ref="A1:E1"/>
    <mergeCell ref="A4:E4"/>
    <mergeCell ref="A5:C7"/>
    <mergeCell ref="A3:C3"/>
  </mergeCells>
  <conditionalFormatting sqref="E21">
    <cfRule type="expression" dxfId="19" priority="6">
      <formula>E21=0</formula>
    </cfRule>
  </conditionalFormatting>
  <conditionalFormatting sqref="D21">
    <cfRule type="expression" dxfId="18" priority="5">
      <formula>D21=0</formula>
    </cfRule>
  </conditionalFormatting>
  <conditionalFormatting sqref="E32">
    <cfRule type="expression" dxfId="17" priority="4">
      <formula>E32=0</formula>
    </cfRule>
  </conditionalFormatting>
  <conditionalFormatting sqref="D32">
    <cfRule type="expression" dxfId="16" priority="3">
      <formula>D32=0</formula>
    </cfRule>
  </conditionalFormatting>
  <conditionalFormatting sqref="E34">
    <cfRule type="expression" dxfId="15" priority="2">
      <formula>E34=0</formula>
    </cfRule>
  </conditionalFormatting>
  <conditionalFormatting sqref="D34">
    <cfRule type="expression" dxfId="14" priority="1">
      <formula>D34=0</formula>
    </cfRule>
  </conditionalFormatting>
  <hyperlinks>
    <hyperlink ref="E48" r:id="rId1"/>
  </hyperlinks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2"/>
  <headerFooter alignWithMargins="0"/>
  <ignoredErrors>
    <ignoredError sqref="A11:A13 D7:E7 D11:E13 A3" unlocked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60"/>
  <sheetViews>
    <sheetView zoomScale="80" zoomScaleNormal="80" workbookViewId="0">
      <selection sqref="A1:F1"/>
    </sheetView>
  </sheetViews>
  <sheetFormatPr baseColWidth="10" defaultRowHeight="12.75" x14ac:dyDescent="0.2"/>
  <cols>
    <col min="1" max="1" width="11.140625" style="108" customWidth="1"/>
    <col min="2" max="2" width="27" style="108" customWidth="1"/>
    <col min="3" max="3" width="17.7109375" style="108" customWidth="1"/>
    <col min="4" max="4" width="8.7109375" style="131" customWidth="1"/>
    <col min="5" max="6" width="15.7109375" style="108" customWidth="1"/>
    <col min="7" max="8" width="11.42578125" style="108"/>
    <col min="9" max="9" width="11.42578125" style="139"/>
    <col min="10" max="16384" width="11.42578125" style="108"/>
  </cols>
  <sheetData>
    <row r="1" spans="1:11" ht="30" customHeight="1" x14ac:dyDescent="0.25">
      <c r="A1" s="259" t="s">
        <v>117</v>
      </c>
      <c r="B1" s="259"/>
      <c r="C1" s="259"/>
      <c r="D1" s="259"/>
      <c r="E1" s="259"/>
      <c r="F1" s="259"/>
    </row>
    <row r="2" spans="1:11" x14ac:dyDescent="0.2">
      <c r="A2" s="107"/>
      <c r="B2" s="107"/>
      <c r="C2" s="107"/>
    </row>
    <row r="3" spans="1:11" ht="20.25" x14ac:dyDescent="0.2">
      <c r="A3" s="270" t="str">
        <f>Deckblatt!C5&amp;" "&amp;Deckblatt!C4&amp;", "&amp;YEAR(Deckblatt!C6)</f>
        <v>Muster Hans, 1938</v>
      </c>
      <c r="B3" s="270"/>
      <c r="C3" s="270"/>
      <c r="D3" s="132"/>
    </row>
    <row r="5" spans="1:11" s="65" customFormat="1" ht="12" customHeight="1" x14ac:dyDescent="0.2">
      <c r="A5" s="261" t="s">
        <v>118</v>
      </c>
      <c r="B5" s="262"/>
      <c r="C5" s="70" t="s">
        <v>119</v>
      </c>
      <c r="D5" s="145"/>
      <c r="E5" s="109" t="s">
        <v>120</v>
      </c>
      <c r="F5" s="109" t="s">
        <v>121</v>
      </c>
      <c r="I5" s="140"/>
    </row>
    <row r="6" spans="1:11" s="65" customFormat="1" ht="20.100000000000001" customHeight="1" x14ac:dyDescent="0.2">
      <c r="A6" s="264"/>
      <c r="B6" s="265"/>
      <c r="C6" s="110">
        <f>Deckblatt!C15</f>
        <v>44562</v>
      </c>
      <c r="D6" s="146"/>
      <c r="E6" s="111"/>
      <c r="F6" s="111"/>
      <c r="I6" s="140"/>
    </row>
    <row r="7" spans="1:11" s="65" customFormat="1" ht="12" customHeight="1" x14ac:dyDescent="0.2">
      <c r="A7" s="264"/>
      <c r="B7" s="265"/>
      <c r="C7" s="71" t="s">
        <v>7</v>
      </c>
      <c r="D7" s="146"/>
      <c r="E7" s="111" t="s">
        <v>122</v>
      </c>
      <c r="F7" s="111" t="s">
        <v>123</v>
      </c>
      <c r="I7" s="140"/>
    </row>
    <row r="8" spans="1:11" s="65" customFormat="1" ht="20.100000000000001" customHeight="1" x14ac:dyDescent="0.2">
      <c r="A8" s="267"/>
      <c r="B8" s="268"/>
      <c r="C8" s="112">
        <f>Deckblatt!C16</f>
        <v>45291</v>
      </c>
      <c r="D8" s="146"/>
      <c r="E8" s="133">
        <f>Deckblatt!F16</f>
        <v>24</v>
      </c>
      <c r="F8" s="113" t="s">
        <v>124</v>
      </c>
      <c r="I8" s="140"/>
    </row>
    <row r="9" spans="1:11" s="65" customFormat="1" ht="9.9499999999999993" customHeight="1" x14ac:dyDescent="0.2">
      <c r="A9" s="158"/>
      <c r="B9" s="159"/>
      <c r="C9" s="164"/>
      <c r="D9" s="146"/>
      <c r="E9" s="164"/>
      <c r="F9" s="164"/>
      <c r="I9" s="140"/>
    </row>
    <row r="10" spans="1:11" s="73" customFormat="1" ht="15" x14ac:dyDescent="0.25">
      <c r="A10" s="160" t="s">
        <v>23</v>
      </c>
      <c r="B10" s="161"/>
      <c r="C10" s="72" t="s">
        <v>97</v>
      </c>
      <c r="D10" s="147"/>
      <c r="E10" s="72" t="s">
        <v>97</v>
      </c>
      <c r="F10" s="72" t="s">
        <v>97</v>
      </c>
      <c r="I10" s="141"/>
      <c r="J10" s="139"/>
    </row>
    <row r="11" spans="1:11" s="65" customFormat="1" ht="6" customHeight="1" x14ac:dyDescent="0.2">
      <c r="A11" s="162"/>
      <c r="B11" s="163"/>
      <c r="C11" s="165"/>
      <c r="D11" s="148"/>
      <c r="E11" s="165"/>
      <c r="F11" s="165"/>
      <c r="I11" s="140"/>
      <c r="J11" s="139"/>
    </row>
    <row r="12" spans="1:11" ht="14.25" x14ac:dyDescent="0.2">
      <c r="A12" s="135" t="s">
        <v>47</v>
      </c>
      <c r="B12" s="138" t="s">
        <v>16</v>
      </c>
      <c r="C12" s="119">
        <f>SUMIF(Hauptkonto!$D:$D,$A12,Hauptkonto!$E:$E)+SUMIF('Konto 2'!$D:$D,$A12,'Konto 2'!$E:$E)+SUMIF('Konto 3'!$D:$D,$A12,'Konto 3'!$E:$E)-SUMIF(Hauptkonto!$D:$D,$A12,Hauptkonto!$F:$F)-SUMIF('Konto 2'!$D:$D,$A12,'Konto 2'!$F:$F)-SUMIF('Konto 3'!$D:$D,$A12,'Konto 3'!$F:$F)</f>
        <v>3650</v>
      </c>
      <c r="D12" s="149"/>
      <c r="E12" s="119">
        <f t="shared" ref="E12:E18" si="0">C12/$E$8</f>
        <v>152.08333333333334</v>
      </c>
      <c r="F12" s="79"/>
      <c r="J12" s="139"/>
      <c r="K12" s="139"/>
    </row>
    <row r="13" spans="1:11" ht="14.25" x14ac:dyDescent="0.2">
      <c r="A13" s="136" t="s">
        <v>48</v>
      </c>
      <c r="B13" s="138" t="s">
        <v>52</v>
      </c>
      <c r="C13" s="119">
        <f>SUMIF(Hauptkonto!$D:$D,$A13,Hauptkonto!$E:$E)+SUMIF('Konto 2'!$D:$D,$A13,'Konto 2'!$E:$E)+SUMIF('Konto 3'!$D:$D,$A13,'Konto 3'!$E:$E)-SUMIF(Hauptkonto!$D:$D,$A13,Hauptkonto!$F:$F)-SUMIF('Konto 2'!$D:$D,$A13,'Konto 2'!$F:$F)-SUMIF('Konto 3'!$D:$D,$A13,'Konto 3'!$F:$F)</f>
        <v>7056</v>
      </c>
      <c r="D13" s="149"/>
      <c r="E13" s="119">
        <f t="shared" si="0"/>
        <v>294</v>
      </c>
      <c r="F13" s="79"/>
      <c r="J13" s="139"/>
      <c r="K13" s="139"/>
    </row>
    <row r="14" spans="1:11" ht="14.25" x14ac:dyDescent="0.2">
      <c r="A14" s="136" t="s">
        <v>49</v>
      </c>
      <c r="B14" s="138" t="s">
        <v>53</v>
      </c>
      <c r="C14" s="119">
        <f>SUMIF(Hauptkonto!$D:$D,$A14,Hauptkonto!$E:$E)+SUMIF('Konto 2'!$D:$D,$A14,'Konto 2'!$E:$E)+SUMIF('Konto 3'!$D:$D,$A14,'Konto 3'!$E:$E)-SUMIF(Hauptkonto!$D:$D,$A14,Hauptkonto!$F:$F)-SUMIF('Konto 2'!$D:$D,$A14,'Konto 2'!$F:$F)-SUMIF('Konto 3'!$D:$D,$A14,'Konto 3'!$F:$F)</f>
        <v>0</v>
      </c>
      <c r="D14" s="149"/>
      <c r="E14" s="119">
        <f t="shared" si="0"/>
        <v>0</v>
      </c>
      <c r="F14" s="79"/>
      <c r="J14" s="139"/>
      <c r="K14" s="139"/>
    </row>
    <row r="15" spans="1:11" ht="14.25" x14ac:dyDescent="0.2">
      <c r="A15" s="136" t="s">
        <v>50</v>
      </c>
      <c r="B15" s="138" t="s">
        <v>54</v>
      </c>
      <c r="C15" s="119">
        <f>SUMIF(Hauptkonto!$D:$D,$A15,Hauptkonto!$E:$E)+SUMIF('Konto 2'!$D:$D,$A15,'Konto 2'!$E:$E)+SUMIF('Konto 3'!$D:$D,$A15,'Konto 3'!$E:$E)-SUMIF(Hauptkonto!$D:$D,$A15,Hauptkonto!$F:$F)-SUMIF('Konto 2'!$D:$D,$A15,'Konto 2'!$F:$F)-SUMIF('Konto 3'!$D:$D,$A15,'Konto 3'!$F:$F)</f>
        <v>0</v>
      </c>
      <c r="D15" s="149"/>
      <c r="E15" s="119">
        <f t="shared" si="0"/>
        <v>0</v>
      </c>
      <c r="F15" s="79"/>
      <c r="J15" s="139"/>
      <c r="K15" s="139"/>
    </row>
    <row r="16" spans="1:11" ht="14.25" x14ac:dyDescent="0.2">
      <c r="A16" s="136" t="s">
        <v>51</v>
      </c>
      <c r="B16" s="138" t="s">
        <v>55</v>
      </c>
      <c r="C16" s="119">
        <f>SUMIF(Hauptkonto!$D:$D,$A16,Hauptkonto!$E:$E)+SUMIF('Konto 2'!$D:$D,$A16,'Konto 2'!$E:$E)+SUMIF('Konto 3'!$D:$D,$A16,'Konto 3'!$E:$E)-SUMIF(Hauptkonto!$D:$D,$A16,Hauptkonto!$F:$F)-SUMIF('Konto 2'!$D:$D,$A16,'Konto 2'!$F:$F)-SUMIF('Konto 3'!$D:$D,$A16,'Konto 3'!$F:$F)</f>
        <v>0</v>
      </c>
      <c r="D16" s="149"/>
      <c r="E16" s="119">
        <f t="shared" si="0"/>
        <v>0</v>
      </c>
      <c r="F16" s="79"/>
      <c r="J16" s="139"/>
      <c r="K16" s="139"/>
    </row>
    <row r="17" spans="1:11" ht="14.25" x14ac:dyDescent="0.2">
      <c r="A17" s="136" t="s">
        <v>65</v>
      </c>
      <c r="B17" s="138" t="s">
        <v>66</v>
      </c>
      <c r="C17" s="119">
        <f>SUMIF(Hauptkonto!$D:$D,$A17,Hauptkonto!$E:$E)+SUMIF('Konto 2'!$D:$D,$A17,'Konto 2'!$E:$E)+SUMIF('Konto 3'!$D:$D,$A17,'Konto 3'!$E:$E)-SUMIF(Hauptkonto!$D:$D,$A17,Hauptkonto!$F:$F)-SUMIF('Konto 2'!$D:$D,$A17,'Konto 2'!$F:$F)-SUMIF('Konto 3'!$D:$D,$A17,'Konto 3'!$F:$F)</f>
        <v>0</v>
      </c>
      <c r="D17" s="149"/>
      <c r="E17" s="119">
        <f t="shared" si="0"/>
        <v>0</v>
      </c>
      <c r="F17" s="79"/>
      <c r="J17" s="139"/>
      <c r="K17" s="139"/>
    </row>
    <row r="18" spans="1:11" ht="14.25" x14ac:dyDescent="0.2">
      <c r="A18" s="136" t="s">
        <v>67</v>
      </c>
      <c r="B18" s="138" t="s">
        <v>21</v>
      </c>
      <c r="C18" s="119">
        <f>SUMIF(Hauptkonto!$D:$D,$A18,Hauptkonto!$E:$E)+SUMIF('Konto 2'!$D:$D,$A18,'Konto 2'!$E:$E)+SUMIF('Konto 3'!$D:$D,$A18,'Konto 3'!$E:$E)-SUMIF(Hauptkonto!$D:$D,$A18,Hauptkonto!$F:$F)-SUMIF('Konto 2'!$D:$D,$A18,'Konto 2'!$F:$F)-SUMIF('Konto 3'!$D:$D,$A18,'Konto 3'!$F:$F)</f>
        <v>0</v>
      </c>
      <c r="D18" s="149"/>
      <c r="E18" s="119">
        <f t="shared" si="0"/>
        <v>0</v>
      </c>
      <c r="F18" s="79"/>
      <c r="J18" s="139"/>
      <c r="K18" s="139"/>
    </row>
    <row r="19" spans="1:11" ht="14.25" x14ac:dyDescent="0.2">
      <c r="A19" s="136" t="s">
        <v>86</v>
      </c>
      <c r="B19" s="138" t="s">
        <v>85</v>
      </c>
      <c r="C19" s="119">
        <f>SUMIF(Hauptkonto!$D:$D,$A19,Hauptkonto!$E:$E)+SUMIF('Konto 2'!$D:$D,$A19,'Konto 2'!$E:$E)+SUMIF('Konto 3'!$D:$D,$A19,'Konto 3'!$E:$E)-SUMIF(Hauptkonto!$D:$D,$A19,Hauptkonto!$F:$F)-SUMIF('Konto 2'!$D:$D,$A19,'Konto 2'!$F:$F)-SUMIF('Konto 3'!$D:$D,$A19,'Konto 3'!$F:$F)</f>
        <v>0</v>
      </c>
      <c r="D19" s="149"/>
      <c r="E19" s="119">
        <f t="shared" ref="E19:E23" si="1">C19/$E$8</f>
        <v>0</v>
      </c>
      <c r="F19" s="79"/>
      <c r="J19" s="139"/>
      <c r="K19" s="139"/>
    </row>
    <row r="20" spans="1:11" ht="14.25" x14ac:dyDescent="0.2">
      <c r="A20" s="136" t="s">
        <v>56</v>
      </c>
      <c r="B20" s="138" t="s">
        <v>11</v>
      </c>
      <c r="C20" s="119">
        <f>SUMIF(Hauptkonto!$D:$D,$A20,Hauptkonto!$E:$E)+SUMIF('Konto 2'!$D:$D,$A20,'Konto 2'!$E:$E)+SUMIF('Konto 3'!$D:$D,$A20,'Konto 3'!$E:$E)-SUMIF(Hauptkonto!$D:$D,$A20,Hauptkonto!$F:$F)-SUMIF('Konto 2'!$D:$D,$A20,'Konto 2'!$F:$F)-SUMIF('Konto 3'!$D:$D,$A20,'Konto 3'!$F:$F)</f>
        <v>0</v>
      </c>
      <c r="D20" s="149"/>
      <c r="E20" s="119">
        <f t="shared" si="1"/>
        <v>0</v>
      </c>
      <c r="F20" s="79"/>
      <c r="J20" s="139"/>
      <c r="K20" s="139"/>
    </row>
    <row r="21" spans="1:11" ht="14.25" x14ac:dyDescent="0.2">
      <c r="A21" s="136" t="s">
        <v>23</v>
      </c>
      <c r="B21" s="138" t="s">
        <v>17</v>
      </c>
      <c r="C21" s="119">
        <f>SUMIF(Hauptkonto!$D:$D,$A21,Hauptkonto!$E:$E)+SUMIF('Konto 2'!$D:$D,$A21,'Konto 2'!$E:$E)+SUMIF('Konto 3'!$D:$D,$A21,'Konto 3'!$E:$E)-SUMIF(Hauptkonto!$D:$D,$A21,Hauptkonto!$F:$F)-SUMIF('Konto 2'!$D:$D,$A21,'Konto 2'!$F:$F)-SUMIF('Konto 3'!$D:$D,$A21,'Konto 3'!$F:$F)</f>
        <v>0</v>
      </c>
      <c r="D21" s="149"/>
      <c r="E21" s="119">
        <f t="shared" si="1"/>
        <v>0</v>
      </c>
      <c r="F21" s="79"/>
      <c r="J21" s="139"/>
      <c r="K21" s="139"/>
    </row>
    <row r="22" spans="1:11" ht="14.25" x14ac:dyDescent="0.2">
      <c r="A22" s="136" t="s">
        <v>60</v>
      </c>
      <c r="B22" s="138" t="s">
        <v>58</v>
      </c>
      <c r="C22" s="119">
        <f>SUMIF(Hauptkonto!$D:$D,$A22,Hauptkonto!$E:$E)+SUMIF('Konto 2'!$D:$D,$A22,'Konto 2'!$E:$E)+SUMIF('Konto 3'!$D:$D,$A22,'Konto 3'!$E:$E)-SUMIF(Hauptkonto!$D:$D,$A22,Hauptkonto!$F:$F)-SUMIF('Konto 2'!$D:$D,$A22,'Konto 2'!$F:$F)-SUMIF('Konto 3'!$D:$D,$A22,'Konto 3'!$F:$F)</f>
        <v>0</v>
      </c>
      <c r="D22" s="149"/>
      <c r="E22" s="119">
        <f t="shared" si="1"/>
        <v>0</v>
      </c>
      <c r="F22" s="79"/>
      <c r="J22" s="139"/>
      <c r="K22" s="139"/>
    </row>
    <row r="23" spans="1:11" ht="14.25" x14ac:dyDescent="0.2">
      <c r="A23" s="136" t="s">
        <v>61</v>
      </c>
      <c r="B23" s="138" t="s">
        <v>59</v>
      </c>
      <c r="C23" s="119">
        <f>SUMIF(Hauptkonto!$D:$D,$A23,Hauptkonto!$E:$E)+SUMIF('Konto 2'!$D:$D,$A23,'Konto 2'!$E:$E)+SUMIF('Konto 3'!$D:$D,$A23,'Konto 3'!$E:$E)-SUMIF(Hauptkonto!$D:$D,$A23,Hauptkonto!$F:$F)-SUMIF('Konto 2'!$D:$D,$A23,'Konto 2'!$F:$F)-SUMIF('Konto 3'!$D:$D,$A23,'Konto 3'!$F:$F)</f>
        <v>0</v>
      </c>
      <c r="D23" s="149"/>
      <c r="E23" s="119">
        <f t="shared" si="1"/>
        <v>0</v>
      </c>
      <c r="F23" s="79"/>
      <c r="J23" s="139"/>
      <c r="K23" s="139"/>
    </row>
    <row r="24" spans="1:11" ht="14.25" x14ac:dyDescent="0.2">
      <c r="A24" s="136" t="s">
        <v>57</v>
      </c>
      <c r="B24" s="138" t="s">
        <v>18</v>
      </c>
      <c r="C24" s="119">
        <f>SUMIF(Hauptkonto!$D:$D,$A24,Hauptkonto!$E:$E)+SUMIF('Konto 2'!$D:$D,$A24,'Konto 2'!$E:$E)+SUMIF('Konto 3'!$D:$D,$A24,'Konto 3'!$E:$E)-SUMIF(Hauptkonto!$D:$D,$A24,Hauptkonto!$F:$F)-SUMIF('Konto 2'!$D:$D,$A24,'Konto 2'!$F:$F)-SUMIF('Konto 3'!$D:$D,$A24,'Konto 3'!$F:$F)</f>
        <v>0</v>
      </c>
      <c r="D24" s="149"/>
      <c r="E24" s="130" t="s">
        <v>128</v>
      </c>
      <c r="F24" s="119"/>
      <c r="J24" s="139"/>
      <c r="K24" s="139"/>
    </row>
    <row r="25" spans="1:11" s="65" customFormat="1" ht="6" customHeight="1" x14ac:dyDescent="0.2">
      <c r="A25" s="166"/>
      <c r="B25" s="167"/>
      <c r="C25" s="116"/>
      <c r="D25" s="148"/>
      <c r="E25" s="117"/>
      <c r="F25" s="117"/>
      <c r="I25" s="139"/>
      <c r="J25" s="139"/>
      <c r="K25" s="139"/>
    </row>
    <row r="26" spans="1:11" s="83" customFormat="1" ht="20.100000000000001" customHeight="1" x14ac:dyDescent="0.2">
      <c r="A26" s="168" t="s">
        <v>125</v>
      </c>
      <c r="B26" s="169"/>
      <c r="C26" s="118">
        <f>SUM(C12:C25)</f>
        <v>10706</v>
      </c>
      <c r="D26" s="150"/>
      <c r="E26" s="118">
        <f>SUM(E12:E25)</f>
        <v>446.08333333333337</v>
      </c>
      <c r="F26" s="118">
        <f>SUM(F12:F25)</f>
        <v>0</v>
      </c>
      <c r="I26" s="139"/>
      <c r="J26" s="139"/>
      <c r="K26" s="139"/>
    </row>
    <row r="27" spans="1:11" s="65" customFormat="1" ht="9.9499999999999993" customHeight="1" x14ac:dyDescent="0.2">
      <c r="A27" s="158"/>
      <c r="B27" s="159"/>
      <c r="C27" s="164"/>
      <c r="D27" s="151"/>
      <c r="E27" s="164"/>
      <c r="F27" s="164"/>
      <c r="I27" s="140"/>
      <c r="J27" s="139"/>
      <c r="K27" s="139"/>
    </row>
    <row r="28" spans="1:11" s="73" customFormat="1" ht="15" x14ac:dyDescent="0.25">
      <c r="A28" s="160" t="s">
        <v>24</v>
      </c>
      <c r="B28" s="161"/>
      <c r="C28" s="72" t="s">
        <v>97</v>
      </c>
      <c r="D28" s="152"/>
      <c r="E28" s="72" t="s">
        <v>97</v>
      </c>
      <c r="F28" s="72" t="s">
        <v>97</v>
      </c>
      <c r="I28" s="140"/>
      <c r="J28" s="139"/>
      <c r="K28" s="139"/>
    </row>
    <row r="29" spans="1:11" s="65" customFormat="1" ht="6" customHeight="1" x14ac:dyDescent="0.2">
      <c r="A29" s="162"/>
      <c r="B29" s="163"/>
      <c r="C29" s="165"/>
      <c r="D29" s="153"/>
      <c r="E29" s="165"/>
      <c r="F29" s="165"/>
      <c r="I29" s="140"/>
      <c r="J29" s="139"/>
      <c r="K29" s="139"/>
    </row>
    <row r="30" spans="1:11" ht="14.25" x14ac:dyDescent="0.2">
      <c r="A30" s="137" t="s">
        <v>62</v>
      </c>
      <c r="B30" s="138" t="s">
        <v>8</v>
      </c>
      <c r="C30" s="119">
        <f>SUMIF(Hauptkonto!$D:$D,$A30,Hauptkonto!$F:$F)+SUMIF('Konto 2'!$D:$D,$A30,'Konto 2'!$F:$F)+SUMIF('Konto 3'!$D:$D,$A30,'Konto 3'!$F:$F)-SUMIF(Hauptkonto!$D:$D,$A30,Hauptkonto!$E:$E)-SUMIF('Konto 2'!$D:$D,$A30,'Konto 2'!$E:$E)-SUMIF('Konto 3'!$D:$D,$A30,'Konto 3'!$E:$E)</f>
        <v>87.4</v>
      </c>
      <c r="D30" s="154"/>
      <c r="E30" s="119">
        <f>C30/$E$8</f>
        <v>3.6416666666666671</v>
      </c>
      <c r="F30" s="79"/>
      <c r="I30" s="140"/>
      <c r="J30" s="139"/>
      <c r="K30" s="139"/>
    </row>
    <row r="31" spans="1:11" ht="14.25" x14ac:dyDescent="0.2">
      <c r="A31" s="137" t="s">
        <v>68</v>
      </c>
      <c r="B31" s="138" t="s">
        <v>69</v>
      </c>
      <c r="C31" s="119">
        <f>SUMIF(Hauptkonto!$D:$D,$A31,Hauptkonto!$F:$F)+SUMIF('Konto 2'!$D:$D,$A31,'Konto 2'!$F:$F)+SUMIF('Konto 3'!$D:$D,$A31,'Konto 3'!$F:$F)-SUMIF(Hauptkonto!$D:$D,$A31,Hauptkonto!$E:$E)-SUMIF('Konto 2'!$D:$D,$A31,'Konto 2'!$E:$E)-SUMIF('Konto 3'!$D:$D,$A31,'Konto 3'!$E:$E)</f>
        <v>0</v>
      </c>
      <c r="D31" s="154"/>
      <c r="E31" s="119">
        <f t="shared" ref="E31" si="2">C31/$E$8</f>
        <v>0</v>
      </c>
      <c r="F31" s="79"/>
      <c r="I31" s="140"/>
      <c r="J31" s="139"/>
      <c r="K31" s="139"/>
    </row>
    <row r="32" spans="1:11" ht="14.25" x14ac:dyDescent="0.2">
      <c r="A32" s="137" t="s">
        <v>63</v>
      </c>
      <c r="B32" s="138" t="s">
        <v>64</v>
      </c>
      <c r="C32" s="119">
        <f>SUMIF(Hauptkonto!$D:$D,$A32,Hauptkonto!$F:$F)+SUMIF('Konto 2'!$D:$D,$A32,'Konto 2'!$F:$F)+SUMIF('Konto 3'!$D:$D,$A32,'Konto 3'!$F:$F)-SUMIF(Hauptkonto!$D:$D,$A32,Hauptkonto!$E:$E)-SUMIF('Konto 2'!$D:$D,$A32,'Konto 2'!$E:$E)-SUMIF('Konto 3'!$D:$D,$A32,'Konto 3'!$E:$E)</f>
        <v>11052</v>
      </c>
      <c r="D32" s="154"/>
      <c r="E32" s="119">
        <f t="shared" ref="E32:E42" si="3">C32/$E$8</f>
        <v>460.5</v>
      </c>
      <c r="F32" s="79"/>
      <c r="I32" s="140"/>
      <c r="J32" s="139"/>
      <c r="K32" s="139"/>
    </row>
    <row r="33" spans="1:11" ht="14.25" x14ac:dyDescent="0.2">
      <c r="A33" s="137" t="s">
        <v>70</v>
      </c>
      <c r="B33" s="138" t="s">
        <v>71</v>
      </c>
      <c r="C33" s="119">
        <f>SUMIF(Hauptkonto!$D:$D,$A33,Hauptkonto!$F:$F)+SUMIF('Konto 2'!$D:$D,$A33,'Konto 2'!$F:$F)+SUMIF('Konto 3'!$D:$D,$A33,'Konto 3'!$F:$F)-SUMIF(Hauptkonto!$D:$D,$A33,Hauptkonto!$E:$E)-SUMIF('Konto 2'!$D:$D,$A33,'Konto 2'!$E:$E)-SUMIF('Konto 3'!$D:$D,$A33,'Konto 3'!$E:$E)</f>
        <v>445.2</v>
      </c>
      <c r="D33" s="154"/>
      <c r="E33" s="119">
        <f t="shared" si="3"/>
        <v>18.55</v>
      </c>
      <c r="F33" s="79"/>
      <c r="I33" s="140"/>
      <c r="J33" s="139"/>
      <c r="K33" s="139"/>
    </row>
    <row r="34" spans="1:11" ht="14.25" x14ac:dyDescent="0.2">
      <c r="A34" s="137" t="s">
        <v>72</v>
      </c>
      <c r="B34" s="138" t="s">
        <v>73</v>
      </c>
      <c r="C34" s="119">
        <f>SUMIF(Hauptkonto!$D:$D,$A34,Hauptkonto!$F:$F)+SUMIF('Konto 2'!$D:$D,$A34,'Konto 2'!$F:$F)+SUMIF('Konto 3'!$D:$D,$A34,'Konto 3'!$F:$F)-SUMIF(Hauptkonto!$D:$D,$A34,Hauptkonto!$E:$E)-SUMIF('Konto 2'!$D:$D,$A34,'Konto 2'!$E:$E)-SUMIF('Konto 3'!$D:$D,$A34,'Konto 3'!$E:$E)</f>
        <v>0</v>
      </c>
      <c r="D34" s="154"/>
      <c r="E34" s="119">
        <f t="shared" si="3"/>
        <v>0</v>
      </c>
      <c r="F34" s="79"/>
      <c r="I34" s="140"/>
      <c r="J34" s="139"/>
      <c r="K34" s="139"/>
    </row>
    <row r="35" spans="1:11" ht="14.25" x14ac:dyDescent="0.2">
      <c r="A35" s="137" t="s">
        <v>74</v>
      </c>
      <c r="B35" s="138" t="s">
        <v>22</v>
      </c>
      <c r="C35" s="119">
        <f>SUMIF(Hauptkonto!$D:$D,$A35,Hauptkonto!$F:$F)+SUMIF('Konto 2'!$D:$D,$A35,'Konto 2'!$F:$F)+SUMIF('Konto 3'!$D:$D,$A35,'Konto 3'!$F:$F)-SUMIF(Hauptkonto!$D:$D,$A35,Hauptkonto!$E:$E)-SUMIF('Konto 2'!$D:$D,$A35,'Konto 2'!$E:$E)-SUMIF('Konto 3'!$D:$D,$A35,'Konto 3'!$E:$E)</f>
        <v>0</v>
      </c>
      <c r="D35" s="154"/>
      <c r="E35" s="119">
        <f t="shared" si="3"/>
        <v>0</v>
      </c>
      <c r="F35" s="79"/>
      <c r="I35" s="140"/>
      <c r="J35" s="139"/>
      <c r="K35" s="139"/>
    </row>
    <row r="36" spans="1:11" ht="14.25" x14ac:dyDescent="0.2">
      <c r="A36" s="137" t="s">
        <v>75</v>
      </c>
      <c r="B36" s="138" t="s">
        <v>76</v>
      </c>
      <c r="C36" s="119">
        <f>SUMIF(Hauptkonto!$D:$D,$A36,Hauptkonto!$F:$F)+SUMIF('Konto 2'!$D:$D,$A36,'Konto 2'!$F:$F)+SUMIF('Konto 3'!$D:$D,$A36,'Konto 3'!$F:$F)-SUMIF(Hauptkonto!$D:$D,$A36,Hauptkonto!$E:$E)-SUMIF('Konto 2'!$D:$D,$A36,'Konto 2'!$E:$E)-SUMIF('Konto 3'!$D:$D,$A36,'Konto 3'!$E:$E)</f>
        <v>0</v>
      </c>
      <c r="D36" s="154"/>
      <c r="E36" s="119">
        <f t="shared" si="3"/>
        <v>0</v>
      </c>
      <c r="F36" s="79"/>
      <c r="I36" s="140"/>
      <c r="J36" s="139"/>
      <c r="K36" s="139"/>
    </row>
    <row r="37" spans="1:11" ht="14.25" x14ac:dyDescent="0.2">
      <c r="A37" s="137" t="s">
        <v>77</v>
      </c>
      <c r="B37" s="138" t="s">
        <v>12</v>
      </c>
      <c r="C37" s="119">
        <f>SUMIF(Hauptkonto!$D:$D,$A37,Hauptkonto!$F:$F)+SUMIF('Konto 2'!$D:$D,$A37,'Konto 2'!$F:$F)+SUMIF('Konto 3'!$D:$D,$A37,'Konto 3'!$F:$F)-SUMIF(Hauptkonto!$D:$D,$A37,Hauptkonto!$E:$E)-SUMIF('Konto 2'!$D:$D,$A37,'Konto 2'!$E:$E)-SUMIF('Konto 3'!$D:$D,$A37,'Konto 3'!$E:$E)</f>
        <v>0</v>
      </c>
      <c r="D37" s="154"/>
      <c r="E37" s="119">
        <f t="shared" si="3"/>
        <v>0</v>
      </c>
      <c r="F37" s="79"/>
      <c r="I37" s="140"/>
      <c r="J37" s="139"/>
      <c r="K37" s="139"/>
    </row>
    <row r="38" spans="1:11" ht="14.25" x14ac:dyDescent="0.2">
      <c r="A38" s="137" t="s">
        <v>78</v>
      </c>
      <c r="B38" s="138" t="s">
        <v>19</v>
      </c>
      <c r="C38" s="119">
        <f>SUMIF(Hauptkonto!$D:$D,$A38,Hauptkonto!$F:$F)+SUMIF('Konto 2'!$D:$D,$A38,'Konto 2'!$F:$F)+SUMIF('Konto 3'!$D:$D,$A38,'Konto 3'!$F:$F)-SUMIF(Hauptkonto!$D:$D,$A38,Hauptkonto!$E:$E)-SUMIF('Konto 2'!$D:$D,$A38,'Konto 2'!$E:$E)-SUMIF('Konto 3'!$D:$D,$A38,'Konto 3'!$E:$E)</f>
        <v>0</v>
      </c>
      <c r="D38" s="154"/>
      <c r="E38" s="119">
        <f t="shared" si="3"/>
        <v>0</v>
      </c>
      <c r="F38" s="79"/>
      <c r="I38" s="140"/>
      <c r="J38" s="139"/>
      <c r="K38" s="139"/>
    </row>
    <row r="39" spans="1:11" ht="14.25" x14ac:dyDescent="0.2">
      <c r="A39" s="137" t="s">
        <v>24</v>
      </c>
      <c r="B39" s="138" t="s">
        <v>20</v>
      </c>
      <c r="C39" s="119">
        <f>SUMIF(Hauptkonto!$D:$D,$A39,Hauptkonto!$F:$F)+SUMIF('Konto 2'!$D:$D,$A39,'Konto 2'!$F:$F)+SUMIF('Konto 3'!$D:$D,$A39,'Konto 3'!$F:$F)-SUMIF(Hauptkonto!$D:$D,$A39,Hauptkonto!$E:$E)-SUMIF('Konto 2'!$D:$D,$A39,'Konto 2'!$E:$E)-SUMIF('Konto 3'!$D:$D,$A39,'Konto 3'!$E:$E)</f>
        <v>0</v>
      </c>
      <c r="D39" s="154"/>
      <c r="E39" s="119">
        <f t="shared" si="3"/>
        <v>0</v>
      </c>
      <c r="F39" s="79"/>
      <c r="I39" s="140"/>
      <c r="J39" s="139"/>
      <c r="K39" s="139"/>
    </row>
    <row r="40" spans="1:11" ht="14.25" x14ac:dyDescent="0.2">
      <c r="A40" s="137" t="s">
        <v>80</v>
      </c>
      <c r="B40" s="138" t="s">
        <v>58</v>
      </c>
      <c r="C40" s="119">
        <f>SUMIF(Hauptkonto!$D:$D,$A40,Hauptkonto!$F:$F)+SUMIF('Konto 2'!$D:$D,$A40,'Konto 2'!$F:$F)+SUMIF('Konto 3'!$D:$D,$A40,'Konto 3'!$F:$F)-SUMIF(Hauptkonto!$D:$D,$A40,Hauptkonto!$E:$E)-SUMIF('Konto 2'!$D:$D,$A40,'Konto 2'!$E:$E)-SUMIF('Konto 3'!$D:$D,$A40,'Konto 3'!$E:$E)</f>
        <v>0</v>
      </c>
      <c r="D40" s="154"/>
      <c r="E40" s="119">
        <f t="shared" si="3"/>
        <v>0</v>
      </c>
      <c r="F40" s="79"/>
      <c r="I40" s="140"/>
      <c r="J40" s="139"/>
      <c r="K40" s="139"/>
    </row>
    <row r="41" spans="1:11" ht="14.25" x14ac:dyDescent="0.2">
      <c r="A41" s="137" t="s">
        <v>81</v>
      </c>
      <c r="B41" s="138" t="s">
        <v>59</v>
      </c>
      <c r="C41" s="119">
        <f>SUMIF(Hauptkonto!$D:$D,$A41,Hauptkonto!$F:$F)+SUMIF('Konto 2'!$D:$D,$A41,'Konto 2'!$F:$F)+SUMIF('Konto 3'!$D:$D,$A41,'Konto 3'!$F:$F)-SUMIF(Hauptkonto!$D:$D,$A41,Hauptkonto!$E:$E)-SUMIF('Konto 2'!$D:$D,$A41,'Konto 2'!$E:$E)-SUMIF('Konto 3'!$D:$D,$A41,'Konto 3'!$E:$E)</f>
        <v>0</v>
      </c>
      <c r="D41" s="154"/>
      <c r="E41" s="119">
        <f t="shared" si="3"/>
        <v>0</v>
      </c>
      <c r="F41" s="79"/>
    </row>
    <row r="42" spans="1:11" ht="14.25" x14ac:dyDescent="0.2">
      <c r="A42" s="137" t="s">
        <v>82</v>
      </c>
      <c r="B42" s="138" t="s">
        <v>83</v>
      </c>
      <c r="C42" s="119">
        <f>SUMIF(Hauptkonto!$D:$D,$A42,Hauptkonto!$F:$F)+SUMIF('Konto 2'!$D:$D,$A42,'Konto 2'!$F:$F)+SUMIF('Konto 3'!$D:$D,$A42,'Konto 3'!$F:$F)-SUMIF(Hauptkonto!$D:$D,$A42,Hauptkonto!$E:$E)-SUMIF('Konto 2'!$D:$D,$A42,'Konto 2'!$E:$E)-SUMIF('Konto 3'!$D:$D,$A42,'Konto 3'!$E:$E)</f>
        <v>0</v>
      </c>
      <c r="D42" s="154"/>
      <c r="E42" s="119">
        <f t="shared" si="3"/>
        <v>0</v>
      </c>
      <c r="F42" s="79"/>
    </row>
    <row r="43" spans="1:11" ht="14.25" x14ac:dyDescent="0.2">
      <c r="A43" s="137" t="s">
        <v>79</v>
      </c>
      <c r="B43" s="138" t="s">
        <v>13</v>
      </c>
      <c r="C43" s="119">
        <f>SUMIF(Hauptkonto!$D:$D,$A43,Hauptkonto!$F:$F)+SUMIF('Konto 2'!$D:$D,$A43,'Konto 2'!$F:$F)+SUMIF('Konto 3'!$D:$D,$A43,'Konto 3'!$F:$F)-SUMIF(Hauptkonto!$D:$D,$A43,Hauptkonto!$E:$E)-SUMIF('Konto 2'!$D:$D,$A43,'Konto 2'!$E:$E)-SUMIF('Konto 3'!$D:$D,$A43,'Konto 3'!$E:$E)</f>
        <v>0</v>
      </c>
      <c r="D43" s="154"/>
      <c r="E43" s="130" t="s">
        <v>128</v>
      </c>
      <c r="F43" s="119"/>
    </row>
    <row r="44" spans="1:11" s="65" customFormat="1" ht="6" customHeight="1" x14ac:dyDescent="0.2">
      <c r="A44" s="166"/>
      <c r="B44" s="167"/>
      <c r="C44" s="116"/>
      <c r="D44" s="148"/>
      <c r="E44" s="117"/>
      <c r="F44" s="117"/>
      <c r="I44" s="140"/>
    </row>
    <row r="45" spans="1:11" s="83" customFormat="1" ht="20.100000000000001" customHeight="1" x14ac:dyDescent="0.2">
      <c r="A45" s="168" t="s">
        <v>126</v>
      </c>
      <c r="B45" s="169"/>
      <c r="C45" s="118">
        <f>SUM(C30:C44)</f>
        <v>11584.6</v>
      </c>
      <c r="D45" s="150"/>
      <c r="E45" s="118">
        <f>SUM(E30:E44)</f>
        <v>482.69166666666666</v>
      </c>
      <c r="F45" s="118">
        <f>SUM(F30:F44)</f>
        <v>0</v>
      </c>
      <c r="I45" s="142"/>
    </row>
    <row r="46" spans="1:11" s="65" customFormat="1" ht="14.1" customHeight="1" x14ac:dyDescent="0.25">
      <c r="A46" s="179"/>
      <c r="B46" s="186"/>
      <c r="C46" s="187"/>
      <c r="D46" s="155"/>
      <c r="E46" s="170"/>
      <c r="F46" s="171"/>
      <c r="I46" s="140"/>
    </row>
    <row r="47" spans="1:11" s="83" customFormat="1" ht="20.100000000000001" customHeight="1" x14ac:dyDescent="0.2">
      <c r="A47" s="172" t="s">
        <v>25</v>
      </c>
      <c r="B47" s="180"/>
      <c r="C47" s="120">
        <f>C24-C43</f>
        <v>0</v>
      </c>
      <c r="D47" s="156"/>
      <c r="E47" s="172"/>
      <c r="F47" s="173"/>
      <c r="I47" s="142"/>
    </row>
    <row r="48" spans="1:11" s="65" customFormat="1" ht="6" customHeight="1" x14ac:dyDescent="0.25">
      <c r="A48" s="181"/>
      <c r="B48" s="182"/>
      <c r="C48" s="75"/>
      <c r="D48" s="146"/>
      <c r="E48" s="174"/>
      <c r="F48" s="175"/>
      <c r="I48" s="140"/>
    </row>
    <row r="49" spans="1:9" s="83" customFormat="1" ht="20.100000000000001" customHeight="1" x14ac:dyDescent="0.2">
      <c r="A49" s="183" t="s">
        <v>127</v>
      </c>
      <c r="B49" s="180"/>
      <c r="C49" s="121">
        <f>C26-C45-C47</f>
        <v>-878.60000000000036</v>
      </c>
      <c r="D49" s="157"/>
      <c r="E49" s="118">
        <f>E26-E45-E47</f>
        <v>-36.608333333333292</v>
      </c>
      <c r="F49" s="118">
        <f>F26-F45-F47</f>
        <v>0</v>
      </c>
      <c r="I49" s="142"/>
    </row>
    <row r="50" spans="1:9" x14ac:dyDescent="0.2">
      <c r="A50" s="174"/>
      <c r="B50" s="184"/>
      <c r="C50" s="185"/>
      <c r="D50" s="176"/>
      <c r="E50" s="177"/>
      <c r="F50" s="178"/>
    </row>
    <row r="51" spans="1:9" x14ac:dyDescent="0.2">
      <c r="A51" s="63"/>
      <c r="B51" s="63"/>
      <c r="C51" s="63"/>
      <c r="D51" s="64"/>
    </row>
    <row r="52" spans="1:9" ht="15" x14ac:dyDescent="0.25">
      <c r="A52" s="89" t="s">
        <v>104</v>
      </c>
      <c r="B52" s="89"/>
      <c r="C52" s="90" t="s">
        <v>105</v>
      </c>
      <c r="D52" s="108"/>
      <c r="E52" s="122"/>
      <c r="F52" s="122" t="s">
        <v>106</v>
      </c>
    </row>
    <row r="53" spans="1:9" ht="15" x14ac:dyDescent="0.25">
      <c r="A53" s="89" t="s">
        <v>107</v>
      </c>
      <c r="B53" s="89"/>
      <c r="C53" s="92"/>
      <c r="D53" s="108"/>
      <c r="E53" s="93"/>
      <c r="F53" s="93" t="s">
        <v>108</v>
      </c>
    </row>
    <row r="54" spans="1:9" ht="14.25" x14ac:dyDescent="0.2">
      <c r="A54" s="80"/>
      <c r="B54" s="80"/>
      <c r="C54" s="92"/>
      <c r="D54" s="123"/>
      <c r="E54" s="105" t="s">
        <v>115</v>
      </c>
      <c r="F54" s="106" t="s">
        <v>116</v>
      </c>
    </row>
    <row r="55" spans="1:9" x14ac:dyDescent="0.2">
      <c r="A55" s="80"/>
      <c r="B55" s="80"/>
      <c r="C55" s="92"/>
      <c r="D55" s="108"/>
      <c r="E55" s="124"/>
      <c r="F55" s="124"/>
    </row>
    <row r="56" spans="1:9" x14ac:dyDescent="0.2">
      <c r="A56" s="94"/>
      <c r="B56" s="80"/>
      <c r="C56" s="95"/>
      <c r="D56" s="108"/>
      <c r="E56" s="124"/>
      <c r="F56" s="124"/>
    </row>
    <row r="57" spans="1:9" ht="12.75" customHeight="1" x14ac:dyDescent="0.2">
      <c r="A57" s="96" t="s">
        <v>110</v>
      </c>
      <c r="B57" s="80"/>
      <c r="C57" s="129" t="s">
        <v>111</v>
      </c>
      <c r="D57" s="108"/>
      <c r="E57" s="125"/>
      <c r="F57" s="125"/>
    </row>
    <row r="58" spans="1:9" x14ac:dyDescent="0.2">
      <c r="A58" s="65"/>
      <c r="B58" s="65"/>
      <c r="C58" s="65"/>
      <c r="D58" s="108"/>
      <c r="E58" s="126"/>
      <c r="F58" s="126"/>
    </row>
    <row r="59" spans="1:9" x14ac:dyDescent="0.2">
      <c r="A59" s="134"/>
      <c r="B59" s="134"/>
      <c r="C59" s="134"/>
      <c r="D59" s="134"/>
      <c r="E59" s="127"/>
      <c r="F59" s="127"/>
    </row>
    <row r="60" spans="1:9" x14ac:dyDescent="0.2">
      <c r="A60" s="96" t="s">
        <v>112</v>
      </c>
      <c r="B60" s="96"/>
      <c r="C60" s="129" t="s">
        <v>112</v>
      </c>
      <c r="D60" s="108"/>
      <c r="E60" s="128"/>
      <c r="F60" s="128" t="s">
        <v>151</v>
      </c>
    </row>
  </sheetData>
  <sheetProtection sheet="1" objects="1" scenarios="1"/>
  <protectedRanges>
    <protectedRange sqref="A59:B59" name="Bereich5"/>
    <protectedRange sqref="C59" name="Bereich6"/>
    <protectedRange sqref="E59:F59 F54" name="Bereich6_1_1"/>
  </protectedRanges>
  <mergeCells count="3">
    <mergeCell ref="A1:F1"/>
    <mergeCell ref="A3:C3"/>
    <mergeCell ref="A5:B8"/>
  </mergeCells>
  <phoneticPr fontId="2" type="noConversion"/>
  <conditionalFormatting sqref="C26">
    <cfRule type="expression" dxfId="13" priority="26">
      <formula>C26=0</formula>
    </cfRule>
  </conditionalFormatting>
  <conditionalFormatting sqref="D26">
    <cfRule type="expression" dxfId="12" priority="25">
      <formula>D26=0</formula>
    </cfRule>
  </conditionalFormatting>
  <conditionalFormatting sqref="C45">
    <cfRule type="expression" dxfId="11" priority="23">
      <formula>C45=0</formula>
    </cfRule>
  </conditionalFormatting>
  <conditionalFormatting sqref="D45">
    <cfRule type="expression" dxfId="10" priority="22">
      <formula>D45=0</formula>
    </cfRule>
  </conditionalFormatting>
  <conditionalFormatting sqref="D47 D49">
    <cfRule type="expression" dxfId="9" priority="21">
      <formula>D47=0</formula>
    </cfRule>
  </conditionalFormatting>
  <conditionalFormatting sqref="C47">
    <cfRule type="expression" dxfId="8" priority="17">
      <formula>C47=0</formula>
    </cfRule>
  </conditionalFormatting>
  <conditionalFormatting sqref="E26">
    <cfRule type="expression" dxfId="7" priority="14">
      <formula>E26=0</formula>
    </cfRule>
  </conditionalFormatting>
  <conditionalFormatting sqref="E47">
    <cfRule type="expression" dxfId="6" priority="11">
      <formula>E47=0</formula>
    </cfRule>
  </conditionalFormatting>
  <conditionalFormatting sqref="F47">
    <cfRule type="expression" dxfId="5" priority="8">
      <formula>F47=0</formula>
    </cfRule>
  </conditionalFormatting>
  <conditionalFormatting sqref="E49">
    <cfRule type="expression" dxfId="4" priority="5">
      <formula>E49=0</formula>
    </cfRule>
  </conditionalFormatting>
  <conditionalFormatting sqref="F49">
    <cfRule type="expression" dxfId="3" priority="4">
      <formula>F49=0</formula>
    </cfRule>
  </conditionalFormatting>
  <conditionalFormatting sqref="E45">
    <cfRule type="expression" dxfId="2" priority="3">
      <formula>E45=0</formula>
    </cfRule>
  </conditionalFormatting>
  <conditionalFormatting sqref="F45">
    <cfRule type="expression" dxfId="1" priority="2">
      <formula>F45=0</formula>
    </cfRule>
  </conditionalFormatting>
  <conditionalFormatting sqref="F26">
    <cfRule type="expression" dxfId="0" priority="1">
      <formula>F26=0</formula>
    </cfRule>
  </conditionalFormatting>
  <hyperlinks>
    <hyperlink ref="F53" r:id="rId1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2"/>
  <headerFooter alignWithMargins="0"/>
  <ignoredErrors>
    <ignoredError sqref="E8" unlocked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4"/>
  <sheetViews>
    <sheetView workbookViewId="0">
      <selection activeCell="P4" sqref="P4"/>
    </sheetView>
  </sheetViews>
  <sheetFormatPr baseColWidth="10" defaultRowHeight="12.75" x14ac:dyDescent="0.2"/>
  <cols>
    <col min="1" max="4" width="11.42578125" style="237"/>
    <col min="5" max="5" width="11.28515625" customWidth="1"/>
    <col min="7" max="7" width="34.28515625" customWidth="1"/>
    <col min="8" max="8" width="8.28515625" customWidth="1"/>
    <col min="9" max="10" width="12.28515625" bestFit="1" customWidth="1"/>
    <col min="11" max="11" width="12.85546875" bestFit="1" customWidth="1"/>
    <col min="12" max="19" width="11.42578125" style="248"/>
  </cols>
  <sheetData>
    <row r="1" spans="1:10" ht="20.25" x14ac:dyDescent="0.2">
      <c r="A1" s="238" t="s">
        <v>148</v>
      </c>
      <c r="B1" s="238" t="s">
        <v>146</v>
      </c>
      <c r="C1" s="238" t="s">
        <v>149</v>
      </c>
      <c r="D1" s="238" t="s">
        <v>136</v>
      </c>
      <c r="E1" s="257" t="str">
        <f>Hauptkonto!A3</f>
        <v>Muster Hans, 1938</v>
      </c>
      <c r="F1" s="257"/>
      <c r="G1" s="257"/>
      <c r="H1" s="258" t="str">
        <f>Hauptkonto!A4</f>
        <v>1.1.2022 - 31.12.2023</v>
      </c>
      <c r="I1" s="258"/>
      <c r="J1" s="258"/>
    </row>
    <row r="2" spans="1:10" x14ac:dyDescent="0.2">
      <c r="A2" s="237">
        <v>2</v>
      </c>
      <c r="B2" s="237">
        <v>1001</v>
      </c>
    </row>
    <row r="3" spans="1:10" x14ac:dyDescent="0.2">
      <c r="A3" s="237">
        <v>3</v>
      </c>
      <c r="B3" s="237">
        <v>1002</v>
      </c>
    </row>
    <row r="4" spans="1:10" ht="15.75" x14ac:dyDescent="0.25">
      <c r="A4" s="238">
        <v>4</v>
      </c>
      <c r="B4" s="238">
        <f t="shared" ref="B4:B31" si="0">IF(C4&gt;4,1000+IF(ISNA(D4),99,D4)*10+1,9999)</f>
        <v>1111</v>
      </c>
      <c r="C4" s="238">
        <f t="shared" ref="C4:C30" si="1">COUNTIF($D:$D,$D4)</f>
        <v>6</v>
      </c>
      <c r="D4" s="238">
        <f>kplan!C5</f>
        <v>11</v>
      </c>
      <c r="E4" s="2" t="str">
        <f>kplan!A5</f>
        <v>Lohn</v>
      </c>
      <c r="G4" s="2" t="str">
        <f>kplan!B5</f>
        <v>Lohn / Gehalt</v>
      </c>
    </row>
    <row r="5" spans="1:10" ht="15.75" x14ac:dyDescent="0.25">
      <c r="A5" s="237">
        <v>5</v>
      </c>
      <c r="B5" s="238">
        <f t="shared" si="0"/>
        <v>1121</v>
      </c>
      <c r="C5" s="238">
        <f t="shared" si="1"/>
        <v>7</v>
      </c>
      <c r="D5" s="238">
        <f>kplan!C6</f>
        <v>12</v>
      </c>
      <c r="E5" s="2" t="str">
        <f>kplan!A6</f>
        <v>AHV</v>
      </c>
      <c r="G5" s="2" t="str">
        <f>kplan!B6</f>
        <v>AHV-Rente</v>
      </c>
    </row>
    <row r="6" spans="1:10" ht="15.75" x14ac:dyDescent="0.25">
      <c r="A6" s="238">
        <v>6</v>
      </c>
      <c r="B6" s="238">
        <f t="shared" si="0"/>
        <v>9999</v>
      </c>
      <c r="C6" s="238">
        <f t="shared" si="1"/>
        <v>4</v>
      </c>
      <c r="D6" s="238">
        <f>kplan!C7</f>
        <v>13</v>
      </c>
      <c r="E6" s="2" t="str">
        <f>kplan!A7</f>
        <v>IV</v>
      </c>
      <c r="G6" s="2" t="str">
        <f>kplan!B7</f>
        <v>IV-Rente</v>
      </c>
    </row>
    <row r="7" spans="1:10" ht="15.75" x14ac:dyDescent="0.25">
      <c r="A7" s="237">
        <v>7</v>
      </c>
      <c r="B7" s="238">
        <f t="shared" si="0"/>
        <v>9999</v>
      </c>
      <c r="C7" s="238">
        <f t="shared" si="1"/>
        <v>4</v>
      </c>
      <c r="D7" s="238">
        <f>kplan!C8</f>
        <v>14</v>
      </c>
      <c r="E7" s="2" t="str">
        <f>kplan!A8</f>
        <v>EL</v>
      </c>
      <c r="G7" s="2" t="str">
        <f>kplan!B8</f>
        <v>Ergänzungsleistung</v>
      </c>
    </row>
    <row r="8" spans="1:10" ht="15.75" x14ac:dyDescent="0.25">
      <c r="A8" s="237">
        <v>8</v>
      </c>
      <c r="B8" s="238">
        <f t="shared" si="0"/>
        <v>9999</v>
      </c>
      <c r="C8" s="238">
        <f t="shared" si="1"/>
        <v>4</v>
      </c>
      <c r="D8" s="238">
        <f>kplan!C9</f>
        <v>15</v>
      </c>
      <c r="E8" s="2" t="str">
        <f>kplan!A9</f>
        <v>HE</v>
      </c>
      <c r="G8" s="2" t="str">
        <f>kplan!B9</f>
        <v>Hilflosenentschädigung</v>
      </c>
    </row>
    <row r="9" spans="1:10" ht="15.75" x14ac:dyDescent="0.25">
      <c r="A9" s="238">
        <v>9</v>
      </c>
      <c r="B9" s="238">
        <f t="shared" si="0"/>
        <v>9999</v>
      </c>
      <c r="C9" s="238">
        <f t="shared" si="1"/>
        <v>4</v>
      </c>
      <c r="D9" s="238">
        <f>kplan!C10</f>
        <v>16</v>
      </c>
      <c r="E9" s="2" t="str">
        <f>kplan!A10</f>
        <v>PK</v>
      </c>
      <c r="G9" s="2" t="str">
        <f>kplan!B10</f>
        <v>Pensionskassen-Rente</v>
      </c>
    </row>
    <row r="10" spans="1:10" ht="15.75" x14ac:dyDescent="0.25">
      <c r="A10" s="237">
        <v>10</v>
      </c>
      <c r="B10" s="238">
        <f t="shared" si="0"/>
        <v>9999</v>
      </c>
      <c r="C10" s="238">
        <f t="shared" si="1"/>
        <v>4</v>
      </c>
      <c r="D10" s="238">
        <f>kplan!C11</f>
        <v>17</v>
      </c>
      <c r="E10" s="2" t="str">
        <f>kplan!A11</f>
        <v>Rück-KK</v>
      </c>
      <c r="G10" s="2" t="str">
        <f>kplan!B11</f>
        <v>Rückerstattung K'Kasse</v>
      </c>
    </row>
    <row r="11" spans="1:10" ht="15.75" x14ac:dyDescent="0.25">
      <c r="A11" s="238">
        <v>11</v>
      </c>
      <c r="B11" s="238">
        <f t="shared" si="0"/>
        <v>9999</v>
      </c>
      <c r="C11" s="238">
        <f t="shared" si="1"/>
        <v>4</v>
      </c>
      <c r="D11" s="238">
        <f>kplan!C12</f>
        <v>18</v>
      </c>
      <c r="E11" s="2" t="str">
        <f>kplan!A12</f>
        <v>Rück-EL</v>
      </c>
      <c r="G11" s="2" t="str">
        <f>kplan!B12</f>
        <v>Rückerst. Krankheitskosten der EL</v>
      </c>
    </row>
    <row r="12" spans="1:10" ht="15.75" x14ac:dyDescent="0.25">
      <c r="A12" s="237">
        <v>12</v>
      </c>
      <c r="B12" s="238">
        <f t="shared" si="0"/>
        <v>9999</v>
      </c>
      <c r="C12" s="238">
        <f t="shared" si="1"/>
        <v>4</v>
      </c>
      <c r="D12" s="238">
        <f>kplan!C13</f>
        <v>19</v>
      </c>
      <c r="E12" s="2" t="str">
        <f>kplan!A13</f>
        <v>Zins</v>
      </c>
      <c r="G12" s="2" t="str">
        <f>kplan!B13</f>
        <v>Bankzinsen brutto</v>
      </c>
    </row>
    <row r="13" spans="1:10" ht="15.75" x14ac:dyDescent="0.25">
      <c r="A13" s="237">
        <v>13</v>
      </c>
      <c r="B13" s="238">
        <f t="shared" si="0"/>
        <v>9999</v>
      </c>
      <c r="C13" s="238">
        <f t="shared" si="1"/>
        <v>4</v>
      </c>
      <c r="D13" s="238">
        <f>kplan!C14</f>
        <v>20</v>
      </c>
      <c r="E13" s="2" t="str">
        <f>kplan!A14</f>
        <v>Einnahmen</v>
      </c>
      <c r="G13" s="2" t="str">
        <f>kplan!B14</f>
        <v xml:space="preserve">Verschiedene Einnahmen </v>
      </c>
    </row>
    <row r="14" spans="1:10" ht="15.75" x14ac:dyDescent="0.25">
      <c r="A14" s="238">
        <v>14</v>
      </c>
      <c r="B14" s="238">
        <f t="shared" si="0"/>
        <v>9999</v>
      </c>
      <c r="C14" s="238">
        <f t="shared" si="1"/>
        <v>4</v>
      </c>
      <c r="D14" s="238">
        <f>kplan!C15</f>
        <v>21</v>
      </c>
      <c r="E14" s="2" t="str">
        <f>kplan!A15</f>
        <v>E 1</v>
      </c>
      <c r="G14" s="2" t="str">
        <f>kplan!B15</f>
        <v>Reserve 1</v>
      </c>
    </row>
    <row r="15" spans="1:10" ht="15.75" x14ac:dyDescent="0.25">
      <c r="A15" s="237">
        <v>15</v>
      </c>
      <c r="B15" s="238">
        <f t="shared" si="0"/>
        <v>9999</v>
      </c>
      <c r="C15" s="238">
        <f t="shared" si="1"/>
        <v>4</v>
      </c>
      <c r="D15" s="238">
        <f>kplan!C16</f>
        <v>22</v>
      </c>
      <c r="E15" s="2" t="str">
        <f>kplan!A16</f>
        <v>E 2</v>
      </c>
      <c r="G15" s="2" t="str">
        <f>kplan!B16</f>
        <v>Reserve 2</v>
      </c>
    </row>
    <row r="16" spans="1:10" ht="15.75" x14ac:dyDescent="0.25">
      <c r="A16" s="238">
        <v>16</v>
      </c>
      <c r="B16" s="238">
        <f t="shared" si="0"/>
        <v>9999</v>
      </c>
      <c r="C16" s="238">
        <f t="shared" si="1"/>
        <v>4</v>
      </c>
      <c r="D16" s="238">
        <f>kplan!C17</f>
        <v>23</v>
      </c>
      <c r="E16" s="2" t="str">
        <f>kplan!A17</f>
        <v>Kap Ein</v>
      </c>
      <c r="G16" s="2" t="str">
        <f>kplan!B17</f>
        <v>Kapitalrückzüge</v>
      </c>
    </row>
    <row r="17" spans="1:11" ht="15.75" x14ac:dyDescent="0.25">
      <c r="A17" s="237">
        <v>17</v>
      </c>
      <c r="B17" s="238">
        <f t="shared" si="0"/>
        <v>1311</v>
      </c>
      <c r="C17" s="238">
        <f t="shared" si="1"/>
        <v>6</v>
      </c>
      <c r="D17" s="238">
        <f>kplan!C18</f>
        <v>31</v>
      </c>
      <c r="E17" s="2" t="str">
        <f>kplan!A18</f>
        <v>LU</v>
      </c>
      <c r="G17" s="2" t="str">
        <f>kplan!B18</f>
        <v>Lebensunterhalt</v>
      </c>
    </row>
    <row r="18" spans="1:11" ht="15.75" x14ac:dyDescent="0.25">
      <c r="A18" s="237">
        <v>18</v>
      </c>
      <c r="B18" s="238">
        <f t="shared" si="0"/>
        <v>9999</v>
      </c>
      <c r="C18" s="238">
        <f t="shared" si="1"/>
        <v>4</v>
      </c>
      <c r="D18" s="238">
        <f>kplan!C19</f>
        <v>32</v>
      </c>
      <c r="E18" s="2" t="str">
        <f>kplan!A19</f>
        <v>Wohnen</v>
      </c>
      <c r="G18" s="2" t="str">
        <f>kplan!B19</f>
        <v>Wohnkosten, Miete, Hypozins</v>
      </c>
    </row>
    <row r="19" spans="1:11" ht="15.75" x14ac:dyDescent="0.25">
      <c r="A19" s="238">
        <v>19</v>
      </c>
      <c r="B19" s="238">
        <f t="shared" si="0"/>
        <v>1331</v>
      </c>
      <c r="C19" s="238">
        <f t="shared" si="1"/>
        <v>6</v>
      </c>
      <c r="D19" s="238">
        <f>kplan!C20</f>
        <v>33</v>
      </c>
      <c r="E19" s="2" t="str">
        <f>kplan!A20</f>
        <v>Heim</v>
      </c>
      <c r="G19" s="2" t="str">
        <f>kplan!B20</f>
        <v>Heimkosten</v>
      </c>
    </row>
    <row r="20" spans="1:11" ht="15.75" x14ac:dyDescent="0.25">
      <c r="A20" s="237">
        <v>20</v>
      </c>
      <c r="B20" s="238">
        <f t="shared" si="0"/>
        <v>1341</v>
      </c>
      <c r="C20" s="238">
        <f t="shared" si="1"/>
        <v>5</v>
      </c>
      <c r="D20" s="238">
        <f>kplan!C21</f>
        <v>34</v>
      </c>
      <c r="E20" s="2" t="str">
        <f>kplan!A21</f>
        <v>KK-Prämie</v>
      </c>
      <c r="G20" s="2" t="str">
        <f>kplan!B21</f>
        <v>Krankenkassen-Prämie</v>
      </c>
    </row>
    <row r="21" spans="1:11" ht="15.75" x14ac:dyDescent="0.25">
      <c r="A21" s="238">
        <v>21</v>
      </c>
      <c r="B21" s="238">
        <f t="shared" si="0"/>
        <v>9999</v>
      </c>
      <c r="C21" s="238">
        <f t="shared" si="1"/>
        <v>4</v>
      </c>
      <c r="D21" s="238">
        <f>kplan!C22</f>
        <v>35</v>
      </c>
      <c r="E21" s="2" t="str">
        <f>kplan!A22</f>
        <v>Gesundheit</v>
      </c>
      <c r="G21" s="2" t="str">
        <f>kplan!B22</f>
        <v>Gesundheitskosten</v>
      </c>
    </row>
    <row r="22" spans="1:11" ht="15.75" x14ac:dyDescent="0.25">
      <c r="A22" s="237">
        <v>22</v>
      </c>
      <c r="B22" s="238">
        <f t="shared" si="0"/>
        <v>9999</v>
      </c>
      <c r="C22" s="238">
        <f t="shared" si="1"/>
        <v>4</v>
      </c>
      <c r="D22" s="238">
        <f>kplan!C23</f>
        <v>36</v>
      </c>
      <c r="E22" s="2" t="str">
        <f>kplan!A23</f>
        <v>Freizeit</v>
      </c>
      <c r="G22" s="2" t="str">
        <f>kplan!B23</f>
        <v>Freizeit, Ferien, Fahrzeuge</v>
      </c>
    </row>
    <row r="23" spans="1:11" ht="15.75" x14ac:dyDescent="0.25">
      <c r="A23" s="237">
        <v>23</v>
      </c>
      <c r="B23" s="238">
        <f t="shared" si="0"/>
        <v>9999</v>
      </c>
      <c r="C23" s="238">
        <f t="shared" si="1"/>
        <v>4</v>
      </c>
      <c r="D23" s="238">
        <f>kplan!C24</f>
        <v>37</v>
      </c>
      <c r="E23" s="2" t="str">
        <f>kplan!A24</f>
        <v>TG</v>
      </c>
      <c r="G23" s="2" t="str">
        <f>kplan!B24</f>
        <v>Taschengeld</v>
      </c>
    </row>
    <row r="24" spans="1:11" ht="15.75" x14ac:dyDescent="0.25">
      <c r="A24" s="238">
        <v>24</v>
      </c>
      <c r="B24" s="238">
        <f t="shared" si="0"/>
        <v>9999</v>
      </c>
      <c r="C24" s="238">
        <f t="shared" si="1"/>
        <v>4</v>
      </c>
      <c r="D24" s="238">
        <f>kplan!C25</f>
        <v>38</v>
      </c>
      <c r="E24" s="2" t="str">
        <f>kplan!A25</f>
        <v>Steuern</v>
      </c>
      <c r="G24" s="2" t="str">
        <f>kplan!B25</f>
        <v>Steuern, VST</v>
      </c>
    </row>
    <row r="25" spans="1:11" ht="15.75" x14ac:dyDescent="0.25">
      <c r="A25" s="237">
        <v>25</v>
      </c>
      <c r="B25" s="238">
        <f t="shared" si="0"/>
        <v>9999</v>
      </c>
      <c r="C25" s="238">
        <f t="shared" si="1"/>
        <v>4</v>
      </c>
      <c r="D25" s="238">
        <f>kplan!C26</f>
        <v>39</v>
      </c>
      <c r="E25" s="2" t="str">
        <f>kplan!A26</f>
        <v>Spesen</v>
      </c>
      <c r="G25" s="2" t="str">
        <f>kplan!B26</f>
        <v>Verwaltung, Spesen</v>
      </c>
    </row>
    <row r="26" spans="1:11" ht="15.75" x14ac:dyDescent="0.25">
      <c r="A26" s="238">
        <v>26</v>
      </c>
      <c r="B26" s="238">
        <f t="shared" si="0"/>
        <v>9999</v>
      </c>
      <c r="C26" s="238">
        <f t="shared" si="1"/>
        <v>4</v>
      </c>
      <c r="D26" s="238">
        <f>kplan!C27</f>
        <v>40</v>
      </c>
      <c r="E26" s="2" t="str">
        <f>kplan!A27</f>
        <v>Ausgaben</v>
      </c>
      <c r="G26" s="2" t="str">
        <f>kplan!B27</f>
        <v>Verschiedene Ausgaben</v>
      </c>
    </row>
    <row r="27" spans="1:11" ht="15.75" x14ac:dyDescent="0.25">
      <c r="A27" s="237">
        <v>27</v>
      </c>
      <c r="B27" s="238">
        <f t="shared" si="0"/>
        <v>9999</v>
      </c>
      <c r="C27" s="238">
        <f t="shared" si="1"/>
        <v>4</v>
      </c>
      <c r="D27" s="238">
        <f>kplan!C28</f>
        <v>41</v>
      </c>
      <c r="E27" s="2" t="str">
        <f>kplan!A28</f>
        <v>A 1</v>
      </c>
      <c r="G27" s="2" t="str">
        <f>kplan!B28</f>
        <v>Reserve 1</v>
      </c>
    </row>
    <row r="28" spans="1:11" ht="15.75" x14ac:dyDescent="0.25">
      <c r="A28" s="237">
        <v>28</v>
      </c>
      <c r="B28" s="238">
        <f t="shared" si="0"/>
        <v>9999</v>
      </c>
      <c r="C28" s="238">
        <f t="shared" si="1"/>
        <v>4</v>
      </c>
      <c r="D28" s="238">
        <f>kplan!C29</f>
        <v>42</v>
      </c>
      <c r="E28" s="2" t="str">
        <f>kplan!A29</f>
        <v>A 2</v>
      </c>
      <c r="G28" s="2" t="str">
        <f>kplan!B29</f>
        <v>Reserve 2</v>
      </c>
    </row>
    <row r="29" spans="1:11" ht="15.75" x14ac:dyDescent="0.25">
      <c r="A29" s="238">
        <v>29</v>
      </c>
      <c r="B29" s="238">
        <f t="shared" si="0"/>
        <v>9999</v>
      </c>
      <c r="C29" s="238">
        <f t="shared" si="1"/>
        <v>4</v>
      </c>
      <c r="D29" s="238">
        <f>kplan!C30</f>
        <v>43</v>
      </c>
      <c r="E29" s="2" t="str">
        <f>kplan!A30</f>
        <v>A 3</v>
      </c>
      <c r="G29" s="2" t="str">
        <f>kplan!B30</f>
        <v>Reserve 3</v>
      </c>
    </row>
    <row r="30" spans="1:11" ht="15.75" x14ac:dyDescent="0.25">
      <c r="A30" s="237">
        <v>30</v>
      </c>
      <c r="B30" s="238">
        <f t="shared" si="0"/>
        <v>9999</v>
      </c>
      <c r="C30" s="238">
        <f t="shared" si="1"/>
        <v>4</v>
      </c>
      <c r="D30" s="238">
        <f>kplan!C31</f>
        <v>44</v>
      </c>
      <c r="E30" s="2" t="str">
        <f>kplan!A31</f>
        <v>Kap Aus</v>
      </c>
      <c r="G30" s="2" t="str">
        <f>kplan!B31</f>
        <v>Kapitalanlage</v>
      </c>
    </row>
    <row r="31" spans="1:11" ht="15.75" x14ac:dyDescent="0.25">
      <c r="A31" s="238">
        <v>31</v>
      </c>
      <c r="B31" s="238">
        <f t="shared" si="0"/>
        <v>1991</v>
      </c>
      <c r="C31" s="238">
        <v>999</v>
      </c>
      <c r="D31" s="238">
        <v>99</v>
      </c>
      <c r="E31" s="2" t="s">
        <v>145</v>
      </c>
      <c r="G31" s="2" t="s">
        <v>144</v>
      </c>
    </row>
    <row r="32" spans="1:11" x14ac:dyDescent="0.2">
      <c r="A32" s="237">
        <v>32</v>
      </c>
      <c r="B32" s="238">
        <f t="shared" ref="B32:B59" si="2">IF(C32&gt;4,1000+IF(ISNA(D32),99,D32)*10+3,9999)</f>
        <v>1113</v>
      </c>
      <c r="C32" s="238">
        <f t="shared" ref="C32:C58" si="3">COUNTIF($D:$D,$D32)</f>
        <v>6</v>
      </c>
      <c r="D32" s="238">
        <v>11</v>
      </c>
      <c r="E32" t="s">
        <v>9</v>
      </c>
      <c r="F32" s="237" t="s">
        <v>131</v>
      </c>
      <c r="G32" t="s">
        <v>132</v>
      </c>
      <c r="H32" t="s">
        <v>136</v>
      </c>
      <c r="I32" s="237" t="s">
        <v>134</v>
      </c>
      <c r="J32" s="237" t="s">
        <v>135</v>
      </c>
      <c r="K32" s="237" t="s">
        <v>14</v>
      </c>
    </row>
    <row r="33" spans="1:11" x14ac:dyDescent="0.2">
      <c r="A33" s="237">
        <v>33</v>
      </c>
      <c r="B33" s="238">
        <f t="shared" si="2"/>
        <v>1123</v>
      </c>
      <c r="C33" s="238">
        <f t="shared" si="3"/>
        <v>7</v>
      </c>
      <c r="D33" s="238">
        <v>12</v>
      </c>
      <c r="E33" t="s">
        <v>9</v>
      </c>
      <c r="F33" s="237" t="s">
        <v>131</v>
      </c>
      <c r="G33" t="s">
        <v>132</v>
      </c>
      <c r="H33" t="s">
        <v>136</v>
      </c>
      <c r="I33" s="237" t="s">
        <v>134</v>
      </c>
      <c r="J33" s="237" t="s">
        <v>135</v>
      </c>
      <c r="K33" s="237" t="s">
        <v>14</v>
      </c>
    </row>
    <row r="34" spans="1:11" x14ac:dyDescent="0.2">
      <c r="A34" s="238">
        <v>34</v>
      </c>
      <c r="B34" s="238">
        <f t="shared" si="2"/>
        <v>9999</v>
      </c>
      <c r="C34" s="238">
        <f t="shared" si="3"/>
        <v>4</v>
      </c>
      <c r="D34" s="238">
        <v>13</v>
      </c>
      <c r="E34" t="s">
        <v>9</v>
      </c>
      <c r="F34" s="237" t="s">
        <v>131</v>
      </c>
      <c r="G34" t="s">
        <v>132</v>
      </c>
      <c r="H34" t="s">
        <v>136</v>
      </c>
      <c r="I34" s="237" t="s">
        <v>134</v>
      </c>
      <c r="J34" s="237" t="s">
        <v>135</v>
      </c>
      <c r="K34" s="237" t="s">
        <v>14</v>
      </c>
    </row>
    <row r="35" spans="1:11" x14ac:dyDescent="0.2">
      <c r="A35" s="237">
        <v>35</v>
      </c>
      <c r="B35" s="238">
        <f t="shared" si="2"/>
        <v>9999</v>
      </c>
      <c r="C35" s="238">
        <f t="shared" si="3"/>
        <v>4</v>
      </c>
      <c r="D35" s="238">
        <v>14</v>
      </c>
      <c r="E35" t="s">
        <v>9</v>
      </c>
      <c r="F35" s="237" t="s">
        <v>131</v>
      </c>
      <c r="G35" t="s">
        <v>132</v>
      </c>
      <c r="H35" t="s">
        <v>136</v>
      </c>
      <c r="I35" s="237" t="s">
        <v>134</v>
      </c>
      <c r="J35" s="237" t="s">
        <v>135</v>
      </c>
      <c r="K35" s="237" t="s">
        <v>14</v>
      </c>
    </row>
    <row r="36" spans="1:11" x14ac:dyDescent="0.2">
      <c r="A36" s="238">
        <v>36</v>
      </c>
      <c r="B36" s="238">
        <f t="shared" si="2"/>
        <v>9999</v>
      </c>
      <c r="C36" s="238">
        <f t="shared" si="3"/>
        <v>4</v>
      </c>
      <c r="D36" s="238">
        <v>15</v>
      </c>
      <c r="E36" t="s">
        <v>9</v>
      </c>
      <c r="F36" s="237" t="s">
        <v>131</v>
      </c>
      <c r="G36" t="s">
        <v>132</v>
      </c>
      <c r="H36" t="s">
        <v>136</v>
      </c>
      <c r="I36" s="237" t="s">
        <v>134</v>
      </c>
      <c r="J36" s="237" t="s">
        <v>135</v>
      </c>
      <c r="K36" s="237" t="s">
        <v>14</v>
      </c>
    </row>
    <row r="37" spans="1:11" x14ac:dyDescent="0.2">
      <c r="A37" s="237">
        <v>37</v>
      </c>
      <c r="B37" s="238">
        <f t="shared" si="2"/>
        <v>9999</v>
      </c>
      <c r="C37" s="238">
        <f t="shared" si="3"/>
        <v>4</v>
      </c>
      <c r="D37" s="238">
        <v>16</v>
      </c>
      <c r="E37" t="s">
        <v>9</v>
      </c>
      <c r="F37" s="237" t="s">
        <v>131</v>
      </c>
      <c r="G37" t="s">
        <v>132</v>
      </c>
      <c r="H37" t="s">
        <v>136</v>
      </c>
      <c r="I37" s="237" t="s">
        <v>134</v>
      </c>
      <c r="J37" s="237" t="s">
        <v>135</v>
      </c>
      <c r="K37" s="237" t="s">
        <v>14</v>
      </c>
    </row>
    <row r="38" spans="1:11" x14ac:dyDescent="0.2">
      <c r="A38" s="237">
        <v>38</v>
      </c>
      <c r="B38" s="238">
        <f t="shared" si="2"/>
        <v>9999</v>
      </c>
      <c r="C38" s="238">
        <f t="shared" si="3"/>
        <v>4</v>
      </c>
      <c r="D38" s="238">
        <v>17</v>
      </c>
      <c r="E38" t="s">
        <v>9</v>
      </c>
      <c r="F38" s="237" t="s">
        <v>131</v>
      </c>
      <c r="G38" t="s">
        <v>132</v>
      </c>
      <c r="H38" t="s">
        <v>136</v>
      </c>
      <c r="I38" s="237" t="s">
        <v>134</v>
      </c>
      <c r="J38" s="237" t="s">
        <v>135</v>
      </c>
      <c r="K38" s="237" t="s">
        <v>14</v>
      </c>
    </row>
    <row r="39" spans="1:11" x14ac:dyDescent="0.2">
      <c r="A39" s="238">
        <v>39</v>
      </c>
      <c r="B39" s="238">
        <f t="shared" si="2"/>
        <v>9999</v>
      </c>
      <c r="C39" s="238">
        <f t="shared" si="3"/>
        <v>4</v>
      </c>
      <c r="D39" s="238">
        <v>18</v>
      </c>
      <c r="E39" t="s">
        <v>9</v>
      </c>
      <c r="F39" s="237" t="s">
        <v>131</v>
      </c>
      <c r="G39" t="s">
        <v>132</v>
      </c>
      <c r="H39" t="s">
        <v>136</v>
      </c>
      <c r="I39" s="237" t="s">
        <v>134</v>
      </c>
      <c r="J39" s="237" t="s">
        <v>135</v>
      </c>
      <c r="K39" s="237" t="s">
        <v>14</v>
      </c>
    </row>
    <row r="40" spans="1:11" x14ac:dyDescent="0.2">
      <c r="A40" s="237">
        <v>40</v>
      </c>
      <c r="B40" s="238">
        <f t="shared" si="2"/>
        <v>9999</v>
      </c>
      <c r="C40" s="238">
        <f t="shared" si="3"/>
        <v>4</v>
      </c>
      <c r="D40" s="238">
        <v>19</v>
      </c>
      <c r="E40" t="s">
        <v>9</v>
      </c>
      <c r="F40" s="237" t="s">
        <v>131</v>
      </c>
      <c r="G40" t="s">
        <v>132</v>
      </c>
      <c r="H40" t="s">
        <v>136</v>
      </c>
      <c r="I40" s="237" t="s">
        <v>134</v>
      </c>
      <c r="J40" s="237" t="s">
        <v>135</v>
      </c>
      <c r="K40" s="237" t="s">
        <v>14</v>
      </c>
    </row>
    <row r="41" spans="1:11" x14ac:dyDescent="0.2">
      <c r="A41" s="238">
        <v>41</v>
      </c>
      <c r="B41" s="238">
        <f t="shared" si="2"/>
        <v>9999</v>
      </c>
      <c r="C41" s="238">
        <f t="shared" si="3"/>
        <v>4</v>
      </c>
      <c r="D41" s="238">
        <v>20</v>
      </c>
      <c r="E41" t="s">
        <v>9</v>
      </c>
      <c r="F41" s="237" t="s">
        <v>131</v>
      </c>
      <c r="G41" t="s">
        <v>132</v>
      </c>
      <c r="H41" t="s">
        <v>136</v>
      </c>
      <c r="I41" s="237" t="s">
        <v>134</v>
      </c>
      <c r="J41" s="237" t="s">
        <v>135</v>
      </c>
      <c r="K41" s="237" t="s">
        <v>14</v>
      </c>
    </row>
    <row r="42" spans="1:11" x14ac:dyDescent="0.2">
      <c r="A42" s="237">
        <v>42</v>
      </c>
      <c r="B42" s="238">
        <f t="shared" si="2"/>
        <v>9999</v>
      </c>
      <c r="C42" s="238">
        <f t="shared" si="3"/>
        <v>4</v>
      </c>
      <c r="D42" s="238">
        <v>21</v>
      </c>
      <c r="E42" t="s">
        <v>9</v>
      </c>
      <c r="F42" s="237" t="s">
        <v>131</v>
      </c>
      <c r="G42" t="s">
        <v>132</v>
      </c>
      <c r="H42" t="s">
        <v>136</v>
      </c>
      <c r="I42" s="237" t="s">
        <v>134</v>
      </c>
      <c r="J42" s="237" t="s">
        <v>135</v>
      </c>
      <c r="K42" s="237" t="s">
        <v>14</v>
      </c>
    </row>
    <row r="43" spans="1:11" x14ac:dyDescent="0.2">
      <c r="A43" s="237">
        <v>43</v>
      </c>
      <c r="B43" s="238">
        <f t="shared" si="2"/>
        <v>9999</v>
      </c>
      <c r="C43" s="238">
        <f t="shared" si="3"/>
        <v>4</v>
      </c>
      <c r="D43" s="238">
        <v>22</v>
      </c>
      <c r="E43" t="s">
        <v>9</v>
      </c>
      <c r="F43" s="237" t="s">
        <v>131</v>
      </c>
      <c r="G43" t="s">
        <v>132</v>
      </c>
      <c r="H43" t="s">
        <v>136</v>
      </c>
      <c r="I43" s="237" t="s">
        <v>134</v>
      </c>
      <c r="J43" s="237" t="s">
        <v>135</v>
      </c>
      <c r="K43" s="237" t="s">
        <v>14</v>
      </c>
    </row>
    <row r="44" spans="1:11" x14ac:dyDescent="0.2">
      <c r="A44" s="238">
        <v>44</v>
      </c>
      <c r="B44" s="238">
        <f t="shared" si="2"/>
        <v>9999</v>
      </c>
      <c r="C44" s="238">
        <f t="shared" si="3"/>
        <v>4</v>
      </c>
      <c r="D44" s="238">
        <v>23</v>
      </c>
      <c r="E44" t="s">
        <v>9</v>
      </c>
      <c r="F44" s="237" t="s">
        <v>131</v>
      </c>
      <c r="G44" t="s">
        <v>132</v>
      </c>
      <c r="H44" t="s">
        <v>136</v>
      </c>
      <c r="I44" s="237" t="s">
        <v>134</v>
      </c>
      <c r="J44" s="237" t="s">
        <v>135</v>
      </c>
      <c r="K44" s="237" t="s">
        <v>14</v>
      </c>
    </row>
    <row r="45" spans="1:11" x14ac:dyDescent="0.2">
      <c r="A45" s="237">
        <v>45</v>
      </c>
      <c r="B45" s="238">
        <f t="shared" si="2"/>
        <v>1313</v>
      </c>
      <c r="C45" s="238">
        <f t="shared" si="3"/>
        <v>6</v>
      </c>
      <c r="D45" s="238">
        <v>31</v>
      </c>
      <c r="E45" t="s">
        <v>9</v>
      </c>
      <c r="F45" s="237" t="s">
        <v>131</v>
      </c>
      <c r="G45" t="s">
        <v>132</v>
      </c>
      <c r="H45" t="s">
        <v>136</v>
      </c>
      <c r="I45" s="237" t="s">
        <v>134</v>
      </c>
      <c r="J45" s="237" t="s">
        <v>135</v>
      </c>
      <c r="K45" s="237" t="s">
        <v>14</v>
      </c>
    </row>
    <row r="46" spans="1:11" x14ac:dyDescent="0.2">
      <c r="A46" s="238">
        <v>46</v>
      </c>
      <c r="B46" s="238">
        <f t="shared" si="2"/>
        <v>9999</v>
      </c>
      <c r="C46" s="238">
        <f t="shared" si="3"/>
        <v>4</v>
      </c>
      <c r="D46" s="238">
        <v>32</v>
      </c>
      <c r="E46" t="s">
        <v>9</v>
      </c>
      <c r="F46" s="237" t="s">
        <v>131</v>
      </c>
      <c r="G46" t="s">
        <v>132</v>
      </c>
      <c r="H46" t="s">
        <v>136</v>
      </c>
      <c r="I46" s="237" t="s">
        <v>134</v>
      </c>
      <c r="J46" s="237" t="s">
        <v>135</v>
      </c>
      <c r="K46" s="237" t="s">
        <v>14</v>
      </c>
    </row>
    <row r="47" spans="1:11" x14ac:dyDescent="0.2">
      <c r="A47" s="237">
        <v>47</v>
      </c>
      <c r="B47" s="238">
        <f t="shared" si="2"/>
        <v>1333</v>
      </c>
      <c r="C47" s="238">
        <f t="shared" si="3"/>
        <v>6</v>
      </c>
      <c r="D47" s="238">
        <v>33</v>
      </c>
      <c r="E47" t="s">
        <v>9</v>
      </c>
      <c r="F47" s="237" t="s">
        <v>131</v>
      </c>
      <c r="G47" t="s">
        <v>132</v>
      </c>
      <c r="H47" t="s">
        <v>136</v>
      </c>
      <c r="I47" s="237" t="s">
        <v>134</v>
      </c>
      <c r="J47" s="237" t="s">
        <v>135</v>
      </c>
      <c r="K47" s="237" t="s">
        <v>14</v>
      </c>
    </row>
    <row r="48" spans="1:11" x14ac:dyDescent="0.2">
      <c r="A48" s="237">
        <v>48</v>
      </c>
      <c r="B48" s="238">
        <f t="shared" si="2"/>
        <v>1343</v>
      </c>
      <c r="C48" s="238">
        <f t="shared" si="3"/>
        <v>5</v>
      </c>
      <c r="D48" s="238">
        <v>34</v>
      </c>
      <c r="E48" t="s">
        <v>9</v>
      </c>
      <c r="F48" s="237" t="s">
        <v>131</v>
      </c>
      <c r="G48" t="s">
        <v>132</v>
      </c>
      <c r="H48" t="s">
        <v>136</v>
      </c>
      <c r="I48" s="237" t="s">
        <v>134</v>
      </c>
      <c r="J48" s="237" t="s">
        <v>135</v>
      </c>
      <c r="K48" s="237" t="s">
        <v>14</v>
      </c>
    </row>
    <row r="49" spans="1:19" x14ac:dyDescent="0.2">
      <c r="A49" s="238">
        <v>49</v>
      </c>
      <c r="B49" s="238">
        <f t="shared" si="2"/>
        <v>9999</v>
      </c>
      <c r="C49" s="238">
        <f t="shared" si="3"/>
        <v>4</v>
      </c>
      <c r="D49" s="238">
        <v>35</v>
      </c>
      <c r="E49" t="s">
        <v>9</v>
      </c>
      <c r="F49" s="237" t="s">
        <v>131</v>
      </c>
      <c r="G49" t="s">
        <v>132</v>
      </c>
      <c r="H49" t="s">
        <v>136</v>
      </c>
      <c r="I49" s="237" t="s">
        <v>134</v>
      </c>
      <c r="J49" s="237" t="s">
        <v>135</v>
      </c>
      <c r="K49" s="237" t="s">
        <v>14</v>
      </c>
    </row>
    <row r="50" spans="1:19" x14ac:dyDescent="0.2">
      <c r="A50" s="237">
        <v>50</v>
      </c>
      <c r="B50" s="238">
        <f t="shared" si="2"/>
        <v>9999</v>
      </c>
      <c r="C50" s="238">
        <f t="shared" si="3"/>
        <v>4</v>
      </c>
      <c r="D50" s="238">
        <v>36</v>
      </c>
      <c r="E50" t="s">
        <v>9</v>
      </c>
      <c r="F50" s="237" t="s">
        <v>131</v>
      </c>
      <c r="G50" t="s">
        <v>132</v>
      </c>
      <c r="H50" t="s">
        <v>136</v>
      </c>
      <c r="I50" s="237" t="s">
        <v>134</v>
      </c>
      <c r="J50" s="237" t="s">
        <v>135</v>
      </c>
      <c r="K50" s="237" t="s">
        <v>14</v>
      </c>
    </row>
    <row r="51" spans="1:19" x14ac:dyDescent="0.2">
      <c r="A51" s="238">
        <v>51</v>
      </c>
      <c r="B51" s="238">
        <f t="shared" si="2"/>
        <v>9999</v>
      </c>
      <c r="C51" s="238">
        <f t="shared" si="3"/>
        <v>4</v>
      </c>
      <c r="D51" s="238">
        <v>37</v>
      </c>
      <c r="E51" t="s">
        <v>9</v>
      </c>
      <c r="F51" s="237" t="s">
        <v>131</v>
      </c>
      <c r="G51" t="s">
        <v>132</v>
      </c>
      <c r="H51" t="s">
        <v>136</v>
      </c>
      <c r="I51" s="237" t="s">
        <v>134</v>
      </c>
      <c r="J51" s="237" t="s">
        <v>135</v>
      </c>
      <c r="K51" s="237" t="s">
        <v>14</v>
      </c>
    </row>
    <row r="52" spans="1:19" x14ac:dyDescent="0.2">
      <c r="A52" s="237">
        <v>52</v>
      </c>
      <c r="B52" s="238">
        <f t="shared" si="2"/>
        <v>9999</v>
      </c>
      <c r="C52" s="238">
        <f t="shared" si="3"/>
        <v>4</v>
      </c>
      <c r="D52" s="238">
        <v>38</v>
      </c>
      <c r="E52" t="s">
        <v>9</v>
      </c>
      <c r="F52" s="237" t="s">
        <v>131</v>
      </c>
      <c r="G52" t="s">
        <v>132</v>
      </c>
      <c r="H52" t="s">
        <v>136</v>
      </c>
      <c r="I52" s="237" t="s">
        <v>134</v>
      </c>
      <c r="J52" s="237" t="s">
        <v>135</v>
      </c>
      <c r="K52" s="237" t="s">
        <v>14</v>
      </c>
    </row>
    <row r="53" spans="1:19" x14ac:dyDescent="0.2">
      <c r="A53" s="237">
        <v>53</v>
      </c>
      <c r="B53" s="238">
        <f t="shared" si="2"/>
        <v>9999</v>
      </c>
      <c r="C53" s="238">
        <f t="shared" si="3"/>
        <v>4</v>
      </c>
      <c r="D53" s="238">
        <v>39</v>
      </c>
      <c r="E53" t="s">
        <v>9</v>
      </c>
      <c r="F53" s="237" t="s">
        <v>131</v>
      </c>
      <c r="G53" t="s">
        <v>132</v>
      </c>
      <c r="H53" t="s">
        <v>136</v>
      </c>
      <c r="I53" s="237" t="s">
        <v>134</v>
      </c>
      <c r="J53" s="237" t="s">
        <v>135</v>
      </c>
      <c r="K53" s="237" t="s">
        <v>14</v>
      </c>
    </row>
    <row r="54" spans="1:19" x14ac:dyDescent="0.2">
      <c r="A54" s="238">
        <v>54</v>
      </c>
      <c r="B54" s="238">
        <f t="shared" si="2"/>
        <v>9999</v>
      </c>
      <c r="C54" s="238">
        <f t="shared" si="3"/>
        <v>4</v>
      </c>
      <c r="D54" s="238">
        <v>40</v>
      </c>
      <c r="E54" t="s">
        <v>9</v>
      </c>
      <c r="F54" s="237" t="s">
        <v>131</v>
      </c>
      <c r="G54" t="s">
        <v>132</v>
      </c>
      <c r="H54" t="s">
        <v>136</v>
      </c>
      <c r="I54" s="237" t="s">
        <v>134</v>
      </c>
      <c r="J54" s="237" t="s">
        <v>135</v>
      </c>
      <c r="K54" s="237" t="s">
        <v>14</v>
      </c>
    </row>
    <row r="55" spans="1:19" x14ac:dyDescent="0.2">
      <c r="A55" s="237">
        <v>55</v>
      </c>
      <c r="B55" s="238">
        <f t="shared" si="2"/>
        <v>9999</v>
      </c>
      <c r="C55" s="238">
        <f t="shared" si="3"/>
        <v>4</v>
      </c>
      <c r="D55" s="238">
        <v>41</v>
      </c>
      <c r="E55" t="s">
        <v>9</v>
      </c>
      <c r="F55" s="237" t="s">
        <v>131</v>
      </c>
      <c r="G55" t="s">
        <v>132</v>
      </c>
      <c r="H55" t="s">
        <v>136</v>
      </c>
      <c r="I55" s="237" t="s">
        <v>134</v>
      </c>
      <c r="J55" s="237" t="s">
        <v>135</v>
      </c>
      <c r="K55" s="237" t="s">
        <v>14</v>
      </c>
    </row>
    <row r="56" spans="1:19" x14ac:dyDescent="0.2">
      <c r="A56" s="238">
        <v>56</v>
      </c>
      <c r="B56" s="238">
        <f t="shared" si="2"/>
        <v>9999</v>
      </c>
      <c r="C56" s="238">
        <f t="shared" si="3"/>
        <v>4</v>
      </c>
      <c r="D56" s="238">
        <v>42</v>
      </c>
      <c r="E56" t="s">
        <v>9</v>
      </c>
      <c r="F56" s="237" t="s">
        <v>131</v>
      </c>
      <c r="G56" t="s">
        <v>132</v>
      </c>
      <c r="H56" t="s">
        <v>136</v>
      </c>
      <c r="I56" s="237" t="s">
        <v>134</v>
      </c>
      <c r="J56" s="237" t="s">
        <v>135</v>
      </c>
      <c r="K56" s="237" t="s">
        <v>14</v>
      </c>
    </row>
    <row r="57" spans="1:19" x14ac:dyDescent="0.2">
      <c r="A57" s="237">
        <v>57</v>
      </c>
      <c r="B57" s="238">
        <f t="shared" si="2"/>
        <v>9999</v>
      </c>
      <c r="C57" s="238">
        <f t="shared" si="3"/>
        <v>4</v>
      </c>
      <c r="D57" s="238">
        <v>43</v>
      </c>
      <c r="E57" t="s">
        <v>9</v>
      </c>
      <c r="F57" s="237" t="s">
        <v>131</v>
      </c>
      <c r="G57" t="s">
        <v>132</v>
      </c>
      <c r="H57" t="s">
        <v>136</v>
      </c>
      <c r="I57" s="237" t="s">
        <v>134</v>
      </c>
      <c r="J57" s="237" t="s">
        <v>135</v>
      </c>
      <c r="K57" s="237" t="s">
        <v>14</v>
      </c>
    </row>
    <row r="58" spans="1:19" x14ac:dyDescent="0.2">
      <c r="A58" s="237">
        <v>58</v>
      </c>
      <c r="B58" s="238">
        <f t="shared" si="2"/>
        <v>9999</v>
      </c>
      <c r="C58" s="238">
        <f t="shared" si="3"/>
        <v>4</v>
      </c>
      <c r="D58" s="238">
        <v>44</v>
      </c>
      <c r="E58" t="s">
        <v>9</v>
      </c>
      <c r="F58" s="237" t="s">
        <v>131</v>
      </c>
      <c r="G58" t="s">
        <v>132</v>
      </c>
      <c r="H58" t="s">
        <v>136</v>
      </c>
      <c r="I58" s="237" t="s">
        <v>134</v>
      </c>
      <c r="J58" s="237" t="s">
        <v>135</v>
      </c>
      <c r="K58" s="237" t="s">
        <v>14</v>
      </c>
    </row>
    <row r="59" spans="1:19" x14ac:dyDescent="0.2">
      <c r="A59" s="238">
        <v>59</v>
      </c>
      <c r="B59" s="238">
        <f t="shared" si="2"/>
        <v>1993</v>
      </c>
      <c r="C59" s="238">
        <v>999</v>
      </c>
      <c r="D59" s="237">
        <v>99</v>
      </c>
      <c r="E59" t="s">
        <v>9</v>
      </c>
      <c r="F59" s="237" t="s">
        <v>131</v>
      </c>
      <c r="G59" t="s">
        <v>132</v>
      </c>
      <c r="H59" t="s">
        <v>136</v>
      </c>
      <c r="I59" s="237" t="s">
        <v>134</v>
      </c>
      <c r="J59" s="237" t="s">
        <v>135</v>
      </c>
      <c r="K59" s="237" t="s">
        <v>14</v>
      </c>
    </row>
    <row r="60" spans="1:19" s="241" customFormat="1" x14ac:dyDescent="0.2">
      <c r="A60" s="237">
        <v>60</v>
      </c>
      <c r="B60" s="238">
        <f t="shared" ref="B60:B86" si="4">IF(C60&gt;4,1000+IF(ISNA(D60),99,D60)*10+7,9999)</f>
        <v>1117</v>
      </c>
      <c r="C60" s="238">
        <f t="shared" ref="C60:C91" si="5">COUNTIF($D:$D,$D60)</f>
        <v>6</v>
      </c>
      <c r="D60" s="239">
        <f>kplan!C5</f>
        <v>11</v>
      </c>
      <c r="E60" s="240">
        <f>Deckblatt!C$16</f>
        <v>45291</v>
      </c>
      <c r="G60" s="242" t="s">
        <v>133</v>
      </c>
      <c r="I60" s="246">
        <f>SUMIF(Hauptkonto!$D:$D,kplan!A5,Hauptkonto!$F:$F)+SUMIF('Konto 2'!$D:$D,kplan!A5,'Konto 2'!$F:$F)+SUMIF('Konto 3'!$D:$D,kplan!A5,'Konto 3'!$F:$F)</f>
        <v>0</v>
      </c>
      <c r="J60" s="246">
        <f>SUMIF(Hauptkonto!$D:$D,kplan!A5,Hauptkonto!$E:$E)+SUMIF('Konto 2'!$D:$D,kplan!A5,'Konto 2'!$E:$E)+SUMIF('Konto 3'!$D:$D,kplan!A5,'Konto 3'!$E:$E)</f>
        <v>3650</v>
      </c>
      <c r="K60" s="245">
        <f t="shared" ref="K60:K86" si="6">J60-I60</f>
        <v>3650</v>
      </c>
      <c r="L60" s="249"/>
      <c r="M60" s="250"/>
      <c r="N60" s="250"/>
      <c r="O60" s="250"/>
      <c r="P60" s="250"/>
      <c r="Q60" s="250"/>
      <c r="R60" s="250"/>
      <c r="S60" s="250"/>
    </row>
    <row r="61" spans="1:19" s="241" customFormat="1" x14ac:dyDescent="0.2">
      <c r="A61" s="238">
        <v>61</v>
      </c>
      <c r="B61" s="238">
        <f t="shared" si="4"/>
        <v>1127</v>
      </c>
      <c r="C61" s="238">
        <f t="shared" si="5"/>
        <v>7</v>
      </c>
      <c r="D61" s="239">
        <f>kplan!C6</f>
        <v>12</v>
      </c>
      <c r="E61" s="240">
        <f>Deckblatt!C$16</f>
        <v>45291</v>
      </c>
      <c r="G61" s="242" t="s">
        <v>133</v>
      </c>
      <c r="I61" s="246">
        <f>SUMIF(Hauptkonto!$D:$D,kplan!A6,Hauptkonto!$F:$F)+SUMIF('Konto 2'!$D:$D,kplan!A6,'Konto 2'!$F:$F)+SUMIF('Konto 3'!$D:$D,kplan!A6,'Konto 3'!$F:$F)</f>
        <v>0</v>
      </c>
      <c r="J61" s="246">
        <f>SUMIF(Hauptkonto!$D:$D,kplan!A6,Hauptkonto!$E:$E)+SUMIF('Konto 2'!$D:$D,kplan!A6,'Konto 2'!$E:$E)+SUMIF('Konto 3'!$D:$D,kplan!A6,'Konto 3'!$E:$E)</f>
        <v>7056</v>
      </c>
      <c r="K61" s="245">
        <f t="shared" si="6"/>
        <v>7056</v>
      </c>
      <c r="L61" s="250"/>
      <c r="M61" s="250"/>
      <c r="N61" s="250"/>
      <c r="O61" s="250"/>
      <c r="P61" s="250"/>
      <c r="Q61" s="250"/>
      <c r="R61" s="250"/>
      <c r="S61" s="250"/>
    </row>
    <row r="62" spans="1:19" s="241" customFormat="1" x14ac:dyDescent="0.2">
      <c r="A62" s="237">
        <v>62</v>
      </c>
      <c r="B62" s="238">
        <f t="shared" si="4"/>
        <v>9999</v>
      </c>
      <c r="C62" s="238">
        <f t="shared" si="5"/>
        <v>4</v>
      </c>
      <c r="D62" s="239">
        <f>kplan!C7</f>
        <v>13</v>
      </c>
      <c r="E62" s="240">
        <f>Deckblatt!C$16</f>
        <v>45291</v>
      </c>
      <c r="G62" s="242" t="s">
        <v>133</v>
      </c>
      <c r="I62" s="246">
        <f>SUMIF(Hauptkonto!$D:$D,kplan!A7,Hauptkonto!$F:$F)+SUMIF('Konto 2'!$D:$D,kplan!A7,'Konto 2'!$F:$F)+SUMIF('Konto 3'!$D:$D,kplan!A7,'Konto 3'!$F:$F)</f>
        <v>0</v>
      </c>
      <c r="J62" s="246">
        <f>SUMIF(Hauptkonto!$D:$D,kplan!A7,Hauptkonto!$E:$E)+SUMIF('Konto 2'!$D:$D,kplan!A7,'Konto 2'!$E:$E)+SUMIF('Konto 3'!$D:$D,kplan!A7,'Konto 3'!$E:$E)</f>
        <v>0</v>
      </c>
      <c r="K62" s="245">
        <f t="shared" si="6"/>
        <v>0</v>
      </c>
      <c r="L62" s="250"/>
      <c r="M62" s="250"/>
      <c r="N62" s="250"/>
      <c r="O62" s="250"/>
      <c r="P62" s="250"/>
      <c r="Q62" s="250"/>
      <c r="R62" s="250"/>
      <c r="S62" s="250"/>
    </row>
    <row r="63" spans="1:19" s="241" customFormat="1" x14ac:dyDescent="0.2">
      <c r="A63" s="237">
        <v>63</v>
      </c>
      <c r="B63" s="238">
        <f t="shared" si="4"/>
        <v>9999</v>
      </c>
      <c r="C63" s="238">
        <f t="shared" si="5"/>
        <v>4</v>
      </c>
      <c r="D63" s="239">
        <f>kplan!C8</f>
        <v>14</v>
      </c>
      <c r="E63" s="240">
        <f>Deckblatt!C$16</f>
        <v>45291</v>
      </c>
      <c r="G63" s="242" t="s">
        <v>133</v>
      </c>
      <c r="I63" s="246">
        <f>SUMIF(Hauptkonto!$D:$D,kplan!A8,Hauptkonto!$F:$F)+SUMIF('Konto 2'!$D:$D,kplan!A8,'Konto 2'!$F:$F)+SUMIF('Konto 3'!$D:$D,kplan!A8,'Konto 3'!$F:$F)</f>
        <v>0</v>
      </c>
      <c r="J63" s="246">
        <f>SUMIF(Hauptkonto!$D:$D,kplan!A8,Hauptkonto!$E:$E)+SUMIF('Konto 2'!$D:$D,kplan!A8,'Konto 2'!$E:$E)+SUMIF('Konto 3'!$D:$D,kplan!A8,'Konto 3'!$E:$E)</f>
        <v>0</v>
      </c>
      <c r="K63" s="245">
        <f t="shared" si="6"/>
        <v>0</v>
      </c>
      <c r="L63" s="250"/>
      <c r="M63" s="250"/>
      <c r="N63" s="250"/>
      <c r="O63" s="250"/>
      <c r="P63" s="250"/>
      <c r="Q63" s="250"/>
      <c r="R63" s="250"/>
      <c r="S63" s="250"/>
    </row>
    <row r="64" spans="1:19" s="241" customFormat="1" x14ac:dyDescent="0.2">
      <c r="A64" s="238">
        <v>64</v>
      </c>
      <c r="B64" s="238">
        <f t="shared" si="4"/>
        <v>9999</v>
      </c>
      <c r="C64" s="238">
        <f t="shared" si="5"/>
        <v>4</v>
      </c>
      <c r="D64" s="239">
        <f>kplan!C9</f>
        <v>15</v>
      </c>
      <c r="E64" s="240">
        <f>Deckblatt!C$16</f>
        <v>45291</v>
      </c>
      <c r="G64" s="242" t="s">
        <v>133</v>
      </c>
      <c r="I64" s="246">
        <f>SUMIF(Hauptkonto!$D:$D,kplan!A9,Hauptkonto!$F:$F)+SUMIF('Konto 2'!$D:$D,kplan!A9,'Konto 2'!$F:$F)+SUMIF('Konto 3'!$D:$D,kplan!A9,'Konto 3'!$F:$F)</f>
        <v>0</v>
      </c>
      <c r="J64" s="246">
        <f>SUMIF(Hauptkonto!$D:$D,kplan!A9,Hauptkonto!$E:$E)+SUMIF('Konto 2'!$D:$D,kplan!A9,'Konto 2'!$E:$E)+SUMIF('Konto 3'!$D:$D,kplan!A9,'Konto 3'!$E:$E)</f>
        <v>0</v>
      </c>
      <c r="K64" s="245">
        <f t="shared" si="6"/>
        <v>0</v>
      </c>
      <c r="L64" s="250"/>
      <c r="M64" s="250"/>
      <c r="N64" s="250"/>
      <c r="O64" s="250"/>
      <c r="P64" s="250"/>
      <c r="Q64" s="250"/>
      <c r="R64" s="250"/>
      <c r="S64" s="250"/>
    </row>
    <row r="65" spans="1:19" s="241" customFormat="1" x14ac:dyDescent="0.2">
      <c r="A65" s="237">
        <v>65</v>
      </c>
      <c r="B65" s="238">
        <f t="shared" si="4"/>
        <v>9999</v>
      </c>
      <c r="C65" s="238">
        <f t="shared" si="5"/>
        <v>4</v>
      </c>
      <c r="D65" s="239">
        <f>kplan!C10</f>
        <v>16</v>
      </c>
      <c r="E65" s="240">
        <f>Deckblatt!C$16</f>
        <v>45291</v>
      </c>
      <c r="G65" s="242" t="s">
        <v>133</v>
      </c>
      <c r="I65" s="246">
        <f>SUMIF(Hauptkonto!$D:$D,kplan!A10,Hauptkonto!$F:$F)+SUMIF('Konto 2'!$D:$D,kplan!A10,'Konto 2'!$F:$F)+SUMIF('Konto 3'!$D:$D,kplan!A10,'Konto 3'!$F:$F)</f>
        <v>0</v>
      </c>
      <c r="J65" s="246">
        <f>SUMIF(Hauptkonto!$D:$D,kplan!A10,Hauptkonto!$E:$E)+SUMIF('Konto 2'!$D:$D,kplan!A10,'Konto 2'!$E:$E)+SUMIF('Konto 3'!$D:$D,kplan!A10,'Konto 3'!$E:$E)</f>
        <v>0</v>
      </c>
      <c r="K65" s="245">
        <f t="shared" si="6"/>
        <v>0</v>
      </c>
      <c r="L65" s="250"/>
      <c r="M65" s="250"/>
      <c r="N65" s="250"/>
      <c r="O65" s="250"/>
      <c r="P65" s="250"/>
      <c r="Q65" s="250"/>
      <c r="R65" s="250"/>
      <c r="S65" s="250"/>
    </row>
    <row r="66" spans="1:19" s="241" customFormat="1" x14ac:dyDescent="0.2">
      <c r="A66" s="238">
        <v>66</v>
      </c>
      <c r="B66" s="238">
        <f t="shared" si="4"/>
        <v>9999</v>
      </c>
      <c r="C66" s="238">
        <f t="shared" si="5"/>
        <v>4</v>
      </c>
      <c r="D66" s="239">
        <f>kplan!C11</f>
        <v>17</v>
      </c>
      <c r="E66" s="240">
        <f>Deckblatt!C$16</f>
        <v>45291</v>
      </c>
      <c r="G66" s="242" t="s">
        <v>133</v>
      </c>
      <c r="I66" s="246">
        <f>SUMIF(Hauptkonto!$D:$D,kplan!A11,Hauptkonto!$F:$F)+SUMIF('Konto 2'!$D:$D,kplan!A11,'Konto 2'!$F:$F)+SUMIF('Konto 3'!$D:$D,kplan!A11,'Konto 3'!$F:$F)</f>
        <v>0</v>
      </c>
      <c r="J66" s="246">
        <f>SUMIF(Hauptkonto!$D:$D,kplan!A11,Hauptkonto!$E:$E)+SUMIF('Konto 2'!$D:$D,kplan!A11,'Konto 2'!$E:$E)+SUMIF('Konto 3'!$D:$D,kplan!A11,'Konto 3'!$E:$E)</f>
        <v>0</v>
      </c>
      <c r="K66" s="245">
        <f t="shared" si="6"/>
        <v>0</v>
      </c>
      <c r="L66" s="250"/>
      <c r="M66" s="250"/>
      <c r="N66" s="250"/>
      <c r="O66" s="250"/>
      <c r="P66" s="250"/>
      <c r="Q66" s="250"/>
      <c r="R66" s="250"/>
      <c r="S66" s="250"/>
    </row>
    <row r="67" spans="1:19" s="241" customFormat="1" x14ac:dyDescent="0.2">
      <c r="A67" s="237">
        <v>67</v>
      </c>
      <c r="B67" s="238">
        <f t="shared" si="4"/>
        <v>9999</v>
      </c>
      <c r="C67" s="238">
        <f t="shared" si="5"/>
        <v>4</v>
      </c>
      <c r="D67" s="239">
        <f>kplan!C12</f>
        <v>18</v>
      </c>
      <c r="E67" s="240">
        <f>Deckblatt!C$16</f>
        <v>45291</v>
      </c>
      <c r="G67" s="242" t="s">
        <v>133</v>
      </c>
      <c r="I67" s="246">
        <f>SUMIF(Hauptkonto!$D:$D,kplan!A12,Hauptkonto!$F:$F)+SUMIF('Konto 2'!$D:$D,kplan!A12,'Konto 2'!$F:$F)+SUMIF('Konto 3'!$D:$D,kplan!A12,'Konto 3'!$F:$F)</f>
        <v>0</v>
      </c>
      <c r="J67" s="246">
        <f>SUMIF(Hauptkonto!$D:$D,kplan!A12,Hauptkonto!$E:$E)+SUMIF('Konto 2'!$D:$D,kplan!A12,'Konto 2'!$E:$E)+SUMIF('Konto 3'!$D:$D,kplan!A12,'Konto 3'!$E:$E)</f>
        <v>0</v>
      </c>
      <c r="K67" s="245">
        <f t="shared" si="6"/>
        <v>0</v>
      </c>
      <c r="L67" s="250"/>
      <c r="M67" s="250"/>
      <c r="N67" s="250"/>
      <c r="O67" s="250"/>
      <c r="P67" s="250"/>
      <c r="Q67" s="250"/>
      <c r="R67" s="250"/>
      <c r="S67" s="250"/>
    </row>
    <row r="68" spans="1:19" s="241" customFormat="1" x14ac:dyDescent="0.2">
      <c r="A68" s="237">
        <v>68</v>
      </c>
      <c r="B68" s="238">
        <f t="shared" si="4"/>
        <v>9999</v>
      </c>
      <c r="C68" s="238">
        <f t="shared" si="5"/>
        <v>4</v>
      </c>
      <c r="D68" s="239">
        <f>kplan!C13</f>
        <v>19</v>
      </c>
      <c r="E68" s="240">
        <f>Deckblatt!C$16</f>
        <v>45291</v>
      </c>
      <c r="G68" s="242" t="s">
        <v>133</v>
      </c>
      <c r="I68" s="246">
        <f>SUMIF(Hauptkonto!$D:$D,kplan!A13,Hauptkonto!$F:$F)+SUMIF('Konto 2'!$D:$D,kplan!A13,'Konto 2'!$F:$F)+SUMIF('Konto 3'!$D:$D,kplan!A13,'Konto 3'!$F:$F)</f>
        <v>0</v>
      </c>
      <c r="J68" s="246">
        <f>SUMIF(Hauptkonto!$D:$D,kplan!A13,Hauptkonto!$E:$E)+SUMIF('Konto 2'!$D:$D,kplan!A13,'Konto 2'!$E:$E)+SUMIF('Konto 3'!$D:$D,kplan!A13,'Konto 3'!$E:$E)</f>
        <v>0</v>
      </c>
      <c r="K68" s="245">
        <f t="shared" si="6"/>
        <v>0</v>
      </c>
      <c r="L68" s="250"/>
      <c r="M68" s="250"/>
      <c r="N68" s="250"/>
      <c r="O68" s="250"/>
      <c r="P68" s="250"/>
      <c r="Q68" s="250"/>
      <c r="R68" s="250"/>
      <c r="S68" s="250"/>
    </row>
    <row r="69" spans="1:19" s="241" customFormat="1" x14ac:dyDescent="0.2">
      <c r="A69" s="238">
        <v>69</v>
      </c>
      <c r="B69" s="238">
        <f t="shared" si="4"/>
        <v>9999</v>
      </c>
      <c r="C69" s="238">
        <f t="shared" si="5"/>
        <v>4</v>
      </c>
      <c r="D69" s="239">
        <f>kplan!C14</f>
        <v>20</v>
      </c>
      <c r="E69" s="240">
        <f>Deckblatt!C$16</f>
        <v>45291</v>
      </c>
      <c r="G69" s="242" t="s">
        <v>133</v>
      </c>
      <c r="I69" s="246">
        <f>SUMIF(Hauptkonto!$D:$D,kplan!A14,Hauptkonto!$F:$F)+SUMIF('Konto 2'!$D:$D,kplan!A14,'Konto 2'!$F:$F)+SUMIF('Konto 3'!$D:$D,kplan!A14,'Konto 3'!$F:$F)</f>
        <v>0</v>
      </c>
      <c r="J69" s="246">
        <f>SUMIF(Hauptkonto!$D:$D,kplan!A14,Hauptkonto!$E:$E)+SUMIF('Konto 2'!$D:$D,kplan!A14,'Konto 2'!$E:$E)+SUMIF('Konto 3'!$D:$D,kplan!A14,'Konto 3'!$E:$E)</f>
        <v>0</v>
      </c>
      <c r="K69" s="245">
        <f t="shared" si="6"/>
        <v>0</v>
      </c>
      <c r="L69" s="250"/>
      <c r="M69" s="250"/>
      <c r="N69" s="250"/>
      <c r="O69" s="250"/>
      <c r="P69" s="250"/>
      <c r="Q69" s="250"/>
      <c r="R69" s="250"/>
      <c r="S69" s="250"/>
    </row>
    <row r="70" spans="1:19" s="241" customFormat="1" x14ac:dyDescent="0.2">
      <c r="A70" s="237">
        <v>70</v>
      </c>
      <c r="B70" s="238">
        <f t="shared" si="4"/>
        <v>9999</v>
      </c>
      <c r="C70" s="238">
        <f t="shared" si="5"/>
        <v>4</v>
      </c>
      <c r="D70" s="239">
        <f>kplan!C15</f>
        <v>21</v>
      </c>
      <c r="E70" s="240">
        <f>Deckblatt!C$16</f>
        <v>45291</v>
      </c>
      <c r="G70" s="242" t="s">
        <v>133</v>
      </c>
      <c r="I70" s="246">
        <f>SUMIF(Hauptkonto!$D:$D,kplan!A15,Hauptkonto!$F:$F)+SUMIF('Konto 2'!$D:$D,kplan!A15,'Konto 2'!$F:$F)+SUMIF('Konto 3'!$D:$D,kplan!A15,'Konto 3'!$F:$F)</f>
        <v>0</v>
      </c>
      <c r="J70" s="246">
        <f>SUMIF(Hauptkonto!$D:$D,kplan!A15,Hauptkonto!$E:$E)+SUMIF('Konto 2'!$D:$D,kplan!A15,'Konto 2'!$E:$E)+SUMIF('Konto 3'!$D:$D,kplan!A15,'Konto 3'!$E:$E)</f>
        <v>0</v>
      </c>
      <c r="K70" s="245">
        <f t="shared" si="6"/>
        <v>0</v>
      </c>
      <c r="L70" s="250"/>
      <c r="M70" s="250"/>
      <c r="N70" s="250"/>
      <c r="O70" s="250"/>
      <c r="P70" s="250"/>
      <c r="Q70" s="250"/>
      <c r="R70" s="250"/>
      <c r="S70" s="250"/>
    </row>
    <row r="71" spans="1:19" s="241" customFormat="1" x14ac:dyDescent="0.2">
      <c r="A71" s="238">
        <v>71</v>
      </c>
      <c r="B71" s="238">
        <f t="shared" si="4"/>
        <v>9999</v>
      </c>
      <c r="C71" s="238">
        <f t="shared" si="5"/>
        <v>4</v>
      </c>
      <c r="D71" s="239">
        <f>kplan!C16</f>
        <v>22</v>
      </c>
      <c r="E71" s="240">
        <f>Deckblatt!C$16</f>
        <v>45291</v>
      </c>
      <c r="G71" s="242" t="s">
        <v>133</v>
      </c>
      <c r="I71" s="246">
        <f>SUMIF(Hauptkonto!$D:$D,kplan!A16,Hauptkonto!$F:$F)+SUMIF('Konto 2'!$D:$D,kplan!A16,'Konto 2'!$F:$F)+SUMIF('Konto 3'!$D:$D,kplan!A16,'Konto 3'!$F:$F)</f>
        <v>0</v>
      </c>
      <c r="J71" s="246">
        <f>SUMIF(Hauptkonto!$D:$D,kplan!A16,Hauptkonto!$E:$E)+SUMIF('Konto 2'!$D:$D,kplan!A16,'Konto 2'!$E:$E)+SUMIF('Konto 3'!$D:$D,kplan!A16,'Konto 3'!$E:$E)</f>
        <v>0</v>
      </c>
      <c r="K71" s="245">
        <f t="shared" si="6"/>
        <v>0</v>
      </c>
      <c r="L71" s="250"/>
      <c r="M71" s="250"/>
      <c r="N71" s="250"/>
      <c r="O71" s="250"/>
      <c r="P71" s="250"/>
      <c r="Q71" s="250"/>
      <c r="R71" s="250"/>
      <c r="S71" s="250"/>
    </row>
    <row r="72" spans="1:19" s="241" customFormat="1" x14ac:dyDescent="0.2">
      <c r="A72" s="237">
        <v>72</v>
      </c>
      <c r="B72" s="238">
        <f t="shared" si="4"/>
        <v>9999</v>
      </c>
      <c r="C72" s="238">
        <f t="shared" si="5"/>
        <v>4</v>
      </c>
      <c r="D72" s="239">
        <f>kplan!C17</f>
        <v>23</v>
      </c>
      <c r="E72" s="240">
        <f>Deckblatt!C$16</f>
        <v>45291</v>
      </c>
      <c r="G72" s="242" t="s">
        <v>133</v>
      </c>
      <c r="I72" s="246">
        <f>SUMIF(Hauptkonto!$D:$D,kplan!A17,Hauptkonto!$F:$F)+SUMIF('Konto 2'!$D:$D,kplan!A17,'Konto 2'!$F:$F)+SUMIF('Konto 3'!$D:$D,kplan!A17,'Konto 3'!$F:$F)</f>
        <v>0</v>
      </c>
      <c r="J72" s="246">
        <f>SUMIF(Hauptkonto!$D:$D,kplan!A17,Hauptkonto!$E:$E)+SUMIF('Konto 2'!$D:$D,kplan!A17,'Konto 2'!$E:$E)+SUMIF('Konto 3'!$D:$D,kplan!A17,'Konto 3'!$E:$E)</f>
        <v>0</v>
      </c>
      <c r="K72" s="245">
        <f t="shared" si="6"/>
        <v>0</v>
      </c>
      <c r="L72" s="250"/>
      <c r="M72" s="250"/>
      <c r="N72" s="250"/>
      <c r="O72" s="250"/>
      <c r="P72" s="250"/>
      <c r="Q72" s="250"/>
      <c r="R72" s="250"/>
      <c r="S72" s="250"/>
    </row>
    <row r="73" spans="1:19" s="241" customFormat="1" x14ac:dyDescent="0.2">
      <c r="A73" s="237">
        <v>73</v>
      </c>
      <c r="B73" s="238">
        <f t="shared" si="4"/>
        <v>1317</v>
      </c>
      <c r="C73" s="238">
        <f t="shared" si="5"/>
        <v>6</v>
      </c>
      <c r="D73" s="239">
        <f>kplan!C18</f>
        <v>31</v>
      </c>
      <c r="E73" s="240">
        <f>Deckblatt!C$16</f>
        <v>45291</v>
      </c>
      <c r="G73" s="242" t="s">
        <v>133</v>
      </c>
      <c r="I73" s="246">
        <f>SUMIF(Hauptkonto!$D:$D,kplan!A18,Hauptkonto!$F:$F)+SUMIF('Konto 2'!$D:$D,kplan!A18,'Konto 2'!$F:$F)+SUMIF('Konto 3'!$D:$D,kplan!A18,'Konto 3'!$F:$F)</f>
        <v>87.4</v>
      </c>
      <c r="J73" s="246">
        <f>SUMIF(Hauptkonto!$D:$D,kplan!A18,Hauptkonto!$E:$E)+SUMIF('Konto 2'!$D:$D,kplan!A18,'Konto 2'!$E:$E)+SUMIF('Konto 3'!$D:$D,kplan!A18,'Konto 3'!$E:$E)</f>
        <v>0</v>
      </c>
      <c r="K73" s="245">
        <f t="shared" si="6"/>
        <v>-87.4</v>
      </c>
      <c r="L73" s="250"/>
      <c r="M73" s="250"/>
      <c r="N73" s="250"/>
      <c r="O73" s="250"/>
      <c r="P73" s="250"/>
      <c r="Q73" s="250"/>
      <c r="R73" s="250"/>
      <c r="S73" s="250"/>
    </row>
    <row r="74" spans="1:19" s="241" customFormat="1" x14ac:dyDescent="0.2">
      <c r="A74" s="238">
        <v>74</v>
      </c>
      <c r="B74" s="238">
        <f t="shared" si="4"/>
        <v>9999</v>
      </c>
      <c r="C74" s="238">
        <f t="shared" si="5"/>
        <v>4</v>
      </c>
      <c r="D74" s="239">
        <f>kplan!C19</f>
        <v>32</v>
      </c>
      <c r="E74" s="240">
        <f>Deckblatt!C$16</f>
        <v>45291</v>
      </c>
      <c r="G74" s="242" t="s">
        <v>133</v>
      </c>
      <c r="I74" s="246">
        <f>SUMIF(Hauptkonto!$D:$D,kplan!A19,Hauptkonto!$F:$F)+SUMIF('Konto 2'!$D:$D,kplan!A19,'Konto 2'!$F:$F)+SUMIF('Konto 3'!$D:$D,kplan!A19,'Konto 3'!$F:$F)</f>
        <v>0</v>
      </c>
      <c r="J74" s="246">
        <f>SUMIF(Hauptkonto!$D:$D,kplan!A19,Hauptkonto!$E:$E)+SUMIF('Konto 2'!$D:$D,kplan!A19,'Konto 2'!$E:$E)+SUMIF('Konto 3'!$D:$D,kplan!A19,'Konto 3'!$E:$E)</f>
        <v>0</v>
      </c>
      <c r="K74" s="245">
        <f t="shared" si="6"/>
        <v>0</v>
      </c>
      <c r="L74" s="250"/>
      <c r="M74" s="250"/>
      <c r="N74" s="250"/>
      <c r="O74" s="250"/>
      <c r="P74" s="250"/>
      <c r="Q74" s="250"/>
      <c r="R74" s="250"/>
      <c r="S74" s="250"/>
    </row>
    <row r="75" spans="1:19" s="241" customFormat="1" x14ac:dyDescent="0.2">
      <c r="A75" s="237">
        <v>75</v>
      </c>
      <c r="B75" s="238">
        <f t="shared" si="4"/>
        <v>1337</v>
      </c>
      <c r="C75" s="238">
        <f t="shared" si="5"/>
        <v>6</v>
      </c>
      <c r="D75" s="239">
        <f>kplan!C20</f>
        <v>33</v>
      </c>
      <c r="E75" s="240">
        <f>Deckblatt!C$16</f>
        <v>45291</v>
      </c>
      <c r="G75" s="242" t="s">
        <v>133</v>
      </c>
      <c r="I75" s="246">
        <f>SUMIF(Hauptkonto!$D:$D,kplan!A20,Hauptkonto!$F:$F)+SUMIF('Konto 2'!$D:$D,kplan!A20,'Konto 2'!$F:$F)+SUMIF('Konto 3'!$D:$D,kplan!A20,'Konto 3'!$F:$F)</f>
        <v>11052</v>
      </c>
      <c r="J75" s="246">
        <f>SUMIF(Hauptkonto!$D:$D,kplan!A20,Hauptkonto!$E:$E)+SUMIF('Konto 2'!$D:$D,kplan!A20,'Konto 2'!$E:$E)+SUMIF('Konto 3'!$D:$D,kplan!A20,'Konto 3'!$E:$E)</f>
        <v>0</v>
      </c>
      <c r="K75" s="245">
        <f t="shared" si="6"/>
        <v>-11052</v>
      </c>
      <c r="L75" s="250"/>
      <c r="M75" s="250"/>
      <c r="N75" s="250"/>
      <c r="O75" s="250"/>
      <c r="P75" s="250"/>
      <c r="Q75" s="250"/>
      <c r="R75" s="250"/>
      <c r="S75" s="250"/>
    </row>
    <row r="76" spans="1:19" s="241" customFormat="1" x14ac:dyDescent="0.2">
      <c r="A76" s="238">
        <v>76</v>
      </c>
      <c r="B76" s="238">
        <f t="shared" si="4"/>
        <v>1347</v>
      </c>
      <c r="C76" s="238">
        <f t="shared" si="5"/>
        <v>5</v>
      </c>
      <c r="D76" s="239">
        <f>kplan!C21</f>
        <v>34</v>
      </c>
      <c r="E76" s="240">
        <f>Deckblatt!C$16</f>
        <v>45291</v>
      </c>
      <c r="G76" s="242" t="s">
        <v>133</v>
      </c>
      <c r="I76" s="246">
        <f>SUMIF(Hauptkonto!$D:$D,kplan!A21,Hauptkonto!$F:$F)+SUMIF('Konto 2'!$D:$D,kplan!A21,'Konto 2'!$F:$F)+SUMIF('Konto 3'!$D:$D,kplan!A21,'Konto 3'!$F:$F)</f>
        <v>445.2</v>
      </c>
      <c r="J76" s="246">
        <f>SUMIF(Hauptkonto!$D:$D,kplan!A21,Hauptkonto!$E:$E)+SUMIF('Konto 2'!$D:$D,kplan!A21,'Konto 2'!$E:$E)+SUMIF('Konto 3'!$D:$D,kplan!A21,'Konto 3'!$E:$E)</f>
        <v>0</v>
      </c>
      <c r="K76" s="245">
        <f t="shared" si="6"/>
        <v>-445.2</v>
      </c>
      <c r="L76" s="250"/>
      <c r="M76" s="250"/>
      <c r="N76" s="250"/>
      <c r="O76" s="250"/>
      <c r="P76" s="250"/>
      <c r="Q76" s="250"/>
      <c r="R76" s="250"/>
      <c r="S76" s="250"/>
    </row>
    <row r="77" spans="1:19" s="241" customFormat="1" x14ac:dyDescent="0.2">
      <c r="A77" s="237">
        <v>77</v>
      </c>
      <c r="B77" s="238">
        <f t="shared" si="4"/>
        <v>9999</v>
      </c>
      <c r="C77" s="238">
        <f t="shared" si="5"/>
        <v>4</v>
      </c>
      <c r="D77" s="239">
        <f>kplan!C22</f>
        <v>35</v>
      </c>
      <c r="E77" s="240">
        <f>Deckblatt!C$16</f>
        <v>45291</v>
      </c>
      <c r="G77" s="242" t="s">
        <v>133</v>
      </c>
      <c r="I77" s="246">
        <f>SUMIF(Hauptkonto!$D:$D,kplan!A22,Hauptkonto!$F:$F)+SUMIF('Konto 2'!$D:$D,kplan!A22,'Konto 2'!$F:$F)+SUMIF('Konto 3'!$D:$D,kplan!A22,'Konto 3'!$F:$F)</f>
        <v>0</v>
      </c>
      <c r="J77" s="246">
        <f>SUMIF(Hauptkonto!$D:$D,kplan!A22,Hauptkonto!$E:$E)+SUMIF('Konto 2'!$D:$D,kplan!A22,'Konto 2'!$E:$E)+SUMIF('Konto 3'!$D:$D,kplan!A22,'Konto 3'!$E:$E)</f>
        <v>0</v>
      </c>
      <c r="K77" s="245">
        <f t="shared" si="6"/>
        <v>0</v>
      </c>
      <c r="L77" s="250"/>
      <c r="M77" s="250"/>
      <c r="N77" s="250"/>
      <c r="O77" s="250"/>
      <c r="P77" s="250"/>
      <c r="Q77" s="250"/>
      <c r="R77" s="250"/>
      <c r="S77" s="250"/>
    </row>
    <row r="78" spans="1:19" s="241" customFormat="1" x14ac:dyDescent="0.2">
      <c r="A78" s="237">
        <v>78</v>
      </c>
      <c r="B78" s="238">
        <f t="shared" si="4"/>
        <v>9999</v>
      </c>
      <c r="C78" s="238">
        <f t="shared" si="5"/>
        <v>4</v>
      </c>
      <c r="D78" s="239">
        <f>kplan!C23</f>
        <v>36</v>
      </c>
      <c r="E78" s="240">
        <f>Deckblatt!C$16</f>
        <v>45291</v>
      </c>
      <c r="G78" s="242" t="s">
        <v>133</v>
      </c>
      <c r="I78" s="246">
        <f>SUMIF(Hauptkonto!$D:$D,kplan!A23,Hauptkonto!$F:$F)+SUMIF('Konto 2'!$D:$D,kplan!A23,'Konto 2'!$F:$F)+SUMIF('Konto 3'!$D:$D,kplan!A23,'Konto 3'!$F:$F)</f>
        <v>0</v>
      </c>
      <c r="J78" s="246">
        <f>SUMIF(Hauptkonto!$D:$D,kplan!A23,Hauptkonto!$E:$E)+SUMIF('Konto 2'!$D:$D,kplan!A23,'Konto 2'!$E:$E)+SUMIF('Konto 3'!$D:$D,kplan!A23,'Konto 3'!$E:$E)</f>
        <v>0</v>
      </c>
      <c r="K78" s="245">
        <f t="shared" si="6"/>
        <v>0</v>
      </c>
      <c r="L78" s="250"/>
      <c r="M78" s="250"/>
      <c r="N78" s="250"/>
      <c r="O78" s="250"/>
      <c r="P78" s="250"/>
      <c r="Q78" s="250"/>
      <c r="R78" s="250"/>
      <c r="S78" s="250"/>
    </row>
    <row r="79" spans="1:19" s="241" customFormat="1" x14ac:dyDescent="0.2">
      <c r="A79" s="238">
        <v>79</v>
      </c>
      <c r="B79" s="238">
        <f t="shared" si="4"/>
        <v>9999</v>
      </c>
      <c r="C79" s="238">
        <f t="shared" si="5"/>
        <v>4</v>
      </c>
      <c r="D79" s="239">
        <f>kplan!C24</f>
        <v>37</v>
      </c>
      <c r="E79" s="240">
        <f>Deckblatt!C$16</f>
        <v>45291</v>
      </c>
      <c r="G79" s="242" t="s">
        <v>133</v>
      </c>
      <c r="I79" s="246">
        <f>SUMIF(Hauptkonto!$D:$D,kplan!A24,Hauptkonto!$F:$F)+SUMIF('Konto 2'!$D:$D,kplan!A24,'Konto 2'!$F:$F)+SUMIF('Konto 3'!$D:$D,kplan!A24,'Konto 3'!$F:$F)</f>
        <v>0</v>
      </c>
      <c r="J79" s="246">
        <f>SUMIF(Hauptkonto!$D:$D,kplan!A24,Hauptkonto!$E:$E)+SUMIF('Konto 2'!$D:$D,kplan!A24,'Konto 2'!$E:$E)+SUMIF('Konto 3'!$D:$D,kplan!A24,'Konto 3'!$E:$E)</f>
        <v>0</v>
      </c>
      <c r="K79" s="245">
        <f t="shared" si="6"/>
        <v>0</v>
      </c>
      <c r="L79" s="250"/>
      <c r="M79" s="250"/>
      <c r="N79" s="250"/>
      <c r="O79" s="250"/>
      <c r="P79" s="250"/>
      <c r="Q79" s="250"/>
      <c r="R79" s="250"/>
      <c r="S79" s="250"/>
    </row>
    <row r="80" spans="1:19" s="241" customFormat="1" x14ac:dyDescent="0.2">
      <c r="A80" s="237">
        <v>80</v>
      </c>
      <c r="B80" s="238">
        <f t="shared" si="4"/>
        <v>9999</v>
      </c>
      <c r="C80" s="238">
        <f t="shared" si="5"/>
        <v>4</v>
      </c>
      <c r="D80" s="239">
        <f>kplan!C25</f>
        <v>38</v>
      </c>
      <c r="E80" s="240">
        <f>Deckblatt!C$16</f>
        <v>45291</v>
      </c>
      <c r="G80" s="242" t="s">
        <v>133</v>
      </c>
      <c r="I80" s="246">
        <f>SUMIF(Hauptkonto!$D:$D,kplan!A25,Hauptkonto!$F:$F)+SUMIF('Konto 2'!$D:$D,kplan!A25,'Konto 2'!$F:$F)+SUMIF('Konto 3'!$D:$D,kplan!A25,'Konto 3'!$F:$F)</f>
        <v>0</v>
      </c>
      <c r="J80" s="246">
        <f>SUMIF(Hauptkonto!$D:$D,kplan!A25,Hauptkonto!$E:$E)+SUMIF('Konto 2'!$D:$D,kplan!A25,'Konto 2'!$E:$E)+SUMIF('Konto 3'!$D:$D,kplan!A25,'Konto 3'!$E:$E)</f>
        <v>0</v>
      </c>
      <c r="K80" s="245">
        <f t="shared" si="6"/>
        <v>0</v>
      </c>
      <c r="L80" s="250"/>
      <c r="M80" s="250"/>
      <c r="N80" s="250"/>
      <c r="O80" s="250"/>
      <c r="P80" s="250"/>
      <c r="Q80" s="250"/>
      <c r="R80" s="250"/>
      <c r="S80" s="250"/>
    </row>
    <row r="81" spans="1:19" s="241" customFormat="1" x14ac:dyDescent="0.2">
      <c r="A81" s="238">
        <v>81</v>
      </c>
      <c r="B81" s="238">
        <f t="shared" si="4"/>
        <v>9999</v>
      </c>
      <c r="C81" s="238">
        <f t="shared" si="5"/>
        <v>4</v>
      </c>
      <c r="D81" s="239">
        <f>kplan!C26</f>
        <v>39</v>
      </c>
      <c r="E81" s="240">
        <f>Deckblatt!C$16</f>
        <v>45291</v>
      </c>
      <c r="G81" s="242" t="s">
        <v>133</v>
      </c>
      <c r="I81" s="246">
        <f>SUMIF(Hauptkonto!$D:$D,kplan!A26,Hauptkonto!$F:$F)+SUMIF('Konto 2'!$D:$D,kplan!A26,'Konto 2'!$F:$F)+SUMIF('Konto 3'!$D:$D,kplan!A26,'Konto 3'!$F:$F)</f>
        <v>0</v>
      </c>
      <c r="J81" s="246">
        <f>SUMIF(Hauptkonto!$D:$D,kplan!A26,Hauptkonto!$E:$E)+SUMIF('Konto 2'!$D:$D,kplan!A26,'Konto 2'!$E:$E)+SUMIF('Konto 3'!$D:$D,kplan!A26,'Konto 3'!$E:$E)</f>
        <v>0</v>
      </c>
      <c r="K81" s="245">
        <f t="shared" si="6"/>
        <v>0</v>
      </c>
      <c r="L81" s="250"/>
      <c r="M81" s="250"/>
      <c r="N81" s="250"/>
      <c r="O81" s="250"/>
      <c r="P81" s="250"/>
      <c r="Q81" s="250"/>
      <c r="R81" s="250"/>
      <c r="S81" s="250"/>
    </row>
    <row r="82" spans="1:19" s="241" customFormat="1" x14ac:dyDescent="0.2">
      <c r="A82" s="237">
        <v>82</v>
      </c>
      <c r="B82" s="238">
        <f t="shared" si="4"/>
        <v>9999</v>
      </c>
      <c r="C82" s="238">
        <f t="shared" si="5"/>
        <v>4</v>
      </c>
      <c r="D82" s="239">
        <f>kplan!C27</f>
        <v>40</v>
      </c>
      <c r="E82" s="240">
        <f>Deckblatt!C$16</f>
        <v>45291</v>
      </c>
      <c r="G82" s="242" t="s">
        <v>133</v>
      </c>
      <c r="I82" s="246">
        <f>SUMIF(Hauptkonto!$D:$D,kplan!A27,Hauptkonto!$F:$F)+SUMIF('Konto 2'!$D:$D,kplan!A27,'Konto 2'!$F:$F)+SUMIF('Konto 3'!$D:$D,kplan!A27,'Konto 3'!$F:$F)</f>
        <v>0</v>
      </c>
      <c r="J82" s="246">
        <f>SUMIF(Hauptkonto!$D:$D,kplan!A27,Hauptkonto!$E:$E)+SUMIF('Konto 2'!$D:$D,kplan!A27,'Konto 2'!$E:$E)+SUMIF('Konto 3'!$D:$D,kplan!A27,'Konto 3'!$E:$E)</f>
        <v>0</v>
      </c>
      <c r="K82" s="245">
        <f t="shared" si="6"/>
        <v>0</v>
      </c>
      <c r="L82" s="250"/>
      <c r="M82" s="250"/>
      <c r="N82" s="250"/>
      <c r="O82" s="250"/>
      <c r="P82" s="250"/>
      <c r="Q82" s="250"/>
      <c r="R82" s="250"/>
      <c r="S82" s="250"/>
    </row>
    <row r="83" spans="1:19" s="241" customFormat="1" x14ac:dyDescent="0.2">
      <c r="A83" s="237">
        <v>83</v>
      </c>
      <c r="B83" s="238">
        <f t="shared" si="4"/>
        <v>9999</v>
      </c>
      <c r="C83" s="238">
        <f t="shared" si="5"/>
        <v>4</v>
      </c>
      <c r="D83" s="239">
        <f>kplan!C28</f>
        <v>41</v>
      </c>
      <c r="E83" s="240">
        <f>Deckblatt!C$16</f>
        <v>45291</v>
      </c>
      <c r="G83" s="242" t="s">
        <v>133</v>
      </c>
      <c r="I83" s="246">
        <f>SUMIF(Hauptkonto!$D:$D,kplan!A28,Hauptkonto!$F:$F)+SUMIF('Konto 2'!$D:$D,kplan!A28,'Konto 2'!$F:$F)+SUMIF('Konto 3'!$D:$D,kplan!A28,'Konto 3'!$F:$F)</f>
        <v>0</v>
      </c>
      <c r="J83" s="246">
        <f>SUMIF(Hauptkonto!$D:$D,kplan!A28,Hauptkonto!$E:$E)+SUMIF('Konto 2'!$D:$D,kplan!A28,'Konto 2'!$E:$E)+SUMIF('Konto 3'!$D:$D,kplan!A28,'Konto 3'!$E:$E)</f>
        <v>0</v>
      </c>
      <c r="K83" s="245">
        <f t="shared" si="6"/>
        <v>0</v>
      </c>
      <c r="L83" s="250"/>
      <c r="M83" s="250"/>
      <c r="N83" s="250"/>
      <c r="O83" s="250"/>
      <c r="P83" s="250"/>
      <c r="Q83" s="250"/>
      <c r="R83" s="250"/>
      <c r="S83" s="250"/>
    </row>
    <row r="84" spans="1:19" s="241" customFormat="1" x14ac:dyDescent="0.2">
      <c r="A84" s="238">
        <v>84</v>
      </c>
      <c r="B84" s="238">
        <f t="shared" si="4"/>
        <v>9999</v>
      </c>
      <c r="C84" s="238">
        <f t="shared" si="5"/>
        <v>4</v>
      </c>
      <c r="D84" s="239">
        <f>kplan!C29</f>
        <v>42</v>
      </c>
      <c r="E84" s="240">
        <f>Deckblatt!C$16</f>
        <v>45291</v>
      </c>
      <c r="G84" s="242" t="s">
        <v>133</v>
      </c>
      <c r="I84" s="246">
        <f>SUMIF(Hauptkonto!$D:$D,kplan!A29,Hauptkonto!$F:$F)+SUMIF('Konto 2'!$D:$D,kplan!A29,'Konto 2'!$F:$F)+SUMIF('Konto 3'!$D:$D,kplan!A29,'Konto 3'!$F:$F)</f>
        <v>0</v>
      </c>
      <c r="J84" s="246">
        <f>SUMIF(Hauptkonto!$D:$D,kplan!A29,Hauptkonto!$E:$E)+SUMIF('Konto 2'!$D:$D,kplan!A29,'Konto 2'!$E:$E)+SUMIF('Konto 3'!$D:$D,kplan!A29,'Konto 3'!$E:$E)</f>
        <v>0</v>
      </c>
      <c r="K84" s="245">
        <f t="shared" si="6"/>
        <v>0</v>
      </c>
      <c r="L84" s="250"/>
      <c r="M84" s="250"/>
      <c r="N84" s="250"/>
      <c r="O84" s="250"/>
      <c r="P84" s="250"/>
      <c r="Q84" s="250"/>
      <c r="R84" s="250"/>
      <c r="S84" s="250"/>
    </row>
    <row r="85" spans="1:19" s="241" customFormat="1" x14ac:dyDescent="0.2">
      <c r="A85" s="237">
        <v>85</v>
      </c>
      <c r="B85" s="238">
        <f t="shared" si="4"/>
        <v>9999</v>
      </c>
      <c r="C85" s="238">
        <f t="shared" si="5"/>
        <v>4</v>
      </c>
      <c r="D85" s="239">
        <f>kplan!C30</f>
        <v>43</v>
      </c>
      <c r="E85" s="240">
        <f>Deckblatt!C$16</f>
        <v>45291</v>
      </c>
      <c r="G85" s="242" t="s">
        <v>133</v>
      </c>
      <c r="I85" s="246">
        <f>SUMIF(Hauptkonto!$D:$D,kplan!A30,Hauptkonto!$F:$F)+SUMIF('Konto 2'!$D:$D,kplan!A30,'Konto 2'!$F:$F)+SUMIF('Konto 3'!$D:$D,kplan!A30,'Konto 3'!$F:$F)</f>
        <v>0</v>
      </c>
      <c r="J85" s="246">
        <f>SUMIF(Hauptkonto!$D:$D,kplan!A30,Hauptkonto!$E:$E)+SUMIF('Konto 2'!$D:$D,kplan!A30,'Konto 2'!$E:$E)+SUMIF('Konto 3'!$D:$D,kplan!A30,'Konto 3'!$E:$E)</f>
        <v>0</v>
      </c>
      <c r="K85" s="245">
        <f t="shared" si="6"/>
        <v>0</v>
      </c>
      <c r="L85" s="250"/>
      <c r="M85" s="250"/>
      <c r="N85" s="250"/>
      <c r="O85" s="250"/>
      <c r="P85" s="250"/>
      <c r="Q85" s="250"/>
      <c r="R85" s="250"/>
      <c r="S85" s="250"/>
    </row>
    <row r="86" spans="1:19" s="241" customFormat="1" x14ac:dyDescent="0.2">
      <c r="A86" s="238">
        <v>86</v>
      </c>
      <c r="B86" s="238">
        <f t="shared" si="4"/>
        <v>9999</v>
      </c>
      <c r="C86" s="238">
        <f t="shared" si="5"/>
        <v>4</v>
      </c>
      <c r="D86" s="239">
        <f>kplan!C31</f>
        <v>44</v>
      </c>
      <c r="E86" s="240">
        <f>Deckblatt!C$16</f>
        <v>45291</v>
      </c>
      <c r="G86" s="242" t="s">
        <v>133</v>
      </c>
      <c r="I86" s="246">
        <f>SUMIF(Hauptkonto!$D:$D,kplan!A31,Hauptkonto!$F:$F)+SUMIF('Konto 2'!$D:$D,kplan!A31,'Konto 2'!$F:$F)+SUMIF('Konto 3'!$D:$D,kplan!A31,'Konto 3'!$F:$F)</f>
        <v>0</v>
      </c>
      <c r="J86" s="246">
        <f>SUMIF(Hauptkonto!$D:$D,kplan!A31,Hauptkonto!$E:$E)+SUMIF('Konto 2'!$D:$D,kplan!A31,'Konto 2'!$E:$E)+SUMIF('Konto 3'!$D:$D,kplan!A31,'Konto 3'!$E:$E)</f>
        <v>0</v>
      </c>
      <c r="K86" s="245">
        <f t="shared" si="6"/>
        <v>0</v>
      </c>
      <c r="L86" s="250"/>
      <c r="M86" s="250"/>
      <c r="N86" s="250"/>
      <c r="O86" s="250"/>
      <c r="P86" s="250"/>
      <c r="Q86" s="250"/>
      <c r="R86" s="250"/>
      <c r="S86" s="250"/>
    </row>
    <row r="87" spans="1:19" s="241" customFormat="1" x14ac:dyDescent="0.2">
      <c r="A87" s="237">
        <v>87</v>
      </c>
      <c r="B87" s="238">
        <f t="shared" ref="B87:B114" si="7">IF(C87&gt;4,1000+IF(ISNA(D87),99,D87)*10+9,9999)</f>
        <v>1119</v>
      </c>
      <c r="C87" s="238">
        <f t="shared" si="5"/>
        <v>6</v>
      </c>
      <c r="D87" s="239">
        <f>kplan!C5</f>
        <v>11</v>
      </c>
      <c r="E87" s="240"/>
      <c r="G87" s="242"/>
      <c r="I87" s="243"/>
      <c r="J87" s="243"/>
      <c r="K87" s="244"/>
      <c r="L87" s="249"/>
      <c r="M87" s="250"/>
      <c r="N87" s="250"/>
      <c r="O87" s="250"/>
      <c r="P87" s="250"/>
      <c r="Q87" s="250"/>
      <c r="R87" s="250"/>
      <c r="S87" s="250"/>
    </row>
    <row r="88" spans="1:19" s="241" customFormat="1" x14ac:dyDescent="0.2">
      <c r="A88" s="237">
        <v>88</v>
      </c>
      <c r="B88" s="238">
        <f t="shared" si="7"/>
        <v>1129</v>
      </c>
      <c r="C88" s="238">
        <f t="shared" si="5"/>
        <v>7</v>
      </c>
      <c r="D88" s="239">
        <f>kplan!C6</f>
        <v>12</v>
      </c>
      <c r="E88" s="240"/>
      <c r="G88" s="242"/>
      <c r="I88" s="243"/>
      <c r="J88" s="243"/>
      <c r="K88" s="244"/>
      <c r="L88" s="250"/>
      <c r="M88" s="250"/>
      <c r="N88" s="250"/>
      <c r="O88" s="250"/>
      <c r="P88" s="250"/>
      <c r="Q88" s="250"/>
      <c r="R88" s="250"/>
      <c r="S88" s="250"/>
    </row>
    <row r="89" spans="1:19" s="241" customFormat="1" x14ac:dyDescent="0.2">
      <c r="A89" s="238">
        <v>89</v>
      </c>
      <c r="B89" s="238">
        <f t="shared" si="7"/>
        <v>9999</v>
      </c>
      <c r="C89" s="238">
        <f t="shared" si="5"/>
        <v>4</v>
      </c>
      <c r="D89" s="239">
        <f>kplan!C7</f>
        <v>13</v>
      </c>
      <c r="E89" s="240"/>
      <c r="G89" s="242"/>
      <c r="I89" s="243"/>
      <c r="J89" s="243"/>
      <c r="K89" s="244"/>
      <c r="L89" s="250"/>
      <c r="M89" s="250"/>
      <c r="N89" s="250"/>
      <c r="O89" s="250"/>
      <c r="P89" s="250"/>
      <c r="Q89" s="250"/>
      <c r="R89" s="250"/>
      <c r="S89" s="250"/>
    </row>
    <row r="90" spans="1:19" s="241" customFormat="1" x14ac:dyDescent="0.2">
      <c r="A90" s="237">
        <v>90</v>
      </c>
      <c r="B90" s="238">
        <f t="shared" si="7"/>
        <v>9999</v>
      </c>
      <c r="C90" s="238">
        <f t="shared" si="5"/>
        <v>4</v>
      </c>
      <c r="D90" s="239">
        <f>kplan!C8</f>
        <v>14</v>
      </c>
      <c r="E90" s="240"/>
      <c r="G90" s="242"/>
      <c r="I90" s="243"/>
      <c r="J90" s="243"/>
      <c r="K90" s="244"/>
      <c r="L90" s="250"/>
      <c r="M90" s="250"/>
      <c r="N90" s="250"/>
      <c r="O90" s="250"/>
      <c r="P90" s="250"/>
      <c r="Q90" s="250"/>
      <c r="R90" s="250"/>
      <c r="S90" s="250"/>
    </row>
    <row r="91" spans="1:19" s="241" customFormat="1" x14ac:dyDescent="0.2">
      <c r="A91" s="238">
        <v>91</v>
      </c>
      <c r="B91" s="238">
        <f t="shared" si="7"/>
        <v>9999</v>
      </c>
      <c r="C91" s="238">
        <f t="shared" si="5"/>
        <v>4</v>
      </c>
      <c r="D91" s="239">
        <f>kplan!C9</f>
        <v>15</v>
      </c>
      <c r="E91" s="240"/>
      <c r="G91" s="242"/>
      <c r="I91" s="243"/>
      <c r="J91" s="243"/>
      <c r="K91" s="244"/>
      <c r="L91" s="250"/>
      <c r="M91" s="250"/>
      <c r="N91" s="250"/>
      <c r="O91" s="250"/>
      <c r="P91" s="250"/>
      <c r="Q91" s="250"/>
      <c r="R91" s="250"/>
      <c r="S91" s="250"/>
    </row>
    <row r="92" spans="1:19" s="241" customFormat="1" x14ac:dyDescent="0.2">
      <c r="A92" s="237">
        <v>92</v>
      </c>
      <c r="B92" s="238">
        <f t="shared" si="7"/>
        <v>9999</v>
      </c>
      <c r="C92" s="238">
        <f t="shared" ref="C92:C113" si="8">COUNTIF($D:$D,$D92)</f>
        <v>4</v>
      </c>
      <c r="D92" s="239">
        <f>kplan!C10</f>
        <v>16</v>
      </c>
      <c r="E92" s="240"/>
      <c r="G92" s="242"/>
      <c r="I92" s="243"/>
      <c r="J92" s="243"/>
      <c r="K92" s="244"/>
      <c r="L92" s="250"/>
      <c r="M92" s="250"/>
      <c r="N92" s="250"/>
      <c r="O92" s="250"/>
      <c r="P92" s="250"/>
      <c r="Q92" s="250"/>
      <c r="R92" s="250"/>
      <c r="S92" s="250"/>
    </row>
    <row r="93" spans="1:19" s="241" customFormat="1" x14ac:dyDescent="0.2">
      <c r="A93" s="237">
        <v>93</v>
      </c>
      <c r="B93" s="238">
        <f t="shared" si="7"/>
        <v>9999</v>
      </c>
      <c r="C93" s="238">
        <f t="shared" si="8"/>
        <v>4</v>
      </c>
      <c r="D93" s="239">
        <f>kplan!C11</f>
        <v>17</v>
      </c>
      <c r="E93" s="240"/>
      <c r="G93" s="242"/>
      <c r="I93" s="243"/>
      <c r="J93" s="243"/>
      <c r="K93" s="244"/>
      <c r="L93" s="250"/>
      <c r="M93" s="250"/>
      <c r="N93" s="250"/>
      <c r="O93" s="250"/>
      <c r="P93" s="250"/>
      <c r="Q93" s="250"/>
      <c r="R93" s="250"/>
      <c r="S93" s="250"/>
    </row>
    <row r="94" spans="1:19" s="241" customFormat="1" x14ac:dyDescent="0.2">
      <c r="A94" s="238">
        <v>94</v>
      </c>
      <c r="B94" s="238">
        <f t="shared" si="7"/>
        <v>9999</v>
      </c>
      <c r="C94" s="238">
        <f t="shared" si="8"/>
        <v>4</v>
      </c>
      <c r="D94" s="239">
        <f>kplan!C12</f>
        <v>18</v>
      </c>
      <c r="E94" s="240"/>
      <c r="G94" s="242"/>
      <c r="I94" s="243"/>
      <c r="J94" s="243"/>
      <c r="K94" s="244"/>
      <c r="L94" s="250"/>
      <c r="M94" s="250"/>
      <c r="N94" s="250"/>
      <c r="O94" s="250"/>
      <c r="P94" s="250"/>
      <c r="Q94" s="250"/>
      <c r="R94" s="250"/>
      <c r="S94" s="250"/>
    </row>
    <row r="95" spans="1:19" s="241" customFormat="1" x14ac:dyDescent="0.2">
      <c r="A95" s="237">
        <v>95</v>
      </c>
      <c r="B95" s="238">
        <f t="shared" si="7"/>
        <v>9999</v>
      </c>
      <c r="C95" s="238">
        <f t="shared" si="8"/>
        <v>4</v>
      </c>
      <c r="D95" s="239">
        <f>kplan!C13</f>
        <v>19</v>
      </c>
      <c r="E95" s="240"/>
      <c r="G95" s="242"/>
      <c r="I95" s="243"/>
      <c r="J95" s="243"/>
      <c r="K95" s="244"/>
      <c r="L95" s="250"/>
      <c r="M95" s="250"/>
      <c r="N95" s="250"/>
      <c r="O95" s="250"/>
      <c r="P95" s="250"/>
      <c r="Q95" s="250"/>
      <c r="R95" s="250"/>
      <c r="S95" s="250"/>
    </row>
    <row r="96" spans="1:19" s="241" customFormat="1" x14ac:dyDescent="0.2">
      <c r="A96" s="238">
        <v>96</v>
      </c>
      <c r="B96" s="238">
        <f t="shared" si="7"/>
        <v>9999</v>
      </c>
      <c r="C96" s="238">
        <f t="shared" si="8"/>
        <v>4</v>
      </c>
      <c r="D96" s="239">
        <f>kplan!C14</f>
        <v>20</v>
      </c>
      <c r="E96" s="240"/>
      <c r="G96" s="242"/>
      <c r="I96" s="243"/>
      <c r="J96" s="243"/>
      <c r="K96" s="244"/>
      <c r="L96" s="250"/>
      <c r="M96" s="250"/>
      <c r="N96" s="250"/>
      <c r="O96" s="250"/>
      <c r="P96" s="250"/>
      <c r="Q96" s="250"/>
      <c r="R96" s="250"/>
      <c r="S96" s="250"/>
    </row>
    <row r="97" spans="1:19" s="241" customFormat="1" x14ac:dyDescent="0.2">
      <c r="A97" s="237">
        <v>97</v>
      </c>
      <c r="B97" s="238">
        <f t="shared" si="7"/>
        <v>9999</v>
      </c>
      <c r="C97" s="238">
        <f t="shared" si="8"/>
        <v>4</v>
      </c>
      <c r="D97" s="239">
        <f>kplan!C15</f>
        <v>21</v>
      </c>
      <c r="E97" s="240"/>
      <c r="G97" s="242"/>
      <c r="I97" s="243"/>
      <c r="J97" s="243"/>
      <c r="K97" s="244"/>
      <c r="L97" s="250"/>
      <c r="M97" s="250"/>
      <c r="N97" s="250"/>
      <c r="O97" s="250"/>
      <c r="P97" s="250"/>
      <c r="Q97" s="250"/>
      <c r="R97" s="250"/>
      <c r="S97" s="250"/>
    </row>
    <row r="98" spans="1:19" s="241" customFormat="1" x14ac:dyDescent="0.2">
      <c r="A98" s="237">
        <v>98</v>
      </c>
      <c r="B98" s="238">
        <f t="shared" si="7"/>
        <v>9999</v>
      </c>
      <c r="C98" s="238">
        <f t="shared" si="8"/>
        <v>4</v>
      </c>
      <c r="D98" s="239">
        <f>kplan!C16</f>
        <v>22</v>
      </c>
      <c r="E98" s="240"/>
      <c r="G98" s="242"/>
      <c r="I98" s="243"/>
      <c r="J98" s="243"/>
      <c r="K98" s="244"/>
      <c r="L98" s="250"/>
      <c r="M98" s="250"/>
      <c r="N98" s="250"/>
      <c r="O98" s="250"/>
      <c r="P98" s="250"/>
      <c r="Q98" s="250"/>
      <c r="R98" s="250"/>
      <c r="S98" s="250"/>
    </row>
    <row r="99" spans="1:19" s="241" customFormat="1" x14ac:dyDescent="0.2">
      <c r="A99" s="238">
        <v>99</v>
      </c>
      <c r="B99" s="238">
        <f t="shared" si="7"/>
        <v>9999</v>
      </c>
      <c r="C99" s="238">
        <f t="shared" si="8"/>
        <v>4</v>
      </c>
      <c r="D99" s="239">
        <f>kplan!C17</f>
        <v>23</v>
      </c>
      <c r="E99" s="240"/>
      <c r="G99" s="242"/>
      <c r="I99" s="243"/>
      <c r="J99" s="243"/>
      <c r="K99" s="244"/>
      <c r="L99" s="250"/>
      <c r="M99" s="250"/>
      <c r="N99" s="250"/>
      <c r="O99" s="250"/>
      <c r="P99" s="250"/>
      <c r="Q99" s="250"/>
      <c r="R99" s="250"/>
      <c r="S99" s="250"/>
    </row>
    <row r="100" spans="1:19" s="241" customFormat="1" x14ac:dyDescent="0.2">
      <c r="A100" s="237">
        <v>100</v>
      </c>
      <c r="B100" s="238">
        <f t="shared" si="7"/>
        <v>1319</v>
      </c>
      <c r="C100" s="238">
        <f t="shared" si="8"/>
        <v>6</v>
      </c>
      <c r="D100" s="239">
        <f>kplan!C18</f>
        <v>31</v>
      </c>
      <c r="E100" s="240"/>
      <c r="G100" s="242"/>
      <c r="I100" s="243"/>
      <c r="J100" s="243"/>
      <c r="K100" s="244"/>
      <c r="L100" s="250"/>
      <c r="M100" s="250"/>
      <c r="N100" s="250"/>
      <c r="O100" s="250"/>
      <c r="P100" s="250"/>
      <c r="Q100" s="250"/>
      <c r="R100" s="250"/>
      <c r="S100" s="250"/>
    </row>
    <row r="101" spans="1:19" s="241" customFormat="1" x14ac:dyDescent="0.2">
      <c r="A101" s="238">
        <v>101</v>
      </c>
      <c r="B101" s="238">
        <f t="shared" si="7"/>
        <v>9999</v>
      </c>
      <c r="C101" s="238">
        <f t="shared" si="8"/>
        <v>4</v>
      </c>
      <c r="D101" s="239">
        <f>kplan!C19</f>
        <v>32</v>
      </c>
      <c r="E101" s="240"/>
      <c r="G101" s="242"/>
      <c r="I101" s="243"/>
      <c r="J101" s="243"/>
      <c r="K101" s="244"/>
      <c r="L101" s="250"/>
      <c r="M101" s="250"/>
      <c r="N101" s="250"/>
      <c r="O101" s="250"/>
      <c r="P101" s="250"/>
      <c r="Q101" s="250"/>
      <c r="R101" s="250"/>
      <c r="S101" s="250"/>
    </row>
    <row r="102" spans="1:19" s="241" customFormat="1" x14ac:dyDescent="0.2">
      <c r="A102" s="237">
        <v>102</v>
      </c>
      <c r="B102" s="238">
        <f t="shared" si="7"/>
        <v>1339</v>
      </c>
      <c r="C102" s="238">
        <f t="shared" si="8"/>
        <v>6</v>
      </c>
      <c r="D102" s="239">
        <f>kplan!C20</f>
        <v>33</v>
      </c>
      <c r="E102" s="240"/>
      <c r="G102" s="242"/>
      <c r="I102" s="243"/>
      <c r="J102" s="243"/>
      <c r="K102" s="244"/>
      <c r="L102" s="250"/>
      <c r="M102" s="250"/>
      <c r="N102" s="250"/>
      <c r="O102" s="250"/>
      <c r="P102" s="250"/>
      <c r="Q102" s="250"/>
      <c r="R102" s="250"/>
      <c r="S102" s="250"/>
    </row>
    <row r="103" spans="1:19" s="241" customFormat="1" x14ac:dyDescent="0.2">
      <c r="A103" s="237">
        <v>103</v>
      </c>
      <c r="B103" s="238">
        <f t="shared" si="7"/>
        <v>1349</v>
      </c>
      <c r="C103" s="238">
        <f t="shared" si="8"/>
        <v>5</v>
      </c>
      <c r="D103" s="239">
        <f>kplan!C21</f>
        <v>34</v>
      </c>
      <c r="E103" s="240"/>
      <c r="G103" s="242"/>
      <c r="I103" s="243"/>
      <c r="J103" s="243"/>
      <c r="K103" s="244"/>
      <c r="L103" s="250"/>
      <c r="M103" s="250"/>
      <c r="N103" s="250"/>
      <c r="O103" s="250"/>
      <c r="P103" s="250"/>
      <c r="Q103" s="250"/>
      <c r="R103" s="250"/>
      <c r="S103" s="250"/>
    </row>
    <row r="104" spans="1:19" s="241" customFormat="1" x14ac:dyDescent="0.2">
      <c r="A104" s="238">
        <v>104</v>
      </c>
      <c r="B104" s="238">
        <f t="shared" si="7"/>
        <v>9999</v>
      </c>
      <c r="C104" s="238">
        <f t="shared" si="8"/>
        <v>4</v>
      </c>
      <c r="D104" s="239">
        <f>kplan!C22</f>
        <v>35</v>
      </c>
      <c r="E104" s="240"/>
      <c r="G104" s="242"/>
      <c r="I104" s="243"/>
      <c r="J104" s="243"/>
      <c r="K104" s="244"/>
      <c r="L104" s="250"/>
      <c r="M104" s="250"/>
      <c r="N104" s="250"/>
      <c r="O104" s="250"/>
      <c r="P104" s="250"/>
      <c r="Q104" s="250"/>
      <c r="R104" s="250"/>
      <c r="S104" s="250"/>
    </row>
    <row r="105" spans="1:19" s="241" customFormat="1" x14ac:dyDescent="0.2">
      <c r="A105" s="237">
        <v>105</v>
      </c>
      <c r="B105" s="238">
        <f t="shared" si="7"/>
        <v>9999</v>
      </c>
      <c r="C105" s="238">
        <f t="shared" si="8"/>
        <v>4</v>
      </c>
      <c r="D105" s="239">
        <f>kplan!C23</f>
        <v>36</v>
      </c>
      <c r="E105" s="240"/>
      <c r="G105" s="242"/>
      <c r="I105" s="243"/>
      <c r="J105" s="243"/>
      <c r="K105" s="244"/>
      <c r="L105" s="250"/>
      <c r="M105" s="250"/>
      <c r="N105" s="250"/>
      <c r="O105" s="250"/>
      <c r="P105" s="250"/>
      <c r="Q105" s="250"/>
      <c r="R105" s="250"/>
      <c r="S105" s="250"/>
    </row>
    <row r="106" spans="1:19" s="241" customFormat="1" x14ac:dyDescent="0.2">
      <c r="A106" s="238">
        <v>106</v>
      </c>
      <c r="B106" s="238">
        <f t="shared" si="7"/>
        <v>9999</v>
      </c>
      <c r="C106" s="238">
        <f t="shared" si="8"/>
        <v>4</v>
      </c>
      <c r="D106" s="239">
        <f>kplan!C24</f>
        <v>37</v>
      </c>
      <c r="E106" s="240"/>
      <c r="G106" s="242"/>
      <c r="I106" s="243"/>
      <c r="J106" s="243"/>
      <c r="K106" s="244"/>
      <c r="L106" s="250"/>
      <c r="M106" s="250"/>
      <c r="N106" s="250"/>
      <c r="O106" s="250"/>
      <c r="P106" s="250"/>
      <c r="Q106" s="250"/>
      <c r="R106" s="250"/>
      <c r="S106" s="250"/>
    </row>
    <row r="107" spans="1:19" s="241" customFormat="1" x14ac:dyDescent="0.2">
      <c r="A107" s="237">
        <v>107</v>
      </c>
      <c r="B107" s="238">
        <f t="shared" si="7"/>
        <v>9999</v>
      </c>
      <c r="C107" s="238">
        <f t="shared" si="8"/>
        <v>4</v>
      </c>
      <c r="D107" s="239">
        <f>kplan!C25</f>
        <v>38</v>
      </c>
      <c r="E107" s="240"/>
      <c r="G107" s="242"/>
      <c r="I107" s="243"/>
      <c r="J107" s="243"/>
      <c r="K107" s="244"/>
      <c r="L107" s="250"/>
      <c r="M107" s="250"/>
      <c r="N107" s="250"/>
      <c r="O107" s="250"/>
      <c r="P107" s="250"/>
      <c r="Q107" s="250"/>
      <c r="R107" s="250"/>
      <c r="S107" s="250"/>
    </row>
    <row r="108" spans="1:19" s="241" customFormat="1" x14ac:dyDescent="0.2">
      <c r="A108" s="237">
        <v>108</v>
      </c>
      <c r="B108" s="238">
        <f t="shared" si="7"/>
        <v>9999</v>
      </c>
      <c r="C108" s="238">
        <f t="shared" si="8"/>
        <v>4</v>
      </c>
      <c r="D108" s="239">
        <f>kplan!C26</f>
        <v>39</v>
      </c>
      <c r="E108" s="240"/>
      <c r="G108" s="242"/>
      <c r="I108" s="243"/>
      <c r="J108" s="243"/>
      <c r="K108" s="244"/>
      <c r="L108" s="250"/>
      <c r="M108" s="250"/>
      <c r="N108" s="250"/>
      <c r="O108" s="250"/>
      <c r="P108" s="250"/>
      <c r="Q108" s="250"/>
      <c r="R108" s="250"/>
      <c r="S108" s="250"/>
    </row>
    <row r="109" spans="1:19" s="241" customFormat="1" x14ac:dyDescent="0.2">
      <c r="A109" s="238">
        <v>109</v>
      </c>
      <c r="B109" s="238">
        <f t="shared" si="7"/>
        <v>9999</v>
      </c>
      <c r="C109" s="238">
        <f t="shared" si="8"/>
        <v>4</v>
      </c>
      <c r="D109" s="239">
        <f>kplan!C27</f>
        <v>40</v>
      </c>
      <c r="E109" s="240"/>
      <c r="G109" s="242"/>
      <c r="I109" s="243"/>
      <c r="J109" s="243"/>
      <c r="K109" s="244"/>
      <c r="L109" s="250"/>
      <c r="M109" s="250"/>
      <c r="N109" s="250"/>
      <c r="O109" s="250"/>
      <c r="P109" s="250"/>
      <c r="Q109" s="250"/>
      <c r="R109" s="250"/>
      <c r="S109" s="250"/>
    </row>
    <row r="110" spans="1:19" s="241" customFormat="1" x14ac:dyDescent="0.2">
      <c r="A110" s="237">
        <v>110</v>
      </c>
      <c r="B110" s="238">
        <f t="shared" si="7"/>
        <v>9999</v>
      </c>
      <c r="C110" s="238">
        <f t="shared" si="8"/>
        <v>4</v>
      </c>
      <c r="D110" s="239">
        <f>kplan!C28</f>
        <v>41</v>
      </c>
      <c r="E110" s="240"/>
      <c r="G110" s="242"/>
      <c r="I110" s="243"/>
      <c r="J110" s="243"/>
      <c r="K110" s="244"/>
      <c r="L110" s="250"/>
      <c r="M110" s="250"/>
      <c r="N110" s="250"/>
      <c r="O110" s="250"/>
      <c r="P110" s="250"/>
      <c r="Q110" s="250"/>
      <c r="R110" s="250"/>
      <c r="S110" s="250"/>
    </row>
    <row r="111" spans="1:19" s="241" customFormat="1" x14ac:dyDescent="0.2">
      <c r="A111" s="238">
        <v>111</v>
      </c>
      <c r="B111" s="238">
        <f t="shared" si="7"/>
        <v>9999</v>
      </c>
      <c r="C111" s="238">
        <f t="shared" si="8"/>
        <v>4</v>
      </c>
      <c r="D111" s="239">
        <f>kplan!C29</f>
        <v>42</v>
      </c>
      <c r="E111" s="240"/>
      <c r="G111" s="242"/>
      <c r="I111" s="243"/>
      <c r="J111" s="243"/>
      <c r="K111" s="244"/>
      <c r="L111" s="250"/>
      <c r="M111" s="250"/>
      <c r="N111" s="250"/>
      <c r="O111" s="250"/>
      <c r="P111" s="250"/>
      <c r="Q111" s="250"/>
      <c r="R111" s="250"/>
      <c r="S111" s="250"/>
    </row>
    <row r="112" spans="1:19" s="241" customFormat="1" x14ac:dyDescent="0.2">
      <c r="A112" s="237">
        <v>112</v>
      </c>
      <c r="B112" s="238">
        <f t="shared" si="7"/>
        <v>9999</v>
      </c>
      <c r="C112" s="238">
        <f t="shared" si="8"/>
        <v>4</v>
      </c>
      <c r="D112" s="239">
        <f>kplan!C30</f>
        <v>43</v>
      </c>
      <c r="E112" s="240"/>
      <c r="G112" s="242"/>
      <c r="I112" s="243"/>
      <c r="J112" s="243"/>
      <c r="K112" s="244"/>
      <c r="L112" s="250"/>
      <c r="M112" s="250"/>
      <c r="N112" s="250"/>
      <c r="O112" s="250"/>
      <c r="P112" s="250"/>
      <c r="Q112" s="250"/>
      <c r="R112" s="250"/>
      <c r="S112" s="250"/>
    </row>
    <row r="113" spans="1:19" s="241" customFormat="1" x14ac:dyDescent="0.2">
      <c r="A113" s="238">
        <v>113</v>
      </c>
      <c r="B113" s="238">
        <f t="shared" si="7"/>
        <v>9999</v>
      </c>
      <c r="C113" s="238">
        <f t="shared" si="8"/>
        <v>4</v>
      </c>
      <c r="D113" s="239">
        <f>kplan!C31</f>
        <v>44</v>
      </c>
      <c r="E113" s="240"/>
      <c r="G113" s="242"/>
      <c r="I113" s="243"/>
      <c r="J113" s="243"/>
      <c r="K113" s="244"/>
      <c r="L113" s="250"/>
      <c r="M113" s="250"/>
      <c r="N113" s="250"/>
      <c r="O113" s="250"/>
      <c r="P113" s="250"/>
      <c r="Q113" s="250"/>
      <c r="R113" s="250"/>
      <c r="S113" s="250"/>
    </row>
    <row r="114" spans="1:19" s="241" customFormat="1" x14ac:dyDescent="0.2">
      <c r="A114" s="237">
        <v>114</v>
      </c>
      <c r="B114" s="238">
        <f t="shared" si="7"/>
        <v>1999</v>
      </c>
      <c r="C114" s="238">
        <v>999</v>
      </c>
      <c r="D114" s="239">
        <v>99</v>
      </c>
      <c r="E114" s="247" t="s">
        <v>150</v>
      </c>
      <c r="G114" s="242"/>
      <c r="I114" s="243"/>
      <c r="J114" s="243"/>
      <c r="K114" s="244"/>
      <c r="L114" s="250"/>
      <c r="M114" s="250"/>
      <c r="N114" s="250"/>
      <c r="O114" s="250"/>
      <c r="P114" s="250"/>
      <c r="Q114" s="250"/>
      <c r="R114" s="250"/>
      <c r="S114" s="250"/>
    </row>
    <row r="115" spans="1:19" x14ac:dyDescent="0.2">
      <c r="A115" s="238">
        <v>115</v>
      </c>
      <c r="B115" s="237">
        <f t="shared" ref="B115:B178" si="9">IF(ABS(I115)+ABS(J115)=0,9999,1000+IF(ISNA(D115),99,D115)*10+5)</f>
        <v>1125</v>
      </c>
      <c r="C115" s="238">
        <f t="shared" ref="C115:C178" si="10">COUNTIF($D:$D,$D115)</f>
        <v>7</v>
      </c>
      <c r="D115" s="238">
        <f>VLOOKUP(Hauptkonto!D7,kplan!A$5:C$31,3,)</f>
        <v>12</v>
      </c>
      <c r="E115" s="233">
        <f>IF(Hauptkonto!A7="","",Hauptkonto!A7)</f>
        <v>44565</v>
      </c>
      <c r="F115" s="235">
        <f>Hauptkonto!B7</f>
        <v>1</v>
      </c>
      <c r="G115" s="236" t="str">
        <f>IF(Hauptkonto!C7="","",Hauptkonto!C7)</f>
        <v>AHV Rente</v>
      </c>
      <c r="H115" s="15" t="s">
        <v>141</v>
      </c>
      <c r="I115" s="234">
        <f>Hauptkonto!F7</f>
        <v>0</v>
      </c>
      <c r="J115" s="234">
        <f>Hauptkonto!E7</f>
        <v>2352</v>
      </c>
    </row>
    <row r="116" spans="1:19" x14ac:dyDescent="0.2">
      <c r="A116" s="237">
        <v>116</v>
      </c>
      <c r="B116" s="237" t="e">
        <f t="shared" si="9"/>
        <v>#VALUE!</v>
      </c>
      <c r="C116" s="238">
        <f t="shared" si="10"/>
        <v>6</v>
      </c>
      <c r="D116" s="238">
        <f>VLOOKUP(Hauptkonto!D8,kplan!A$5:C$31,3,)</f>
        <v>31</v>
      </c>
      <c r="E116" s="233">
        <f>IF(Hauptkonto!A8="","",Hauptkonto!A8)</f>
        <v>44573</v>
      </c>
      <c r="F116" s="235">
        <f>Hauptkonto!B8</f>
        <v>2</v>
      </c>
      <c r="G116" s="236" t="str">
        <f>IF(Hauptkonto!C8="","",Hauptkonto!C8)</f>
        <v>Einkauf Migros</v>
      </c>
      <c r="H116" s="15" t="s">
        <v>141</v>
      </c>
      <c r="I116" s="234">
        <f>Hauptkonto!F8</f>
        <v>32.200000000000003</v>
      </c>
      <c r="J116" s="234" t="str">
        <f>Hauptkonto!E8</f>
        <v xml:space="preserve"> </v>
      </c>
    </row>
    <row r="117" spans="1:19" x14ac:dyDescent="0.2">
      <c r="A117" s="238">
        <v>117</v>
      </c>
      <c r="B117" s="237">
        <f t="shared" si="9"/>
        <v>1335</v>
      </c>
      <c r="C117" s="238">
        <f t="shared" si="10"/>
        <v>6</v>
      </c>
      <c r="D117" s="238">
        <f>VLOOKUP(Hauptkonto!D9,kplan!A$5:C$31,3,)</f>
        <v>33</v>
      </c>
      <c r="E117" s="233">
        <f>IF(Hauptkonto!A9="","",Hauptkonto!A9)</f>
        <v>44581</v>
      </c>
      <c r="F117" s="235">
        <f>Hauptkonto!B9</f>
        <v>3</v>
      </c>
      <c r="G117" s="236" t="str">
        <f>IF(Hauptkonto!C9="","",Hauptkonto!C9)</f>
        <v>Pflegeheim</v>
      </c>
      <c r="H117" s="15" t="s">
        <v>141</v>
      </c>
      <c r="I117" s="234">
        <f>Hauptkonto!F9</f>
        <v>5430</v>
      </c>
      <c r="J117" s="234">
        <f>Hauptkonto!E9</f>
        <v>0</v>
      </c>
    </row>
    <row r="118" spans="1:19" x14ac:dyDescent="0.2">
      <c r="A118" s="237">
        <v>118</v>
      </c>
      <c r="B118" s="237">
        <f t="shared" si="9"/>
        <v>1345</v>
      </c>
      <c r="C118" s="238">
        <f t="shared" si="10"/>
        <v>5</v>
      </c>
      <c r="D118" s="238">
        <f>VLOOKUP(Hauptkonto!D10,kplan!A$5:C$31,3,)</f>
        <v>34</v>
      </c>
      <c r="E118" s="233">
        <f>IF(Hauptkonto!A10="","",Hauptkonto!A10)</f>
        <v>44589</v>
      </c>
      <c r="F118" s="235">
        <f>Hauptkonto!B10</f>
        <v>4</v>
      </c>
      <c r="G118" s="236" t="str">
        <f>IF(Hauptkonto!C10="","",Hauptkonto!C10)</f>
        <v>Krankenkasse</v>
      </c>
      <c r="H118" s="15" t="s">
        <v>141</v>
      </c>
      <c r="I118" s="234">
        <f>Hauptkonto!F10</f>
        <v>445.2</v>
      </c>
      <c r="J118" s="234">
        <f>Hauptkonto!E10</f>
        <v>0</v>
      </c>
    </row>
    <row r="119" spans="1:19" x14ac:dyDescent="0.2">
      <c r="A119" s="238">
        <v>119</v>
      </c>
      <c r="B119" s="237">
        <f t="shared" si="9"/>
        <v>1115</v>
      </c>
      <c r="C119" s="238">
        <f t="shared" si="10"/>
        <v>6</v>
      </c>
      <c r="D119" s="238">
        <f>VLOOKUP(Hauptkonto!D11,kplan!A$5:C$31,3,)</f>
        <v>11</v>
      </c>
      <c r="E119" s="233">
        <f>IF(Hauptkonto!A11="","",Hauptkonto!A11)</f>
        <v>44586</v>
      </c>
      <c r="F119" s="235">
        <f>Hauptkonto!B11</f>
        <v>5</v>
      </c>
      <c r="G119" s="236" t="str">
        <f>IF(Hauptkonto!C11="","",Hauptkonto!C11)</f>
        <v>Pensionskasse</v>
      </c>
      <c r="H119" s="15" t="s">
        <v>141</v>
      </c>
      <c r="I119" s="234">
        <f>Hauptkonto!F11</f>
        <v>0</v>
      </c>
      <c r="J119" s="234">
        <f>Hauptkonto!E11</f>
        <v>1825</v>
      </c>
    </row>
    <row r="120" spans="1:19" x14ac:dyDescent="0.2">
      <c r="A120" s="237">
        <v>120</v>
      </c>
      <c r="B120" s="237">
        <f t="shared" si="9"/>
        <v>1125</v>
      </c>
      <c r="C120" s="238">
        <f t="shared" si="10"/>
        <v>7</v>
      </c>
      <c r="D120" s="238">
        <f>VLOOKUP(Hauptkonto!D12,kplan!A$5:C$31,3,)</f>
        <v>12</v>
      </c>
      <c r="E120" s="233">
        <f>IF(Hauptkonto!A12="","",Hauptkonto!A12)</f>
        <v>44597</v>
      </c>
      <c r="F120" s="235">
        <f>Hauptkonto!B12</f>
        <v>6</v>
      </c>
      <c r="G120" s="236" t="str">
        <f>IF(Hauptkonto!C12="","",Hauptkonto!C12)</f>
        <v>AHV Rente</v>
      </c>
      <c r="H120" s="15" t="s">
        <v>141</v>
      </c>
      <c r="I120" s="234">
        <f>Hauptkonto!F12</f>
        <v>0</v>
      </c>
      <c r="J120" s="234">
        <f>Hauptkonto!E12</f>
        <v>2352</v>
      </c>
    </row>
    <row r="121" spans="1:19" x14ac:dyDescent="0.2">
      <c r="A121" s="238">
        <v>121</v>
      </c>
      <c r="B121" s="237">
        <f t="shared" si="9"/>
        <v>1115</v>
      </c>
      <c r="C121" s="238">
        <f t="shared" si="10"/>
        <v>6</v>
      </c>
      <c r="D121" s="238">
        <f>VLOOKUP(Hauptkonto!D13,kplan!A$5:C$31,3,)</f>
        <v>11</v>
      </c>
      <c r="E121" s="233">
        <f>IF(Hauptkonto!A13="","",Hauptkonto!A13)</f>
        <v>44617</v>
      </c>
      <c r="F121" s="235">
        <f>Hauptkonto!B13</f>
        <v>7</v>
      </c>
      <c r="G121" s="236" t="str">
        <f>IF(Hauptkonto!C13="","",Hauptkonto!C13)</f>
        <v>Pensionskasse</v>
      </c>
      <c r="H121" s="15" t="s">
        <v>141</v>
      </c>
      <c r="I121" s="234">
        <f>Hauptkonto!F13</f>
        <v>0</v>
      </c>
      <c r="J121" s="234">
        <f>Hauptkonto!E13</f>
        <v>1825</v>
      </c>
    </row>
    <row r="122" spans="1:19" x14ac:dyDescent="0.2">
      <c r="A122" s="237">
        <v>122</v>
      </c>
      <c r="B122" s="237">
        <f t="shared" si="9"/>
        <v>1335</v>
      </c>
      <c r="C122" s="238">
        <f t="shared" si="10"/>
        <v>6</v>
      </c>
      <c r="D122" s="238">
        <f>VLOOKUP(Hauptkonto!D14,kplan!A$5:C$31,3,)</f>
        <v>33</v>
      </c>
      <c r="E122" s="233">
        <f>IF(Hauptkonto!A14="","",Hauptkonto!A14)</f>
        <v>44618</v>
      </c>
      <c r="F122" s="235">
        <f>Hauptkonto!B14</f>
        <v>8</v>
      </c>
      <c r="G122" s="236" t="str">
        <f>IF(Hauptkonto!C14="","",Hauptkonto!C14)</f>
        <v>Pflegeheim</v>
      </c>
      <c r="H122" s="15" t="s">
        <v>141</v>
      </c>
      <c r="I122" s="234">
        <f>Hauptkonto!F14</f>
        <v>5622</v>
      </c>
      <c r="J122" s="234">
        <f>Hauptkonto!E14</f>
        <v>0</v>
      </c>
    </row>
    <row r="123" spans="1:19" x14ac:dyDescent="0.2">
      <c r="A123" s="238">
        <v>123</v>
      </c>
      <c r="B123" s="237">
        <f t="shared" si="9"/>
        <v>1125</v>
      </c>
      <c r="C123" s="238">
        <f t="shared" si="10"/>
        <v>7</v>
      </c>
      <c r="D123" s="238">
        <f>VLOOKUP(Hauptkonto!D15,kplan!A$5:C$31,3,)</f>
        <v>12</v>
      </c>
      <c r="E123" s="233">
        <f>IF(Hauptkonto!A15="","",Hauptkonto!A15)</f>
        <v>44626</v>
      </c>
      <c r="F123" s="235">
        <f>Hauptkonto!B15</f>
        <v>9</v>
      </c>
      <c r="G123" s="236" t="str">
        <f>IF(Hauptkonto!C15="","",Hauptkonto!C15)</f>
        <v>AHV Rente</v>
      </c>
      <c r="H123" s="15" t="s">
        <v>141</v>
      </c>
      <c r="I123" s="234">
        <f>Hauptkonto!F15</f>
        <v>0</v>
      </c>
      <c r="J123" s="234">
        <f>Hauptkonto!E15</f>
        <v>2352</v>
      </c>
    </row>
    <row r="124" spans="1:19" x14ac:dyDescent="0.2">
      <c r="A124" s="237">
        <v>124</v>
      </c>
      <c r="B124" s="237">
        <f t="shared" si="9"/>
        <v>1315</v>
      </c>
      <c r="C124" s="238">
        <f t="shared" si="10"/>
        <v>6</v>
      </c>
      <c r="D124" s="238">
        <f>VLOOKUP(Hauptkonto!D16,kplan!A$5:C$31,3,)</f>
        <v>31</v>
      </c>
      <c r="E124" s="233">
        <f>IF(Hauptkonto!A16="","",Hauptkonto!A16)</f>
        <v>44632</v>
      </c>
      <c r="F124" s="235">
        <f>Hauptkonto!B16</f>
        <v>10</v>
      </c>
      <c r="G124" s="236" t="str">
        <f>IF(Hauptkonto!C16="","",Hauptkonto!C16)</f>
        <v>Einkauf Coop</v>
      </c>
      <c r="H124" s="15" t="s">
        <v>141</v>
      </c>
      <c r="I124" s="234">
        <f>Hauptkonto!F16</f>
        <v>55.2</v>
      </c>
      <c r="J124" s="234">
        <f>Hauptkonto!E16</f>
        <v>0</v>
      </c>
    </row>
    <row r="125" spans="1:19" x14ac:dyDescent="0.2">
      <c r="A125" s="238">
        <v>125</v>
      </c>
      <c r="B125" s="237">
        <f t="shared" si="9"/>
        <v>9999</v>
      </c>
      <c r="C125" s="238">
        <f t="shared" si="10"/>
        <v>740</v>
      </c>
      <c r="D125" s="238" t="e">
        <f>VLOOKUP(Hauptkonto!D17,kplan!A$5:C$31,3,)</f>
        <v>#N/A</v>
      </c>
      <c r="E125" s="233" t="str">
        <f>IF(Hauptkonto!A17="","",Hauptkonto!A17)</f>
        <v/>
      </c>
      <c r="F125" s="235">
        <f>Hauptkonto!B17</f>
        <v>11</v>
      </c>
      <c r="G125" s="236" t="str">
        <f>IF(Hauptkonto!C17="","",Hauptkonto!C17)</f>
        <v/>
      </c>
      <c r="H125" s="15" t="s">
        <v>141</v>
      </c>
      <c r="I125" s="234">
        <f>Hauptkonto!F17</f>
        <v>0</v>
      </c>
      <c r="J125" s="234">
        <f>Hauptkonto!E17</f>
        <v>0</v>
      </c>
    </row>
    <row r="126" spans="1:19" x14ac:dyDescent="0.2">
      <c r="A126" s="237">
        <v>126</v>
      </c>
      <c r="B126" s="237">
        <f t="shared" si="9"/>
        <v>9999</v>
      </c>
      <c r="C126" s="238">
        <f t="shared" si="10"/>
        <v>740</v>
      </c>
      <c r="D126" s="238" t="e">
        <f>VLOOKUP(Hauptkonto!D18,kplan!A$5:C$31,3,)</f>
        <v>#N/A</v>
      </c>
      <c r="E126" s="233" t="str">
        <f>IF(Hauptkonto!A18="","",Hauptkonto!A18)</f>
        <v/>
      </c>
      <c r="F126" s="235">
        <f>Hauptkonto!B18</f>
        <v>12</v>
      </c>
      <c r="G126" s="236" t="str">
        <f>IF(Hauptkonto!C18="","",Hauptkonto!C18)</f>
        <v/>
      </c>
      <c r="H126" s="15" t="s">
        <v>141</v>
      </c>
      <c r="I126" s="234">
        <f>Hauptkonto!F18</f>
        <v>0</v>
      </c>
      <c r="J126" s="234">
        <f>Hauptkonto!E18</f>
        <v>0</v>
      </c>
    </row>
    <row r="127" spans="1:19" x14ac:dyDescent="0.2">
      <c r="A127" s="238">
        <v>127</v>
      </c>
      <c r="B127" s="237">
        <f t="shared" si="9"/>
        <v>9999</v>
      </c>
      <c r="C127" s="238">
        <f t="shared" si="10"/>
        <v>740</v>
      </c>
      <c r="D127" s="238" t="e">
        <f>VLOOKUP(Hauptkonto!D19,kplan!A$5:C$31,3,)</f>
        <v>#N/A</v>
      </c>
      <c r="E127" s="233" t="str">
        <f>IF(Hauptkonto!A19="","",Hauptkonto!A19)</f>
        <v/>
      </c>
      <c r="F127" s="235">
        <f>Hauptkonto!B19</f>
        <v>13</v>
      </c>
      <c r="G127" s="236" t="str">
        <f>IF(Hauptkonto!C19="","",Hauptkonto!C19)</f>
        <v/>
      </c>
      <c r="H127" s="15" t="s">
        <v>141</v>
      </c>
      <c r="I127" s="234">
        <f>Hauptkonto!F19</f>
        <v>0</v>
      </c>
      <c r="J127" s="234">
        <f>Hauptkonto!E19</f>
        <v>0</v>
      </c>
    </row>
    <row r="128" spans="1:19" x14ac:dyDescent="0.2">
      <c r="A128" s="237">
        <v>128</v>
      </c>
      <c r="B128" s="237">
        <f t="shared" si="9"/>
        <v>9999</v>
      </c>
      <c r="C128" s="238">
        <f t="shared" si="10"/>
        <v>740</v>
      </c>
      <c r="D128" s="238" t="e">
        <f>VLOOKUP(Hauptkonto!D20,kplan!A$5:C$31,3,)</f>
        <v>#N/A</v>
      </c>
      <c r="E128" s="233" t="str">
        <f>IF(Hauptkonto!A20="","",Hauptkonto!A20)</f>
        <v/>
      </c>
      <c r="F128" s="235">
        <f>Hauptkonto!B20</f>
        <v>14</v>
      </c>
      <c r="G128" s="236" t="str">
        <f>IF(Hauptkonto!C20="","",Hauptkonto!C20)</f>
        <v/>
      </c>
      <c r="H128" s="15" t="s">
        <v>141</v>
      </c>
      <c r="I128" s="234">
        <f>Hauptkonto!F20</f>
        <v>0</v>
      </c>
      <c r="J128" s="234">
        <f>Hauptkonto!E20</f>
        <v>0</v>
      </c>
    </row>
    <row r="129" spans="1:10" x14ac:dyDescent="0.2">
      <c r="A129" s="238">
        <v>129</v>
      </c>
      <c r="B129" s="237">
        <f t="shared" si="9"/>
        <v>9999</v>
      </c>
      <c r="C129" s="238">
        <f t="shared" si="10"/>
        <v>740</v>
      </c>
      <c r="D129" s="238" t="e">
        <f>VLOOKUP(Hauptkonto!D21,kplan!A$5:C$31,3,)</f>
        <v>#N/A</v>
      </c>
      <c r="E129" s="233" t="str">
        <f>IF(Hauptkonto!A21="","",Hauptkonto!A21)</f>
        <v/>
      </c>
      <c r="F129" s="235">
        <f>Hauptkonto!B21</f>
        <v>15</v>
      </c>
      <c r="G129" s="236" t="str">
        <f>IF(Hauptkonto!C21="","",Hauptkonto!C21)</f>
        <v/>
      </c>
      <c r="H129" s="15" t="s">
        <v>141</v>
      </c>
      <c r="I129" s="234">
        <f>Hauptkonto!F21</f>
        <v>0</v>
      </c>
      <c r="J129" s="234">
        <f>Hauptkonto!E21</f>
        <v>0</v>
      </c>
    </row>
    <row r="130" spans="1:10" x14ac:dyDescent="0.2">
      <c r="A130" s="237">
        <v>130</v>
      </c>
      <c r="B130" s="237">
        <f t="shared" si="9"/>
        <v>9999</v>
      </c>
      <c r="C130" s="238">
        <f t="shared" si="10"/>
        <v>740</v>
      </c>
      <c r="D130" s="238" t="e">
        <f>VLOOKUP(Hauptkonto!D22,kplan!A$5:C$31,3,)</f>
        <v>#N/A</v>
      </c>
      <c r="E130" s="233" t="str">
        <f>IF(Hauptkonto!A22="","",Hauptkonto!A22)</f>
        <v/>
      </c>
      <c r="F130" s="235">
        <f>Hauptkonto!B22</f>
        <v>16</v>
      </c>
      <c r="G130" s="236" t="str">
        <f>IF(Hauptkonto!C22="","",Hauptkonto!C22)</f>
        <v/>
      </c>
      <c r="H130" s="15" t="s">
        <v>141</v>
      </c>
      <c r="I130" s="234">
        <f>Hauptkonto!F22</f>
        <v>0</v>
      </c>
      <c r="J130" s="234">
        <f>Hauptkonto!E22</f>
        <v>0</v>
      </c>
    </row>
    <row r="131" spans="1:10" x14ac:dyDescent="0.2">
      <c r="A131" s="238">
        <v>131</v>
      </c>
      <c r="B131" s="237">
        <f t="shared" si="9"/>
        <v>9999</v>
      </c>
      <c r="C131" s="238">
        <f t="shared" si="10"/>
        <v>740</v>
      </c>
      <c r="D131" s="238" t="e">
        <f>VLOOKUP(Hauptkonto!D23,kplan!A$5:C$31,3,)</f>
        <v>#N/A</v>
      </c>
      <c r="E131" s="233" t="str">
        <f>IF(Hauptkonto!A23="","",Hauptkonto!A23)</f>
        <v/>
      </c>
      <c r="F131" s="235">
        <f>Hauptkonto!B23</f>
        <v>17</v>
      </c>
      <c r="G131" s="236" t="str">
        <f>IF(Hauptkonto!C23="","",Hauptkonto!C23)</f>
        <v/>
      </c>
      <c r="H131" s="15" t="s">
        <v>141</v>
      </c>
      <c r="I131" s="234">
        <f>Hauptkonto!F23</f>
        <v>0</v>
      </c>
      <c r="J131" s="234">
        <f>Hauptkonto!E23</f>
        <v>0</v>
      </c>
    </row>
    <row r="132" spans="1:10" x14ac:dyDescent="0.2">
      <c r="A132" s="237">
        <v>132</v>
      </c>
      <c r="B132" s="237">
        <f t="shared" si="9"/>
        <v>9999</v>
      </c>
      <c r="C132" s="238">
        <f t="shared" si="10"/>
        <v>740</v>
      </c>
      <c r="D132" s="238" t="e">
        <f>VLOOKUP(Hauptkonto!D24,kplan!A$5:C$31,3,)</f>
        <v>#N/A</v>
      </c>
      <c r="E132" s="233" t="str">
        <f>IF(Hauptkonto!A24="","",Hauptkonto!A24)</f>
        <v/>
      </c>
      <c r="F132" s="235">
        <f>Hauptkonto!B24</f>
        <v>18</v>
      </c>
      <c r="G132" s="236" t="str">
        <f>IF(Hauptkonto!C24="","",Hauptkonto!C24)</f>
        <v/>
      </c>
      <c r="H132" s="15" t="s">
        <v>141</v>
      </c>
      <c r="I132" s="234">
        <f>Hauptkonto!F24</f>
        <v>0</v>
      </c>
      <c r="J132" s="234">
        <f>Hauptkonto!E24</f>
        <v>0</v>
      </c>
    </row>
    <row r="133" spans="1:10" x14ac:dyDescent="0.2">
      <c r="A133" s="238">
        <v>133</v>
      </c>
      <c r="B133" s="237">
        <f t="shared" si="9"/>
        <v>9999</v>
      </c>
      <c r="C133" s="238">
        <f t="shared" si="10"/>
        <v>740</v>
      </c>
      <c r="D133" s="238" t="e">
        <f>VLOOKUP(Hauptkonto!D25,kplan!A$5:C$31,3,)</f>
        <v>#N/A</v>
      </c>
      <c r="E133" s="233" t="str">
        <f>IF(Hauptkonto!A25="","",Hauptkonto!A25)</f>
        <v/>
      </c>
      <c r="F133" s="235">
        <f>Hauptkonto!B25</f>
        <v>19</v>
      </c>
      <c r="G133" s="236" t="str">
        <f>IF(Hauptkonto!C25="","",Hauptkonto!C25)</f>
        <v/>
      </c>
      <c r="H133" s="15" t="s">
        <v>141</v>
      </c>
      <c r="I133" s="234">
        <f>Hauptkonto!F25</f>
        <v>0</v>
      </c>
      <c r="J133" s="234">
        <f>Hauptkonto!E25</f>
        <v>0</v>
      </c>
    </row>
    <row r="134" spans="1:10" x14ac:dyDescent="0.2">
      <c r="A134" s="237">
        <v>134</v>
      </c>
      <c r="B134" s="237">
        <f t="shared" si="9"/>
        <v>9999</v>
      </c>
      <c r="C134" s="238">
        <f t="shared" si="10"/>
        <v>740</v>
      </c>
      <c r="D134" s="238" t="e">
        <f>VLOOKUP(Hauptkonto!D26,kplan!A$5:C$31,3,)</f>
        <v>#N/A</v>
      </c>
      <c r="E134" s="233" t="str">
        <f>IF(Hauptkonto!A26="","",Hauptkonto!A26)</f>
        <v/>
      </c>
      <c r="F134" s="235">
        <f>Hauptkonto!B26</f>
        <v>20</v>
      </c>
      <c r="G134" s="236" t="str">
        <f>IF(Hauptkonto!C26="","",Hauptkonto!C26)</f>
        <v/>
      </c>
      <c r="H134" s="15" t="s">
        <v>141</v>
      </c>
      <c r="I134" s="234">
        <f>Hauptkonto!F26</f>
        <v>0</v>
      </c>
      <c r="J134" s="234">
        <f>Hauptkonto!E26</f>
        <v>0</v>
      </c>
    </row>
    <row r="135" spans="1:10" x14ac:dyDescent="0.2">
      <c r="A135" s="238">
        <v>135</v>
      </c>
      <c r="B135" s="237">
        <f t="shared" si="9"/>
        <v>9999</v>
      </c>
      <c r="C135" s="238">
        <f t="shared" si="10"/>
        <v>740</v>
      </c>
      <c r="D135" s="238" t="e">
        <f>VLOOKUP(Hauptkonto!D27,kplan!A$5:C$31,3,)</f>
        <v>#N/A</v>
      </c>
      <c r="E135" s="233" t="str">
        <f>IF(Hauptkonto!A27="","",Hauptkonto!A27)</f>
        <v/>
      </c>
      <c r="F135" s="235">
        <f>Hauptkonto!B27</f>
        <v>21</v>
      </c>
      <c r="G135" s="236" t="str">
        <f>IF(Hauptkonto!C27="","",Hauptkonto!C27)</f>
        <v/>
      </c>
      <c r="H135" s="15" t="s">
        <v>141</v>
      </c>
      <c r="I135" s="234">
        <f>Hauptkonto!F27</f>
        <v>0</v>
      </c>
      <c r="J135" s="234">
        <f>Hauptkonto!E27</f>
        <v>0</v>
      </c>
    </row>
    <row r="136" spans="1:10" x14ac:dyDescent="0.2">
      <c r="A136" s="237">
        <v>136</v>
      </c>
      <c r="B136" s="237">
        <f t="shared" si="9"/>
        <v>9999</v>
      </c>
      <c r="C136" s="238">
        <f t="shared" si="10"/>
        <v>740</v>
      </c>
      <c r="D136" s="238" t="e">
        <f>VLOOKUP(Hauptkonto!D28,kplan!A$5:C$31,3,)</f>
        <v>#N/A</v>
      </c>
      <c r="E136" s="233" t="str">
        <f>IF(Hauptkonto!A28="","",Hauptkonto!A28)</f>
        <v/>
      </c>
      <c r="F136" s="235">
        <f>Hauptkonto!B28</f>
        <v>22</v>
      </c>
      <c r="G136" s="236" t="str">
        <f>IF(Hauptkonto!C28="","",Hauptkonto!C28)</f>
        <v/>
      </c>
      <c r="H136" s="15" t="s">
        <v>141</v>
      </c>
      <c r="I136" s="234">
        <f>Hauptkonto!F28</f>
        <v>0</v>
      </c>
      <c r="J136" s="234">
        <f>Hauptkonto!E28</f>
        <v>0</v>
      </c>
    </row>
    <row r="137" spans="1:10" x14ac:dyDescent="0.2">
      <c r="A137" s="238">
        <v>137</v>
      </c>
      <c r="B137" s="237">
        <f t="shared" si="9"/>
        <v>9999</v>
      </c>
      <c r="C137" s="238">
        <f t="shared" si="10"/>
        <v>740</v>
      </c>
      <c r="D137" s="238" t="e">
        <f>VLOOKUP(Hauptkonto!D29,kplan!A$5:C$31,3,)</f>
        <v>#N/A</v>
      </c>
      <c r="E137" s="233" t="str">
        <f>IF(Hauptkonto!A29="","",Hauptkonto!A29)</f>
        <v/>
      </c>
      <c r="F137" s="235">
        <f>Hauptkonto!B29</f>
        <v>23</v>
      </c>
      <c r="G137" s="236" t="str">
        <f>IF(Hauptkonto!C29="","",Hauptkonto!C29)</f>
        <v/>
      </c>
      <c r="H137" s="15" t="s">
        <v>141</v>
      </c>
      <c r="I137" s="234">
        <f>Hauptkonto!F29</f>
        <v>0</v>
      </c>
      <c r="J137" s="234">
        <f>Hauptkonto!E29</f>
        <v>0</v>
      </c>
    </row>
    <row r="138" spans="1:10" x14ac:dyDescent="0.2">
      <c r="A138" s="237">
        <v>138</v>
      </c>
      <c r="B138" s="237">
        <f t="shared" si="9"/>
        <v>9999</v>
      </c>
      <c r="C138" s="238">
        <f t="shared" si="10"/>
        <v>740</v>
      </c>
      <c r="D138" s="238" t="e">
        <f>VLOOKUP(Hauptkonto!D30,kplan!A$5:C$31,3,)</f>
        <v>#N/A</v>
      </c>
      <c r="E138" s="233" t="str">
        <f>IF(Hauptkonto!A30="","",Hauptkonto!A30)</f>
        <v/>
      </c>
      <c r="F138" s="235">
        <f>Hauptkonto!B30</f>
        <v>24</v>
      </c>
      <c r="G138" s="236" t="str">
        <f>IF(Hauptkonto!C30="","",Hauptkonto!C30)</f>
        <v/>
      </c>
      <c r="H138" s="15" t="s">
        <v>141</v>
      </c>
      <c r="I138" s="234">
        <f>Hauptkonto!F30</f>
        <v>0</v>
      </c>
      <c r="J138" s="234">
        <f>Hauptkonto!E30</f>
        <v>0</v>
      </c>
    </row>
    <row r="139" spans="1:10" x14ac:dyDescent="0.2">
      <c r="A139" s="238">
        <v>139</v>
      </c>
      <c r="B139" s="237">
        <f t="shared" si="9"/>
        <v>9999</v>
      </c>
      <c r="C139" s="238">
        <f t="shared" si="10"/>
        <v>740</v>
      </c>
      <c r="D139" s="238" t="e">
        <f>VLOOKUP(Hauptkonto!D31,kplan!A$5:C$31,3,)</f>
        <v>#N/A</v>
      </c>
      <c r="E139" s="233" t="str">
        <f>IF(Hauptkonto!A31="","",Hauptkonto!A31)</f>
        <v/>
      </c>
      <c r="F139" s="235">
        <f>Hauptkonto!B31</f>
        <v>25</v>
      </c>
      <c r="G139" s="236" t="str">
        <f>IF(Hauptkonto!C31="","",Hauptkonto!C31)</f>
        <v/>
      </c>
      <c r="H139" s="15" t="s">
        <v>141</v>
      </c>
      <c r="I139" s="234">
        <f>Hauptkonto!F31</f>
        <v>0</v>
      </c>
      <c r="J139" s="234">
        <f>Hauptkonto!E31</f>
        <v>0</v>
      </c>
    </row>
    <row r="140" spans="1:10" x14ac:dyDescent="0.2">
      <c r="A140" s="237">
        <v>140</v>
      </c>
      <c r="B140" s="237">
        <f t="shared" si="9"/>
        <v>9999</v>
      </c>
      <c r="C140" s="238">
        <f t="shared" si="10"/>
        <v>740</v>
      </c>
      <c r="D140" s="238" t="e">
        <f>VLOOKUP(Hauptkonto!D32,kplan!A$5:C$31,3,)</f>
        <v>#N/A</v>
      </c>
      <c r="E140" s="233" t="str">
        <f>IF(Hauptkonto!A32="","",Hauptkonto!A32)</f>
        <v/>
      </c>
      <c r="F140" s="235">
        <f>Hauptkonto!B32</f>
        <v>26</v>
      </c>
      <c r="G140" s="236" t="str">
        <f>IF(Hauptkonto!C32="","",Hauptkonto!C32)</f>
        <v/>
      </c>
      <c r="H140" s="15" t="s">
        <v>141</v>
      </c>
      <c r="I140" s="234">
        <f>Hauptkonto!F32</f>
        <v>0</v>
      </c>
      <c r="J140" s="234">
        <f>Hauptkonto!E32</f>
        <v>0</v>
      </c>
    </row>
    <row r="141" spans="1:10" x14ac:dyDescent="0.2">
      <c r="A141" s="238">
        <v>141</v>
      </c>
      <c r="B141" s="237">
        <f t="shared" si="9"/>
        <v>9999</v>
      </c>
      <c r="C141" s="238">
        <f t="shared" si="10"/>
        <v>740</v>
      </c>
      <c r="D141" s="238" t="e">
        <f>VLOOKUP(Hauptkonto!D33,kplan!A$5:C$31,3,)</f>
        <v>#N/A</v>
      </c>
      <c r="E141" s="233" t="str">
        <f>IF(Hauptkonto!A33="","",Hauptkonto!A33)</f>
        <v/>
      </c>
      <c r="F141" s="235">
        <f>Hauptkonto!B33</f>
        <v>27</v>
      </c>
      <c r="G141" s="236" t="str">
        <f>IF(Hauptkonto!C33="","",Hauptkonto!C33)</f>
        <v/>
      </c>
      <c r="H141" s="15" t="s">
        <v>141</v>
      </c>
      <c r="I141" s="234">
        <f>Hauptkonto!F33</f>
        <v>0</v>
      </c>
      <c r="J141" s="234">
        <f>Hauptkonto!E33</f>
        <v>0</v>
      </c>
    </row>
    <row r="142" spans="1:10" x14ac:dyDescent="0.2">
      <c r="A142" s="237">
        <v>142</v>
      </c>
      <c r="B142" s="237">
        <f t="shared" si="9"/>
        <v>9999</v>
      </c>
      <c r="C142" s="238">
        <f t="shared" si="10"/>
        <v>740</v>
      </c>
      <c r="D142" s="238" t="e">
        <f>VLOOKUP(Hauptkonto!D34,kplan!A$5:C$31,3,)</f>
        <v>#N/A</v>
      </c>
      <c r="E142" s="233" t="str">
        <f>IF(Hauptkonto!A34="","",Hauptkonto!A34)</f>
        <v/>
      </c>
      <c r="F142" s="235">
        <f>Hauptkonto!B34</f>
        <v>28</v>
      </c>
      <c r="G142" s="236" t="str">
        <f>IF(Hauptkonto!C34="","",Hauptkonto!C34)</f>
        <v/>
      </c>
      <c r="H142" s="15" t="s">
        <v>141</v>
      </c>
      <c r="I142" s="234">
        <f>Hauptkonto!F34</f>
        <v>0</v>
      </c>
      <c r="J142" s="234">
        <f>Hauptkonto!E34</f>
        <v>0</v>
      </c>
    </row>
    <row r="143" spans="1:10" x14ac:dyDescent="0.2">
      <c r="A143" s="238">
        <v>143</v>
      </c>
      <c r="B143" s="237">
        <f t="shared" si="9"/>
        <v>9999</v>
      </c>
      <c r="C143" s="238">
        <f t="shared" si="10"/>
        <v>740</v>
      </c>
      <c r="D143" s="238" t="e">
        <f>VLOOKUP(Hauptkonto!D35,kplan!A$5:C$31,3,)</f>
        <v>#N/A</v>
      </c>
      <c r="E143" s="233" t="str">
        <f>IF(Hauptkonto!A35="","",Hauptkonto!A35)</f>
        <v/>
      </c>
      <c r="F143" s="235">
        <f>Hauptkonto!B35</f>
        <v>29</v>
      </c>
      <c r="G143" s="236" t="str">
        <f>IF(Hauptkonto!C35="","",Hauptkonto!C35)</f>
        <v/>
      </c>
      <c r="H143" s="15" t="s">
        <v>141</v>
      </c>
      <c r="I143" s="234">
        <f>Hauptkonto!F35</f>
        <v>0</v>
      </c>
      <c r="J143" s="234">
        <f>Hauptkonto!E35</f>
        <v>0</v>
      </c>
    </row>
    <row r="144" spans="1:10" x14ac:dyDescent="0.2">
      <c r="A144" s="237">
        <v>144</v>
      </c>
      <c r="B144" s="237">
        <f t="shared" si="9"/>
        <v>9999</v>
      </c>
      <c r="C144" s="238">
        <f t="shared" si="10"/>
        <v>740</v>
      </c>
      <c r="D144" s="238" t="e">
        <f>VLOOKUP(Hauptkonto!D36,kplan!A$5:C$31,3,)</f>
        <v>#N/A</v>
      </c>
      <c r="E144" s="233" t="str">
        <f>IF(Hauptkonto!A36="","",Hauptkonto!A36)</f>
        <v/>
      </c>
      <c r="F144" s="235">
        <f>Hauptkonto!B36</f>
        <v>30</v>
      </c>
      <c r="G144" s="236" t="str">
        <f>IF(Hauptkonto!C36="","",Hauptkonto!C36)</f>
        <v/>
      </c>
      <c r="H144" s="15" t="s">
        <v>141</v>
      </c>
      <c r="I144" s="234">
        <f>Hauptkonto!F36</f>
        <v>0</v>
      </c>
      <c r="J144" s="234">
        <f>Hauptkonto!E36</f>
        <v>0</v>
      </c>
    </row>
    <row r="145" spans="1:10" x14ac:dyDescent="0.2">
      <c r="A145" s="238">
        <v>145</v>
      </c>
      <c r="B145" s="237">
        <f t="shared" si="9"/>
        <v>9999</v>
      </c>
      <c r="C145" s="238">
        <f t="shared" si="10"/>
        <v>740</v>
      </c>
      <c r="D145" s="238" t="e">
        <f>VLOOKUP(Hauptkonto!D37,kplan!A$5:C$31,3,)</f>
        <v>#N/A</v>
      </c>
      <c r="E145" s="233" t="str">
        <f>IF(Hauptkonto!A37="","",Hauptkonto!A37)</f>
        <v/>
      </c>
      <c r="F145" s="235">
        <f>Hauptkonto!B37</f>
        <v>31</v>
      </c>
      <c r="G145" s="236" t="str">
        <f>IF(Hauptkonto!C37="","",Hauptkonto!C37)</f>
        <v/>
      </c>
      <c r="H145" s="15" t="s">
        <v>141</v>
      </c>
      <c r="I145" s="234">
        <f>Hauptkonto!F37</f>
        <v>0</v>
      </c>
      <c r="J145" s="234">
        <f>Hauptkonto!E37</f>
        <v>0</v>
      </c>
    </row>
    <row r="146" spans="1:10" x14ac:dyDescent="0.2">
      <c r="A146" s="237">
        <v>146</v>
      </c>
      <c r="B146" s="237">
        <f t="shared" si="9"/>
        <v>9999</v>
      </c>
      <c r="C146" s="238">
        <f t="shared" si="10"/>
        <v>740</v>
      </c>
      <c r="D146" s="238" t="e">
        <f>VLOOKUP(Hauptkonto!D38,kplan!A$5:C$31,3,)</f>
        <v>#N/A</v>
      </c>
      <c r="E146" s="233" t="str">
        <f>IF(Hauptkonto!A38="","",Hauptkonto!A38)</f>
        <v/>
      </c>
      <c r="F146" s="235">
        <f>Hauptkonto!B38</f>
        <v>32</v>
      </c>
      <c r="G146" s="236" t="str">
        <f>IF(Hauptkonto!C38="","",Hauptkonto!C38)</f>
        <v/>
      </c>
      <c r="H146" s="15" t="s">
        <v>141</v>
      </c>
      <c r="I146" s="234">
        <f>Hauptkonto!F38</f>
        <v>0</v>
      </c>
      <c r="J146" s="234">
        <f>Hauptkonto!E38</f>
        <v>0</v>
      </c>
    </row>
    <row r="147" spans="1:10" x14ac:dyDescent="0.2">
      <c r="A147" s="238">
        <v>147</v>
      </c>
      <c r="B147" s="237">
        <f t="shared" si="9"/>
        <v>9999</v>
      </c>
      <c r="C147" s="238">
        <f t="shared" si="10"/>
        <v>740</v>
      </c>
      <c r="D147" s="238" t="e">
        <f>VLOOKUP(Hauptkonto!D39,kplan!A$5:C$31,3,)</f>
        <v>#N/A</v>
      </c>
      <c r="E147" s="233" t="str">
        <f>IF(Hauptkonto!A39="","",Hauptkonto!A39)</f>
        <v/>
      </c>
      <c r="F147" s="235">
        <f>Hauptkonto!B39</f>
        <v>33</v>
      </c>
      <c r="G147" s="236" t="str">
        <f>IF(Hauptkonto!C39="","",Hauptkonto!C39)</f>
        <v/>
      </c>
      <c r="H147" s="15" t="s">
        <v>141</v>
      </c>
      <c r="I147" s="234">
        <f>Hauptkonto!F39</f>
        <v>0</v>
      </c>
      <c r="J147" s="234">
        <f>Hauptkonto!E39</f>
        <v>0</v>
      </c>
    </row>
    <row r="148" spans="1:10" x14ac:dyDescent="0.2">
      <c r="A148" s="237">
        <v>148</v>
      </c>
      <c r="B148" s="237">
        <f t="shared" si="9"/>
        <v>9999</v>
      </c>
      <c r="C148" s="238">
        <f t="shared" si="10"/>
        <v>740</v>
      </c>
      <c r="D148" s="238" t="e">
        <f>VLOOKUP(Hauptkonto!D40,kplan!A$5:C$31,3,)</f>
        <v>#N/A</v>
      </c>
      <c r="E148" s="233" t="str">
        <f>IF(Hauptkonto!A40="","",Hauptkonto!A40)</f>
        <v/>
      </c>
      <c r="F148" s="235">
        <f>Hauptkonto!B40</f>
        <v>34</v>
      </c>
      <c r="G148" s="236" t="str">
        <f>IF(Hauptkonto!C40="","",Hauptkonto!C40)</f>
        <v/>
      </c>
      <c r="H148" s="15" t="s">
        <v>141</v>
      </c>
      <c r="I148" s="234">
        <f>Hauptkonto!F40</f>
        <v>0</v>
      </c>
      <c r="J148" s="234">
        <f>Hauptkonto!E40</f>
        <v>0</v>
      </c>
    </row>
    <row r="149" spans="1:10" x14ac:dyDescent="0.2">
      <c r="A149" s="238">
        <v>149</v>
      </c>
      <c r="B149" s="237">
        <f t="shared" si="9"/>
        <v>9999</v>
      </c>
      <c r="C149" s="238">
        <f t="shared" si="10"/>
        <v>740</v>
      </c>
      <c r="D149" s="238" t="e">
        <f>VLOOKUP(Hauptkonto!D41,kplan!A$5:C$31,3,)</f>
        <v>#N/A</v>
      </c>
      <c r="E149" s="233" t="str">
        <f>IF(Hauptkonto!A41="","",Hauptkonto!A41)</f>
        <v/>
      </c>
      <c r="F149" s="235">
        <f>Hauptkonto!B41</f>
        <v>35</v>
      </c>
      <c r="G149" s="236" t="str">
        <f>IF(Hauptkonto!C41="","",Hauptkonto!C41)</f>
        <v/>
      </c>
      <c r="H149" s="15" t="s">
        <v>141</v>
      </c>
      <c r="I149" s="234">
        <f>Hauptkonto!F41</f>
        <v>0</v>
      </c>
      <c r="J149" s="234">
        <f>Hauptkonto!E41</f>
        <v>0</v>
      </c>
    </row>
    <row r="150" spans="1:10" x14ac:dyDescent="0.2">
      <c r="A150" s="237">
        <v>150</v>
      </c>
      <c r="B150" s="237">
        <f t="shared" si="9"/>
        <v>9999</v>
      </c>
      <c r="C150" s="238">
        <f t="shared" si="10"/>
        <v>740</v>
      </c>
      <c r="D150" s="238" t="e">
        <f>VLOOKUP(Hauptkonto!D42,kplan!A$5:C$31,3,)</f>
        <v>#N/A</v>
      </c>
      <c r="E150" s="233" t="str">
        <f>IF(Hauptkonto!A42="","",Hauptkonto!A42)</f>
        <v/>
      </c>
      <c r="F150" s="235">
        <f>Hauptkonto!B42</f>
        <v>36</v>
      </c>
      <c r="G150" s="236" t="str">
        <f>IF(Hauptkonto!C42="","",Hauptkonto!C42)</f>
        <v/>
      </c>
      <c r="H150" s="15" t="s">
        <v>141</v>
      </c>
      <c r="I150" s="234">
        <f>Hauptkonto!F42</f>
        <v>0</v>
      </c>
      <c r="J150" s="234">
        <f>Hauptkonto!E42</f>
        <v>0</v>
      </c>
    </row>
    <row r="151" spans="1:10" x14ac:dyDescent="0.2">
      <c r="A151" s="238">
        <v>151</v>
      </c>
      <c r="B151" s="237">
        <f t="shared" si="9"/>
        <v>9999</v>
      </c>
      <c r="C151" s="238">
        <f t="shared" si="10"/>
        <v>740</v>
      </c>
      <c r="D151" s="238" t="e">
        <f>VLOOKUP(Hauptkonto!D43,kplan!A$5:C$31,3,)</f>
        <v>#N/A</v>
      </c>
      <c r="E151" s="233" t="str">
        <f>IF(Hauptkonto!A43="","",Hauptkonto!A43)</f>
        <v/>
      </c>
      <c r="F151" s="235">
        <f>Hauptkonto!B43</f>
        <v>37</v>
      </c>
      <c r="G151" s="236" t="str">
        <f>IF(Hauptkonto!C43="","",Hauptkonto!C43)</f>
        <v/>
      </c>
      <c r="H151" s="15" t="s">
        <v>141</v>
      </c>
      <c r="I151" s="234">
        <f>Hauptkonto!F43</f>
        <v>0</v>
      </c>
      <c r="J151" s="234">
        <f>Hauptkonto!E43</f>
        <v>0</v>
      </c>
    </row>
    <row r="152" spans="1:10" x14ac:dyDescent="0.2">
      <c r="A152" s="237">
        <v>152</v>
      </c>
      <c r="B152" s="237">
        <f t="shared" si="9"/>
        <v>9999</v>
      </c>
      <c r="C152" s="238">
        <f t="shared" si="10"/>
        <v>740</v>
      </c>
      <c r="D152" s="238" t="e">
        <f>VLOOKUP(Hauptkonto!D44,kplan!A$5:C$31,3,)</f>
        <v>#N/A</v>
      </c>
      <c r="E152" s="233" t="str">
        <f>IF(Hauptkonto!A44="","",Hauptkonto!A44)</f>
        <v/>
      </c>
      <c r="F152" s="235">
        <f>Hauptkonto!B44</f>
        <v>38</v>
      </c>
      <c r="G152" s="236" t="str">
        <f>IF(Hauptkonto!C44="","",Hauptkonto!C44)</f>
        <v/>
      </c>
      <c r="H152" s="15" t="s">
        <v>141</v>
      </c>
      <c r="I152" s="234">
        <f>Hauptkonto!F44</f>
        <v>0</v>
      </c>
      <c r="J152" s="234">
        <f>Hauptkonto!E44</f>
        <v>0</v>
      </c>
    </row>
    <row r="153" spans="1:10" x14ac:dyDescent="0.2">
      <c r="A153" s="238">
        <v>153</v>
      </c>
      <c r="B153" s="237">
        <f t="shared" si="9"/>
        <v>9999</v>
      </c>
      <c r="C153" s="238">
        <f t="shared" si="10"/>
        <v>740</v>
      </c>
      <c r="D153" s="238" t="e">
        <f>VLOOKUP(Hauptkonto!D45,kplan!A$5:C$31,3,)</f>
        <v>#N/A</v>
      </c>
      <c r="E153" s="233" t="str">
        <f>IF(Hauptkonto!A45="","",Hauptkonto!A45)</f>
        <v/>
      </c>
      <c r="F153" s="235">
        <f>Hauptkonto!B45</f>
        <v>39</v>
      </c>
      <c r="G153" s="236" t="str">
        <f>IF(Hauptkonto!C45="","",Hauptkonto!C45)</f>
        <v/>
      </c>
      <c r="H153" s="15" t="s">
        <v>141</v>
      </c>
      <c r="I153" s="234">
        <f>Hauptkonto!F45</f>
        <v>0</v>
      </c>
      <c r="J153" s="234">
        <f>Hauptkonto!E45</f>
        <v>0</v>
      </c>
    </row>
    <row r="154" spans="1:10" x14ac:dyDescent="0.2">
      <c r="A154" s="237">
        <v>154</v>
      </c>
      <c r="B154" s="237">
        <f t="shared" si="9"/>
        <v>9999</v>
      </c>
      <c r="C154" s="238">
        <f t="shared" si="10"/>
        <v>740</v>
      </c>
      <c r="D154" s="238" t="e">
        <f>VLOOKUP(Hauptkonto!D46,kplan!A$5:C$31,3,)</f>
        <v>#N/A</v>
      </c>
      <c r="E154" s="233" t="str">
        <f>IF(Hauptkonto!A46="","",Hauptkonto!A46)</f>
        <v/>
      </c>
      <c r="F154" s="235">
        <f>Hauptkonto!B46</f>
        <v>40</v>
      </c>
      <c r="G154" s="236" t="str">
        <f>IF(Hauptkonto!C46="","",Hauptkonto!C46)</f>
        <v/>
      </c>
      <c r="H154" s="15" t="s">
        <v>141</v>
      </c>
      <c r="I154" s="234">
        <f>Hauptkonto!F46</f>
        <v>0</v>
      </c>
      <c r="J154" s="234">
        <f>Hauptkonto!E46</f>
        <v>0</v>
      </c>
    </row>
    <row r="155" spans="1:10" x14ac:dyDescent="0.2">
      <c r="A155" s="238">
        <v>155</v>
      </c>
      <c r="B155" s="237">
        <f t="shared" si="9"/>
        <v>9999</v>
      </c>
      <c r="C155" s="238">
        <f t="shared" si="10"/>
        <v>740</v>
      </c>
      <c r="D155" s="238" t="e">
        <f>VLOOKUP(Hauptkonto!D47,kplan!A$5:C$31,3,)</f>
        <v>#N/A</v>
      </c>
      <c r="E155" s="233" t="str">
        <f>IF(Hauptkonto!A47="","",Hauptkonto!A47)</f>
        <v/>
      </c>
      <c r="F155" s="235">
        <f>Hauptkonto!B47</f>
        <v>41</v>
      </c>
      <c r="G155" s="236" t="str">
        <f>IF(Hauptkonto!C47="","",Hauptkonto!C47)</f>
        <v/>
      </c>
      <c r="H155" s="15" t="s">
        <v>141</v>
      </c>
      <c r="I155" s="234">
        <f>Hauptkonto!F47</f>
        <v>0</v>
      </c>
      <c r="J155" s="234">
        <f>Hauptkonto!E47</f>
        <v>0</v>
      </c>
    </row>
    <row r="156" spans="1:10" x14ac:dyDescent="0.2">
      <c r="A156" s="237">
        <v>156</v>
      </c>
      <c r="B156" s="237">
        <f t="shared" si="9"/>
        <v>9999</v>
      </c>
      <c r="C156" s="238">
        <f t="shared" si="10"/>
        <v>740</v>
      </c>
      <c r="D156" s="238" t="e">
        <f>VLOOKUP(Hauptkonto!D48,kplan!A$5:C$31,3,)</f>
        <v>#N/A</v>
      </c>
      <c r="E156" s="233" t="str">
        <f>IF(Hauptkonto!A48="","",Hauptkonto!A48)</f>
        <v/>
      </c>
      <c r="F156" s="235">
        <f>Hauptkonto!B48</f>
        <v>42</v>
      </c>
      <c r="G156" s="236" t="str">
        <f>IF(Hauptkonto!C48="","",Hauptkonto!C48)</f>
        <v/>
      </c>
      <c r="H156" s="15" t="s">
        <v>141</v>
      </c>
      <c r="I156" s="234">
        <f>Hauptkonto!F48</f>
        <v>0</v>
      </c>
      <c r="J156" s="234">
        <f>Hauptkonto!E48</f>
        <v>0</v>
      </c>
    </row>
    <row r="157" spans="1:10" x14ac:dyDescent="0.2">
      <c r="A157" s="238">
        <v>157</v>
      </c>
      <c r="B157" s="237">
        <f t="shared" si="9"/>
        <v>9999</v>
      </c>
      <c r="C157" s="238">
        <f t="shared" si="10"/>
        <v>740</v>
      </c>
      <c r="D157" s="238" t="e">
        <f>VLOOKUP(Hauptkonto!D49,kplan!A$5:C$31,3,)</f>
        <v>#N/A</v>
      </c>
      <c r="E157" s="233" t="str">
        <f>IF(Hauptkonto!A49="","",Hauptkonto!A49)</f>
        <v/>
      </c>
      <c r="F157" s="235">
        <f>Hauptkonto!B49</f>
        <v>43</v>
      </c>
      <c r="G157" s="236" t="str">
        <f>IF(Hauptkonto!C49="","",Hauptkonto!C49)</f>
        <v/>
      </c>
      <c r="H157" s="15" t="s">
        <v>141</v>
      </c>
      <c r="I157" s="234">
        <f>Hauptkonto!F49</f>
        <v>0</v>
      </c>
      <c r="J157" s="234">
        <f>Hauptkonto!E49</f>
        <v>0</v>
      </c>
    </row>
    <row r="158" spans="1:10" x14ac:dyDescent="0.2">
      <c r="A158" s="237">
        <v>158</v>
      </c>
      <c r="B158" s="237">
        <f t="shared" si="9"/>
        <v>9999</v>
      </c>
      <c r="C158" s="238">
        <f t="shared" si="10"/>
        <v>740</v>
      </c>
      <c r="D158" s="238" t="e">
        <f>VLOOKUP(Hauptkonto!D50,kplan!A$5:C$31,3,)</f>
        <v>#N/A</v>
      </c>
      <c r="E158" s="233" t="str">
        <f>IF(Hauptkonto!A50="","",Hauptkonto!A50)</f>
        <v/>
      </c>
      <c r="F158" s="235">
        <f>Hauptkonto!B50</f>
        <v>44</v>
      </c>
      <c r="G158" s="236" t="str">
        <f>IF(Hauptkonto!C50="","",Hauptkonto!C50)</f>
        <v/>
      </c>
      <c r="H158" s="15" t="s">
        <v>141</v>
      </c>
      <c r="I158" s="234">
        <f>Hauptkonto!F50</f>
        <v>0</v>
      </c>
      <c r="J158" s="234">
        <f>Hauptkonto!E50</f>
        <v>0</v>
      </c>
    </row>
    <row r="159" spans="1:10" x14ac:dyDescent="0.2">
      <c r="A159" s="238">
        <v>159</v>
      </c>
      <c r="B159" s="237">
        <f t="shared" si="9"/>
        <v>9999</v>
      </c>
      <c r="C159" s="238">
        <f t="shared" si="10"/>
        <v>740</v>
      </c>
      <c r="D159" s="238" t="e">
        <f>VLOOKUP(Hauptkonto!D51,kplan!A$5:C$31,3,)</f>
        <v>#N/A</v>
      </c>
      <c r="E159" s="233" t="str">
        <f>IF(Hauptkonto!A51="","",Hauptkonto!A51)</f>
        <v/>
      </c>
      <c r="F159" s="235">
        <f>Hauptkonto!B51</f>
        <v>45</v>
      </c>
      <c r="G159" s="236" t="str">
        <f>IF(Hauptkonto!C51="","",Hauptkonto!C51)</f>
        <v/>
      </c>
      <c r="H159" s="15" t="s">
        <v>141</v>
      </c>
      <c r="I159" s="234">
        <f>Hauptkonto!F51</f>
        <v>0</v>
      </c>
      <c r="J159" s="234">
        <f>Hauptkonto!E51</f>
        <v>0</v>
      </c>
    </row>
    <row r="160" spans="1:10" x14ac:dyDescent="0.2">
      <c r="A160" s="237">
        <v>160</v>
      </c>
      <c r="B160" s="237">
        <f t="shared" si="9"/>
        <v>9999</v>
      </c>
      <c r="C160" s="238">
        <f t="shared" si="10"/>
        <v>740</v>
      </c>
      <c r="D160" s="238" t="e">
        <f>VLOOKUP(Hauptkonto!D52,kplan!A$5:C$31,3,)</f>
        <v>#N/A</v>
      </c>
      <c r="E160" s="233" t="str">
        <f>IF(Hauptkonto!A52="","",Hauptkonto!A52)</f>
        <v/>
      </c>
      <c r="F160" s="235">
        <f>Hauptkonto!B52</f>
        <v>46</v>
      </c>
      <c r="G160" s="236" t="str">
        <f>IF(Hauptkonto!C52="","",Hauptkonto!C52)</f>
        <v/>
      </c>
      <c r="H160" s="15" t="s">
        <v>141</v>
      </c>
      <c r="I160" s="234">
        <f>Hauptkonto!F52</f>
        <v>0</v>
      </c>
      <c r="J160" s="234">
        <f>Hauptkonto!E52</f>
        <v>0</v>
      </c>
    </row>
    <row r="161" spans="1:10" x14ac:dyDescent="0.2">
      <c r="A161" s="238">
        <v>161</v>
      </c>
      <c r="B161" s="237">
        <f t="shared" si="9"/>
        <v>9999</v>
      </c>
      <c r="C161" s="238">
        <f t="shared" si="10"/>
        <v>740</v>
      </c>
      <c r="D161" s="238" t="e">
        <f>VLOOKUP(Hauptkonto!D53,kplan!A$5:C$31,3,)</f>
        <v>#N/A</v>
      </c>
      <c r="E161" s="233" t="str">
        <f>IF(Hauptkonto!A53="","",Hauptkonto!A53)</f>
        <v/>
      </c>
      <c r="F161" s="235">
        <f>Hauptkonto!B53</f>
        <v>47</v>
      </c>
      <c r="G161" s="236" t="str">
        <f>IF(Hauptkonto!C53="","",Hauptkonto!C53)</f>
        <v/>
      </c>
      <c r="H161" s="15" t="s">
        <v>141</v>
      </c>
      <c r="I161" s="234">
        <f>Hauptkonto!F53</f>
        <v>0</v>
      </c>
      <c r="J161" s="234">
        <f>Hauptkonto!E53</f>
        <v>0</v>
      </c>
    </row>
    <row r="162" spans="1:10" x14ac:dyDescent="0.2">
      <c r="A162" s="237">
        <v>162</v>
      </c>
      <c r="B162" s="237">
        <f t="shared" si="9"/>
        <v>9999</v>
      </c>
      <c r="C162" s="238">
        <f t="shared" si="10"/>
        <v>740</v>
      </c>
      <c r="D162" s="238" t="e">
        <f>VLOOKUP(Hauptkonto!D54,kplan!A$5:C$31,3,)</f>
        <v>#N/A</v>
      </c>
      <c r="E162" s="233" t="str">
        <f>IF(Hauptkonto!A54="","",Hauptkonto!A54)</f>
        <v/>
      </c>
      <c r="F162" s="235">
        <f>Hauptkonto!B54</f>
        <v>48</v>
      </c>
      <c r="G162" s="236" t="str">
        <f>IF(Hauptkonto!C54="","",Hauptkonto!C54)</f>
        <v/>
      </c>
      <c r="H162" s="15" t="s">
        <v>141</v>
      </c>
      <c r="I162" s="234">
        <f>Hauptkonto!F54</f>
        <v>0</v>
      </c>
      <c r="J162" s="234">
        <f>Hauptkonto!E54</f>
        <v>0</v>
      </c>
    </row>
    <row r="163" spans="1:10" x14ac:dyDescent="0.2">
      <c r="A163" s="238">
        <v>163</v>
      </c>
      <c r="B163" s="237">
        <f t="shared" si="9"/>
        <v>9999</v>
      </c>
      <c r="C163" s="238">
        <f t="shared" si="10"/>
        <v>740</v>
      </c>
      <c r="D163" s="238" t="e">
        <f>VLOOKUP(Hauptkonto!D55,kplan!A$5:C$31,3,)</f>
        <v>#N/A</v>
      </c>
      <c r="E163" s="233" t="str">
        <f>IF(Hauptkonto!A55="","",Hauptkonto!A55)</f>
        <v/>
      </c>
      <c r="F163" s="235">
        <f>Hauptkonto!B55</f>
        <v>49</v>
      </c>
      <c r="G163" s="236" t="str">
        <f>IF(Hauptkonto!C55="","",Hauptkonto!C55)</f>
        <v/>
      </c>
      <c r="H163" s="15" t="s">
        <v>141</v>
      </c>
      <c r="I163" s="234">
        <f>Hauptkonto!F55</f>
        <v>0</v>
      </c>
      <c r="J163" s="234">
        <f>Hauptkonto!E55</f>
        <v>0</v>
      </c>
    </row>
    <row r="164" spans="1:10" x14ac:dyDescent="0.2">
      <c r="A164" s="237">
        <v>164</v>
      </c>
      <c r="B164" s="237">
        <f t="shared" si="9"/>
        <v>9999</v>
      </c>
      <c r="C164" s="238">
        <f t="shared" si="10"/>
        <v>740</v>
      </c>
      <c r="D164" s="238" t="e">
        <f>VLOOKUP(Hauptkonto!D56,kplan!A$5:C$31,3,)</f>
        <v>#N/A</v>
      </c>
      <c r="E164" s="233" t="str">
        <f>IF(Hauptkonto!A56="","",Hauptkonto!A56)</f>
        <v/>
      </c>
      <c r="F164" s="235">
        <f>Hauptkonto!B56</f>
        <v>50</v>
      </c>
      <c r="G164" s="236" t="str">
        <f>IF(Hauptkonto!C56="","",Hauptkonto!C56)</f>
        <v/>
      </c>
      <c r="H164" s="15" t="s">
        <v>141</v>
      </c>
      <c r="I164" s="234">
        <f>Hauptkonto!F56</f>
        <v>0</v>
      </c>
      <c r="J164" s="234">
        <f>Hauptkonto!E56</f>
        <v>0</v>
      </c>
    </row>
    <row r="165" spans="1:10" x14ac:dyDescent="0.2">
      <c r="A165" s="238">
        <v>165</v>
      </c>
      <c r="B165" s="237">
        <f t="shared" si="9"/>
        <v>9999</v>
      </c>
      <c r="C165" s="238">
        <f t="shared" si="10"/>
        <v>740</v>
      </c>
      <c r="D165" s="238" t="e">
        <f>VLOOKUP(Hauptkonto!D57,kplan!A$5:C$31,3,)</f>
        <v>#N/A</v>
      </c>
      <c r="E165" s="233" t="str">
        <f>IF(Hauptkonto!A57="","",Hauptkonto!A57)</f>
        <v/>
      </c>
      <c r="F165" s="235">
        <f>Hauptkonto!B57</f>
        <v>51</v>
      </c>
      <c r="G165" s="236" t="str">
        <f>IF(Hauptkonto!C57="","",Hauptkonto!C57)</f>
        <v/>
      </c>
      <c r="H165" s="15" t="s">
        <v>141</v>
      </c>
      <c r="I165" s="234">
        <f>Hauptkonto!F57</f>
        <v>0</v>
      </c>
      <c r="J165" s="234">
        <f>Hauptkonto!E57</f>
        <v>0</v>
      </c>
    </row>
    <row r="166" spans="1:10" x14ac:dyDescent="0.2">
      <c r="A166" s="237">
        <v>166</v>
      </c>
      <c r="B166" s="237">
        <f t="shared" si="9"/>
        <v>9999</v>
      </c>
      <c r="C166" s="238">
        <f t="shared" si="10"/>
        <v>740</v>
      </c>
      <c r="D166" s="238" t="e">
        <f>VLOOKUP(Hauptkonto!D58,kplan!A$5:C$31,3,)</f>
        <v>#N/A</v>
      </c>
      <c r="E166" s="233" t="str">
        <f>IF(Hauptkonto!A58="","",Hauptkonto!A58)</f>
        <v/>
      </c>
      <c r="F166" s="235">
        <f>Hauptkonto!B58</f>
        <v>52</v>
      </c>
      <c r="G166" s="236" t="str">
        <f>IF(Hauptkonto!C58="","",Hauptkonto!C58)</f>
        <v/>
      </c>
      <c r="H166" s="15" t="s">
        <v>141</v>
      </c>
      <c r="I166" s="234">
        <f>Hauptkonto!F58</f>
        <v>0</v>
      </c>
      <c r="J166" s="234">
        <f>Hauptkonto!E58</f>
        <v>0</v>
      </c>
    </row>
    <row r="167" spans="1:10" x14ac:dyDescent="0.2">
      <c r="A167" s="238">
        <v>167</v>
      </c>
      <c r="B167" s="237">
        <f t="shared" si="9"/>
        <v>9999</v>
      </c>
      <c r="C167" s="238">
        <f t="shared" si="10"/>
        <v>740</v>
      </c>
      <c r="D167" s="238" t="e">
        <f>VLOOKUP(Hauptkonto!D59,kplan!A$5:C$31,3,)</f>
        <v>#N/A</v>
      </c>
      <c r="E167" s="233" t="str">
        <f>IF(Hauptkonto!A59="","",Hauptkonto!A59)</f>
        <v/>
      </c>
      <c r="F167" s="235">
        <f>Hauptkonto!B59</f>
        <v>53</v>
      </c>
      <c r="G167" s="236" t="str">
        <f>IF(Hauptkonto!C59="","",Hauptkonto!C59)</f>
        <v/>
      </c>
      <c r="H167" s="15" t="s">
        <v>141</v>
      </c>
      <c r="I167" s="234">
        <f>Hauptkonto!F59</f>
        <v>0</v>
      </c>
      <c r="J167" s="234">
        <f>Hauptkonto!E59</f>
        <v>0</v>
      </c>
    </row>
    <row r="168" spans="1:10" x14ac:dyDescent="0.2">
      <c r="A168" s="237">
        <v>168</v>
      </c>
      <c r="B168" s="237">
        <f t="shared" si="9"/>
        <v>9999</v>
      </c>
      <c r="C168" s="238">
        <f t="shared" si="10"/>
        <v>740</v>
      </c>
      <c r="D168" s="238" t="e">
        <f>VLOOKUP(Hauptkonto!D60,kplan!A$5:C$31,3,)</f>
        <v>#N/A</v>
      </c>
      <c r="E168" s="233" t="str">
        <f>IF(Hauptkonto!A60="","",Hauptkonto!A60)</f>
        <v/>
      </c>
      <c r="F168" s="235">
        <f>Hauptkonto!B60</f>
        <v>54</v>
      </c>
      <c r="G168" s="236" t="str">
        <f>IF(Hauptkonto!C60="","",Hauptkonto!C60)</f>
        <v/>
      </c>
      <c r="H168" s="15" t="s">
        <v>141</v>
      </c>
      <c r="I168" s="234">
        <f>Hauptkonto!F60</f>
        <v>0</v>
      </c>
      <c r="J168" s="234">
        <f>Hauptkonto!E60</f>
        <v>0</v>
      </c>
    </row>
    <row r="169" spans="1:10" x14ac:dyDescent="0.2">
      <c r="A169" s="238">
        <v>169</v>
      </c>
      <c r="B169" s="237">
        <f t="shared" si="9"/>
        <v>9999</v>
      </c>
      <c r="C169" s="238">
        <f t="shared" si="10"/>
        <v>740</v>
      </c>
      <c r="D169" s="238" t="e">
        <f>VLOOKUP(Hauptkonto!D61,kplan!A$5:C$31,3,)</f>
        <v>#N/A</v>
      </c>
      <c r="E169" s="233" t="str">
        <f>IF(Hauptkonto!A61="","",Hauptkonto!A61)</f>
        <v/>
      </c>
      <c r="F169" s="235">
        <f>Hauptkonto!B61</f>
        <v>55</v>
      </c>
      <c r="G169" s="236" t="str">
        <f>IF(Hauptkonto!C61="","",Hauptkonto!C61)</f>
        <v/>
      </c>
      <c r="H169" s="15" t="s">
        <v>141</v>
      </c>
      <c r="I169" s="234">
        <f>Hauptkonto!F61</f>
        <v>0</v>
      </c>
      <c r="J169" s="234">
        <f>Hauptkonto!E61</f>
        <v>0</v>
      </c>
    </row>
    <row r="170" spans="1:10" x14ac:dyDescent="0.2">
      <c r="A170" s="237">
        <v>170</v>
      </c>
      <c r="B170" s="237">
        <f t="shared" si="9"/>
        <v>9999</v>
      </c>
      <c r="C170" s="238">
        <f t="shared" si="10"/>
        <v>740</v>
      </c>
      <c r="D170" s="238" t="e">
        <f>VLOOKUP(Hauptkonto!D62,kplan!A$5:C$31,3,)</f>
        <v>#N/A</v>
      </c>
      <c r="E170" s="233" t="str">
        <f>IF(Hauptkonto!A62="","",Hauptkonto!A62)</f>
        <v/>
      </c>
      <c r="F170" s="235">
        <f>Hauptkonto!B62</f>
        <v>56</v>
      </c>
      <c r="G170" s="236" t="str">
        <f>IF(Hauptkonto!C62="","",Hauptkonto!C62)</f>
        <v/>
      </c>
      <c r="H170" s="15" t="s">
        <v>141</v>
      </c>
      <c r="I170" s="234">
        <f>Hauptkonto!F62</f>
        <v>0</v>
      </c>
      <c r="J170" s="234">
        <f>Hauptkonto!E62</f>
        <v>0</v>
      </c>
    </row>
    <row r="171" spans="1:10" x14ac:dyDescent="0.2">
      <c r="A171" s="238">
        <v>171</v>
      </c>
      <c r="B171" s="237">
        <f t="shared" si="9"/>
        <v>9999</v>
      </c>
      <c r="C171" s="238">
        <f t="shared" si="10"/>
        <v>740</v>
      </c>
      <c r="D171" s="238" t="e">
        <f>VLOOKUP(Hauptkonto!D63,kplan!A$5:C$31,3,)</f>
        <v>#N/A</v>
      </c>
      <c r="E171" s="233" t="str">
        <f>IF(Hauptkonto!A63="","",Hauptkonto!A63)</f>
        <v/>
      </c>
      <c r="F171" s="235">
        <f>Hauptkonto!B63</f>
        <v>57</v>
      </c>
      <c r="G171" s="236" t="str">
        <f>IF(Hauptkonto!C63="","",Hauptkonto!C63)</f>
        <v/>
      </c>
      <c r="H171" s="15" t="s">
        <v>141</v>
      </c>
      <c r="I171" s="234">
        <f>Hauptkonto!F63</f>
        <v>0</v>
      </c>
      <c r="J171" s="234">
        <f>Hauptkonto!E63</f>
        <v>0</v>
      </c>
    </row>
    <row r="172" spans="1:10" x14ac:dyDescent="0.2">
      <c r="A172" s="237">
        <v>172</v>
      </c>
      <c r="B172" s="237">
        <f t="shared" si="9"/>
        <v>9999</v>
      </c>
      <c r="C172" s="238">
        <f t="shared" si="10"/>
        <v>740</v>
      </c>
      <c r="D172" s="238" t="e">
        <f>VLOOKUP(Hauptkonto!D64,kplan!A$5:C$31,3,)</f>
        <v>#N/A</v>
      </c>
      <c r="E172" s="233" t="str">
        <f>IF(Hauptkonto!A64="","",Hauptkonto!A64)</f>
        <v/>
      </c>
      <c r="F172" s="235">
        <f>Hauptkonto!B64</f>
        <v>58</v>
      </c>
      <c r="G172" s="236" t="str">
        <f>IF(Hauptkonto!C64="","",Hauptkonto!C64)</f>
        <v/>
      </c>
      <c r="H172" s="15" t="s">
        <v>141</v>
      </c>
      <c r="I172" s="234">
        <f>Hauptkonto!F64</f>
        <v>0</v>
      </c>
      <c r="J172" s="234">
        <f>Hauptkonto!E64</f>
        <v>0</v>
      </c>
    </row>
    <row r="173" spans="1:10" x14ac:dyDescent="0.2">
      <c r="A173" s="238">
        <v>173</v>
      </c>
      <c r="B173" s="237">
        <f t="shared" si="9"/>
        <v>9999</v>
      </c>
      <c r="C173" s="238">
        <f t="shared" si="10"/>
        <v>740</v>
      </c>
      <c r="D173" s="238" t="e">
        <f>VLOOKUP(Hauptkonto!D65,kplan!A$5:C$31,3,)</f>
        <v>#N/A</v>
      </c>
      <c r="E173" s="233" t="str">
        <f>IF(Hauptkonto!A65="","",Hauptkonto!A65)</f>
        <v/>
      </c>
      <c r="F173" s="235">
        <f>Hauptkonto!B65</f>
        <v>59</v>
      </c>
      <c r="G173" s="236" t="str">
        <f>IF(Hauptkonto!C65="","",Hauptkonto!C65)</f>
        <v/>
      </c>
      <c r="H173" s="15" t="s">
        <v>141</v>
      </c>
      <c r="I173" s="234">
        <f>Hauptkonto!F65</f>
        <v>0</v>
      </c>
      <c r="J173" s="234">
        <f>Hauptkonto!E65</f>
        <v>0</v>
      </c>
    </row>
    <row r="174" spans="1:10" x14ac:dyDescent="0.2">
      <c r="A174" s="237">
        <v>174</v>
      </c>
      <c r="B174" s="237">
        <f t="shared" si="9"/>
        <v>9999</v>
      </c>
      <c r="C174" s="238">
        <f t="shared" si="10"/>
        <v>740</v>
      </c>
      <c r="D174" s="238" t="e">
        <f>VLOOKUP(Hauptkonto!D66,kplan!A$5:C$31,3,)</f>
        <v>#N/A</v>
      </c>
      <c r="E174" s="233" t="str">
        <f>IF(Hauptkonto!A66="","",Hauptkonto!A66)</f>
        <v/>
      </c>
      <c r="F174" s="235">
        <f>Hauptkonto!B66</f>
        <v>60</v>
      </c>
      <c r="G174" s="236" t="str">
        <f>IF(Hauptkonto!C66="","",Hauptkonto!C66)</f>
        <v/>
      </c>
      <c r="H174" s="15" t="s">
        <v>141</v>
      </c>
      <c r="I174" s="234">
        <f>Hauptkonto!F66</f>
        <v>0</v>
      </c>
      <c r="J174" s="234">
        <f>Hauptkonto!E66</f>
        <v>0</v>
      </c>
    </row>
    <row r="175" spans="1:10" x14ac:dyDescent="0.2">
      <c r="A175" s="238">
        <v>175</v>
      </c>
      <c r="B175" s="237">
        <f t="shared" si="9"/>
        <v>9999</v>
      </c>
      <c r="C175" s="238">
        <f t="shared" si="10"/>
        <v>740</v>
      </c>
      <c r="D175" s="238" t="e">
        <f>VLOOKUP(Hauptkonto!D67,kplan!A$5:C$31,3,)</f>
        <v>#N/A</v>
      </c>
      <c r="E175" s="233" t="str">
        <f>IF(Hauptkonto!A67="","",Hauptkonto!A67)</f>
        <v/>
      </c>
      <c r="F175" s="235">
        <f>Hauptkonto!B67</f>
        <v>61</v>
      </c>
      <c r="G175" s="236" t="str">
        <f>IF(Hauptkonto!C67="","",Hauptkonto!C67)</f>
        <v/>
      </c>
      <c r="H175" s="15" t="s">
        <v>141</v>
      </c>
      <c r="I175" s="234">
        <f>Hauptkonto!F67</f>
        <v>0</v>
      </c>
      <c r="J175" s="234">
        <f>Hauptkonto!E67</f>
        <v>0</v>
      </c>
    </row>
    <row r="176" spans="1:10" x14ac:dyDescent="0.2">
      <c r="A176" s="237">
        <v>176</v>
      </c>
      <c r="B176" s="237">
        <f t="shared" si="9"/>
        <v>9999</v>
      </c>
      <c r="C176" s="238">
        <f t="shared" si="10"/>
        <v>740</v>
      </c>
      <c r="D176" s="238" t="e">
        <f>VLOOKUP(Hauptkonto!D68,kplan!A$5:C$31,3,)</f>
        <v>#N/A</v>
      </c>
      <c r="E176" s="233" t="str">
        <f>IF(Hauptkonto!A68="","",Hauptkonto!A68)</f>
        <v/>
      </c>
      <c r="F176" s="235">
        <f>Hauptkonto!B68</f>
        <v>62</v>
      </c>
      <c r="G176" s="236" t="str">
        <f>IF(Hauptkonto!C68="","",Hauptkonto!C68)</f>
        <v/>
      </c>
      <c r="H176" s="15" t="s">
        <v>141</v>
      </c>
      <c r="I176" s="234">
        <f>Hauptkonto!F68</f>
        <v>0</v>
      </c>
      <c r="J176" s="234">
        <f>Hauptkonto!E68</f>
        <v>0</v>
      </c>
    </row>
    <row r="177" spans="1:10" x14ac:dyDescent="0.2">
      <c r="A177" s="238">
        <v>177</v>
      </c>
      <c r="B177" s="237">
        <f t="shared" si="9"/>
        <v>9999</v>
      </c>
      <c r="C177" s="238">
        <f t="shared" si="10"/>
        <v>740</v>
      </c>
      <c r="D177" s="238" t="e">
        <f>VLOOKUP(Hauptkonto!D69,kplan!A$5:C$31,3,)</f>
        <v>#N/A</v>
      </c>
      <c r="E177" s="233" t="str">
        <f>IF(Hauptkonto!A69="","",Hauptkonto!A69)</f>
        <v/>
      </c>
      <c r="F177" s="235">
        <f>Hauptkonto!B69</f>
        <v>63</v>
      </c>
      <c r="G177" s="236" t="str">
        <f>IF(Hauptkonto!C69="","",Hauptkonto!C69)</f>
        <v/>
      </c>
      <c r="H177" s="15" t="s">
        <v>141</v>
      </c>
      <c r="I177" s="234">
        <f>Hauptkonto!F69</f>
        <v>0</v>
      </c>
      <c r="J177" s="234">
        <f>Hauptkonto!E69</f>
        <v>0</v>
      </c>
    </row>
    <row r="178" spans="1:10" x14ac:dyDescent="0.2">
      <c r="A178" s="237">
        <v>178</v>
      </c>
      <c r="B178" s="237">
        <f t="shared" si="9"/>
        <v>9999</v>
      </c>
      <c r="C178" s="238">
        <f t="shared" si="10"/>
        <v>740</v>
      </c>
      <c r="D178" s="238" t="e">
        <f>VLOOKUP(Hauptkonto!D70,kplan!A$5:C$31,3,)</f>
        <v>#N/A</v>
      </c>
      <c r="E178" s="233" t="str">
        <f>IF(Hauptkonto!A70="","",Hauptkonto!A70)</f>
        <v/>
      </c>
      <c r="F178" s="235">
        <f>Hauptkonto!B70</f>
        <v>64</v>
      </c>
      <c r="G178" s="236" t="str">
        <f>IF(Hauptkonto!C70="","",Hauptkonto!C70)</f>
        <v/>
      </c>
      <c r="H178" s="15" t="s">
        <v>141</v>
      </c>
      <c r="I178" s="234">
        <f>Hauptkonto!F70</f>
        <v>0</v>
      </c>
      <c r="J178" s="234">
        <f>Hauptkonto!E70</f>
        <v>0</v>
      </c>
    </row>
    <row r="179" spans="1:10" x14ac:dyDescent="0.2">
      <c r="A179" s="238">
        <v>179</v>
      </c>
      <c r="B179" s="237">
        <f t="shared" ref="B179:B242" si="11">IF(ABS(I179)+ABS(J179)=0,9999,1000+IF(ISNA(D179),99,D179)*10+5)</f>
        <v>9999</v>
      </c>
      <c r="C179" s="238">
        <f t="shared" ref="C179:C242" si="12">COUNTIF($D:$D,$D179)</f>
        <v>740</v>
      </c>
      <c r="D179" s="238" t="e">
        <f>VLOOKUP(Hauptkonto!D71,kplan!A$5:C$31,3,)</f>
        <v>#N/A</v>
      </c>
      <c r="E179" s="233" t="str">
        <f>IF(Hauptkonto!A71="","",Hauptkonto!A71)</f>
        <v/>
      </c>
      <c r="F179" s="235">
        <f>Hauptkonto!B71</f>
        <v>65</v>
      </c>
      <c r="G179" s="236" t="str">
        <f>IF(Hauptkonto!C71="","",Hauptkonto!C71)</f>
        <v/>
      </c>
      <c r="H179" s="15" t="s">
        <v>141</v>
      </c>
      <c r="I179" s="234">
        <f>Hauptkonto!F71</f>
        <v>0</v>
      </c>
      <c r="J179" s="234">
        <f>Hauptkonto!E71</f>
        <v>0</v>
      </c>
    </row>
    <row r="180" spans="1:10" x14ac:dyDescent="0.2">
      <c r="A180" s="237">
        <v>180</v>
      </c>
      <c r="B180" s="237">
        <f t="shared" si="11"/>
        <v>9999</v>
      </c>
      <c r="C180" s="238">
        <f t="shared" si="12"/>
        <v>740</v>
      </c>
      <c r="D180" s="238" t="e">
        <f>VLOOKUP(Hauptkonto!D72,kplan!A$5:C$31,3,)</f>
        <v>#N/A</v>
      </c>
      <c r="E180" s="233" t="str">
        <f>IF(Hauptkonto!A72="","",Hauptkonto!A72)</f>
        <v/>
      </c>
      <c r="F180" s="235">
        <f>Hauptkonto!B72</f>
        <v>66</v>
      </c>
      <c r="G180" s="236" t="str">
        <f>IF(Hauptkonto!C72="","",Hauptkonto!C72)</f>
        <v/>
      </c>
      <c r="H180" s="15" t="s">
        <v>141</v>
      </c>
      <c r="I180" s="234">
        <f>Hauptkonto!F72</f>
        <v>0</v>
      </c>
      <c r="J180" s="234">
        <f>Hauptkonto!E72</f>
        <v>0</v>
      </c>
    </row>
    <row r="181" spans="1:10" x14ac:dyDescent="0.2">
      <c r="A181" s="238">
        <v>181</v>
      </c>
      <c r="B181" s="237">
        <f t="shared" si="11"/>
        <v>9999</v>
      </c>
      <c r="C181" s="238">
        <f t="shared" si="12"/>
        <v>740</v>
      </c>
      <c r="D181" s="238" t="e">
        <f>VLOOKUP(Hauptkonto!D73,kplan!A$5:C$31,3,)</f>
        <v>#N/A</v>
      </c>
      <c r="E181" s="233" t="str">
        <f>IF(Hauptkonto!A73="","",Hauptkonto!A73)</f>
        <v/>
      </c>
      <c r="F181" s="235">
        <f>Hauptkonto!B73</f>
        <v>67</v>
      </c>
      <c r="G181" s="236" t="str">
        <f>IF(Hauptkonto!C73="","",Hauptkonto!C73)</f>
        <v/>
      </c>
      <c r="H181" s="15" t="s">
        <v>141</v>
      </c>
      <c r="I181" s="234">
        <f>Hauptkonto!F73</f>
        <v>0</v>
      </c>
      <c r="J181" s="234">
        <f>Hauptkonto!E73</f>
        <v>0</v>
      </c>
    </row>
    <row r="182" spans="1:10" x14ac:dyDescent="0.2">
      <c r="A182" s="237">
        <v>182</v>
      </c>
      <c r="B182" s="237">
        <f t="shared" si="11"/>
        <v>9999</v>
      </c>
      <c r="C182" s="238">
        <f t="shared" si="12"/>
        <v>740</v>
      </c>
      <c r="D182" s="238" t="e">
        <f>VLOOKUP(Hauptkonto!D74,kplan!A$5:C$31,3,)</f>
        <v>#N/A</v>
      </c>
      <c r="E182" s="233" t="str">
        <f>IF(Hauptkonto!A74="","",Hauptkonto!A74)</f>
        <v/>
      </c>
      <c r="F182" s="235">
        <f>Hauptkonto!B74</f>
        <v>68</v>
      </c>
      <c r="G182" s="236" t="str">
        <f>IF(Hauptkonto!C74="","",Hauptkonto!C74)</f>
        <v/>
      </c>
      <c r="H182" s="15" t="s">
        <v>141</v>
      </c>
      <c r="I182" s="234">
        <f>Hauptkonto!F74</f>
        <v>0</v>
      </c>
      <c r="J182" s="234">
        <f>Hauptkonto!E74</f>
        <v>0</v>
      </c>
    </row>
    <row r="183" spans="1:10" x14ac:dyDescent="0.2">
      <c r="A183" s="238">
        <v>183</v>
      </c>
      <c r="B183" s="237">
        <f t="shared" si="11"/>
        <v>9999</v>
      </c>
      <c r="C183" s="238">
        <f t="shared" si="12"/>
        <v>740</v>
      </c>
      <c r="D183" s="238" t="e">
        <f>VLOOKUP(Hauptkonto!D75,kplan!A$5:C$31,3,)</f>
        <v>#N/A</v>
      </c>
      <c r="E183" s="233" t="str">
        <f>IF(Hauptkonto!A75="","",Hauptkonto!A75)</f>
        <v/>
      </c>
      <c r="F183" s="235">
        <f>Hauptkonto!B75</f>
        <v>69</v>
      </c>
      <c r="G183" s="236" t="str">
        <f>IF(Hauptkonto!C75="","",Hauptkonto!C75)</f>
        <v/>
      </c>
      <c r="H183" s="15" t="s">
        <v>141</v>
      </c>
      <c r="I183" s="234">
        <f>Hauptkonto!F75</f>
        <v>0</v>
      </c>
      <c r="J183" s="234">
        <f>Hauptkonto!E75</f>
        <v>0</v>
      </c>
    </row>
    <row r="184" spans="1:10" x14ac:dyDescent="0.2">
      <c r="A184" s="237">
        <v>184</v>
      </c>
      <c r="B184" s="237">
        <f t="shared" si="11"/>
        <v>9999</v>
      </c>
      <c r="C184" s="238">
        <f t="shared" si="12"/>
        <v>740</v>
      </c>
      <c r="D184" s="238" t="e">
        <f>VLOOKUP(Hauptkonto!D76,kplan!A$5:C$31,3,)</f>
        <v>#N/A</v>
      </c>
      <c r="E184" s="233" t="str">
        <f>IF(Hauptkonto!A76="","",Hauptkonto!A76)</f>
        <v/>
      </c>
      <c r="F184" s="235">
        <f>Hauptkonto!B76</f>
        <v>70</v>
      </c>
      <c r="G184" s="236" t="str">
        <f>IF(Hauptkonto!C76="","",Hauptkonto!C76)</f>
        <v/>
      </c>
      <c r="H184" s="15" t="s">
        <v>141</v>
      </c>
      <c r="I184" s="234">
        <f>Hauptkonto!F76</f>
        <v>0</v>
      </c>
      <c r="J184" s="234">
        <f>Hauptkonto!E76</f>
        <v>0</v>
      </c>
    </row>
    <row r="185" spans="1:10" x14ac:dyDescent="0.2">
      <c r="A185" s="238">
        <v>185</v>
      </c>
      <c r="B185" s="237">
        <f t="shared" si="11"/>
        <v>9999</v>
      </c>
      <c r="C185" s="238">
        <f t="shared" si="12"/>
        <v>740</v>
      </c>
      <c r="D185" s="238" t="e">
        <f>VLOOKUP(Hauptkonto!D77,kplan!A$5:C$31,3,)</f>
        <v>#N/A</v>
      </c>
      <c r="E185" s="233" t="str">
        <f>IF(Hauptkonto!A77="","",Hauptkonto!A77)</f>
        <v/>
      </c>
      <c r="F185" s="235">
        <f>Hauptkonto!B77</f>
        <v>71</v>
      </c>
      <c r="G185" s="236" t="str">
        <f>IF(Hauptkonto!C77="","",Hauptkonto!C77)</f>
        <v/>
      </c>
      <c r="H185" s="15" t="s">
        <v>141</v>
      </c>
      <c r="I185" s="234">
        <f>Hauptkonto!F77</f>
        <v>0</v>
      </c>
      <c r="J185" s="234">
        <f>Hauptkonto!E77</f>
        <v>0</v>
      </c>
    </row>
    <row r="186" spans="1:10" x14ac:dyDescent="0.2">
      <c r="A186" s="237">
        <v>186</v>
      </c>
      <c r="B186" s="237">
        <f t="shared" si="11"/>
        <v>9999</v>
      </c>
      <c r="C186" s="238">
        <f t="shared" si="12"/>
        <v>740</v>
      </c>
      <c r="D186" s="238" t="e">
        <f>VLOOKUP(Hauptkonto!D78,kplan!A$5:C$31,3,)</f>
        <v>#N/A</v>
      </c>
      <c r="E186" s="233" t="str">
        <f>IF(Hauptkonto!A78="","",Hauptkonto!A78)</f>
        <v/>
      </c>
      <c r="F186" s="235">
        <f>Hauptkonto!B78</f>
        <v>72</v>
      </c>
      <c r="G186" s="236" t="str">
        <f>IF(Hauptkonto!C78="","",Hauptkonto!C78)</f>
        <v/>
      </c>
      <c r="H186" s="15" t="s">
        <v>141</v>
      </c>
      <c r="I186" s="234">
        <f>Hauptkonto!F78</f>
        <v>0</v>
      </c>
      <c r="J186" s="234">
        <f>Hauptkonto!E78</f>
        <v>0</v>
      </c>
    </row>
    <row r="187" spans="1:10" x14ac:dyDescent="0.2">
      <c r="A187" s="238">
        <v>187</v>
      </c>
      <c r="B187" s="237">
        <f t="shared" si="11"/>
        <v>9999</v>
      </c>
      <c r="C187" s="238">
        <f t="shared" si="12"/>
        <v>740</v>
      </c>
      <c r="D187" s="238" t="e">
        <f>VLOOKUP(Hauptkonto!D79,kplan!A$5:C$31,3,)</f>
        <v>#N/A</v>
      </c>
      <c r="E187" s="233" t="str">
        <f>IF(Hauptkonto!A79="","",Hauptkonto!A79)</f>
        <v/>
      </c>
      <c r="F187" s="235">
        <f>Hauptkonto!B79</f>
        <v>73</v>
      </c>
      <c r="G187" s="236" t="str">
        <f>IF(Hauptkonto!C79="","",Hauptkonto!C79)</f>
        <v/>
      </c>
      <c r="H187" s="15" t="s">
        <v>141</v>
      </c>
      <c r="I187" s="234">
        <f>Hauptkonto!F79</f>
        <v>0</v>
      </c>
      <c r="J187" s="234">
        <f>Hauptkonto!E79</f>
        <v>0</v>
      </c>
    </row>
    <row r="188" spans="1:10" x14ac:dyDescent="0.2">
      <c r="A188" s="237">
        <v>188</v>
      </c>
      <c r="B188" s="237">
        <f t="shared" si="11"/>
        <v>9999</v>
      </c>
      <c r="C188" s="238">
        <f t="shared" si="12"/>
        <v>740</v>
      </c>
      <c r="D188" s="238" t="e">
        <f>VLOOKUP(Hauptkonto!D80,kplan!A$5:C$31,3,)</f>
        <v>#N/A</v>
      </c>
      <c r="E188" s="233" t="str">
        <f>IF(Hauptkonto!A80="","",Hauptkonto!A80)</f>
        <v/>
      </c>
      <c r="F188" s="235">
        <f>Hauptkonto!B80</f>
        <v>74</v>
      </c>
      <c r="G188" s="236" t="str">
        <f>IF(Hauptkonto!C80="","",Hauptkonto!C80)</f>
        <v/>
      </c>
      <c r="H188" s="15" t="s">
        <v>141</v>
      </c>
      <c r="I188" s="234">
        <f>Hauptkonto!F80</f>
        <v>0</v>
      </c>
      <c r="J188" s="234">
        <f>Hauptkonto!E80</f>
        <v>0</v>
      </c>
    </row>
    <row r="189" spans="1:10" x14ac:dyDescent="0.2">
      <c r="A189" s="238">
        <v>189</v>
      </c>
      <c r="B189" s="237">
        <f t="shared" si="11"/>
        <v>9999</v>
      </c>
      <c r="C189" s="238">
        <f t="shared" si="12"/>
        <v>740</v>
      </c>
      <c r="D189" s="238" t="e">
        <f>VLOOKUP(Hauptkonto!D81,kplan!A$5:C$31,3,)</f>
        <v>#N/A</v>
      </c>
      <c r="E189" s="233" t="str">
        <f>IF(Hauptkonto!A81="","",Hauptkonto!A81)</f>
        <v/>
      </c>
      <c r="F189" s="235">
        <f>Hauptkonto!B81</f>
        <v>75</v>
      </c>
      <c r="G189" s="236" t="str">
        <f>IF(Hauptkonto!C81="","",Hauptkonto!C81)</f>
        <v/>
      </c>
      <c r="H189" s="15" t="s">
        <v>141</v>
      </c>
      <c r="I189" s="234">
        <f>Hauptkonto!F81</f>
        <v>0</v>
      </c>
      <c r="J189" s="234">
        <f>Hauptkonto!E81</f>
        <v>0</v>
      </c>
    </row>
    <row r="190" spans="1:10" x14ac:dyDescent="0.2">
      <c r="A190" s="237">
        <v>190</v>
      </c>
      <c r="B190" s="237">
        <f t="shared" si="11"/>
        <v>9999</v>
      </c>
      <c r="C190" s="238">
        <f t="shared" si="12"/>
        <v>740</v>
      </c>
      <c r="D190" s="238" t="e">
        <f>VLOOKUP(Hauptkonto!D82,kplan!A$5:C$31,3,)</f>
        <v>#N/A</v>
      </c>
      <c r="E190" s="233" t="str">
        <f>IF(Hauptkonto!A82="","",Hauptkonto!A82)</f>
        <v/>
      </c>
      <c r="F190" s="235">
        <f>Hauptkonto!B82</f>
        <v>76</v>
      </c>
      <c r="G190" s="236" t="str">
        <f>IF(Hauptkonto!C82="","",Hauptkonto!C82)</f>
        <v/>
      </c>
      <c r="H190" s="15" t="s">
        <v>141</v>
      </c>
      <c r="I190" s="234">
        <f>Hauptkonto!F82</f>
        <v>0</v>
      </c>
      <c r="J190" s="234">
        <f>Hauptkonto!E82</f>
        <v>0</v>
      </c>
    </row>
    <row r="191" spans="1:10" x14ac:dyDescent="0.2">
      <c r="A191" s="238">
        <v>191</v>
      </c>
      <c r="B191" s="237">
        <f t="shared" si="11"/>
        <v>9999</v>
      </c>
      <c r="C191" s="238">
        <f t="shared" si="12"/>
        <v>740</v>
      </c>
      <c r="D191" s="238" t="e">
        <f>VLOOKUP(Hauptkonto!D83,kplan!A$5:C$31,3,)</f>
        <v>#N/A</v>
      </c>
      <c r="E191" s="233" t="str">
        <f>IF(Hauptkonto!A83="","",Hauptkonto!A83)</f>
        <v/>
      </c>
      <c r="F191" s="235">
        <f>Hauptkonto!B83</f>
        <v>77</v>
      </c>
      <c r="G191" s="236" t="str">
        <f>IF(Hauptkonto!C83="","",Hauptkonto!C83)</f>
        <v/>
      </c>
      <c r="H191" s="15" t="s">
        <v>141</v>
      </c>
      <c r="I191" s="234">
        <f>Hauptkonto!F83</f>
        <v>0</v>
      </c>
      <c r="J191" s="234">
        <f>Hauptkonto!E83</f>
        <v>0</v>
      </c>
    </row>
    <row r="192" spans="1:10" x14ac:dyDescent="0.2">
      <c r="A192" s="237">
        <v>192</v>
      </c>
      <c r="B192" s="237">
        <f t="shared" si="11"/>
        <v>9999</v>
      </c>
      <c r="C192" s="238">
        <f t="shared" si="12"/>
        <v>740</v>
      </c>
      <c r="D192" s="238" t="e">
        <f>VLOOKUP(Hauptkonto!D84,kplan!A$5:C$31,3,)</f>
        <v>#N/A</v>
      </c>
      <c r="E192" s="233" t="str">
        <f>IF(Hauptkonto!A84="","",Hauptkonto!A84)</f>
        <v/>
      </c>
      <c r="F192" s="235">
        <f>Hauptkonto!B84</f>
        <v>78</v>
      </c>
      <c r="G192" s="236" t="str">
        <f>IF(Hauptkonto!C84="","",Hauptkonto!C84)</f>
        <v/>
      </c>
      <c r="H192" s="15" t="s">
        <v>141</v>
      </c>
      <c r="I192" s="234">
        <f>Hauptkonto!F84</f>
        <v>0</v>
      </c>
      <c r="J192" s="234">
        <f>Hauptkonto!E84</f>
        <v>0</v>
      </c>
    </row>
    <row r="193" spans="1:10" x14ac:dyDescent="0.2">
      <c r="A193" s="238">
        <v>193</v>
      </c>
      <c r="B193" s="237">
        <f t="shared" si="11"/>
        <v>9999</v>
      </c>
      <c r="C193" s="238">
        <f t="shared" si="12"/>
        <v>740</v>
      </c>
      <c r="D193" s="238" t="e">
        <f>VLOOKUP(Hauptkonto!D85,kplan!A$5:C$31,3,)</f>
        <v>#N/A</v>
      </c>
      <c r="E193" s="233" t="str">
        <f>IF(Hauptkonto!A85="","",Hauptkonto!A85)</f>
        <v/>
      </c>
      <c r="F193" s="235">
        <f>Hauptkonto!B85</f>
        <v>79</v>
      </c>
      <c r="G193" s="236" t="str">
        <f>IF(Hauptkonto!C85="","",Hauptkonto!C85)</f>
        <v/>
      </c>
      <c r="H193" s="15" t="s">
        <v>141</v>
      </c>
      <c r="I193" s="234">
        <f>Hauptkonto!F85</f>
        <v>0</v>
      </c>
      <c r="J193" s="234">
        <f>Hauptkonto!E85</f>
        <v>0</v>
      </c>
    </row>
    <row r="194" spans="1:10" x14ac:dyDescent="0.2">
      <c r="A194" s="237">
        <v>194</v>
      </c>
      <c r="B194" s="237">
        <f t="shared" si="11"/>
        <v>9999</v>
      </c>
      <c r="C194" s="238">
        <f t="shared" si="12"/>
        <v>740</v>
      </c>
      <c r="D194" s="238" t="e">
        <f>VLOOKUP(Hauptkonto!D86,kplan!A$5:C$31,3,)</f>
        <v>#N/A</v>
      </c>
      <c r="E194" s="233" t="str">
        <f>IF(Hauptkonto!A86="","",Hauptkonto!A86)</f>
        <v/>
      </c>
      <c r="F194" s="235">
        <f>Hauptkonto!B86</f>
        <v>80</v>
      </c>
      <c r="G194" s="236" t="str">
        <f>IF(Hauptkonto!C86="","",Hauptkonto!C86)</f>
        <v/>
      </c>
      <c r="H194" s="15" t="s">
        <v>141</v>
      </c>
      <c r="I194" s="234">
        <f>Hauptkonto!F86</f>
        <v>0</v>
      </c>
      <c r="J194" s="234">
        <f>Hauptkonto!E86</f>
        <v>0</v>
      </c>
    </row>
    <row r="195" spans="1:10" x14ac:dyDescent="0.2">
      <c r="A195" s="238">
        <v>195</v>
      </c>
      <c r="B195" s="237">
        <f t="shared" si="11"/>
        <v>9999</v>
      </c>
      <c r="C195" s="238">
        <f t="shared" si="12"/>
        <v>740</v>
      </c>
      <c r="D195" s="238" t="e">
        <f>VLOOKUP(Hauptkonto!D87,kplan!A$5:C$31,3,)</f>
        <v>#N/A</v>
      </c>
      <c r="E195" s="233" t="str">
        <f>IF(Hauptkonto!A87="","",Hauptkonto!A87)</f>
        <v/>
      </c>
      <c r="F195" s="235">
        <f>Hauptkonto!B87</f>
        <v>81</v>
      </c>
      <c r="G195" s="236" t="str">
        <f>IF(Hauptkonto!C87="","",Hauptkonto!C87)</f>
        <v/>
      </c>
      <c r="H195" s="15" t="s">
        <v>141</v>
      </c>
      <c r="I195" s="234">
        <f>Hauptkonto!F87</f>
        <v>0</v>
      </c>
      <c r="J195" s="234">
        <f>Hauptkonto!E87</f>
        <v>0</v>
      </c>
    </row>
    <row r="196" spans="1:10" x14ac:dyDescent="0.2">
      <c r="A196" s="237">
        <v>196</v>
      </c>
      <c r="B196" s="237">
        <f t="shared" si="11"/>
        <v>9999</v>
      </c>
      <c r="C196" s="238">
        <f t="shared" si="12"/>
        <v>740</v>
      </c>
      <c r="D196" s="238" t="e">
        <f>VLOOKUP(Hauptkonto!D88,kplan!A$5:C$31,3,)</f>
        <v>#N/A</v>
      </c>
      <c r="E196" s="233" t="str">
        <f>IF(Hauptkonto!A88="","",Hauptkonto!A88)</f>
        <v/>
      </c>
      <c r="F196" s="235">
        <f>Hauptkonto!B88</f>
        <v>82</v>
      </c>
      <c r="G196" s="236" t="str">
        <f>IF(Hauptkonto!C88="","",Hauptkonto!C88)</f>
        <v/>
      </c>
      <c r="H196" s="15" t="s">
        <v>141</v>
      </c>
      <c r="I196" s="234">
        <f>Hauptkonto!F88</f>
        <v>0</v>
      </c>
      <c r="J196" s="234">
        <f>Hauptkonto!E88</f>
        <v>0</v>
      </c>
    </row>
    <row r="197" spans="1:10" x14ac:dyDescent="0.2">
      <c r="A197" s="238">
        <v>197</v>
      </c>
      <c r="B197" s="237">
        <f t="shared" si="11"/>
        <v>9999</v>
      </c>
      <c r="C197" s="238">
        <f t="shared" si="12"/>
        <v>740</v>
      </c>
      <c r="D197" s="238" t="e">
        <f>VLOOKUP(Hauptkonto!D89,kplan!A$5:C$31,3,)</f>
        <v>#N/A</v>
      </c>
      <c r="E197" s="233" t="str">
        <f>IF(Hauptkonto!A89="","",Hauptkonto!A89)</f>
        <v/>
      </c>
      <c r="F197" s="235">
        <f>Hauptkonto!B89</f>
        <v>83</v>
      </c>
      <c r="G197" s="236" t="str">
        <f>IF(Hauptkonto!C89="","",Hauptkonto!C89)</f>
        <v/>
      </c>
      <c r="H197" s="15" t="s">
        <v>141</v>
      </c>
      <c r="I197" s="234">
        <f>Hauptkonto!F89</f>
        <v>0</v>
      </c>
      <c r="J197" s="234">
        <f>Hauptkonto!E89</f>
        <v>0</v>
      </c>
    </row>
    <row r="198" spans="1:10" x14ac:dyDescent="0.2">
      <c r="A198" s="237">
        <v>198</v>
      </c>
      <c r="B198" s="237">
        <f t="shared" si="11"/>
        <v>9999</v>
      </c>
      <c r="C198" s="238">
        <f t="shared" si="12"/>
        <v>740</v>
      </c>
      <c r="D198" s="238" t="e">
        <f>VLOOKUP(Hauptkonto!D90,kplan!A$5:C$31,3,)</f>
        <v>#N/A</v>
      </c>
      <c r="E198" s="233" t="str">
        <f>IF(Hauptkonto!A90="","",Hauptkonto!A90)</f>
        <v/>
      </c>
      <c r="F198" s="235">
        <f>Hauptkonto!B90</f>
        <v>84</v>
      </c>
      <c r="G198" s="236" t="str">
        <f>IF(Hauptkonto!C90="","",Hauptkonto!C90)</f>
        <v/>
      </c>
      <c r="H198" s="15" t="s">
        <v>141</v>
      </c>
      <c r="I198" s="234">
        <f>Hauptkonto!F90</f>
        <v>0</v>
      </c>
      <c r="J198" s="234">
        <f>Hauptkonto!E90</f>
        <v>0</v>
      </c>
    </row>
    <row r="199" spans="1:10" x14ac:dyDescent="0.2">
      <c r="A199" s="238">
        <v>199</v>
      </c>
      <c r="B199" s="237">
        <f t="shared" si="11"/>
        <v>9999</v>
      </c>
      <c r="C199" s="238">
        <f t="shared" si="12"/>
        <v>740</v>
      </c>
      <c r="D199" s="238" t="e">
        <f>VLOOKUP(Hauptkonto!D91,kplan!A$5:C$31,3,)</f>
        <v>#N/A</v>
      </c>
      <c r="E199" s="233" t="str">
        <f>IF(Hauptkonto!A91="","",Hauptkonto!A91)</f>
        <v/>
      </c>
      <c r="F199" s="235">
        <f>Hauptkonto!B91</f>
        <v>85</v>
      </c>
      <c r="G199" s="236" t="str">
        <f>IF(Hauptkonto!C91="","",Hauptkonto!C91)</f>
        <v/>
      </c>
      <c r="H199" s="15" t="s">
        <v>141</v>
      </c>
      <c r="I199" s="234">
        <f>Hauptkonto!F91</f>
        <v>0</v>
      </c>
      <c r="J199" s="234">
        <f>Hauptkonto!E91</f>
        <v>0</v>
      </c>
    </row>
    <row r="200" spans="1:10" x14ac:dyDescent="0.2">
      <c r="A200" s="237">
        <v>200</v>
      </c>
      <c r="B200" s="237">
        <f t="shared" si="11"/>
        <v>9999</v>
      </c>
      <c r="C200" s="238">
        <f t="shared" si="12"/>
        <v>740</v>
      </c>
      <c r="D200" s="238" t="e">
        <f>VLOOKUP(Hauptkonto!D92,kplan!A$5:C$31,3,)</f>
        <v>#N/A</v>
      </c>
      <c r="E200" s="233" t="str">
        <f>IF(Hauptkonto!A92="","",Hauptkonto!A92)</f>
        <v/>
      </c>
      <c r="F200" s="235">
        <f>Hauptkonto!B92</f>
        <v>86</v>
      </c>
      <c r="G200" s="236" t="str">
        <f>IF(Hauptkonto!C92="","",Hauptkonto!C92)</f>
        <v/>
      </c>
      <c r="H200" s="15" t="s">
        <v>141</v>
      </c>
      <c r="I200" s="234">
        <f>Hauptkonto!F92</f>
        <v>0</v>
      </c>
      <c r="J200" s="234">
        <f>Hauptkonto!E92</f>
        <v>0</v>
      </c>
    </row>
    <row r="201" spans="1:10" x14ac:dyDescent="0.2">
      <c r="A201" s="238">
        <v>201</v>
      </c>
      <c r="B201" s="237">
        <f t="shared" si="11"/>
        <v>9999</v>
      </c>
      <c r="C201" s="238">
        <f t="shared" si="12"/>
        <v>740</v>
      </c>
      <c r="D201" s="238" t="e">
        <f>VLOOKUP(Hauptkonto!D93,kplan!A$5:C$31,3,)</f>
        <v>#N/A</v>
      </c>
      <c r="E201" s="233" t="str">
        <f>IF(Hauptkonto!A93="","",Hauptkonto!A93)</f>
        <v/>
      </c>
      <c r="F201" s="235">
        <f>Hauptkonto!B93</f>
        <v>87</v>
      </c>
      <c r="G201" s="236" t="str">
        <f>IF(Hauptkonto!C93="","",Hauptkonto!C93)</f>
        <v/>
      </c>
      <c r="H201" s="15" t="s">
        <v>141</v>
      </c>
      <c r="I201" s="234">
        <f>Hauptkonto!F93</f>
        <v>0</v>
      </c>
      <c r="J201" s="234">
        <f>Hauptkonto!E93</f>
        <v>0</v>
      </c>
    </row>
    <row r="202" spans="1:10" x14ac:dyDescent="0.2">
      <c r="A202" s="237">
        <v>202</v>
      </c>
      <c r="B202" s="237">
        <f t="shared" si="11"/>
        <v>9999</v>
      </c>
      <c r="C202" s="238">
        <f t="shared" si="12"/>
        <v>740</v>
      </c>
      <c r="D202" s="238" t="e">
        <f>VLOOKUP(Hauptkonto!D94,kplan!A$5:C$31,3,)</f>
        <v>#N/A</v>
      </c>
      <c r="E202" s="233" t="str">
        <f>IF(Hauptkonto!A94="","",Hauptkonto!A94)</f>
        <v/>
      </c>
      <c r="F202" s="235">
        <f>Hauptkonto!B94</f>
        <v>88</v>
      </c>
      <c r="G202" s="236" t="str">
        <f>IF(Hauptkonto!C94="","",Hauptkonto!C94)</f>
        <v/>
      </c>
      <c r="H202" s="15" t="s">
        <v>141</v>
      </c>
      <c r="I202" s="234">
        <f>Hauptkonto!F94</f>
        <v>0</v>
      </c>
      <c r="J202" s="234">
        <f>Hauptkonto!E94</f>
        <v>0</v>
      </c>
    </row>
    <row r="203" spans="1:10" x14ac:dyDescent="0.2">
      <c r="A203" s="238">
        <v>203</v>
      </c>
      <c r="B203" s="237">
        <f t="shared" si="11"/>
        <v>9999</v>
      </c>
      <c r="C203" s="238">
        <f t="shared" si="12"/>
        <v>740</v>
      </c>
      <c r="D203" s="238" t="e">
        <f>VLOOKUP(Hauptkonto!D95,kplan!A$5:C$31,3,)</f>
        <v>#N/A</v>
      </c>
      <c r="E203" s="233" t="str">
        <f>IF(Hauptkonto!A95="","",Hauptkonto!A95)</f>
        <v/>
      </c>
      <c r="F203" s="235">
        <f>Hauptkonto!B95</f>
        <v>89</v>
      </c>
      <c r="G203" s="236" t="str">
        <f>IF(Hauptkonto!C95="","",Hauptkonto!C95)</f>
        <v/>
      </c>
      <c r="H203" s="15" t="s">
        <v>141</v>
      </c>
      <c r="I203" s="234">
        <f>Hauptkonto!F95</f>
        <v>0</v>
      </c>
      <c r="J203" s="234">
        <f>Hauptkonto!E95</f>
        <v>0</v>
      </c>
    </row>
    <row r="204" spans="1:10" x14ac:dyDescent="0.2">
      <c r="A204" s="237">
        <v>204</v>
      </c>
      <c r="B204" s="237">
        <f t="shared" si="11"/>
        <v>9999</v>
      </c>
      <c r="C204" s="238">
        <f t="shared" si="12"/>
        <v>740</v>
      </c>
      <c r="D204" s="238" t="e">
        <f>VLOOKUP(Hauptkonto!D96,kplan!A$5:C$31,3,)</f>
        <v>#N/A</v>
      </c>
      <c r="E204" s="233" t="str">
        <f>IF(Hauptkonto!A96="","",Hauptkonto!A96)</f>
        <v/>
      </c>
      <c r="F204" s="235">
        <f>Hauptkonto!B96</f>
        <v>90</v>
      </c>
      <c r="G204" s="236" t="str">
        <f>IF(Hauptkonto!C96="","",Hauptkonto!C96)</f>
        <v/>
      </c>
      <c r="H204" s="15" t="s">
        <v>141</v>
      </c>
      <c r="I204" s="234">
        <f>Hauptkonto!F96</f>
        <v>0</v>
      </c>
      <c r="J204" s="234">
        <f>Hauptkonto!E96</f>
        <v>0</v>
      </c>
    </row>
    <row r="205" spans="1:10" x14ac:dyDescent="0.2">
      <c r="A205" s="238">
        <v>205</v>
      </c>
      <c r="B205" s="237">
        <f t="shared" si="11"/>
        <v>9999</v>
      </c>
      <c r="C205" s="238">
        <f t="shared" si="12"/>
        <v>740</v>
      </c>
      <c r="D205" s="238" t="e">
        <f>VLOOKUP(Hauptkonto!D97,kplan!A$5:C$31,3,)</f>
        <v>#N/A</v>
      </c>
      <c r="E205" s="233" t="str">
        <f>IF(Hauptkonto!A97="","",Hauptkonto!A97)</f>
        <v/>
      </c>
      <c r="F205" s="235">
        <f>Hauptkonto!B97</f>
        <v>91</v>
      </c>
      <c r="G205" s="236" t="str">
        <f>IF(Hauptkonto!C97="","",Hauptkonto!C97)</f>
        <v/>
      </c>
      <c r="H205" s="15" t="s">
        <v>141</v>
      </c>
      <c r="I205" s="234">
        <f>Hauptkonto!F97</f>
        <v>0</v>
      </c>
      <c r="J205" s="234">
        <f>Hauptkonto!E97</f>
        <v>0</v>
      </c>
    </row>
    <row r="206" spans="1:10" x14ac:dyDescent="0.2">
      <c r="A206" s="237">
        <v>206</v>
      </c>
      <c r="B206" s="237">
        <f t="shared" si="11"/>
        <v>9999</v>
      </c>
      <c r="C206" s="238">
        <f t="shared" si="12"/>
        <v>740</v>
      </c>
      <c r="D206" s="238" t="e">
        <f>VLOOKUP(Hauptkonto!D98,kplan!A$5:C$31,3,)</f>
        <v>#N/A</v>
      </c>
      <c r="E206" s="233" t="str">
        <f>IF(Hauptkonto!A98="","",Hauptkonto!A98)</f>
        <v/>
      </c>
      <c r="F206" s="235">
        <f>Hauptkonto!B98</f>
        <v>92</v>
      </c>
      <c r="G206" s="236" t="str">
        <f>IF(Hauptkonto!C98="","",Hauptkonto!C98)</f>
        <v/>
      </c>
      <c r="H206" s="15" t="s">
        <v>141</v>
      </c>
      <c r="I206" s="234">
        <f>Hauptkonto!F98</f>
        <v>0</v>
      </c>
      <c r="J206" s="234">
        <f>Hauptkonto!E98</f>
        <v>0</v>
      </c>
    </row>
    <row r="207" spans="1:10" x14ac:dyDescent="0.2">
      <c r="A207" s="238">
        <v>207</v>
      </c>
      <c r="B207" s="237">
        <f t="shared" si="11"/>
        <v>9999</v>
      </c>
      <c r="C207" s="238">
        <f t="shared" si="12"/>
        <v>740</v>
      </c>
      <c r="D207" s="238" t="e">
        <f>VLOOKUP(Hauptkonto!D99,kplan!A$5:C$31,3,)</f>
        <v>#N/A</v>
      </c>
      <c r="E207" s="233" t="str">
        <f>IF(Hauptkonto!A99="","",Hauptkonto!A99)</f>
        <v/>
      </c>
      <c r="F207" s="235">
        <f>Hauptkonto!B99</f>
        <v>93</v>
      </c>
      <c r="G207" s="236" t="str">
        <f>IF(Hauptkonto!C99="","",Hauptkonto!C99)</f>
        <v/>
      </c>
      <c r="H207" s="15" t="s">
        <v>141</v>
      </c>
      <c r="I207" s="234">
        <f>Hauptkonto!F99</f>
        <v>0</v>
      </c>
      <c r="J207" s="234">
        <f>Hauptkonto!E99</f>
        <v>0</v>
      </c>
    </row>
    <row r="208" spans="1:10" x14ac:dyDescent="0.2">
      <c r="A208" s="237">
        <v>208</v>
      </c>
      <c r="B208" s="237">
        <f t="shared" si="11"/>
        <v>9999</v>
      </c>
      <c r="C208" s="238">
        <f t="shared" si="12"/>
        <v>740</v>
      </c>
      <c r="D208" s="238" t="e">
        <f>VLOOKUP(Hauptkonto!D100,kplan!A$5:C$31,3,)</f>
        <v>#N/A</v>
      </c>
      <c r="E208" s="233" t="str">
        <f>IF(Hauptkonto!A100="","",Hauptkonto!A100)</f>
        <v/>
      </c>
      <c r="F208" s="235">
        <f>Hauptkonto!B100</f>
        <v>94</v>
      </c>
      <c r="G208" s="236" t="str">
        <f>IF(Hauptkonto!C100="","",Hauptkonto!C100)</f>
        <v/>
      </c>
      <c r="H208" s="15" t="s">
        <v>141</v>
      </c>
      <c r="I208" s="234">
        <f>Hauptkonto!F100</f>
        <v>0</v>
      </c>
      <c r="J208" s="234">
        <f>Hauptkonto!E100</f>
        <v>0</v>
      </c>
    </row>
    <row r="209" spans="1:10" x14ac:dyDescent="0.2">
      <c r="A209" s="238">
        <v>209</v>
      </c>
      <c r="B209" s="237">
        <f t="shared" si="11"/>
        <v>9999</v>
      </c>
      <c r="C209" s="238">
        <f t="shared" si="12"/>
        <v>740</v>
      </c>
      <c r="D209" s="238" t="e">
        <f>VLOOKUP(Hauptkonto!D101,kplan!A$5:C$31,3,)</f>
        <v>#N/A</v>
      </c>
      <c r="E209" s="233" t="str">
        <f>IF(Hauptkonto!A101="","",Hauptkonto!A101)</f>
        <v/>
      </c>
      <c r="F209" s="235">
        <f>Hauptkonto!B101</f>
        <v>95</v>
      </c>
      <c r="G209" s="236" t="str">
        <f>IF(Hauptkonto!C101="","",Hauptkonto!C101)</f>
        <v/>
      </c>
      <c r="H209" s="15" t="s">
        <v>141</v>
      </c>
      <c r="I209" s="234">
        <f>Hauptkonto!F101</f>
        <v>0</v>
      </c>
      <c r="J209" s="234">
        <f>Hauptkonto!E101</f>
        <v>0</v>
      </c>
    </row>
    <row r="210" spans="1:10" x14ac:dyDescent="0.2">
      <c r="A210" s="237">
        <v>210</v>
      </c>
      <c r="B210" s="237">
        <f t="shared" si="11"/>
        <v>9999</v>
      </c>
      <c r="C210" s="238">
        <f t="shared" si="12"/>
        <v>740</v>
      </c>
      <c r="D210" s="238" t="e">
        <f>VLOOKUP(Hauptkonto!D102,kplan!A$5:C$31,3,)</f>
        <v>#N/A</v>
      </c>
      <c r="E210" s="233" t="str">
        <f>IF(Hauptkonto!A102="","",Hauptkonto!A102)</f>
        <v/>
      </c>
      <c r="F210" s="235">
        <f>Hauptkonto!B102</f>
        <v>96</v>
      </c>
      <c r="G210" s="236" t="str">
        <f>IF(Hauptkonto!C102="","",Hauptkonto!C102)</f>
        <v/>
      </c>
      <c r="H210" s="15" t="s">
        <v>141</v>
      </c>
      <c r="I210" s="234">
        <f>Hauptkonto!F102</f>
        <v>0</v>
      </c>
      <c r="J210" s="234">
        <f>Hauptkonto!E102</f>
        <v>0</v>
      </c>
    </row>
    <row r="211" spans="1:10" x14ac:dyDescent="0.2">
      <c r="A211" s="238">
        <v>211</v>
      </c>
      <c r="B211" s="237">
        <f t="shared" si="11"/>
        <v>9999</v>
      </c>
      <c r="C211" s="238">
        <f t="shared" si="12"/>
        <v>740</v>
      </c>
      <c r="D211" s="238" t="e">
        <f>VLOOKUP(Hauptkonto!D103,kplan!A$5:C$31,3,)</f>
        <v>#N/A</v>
      </c>
      <c r="E211" s="233" t="str">
        <f>IF(Hauptkonto!A103="","",Hauptkonto!A103)</f>
        <v/>
      </c>
      <c r="F211" s="235">
        <f>Hauptkonto!B103</f>
        <v>97</v>
      </c>
      <c r="G211" s="236" t="str">
        <f>IF(Hauptkonto!C103="","",Hauptkonto!C103)</f>
        <v/>
      </c>
      <c r="H211" s="15" t="s">
        <v>141</v>
      </c>
      <c r="I211" s="234">
        <f>Hauptkonto!F103</f>
        <v>0</v>
      </c>
      <c r="J211" s="234">
        <f>Hauptkonto!E103</f>
        <v>0</v>
      </c>
    </row>
    <row r="212" spans="1:10" x14ac:dyDescent="0.2">
      <c r="A212" s="237">
        <v>212</v>
      </c>
      <c r="B212" s="237">
        <f t="shared" si="11"/>
        <v>9999</v>
      </c>
      <c r="C212" s="238">
        <f t="shared" si="12"/>
        <v>740</v>
      </c>
      <c r="D212" s="238" t="e">
        <f>VLOOKUP(Hauptkonto!D104,kplan!A$5:C$31,3,)</f>
        <v>#N/A</v>
      </c>
      <c r="E212" s="233" t="str">
        <f>IF(Hauptkonto!A104="","",Hauptkonto!A104)</f>
        <v/>
      </c>
      <c r="F212" s="235">
        <f>Hauptkonto!B104</f>
        <v>98</v>
      </c>
      <c r="G212" s="236" t="str">
        <f>IF(Hauptkonto!C104="","",Hauptkonto!C104)</f>
        <v/>
      </c>
      <c r="H212" s="15" t="s">
        <v>141</v>
      </c>
      <c r="I212" s="234">
        <f>Hauptkonto!F104</f>
        <v>0</v>
      </c>
      <c r="J212" s="234">
        <f>Hauptkonto!E104</f>
        <v>0</v>
      </c>
    </row>
    <row r="213" spans="1:10" x14ac:dyDescent="0.2">
      <c r="A213" s="238">
        <v>213</v>
      </c>
      <c r="B213" s="237">
        <f t="shared" si="11"/>
        <v>9999</v>
      </c>
      <c r="C213" s="238">
        <f t="shared" si="12"/>
        <v>740</v>
      </c>
      <c r="D213" s="238" t="e">
        <f>VLOOKUP(Hauptkonto!D105,kplan!A$5:C$31,3,)</f>
        <v>#N/A</v>
      </c>
      <c r="E213" s="233" t="str">
        <f>IF(Hauptkonto!A105="","",Hauptkonto!A105)</f>
        <v/>
      </c>
      <c r="F213" s="235">
        <f>Hauptkonto!B105</f>
        <v>99</v>
      </c>
      <c r="G213" s="236" t="str">
        <f>IF(Hauptkonto!C105="","",Hauptkonto!C105)</f>
        <v/>
      </c>
      <c r="H213" s="15" t="s">
        <v>141</v>
      </c>
      <c r="I213" s="234">
        <f>Hauptkonto!F105</f>
        <v>0</v>
      </c>
      <c r="J213" s="234">
        <f>Hauptkonto!E105</f>
        <v>0</v>
      </c>
    </row>
    <row r="214" spans="1:10" x14ac:dyDescent="0.2">
      <c r="A214" s="237">
        <v>214</v>
      </c>
      <c r="B214" s="237">
        <f t="shared" si="11"/>
        <v>9999</v>
      </c>
      <c r="C214" s="238">
        <f t="shared" si="12"/>
        <v>740</v>
      </c>
      <c r="D214" s="238" t="e">
        <f>VLOOKUP(Hauptkonto!D106,kplan!A$5:C$31,3,)</f>
        <v>#N/A</v>
      </c>
      <c r="E214" s="233" t="str">
        <f>IF(Hauptkonto!A106="","",Hauptkonto!A106)</f>
        <v/>
      </c>
      <c r="F214" s="235">
        <f>Hauptkonto!B106</f>
        <v>100</v>
      </c>
      <c r="G214" s="236" t="str">
        <f>IF(Hauptkonto!C106="","",Hauptkonto!C106)</f>
        <v/>
      </c>
      <c r="H214" s="15" t="s">
        <v>141</v>
      </c>
      <c r="I214" s="234">
        <f>Hauptkonto!F106</f>
        <v>0</v>
      </c>
      <c r="J214" s="234">
        <f>Hauptkonto!E106</f>
        <v>0</v>
      </c>
    </row>
    <row r="215" spans="1:10" x14ac:dyDescent="0.2">
      <c r="A215" s="238">
        <v>215</v>
      </c>
      <c r="B215" s="237">
        <f t="shared" si="11"/>
        <v>9999</v>
      </c>
      <c r="C215" s="238">
        <f t="shared" si="12"/>
        <v>740</v>
      </c>
      <c r="D215" s="238" t="e">
        <f>VLOOKUP(Hauptkonto!D107,kplan!A$5:C$31,3,)</f>
        <v>#N/A</v>
      </c>
      <c r="E215" s="233" t="str">
        <f>IF(Hauptkonto!A107="","",Hauptkonto!A107)</f>
        <v/>
      </c>
      <c r="F215" s="235">
        <f>Hauptkonto!B107</f>
        <v>101</v>
      </c>
      <c r="G215" s="236" t="str">
        <f>IF(Hauptkonto!C107="","",Hauptkonto!C107)</f>
        <v/>
      </c>
      <c r="H215" s="15" t="s">
        <v>141</v>
      </c>
      <c r="I215" s="234">
        <f>Hauptkonto!F107</f>
        <v>0</v>
      </c>
      <c r="J215" s="234">
        <f>Hauptkonto!E107</f>
        <v>0</v>
      </c>
    </row>
    <row r="216" spans="1:10" x14ac:dyDescent="0.2">
      <c r="A216" s="237">
        <v>216</v>
      </c>
      <c r="B216" s="237">
        <f t="shared" si="11"/>
        <v>9999</v>
      </c>
      <c r="C216" s="238">
        <f t="shared" si="12"/>
        <v>740</v>
      </c>
      <c r="D216" s="238" t="e">
        <f>VLOOKUP(Hauptkonto!D108,kplan!A$5:C$31,3,)</f>
        <v>#N/A</v>
      </c>
      <c r="E216" s="233" t="str">
        <f>IF(Hauptkonto!A108="","",Hauptkonto!A108)</f>
        <v/>
      </c>
      <c r="F216" s="235">
        <f>Hauptkonto!B108</f>
        <v>102</v>
      </c>
      <c r="G216" s="236" t="str">
        <f>IF(Hauptkonto!C108="","",Hauptkonto!C108)</f>
        <v/>
      </c>
      <c r="H216" s="15" t="s">
        <v>141</v>
      </c>
      <c r="I216" s="234">
        <f>Hauptkonto!F108</f>
        <v>0</v>
      </c>
      <c r="J216" s="234">
        <f>Hauptkonto!E108</f>
        <v>0</v>
      </c>
    </row>
    <row r="217" spans="1:10" x14ac:dyDescent="0.2">
      <c r="A217" s="238">
        <v>217</v>
      </c>
      <c r="B217" s="237">
        <f t="shared" si="11"/>
        <v>9999</v>
      </c>
      <c r="C217" s="238">
        <f t="shared" si="12"/>
        <v>740</v>
      </c>
      <c r="D217" s="238" t="e">
        <f>VLOOKUP(Hauptkonto!D109,kplan!A$5:C$31,3,)</f>
        <v>#N/A</v>
      </c>
      <c r="E217" s="233" t="str">
        <f>IF(Hauptkonto!A109="","",Hauptkonto!A109)</f>
        <v/>
      </c>
      <c r="F217" s="235">
        <f>Hauptkonto!B109</f>
        <v>103</v>
      </c>
      <c r="G217" s="236" t="str">
        <f>IF(Hauptkonto!C109="","",Hauptkonto!C109)</f>
        <v/>
      </c>
      <c r="H217" s="15" t="s">
        <v>141</v>
      </c>
      <c r="I217" s="234">
        <f>Hauptkonto!F109</f>
        <v>0</v>
      </c>
      <c r="J217" s="234">
        <f>Hauptkonto!E109</f>
        <v>0</v>
      </c>
    </row>
    <row r="218" spans="1:10" x14ac:dyDescent="0.2">
      <c r="A218" s="237">
        <v>218</v>
      </c>
      <c r="B218" s="237">
        <f t="shared" si="11"/>
        <v>9999</v>
      </c>
      <c r="C218" s="238">
        <f t="shared" si="12"/>
        <v>740</v>
      </c>
      <c r="D218" s="238" t="e">
        <f>VLOOKUP(Hauptkonto!D110,kplan!A$5:C$31,3,)</f>
        <v>#N/A</v>
      </c>
      <c r="E218" s="233" t="str">
        <f>IF(Hauptkonto!A110="","",Hauptkonto!A110)</f>
        <v/>
      </c>
      <c r="F218" s="235">
        <f>Hauptkonto!B110</f>
        <v>104</v>
      </c>
      <c r="G218" s="236" t="str">
        <f>IF(Hauptkonto!C110="","",Hauptkonto!C110)</f>
        <v/>
      </c>
      <c r="H218" s="15" t="s">
        <v>141</v>
      </c>
      <c r="I218" s="234">
        <f>Hauptkonto!F110</f>
        <v>0</v>
      </c>
      <c r="J218" s="234">
        <f>Hauptkonto!E110</f>
        <v>0</v>
      </c>
    </row>
    <row r="219" spans="1:10" x14ac:dyDescent="0.2">
      <c r="A219" s="238">
        <v>219</v>
      </c>
      <c r="B219" s="237">
        <f t="shared" si="11"/>
        <v>9999</v>
      </c>
      <c r="C219" s="238">
        <f t="shared" si="12"/>
        <v>740</v>
      </c>
      <c r="D219" s="238" t="e">
        <f>VLOOKUP(Hauptkonto!D111,kplan!A$5:C$31,3,)</f>
        <v>#N/A</v>
      </c>
      <c r="E219" s="233" t="str">
        <f>IF(Hauptkonto!A111="","",Hauptkonto!A111)</f>
        <v/>
      </c>
      <c r="F219" s="235">
        <f>Hauptkonto!B111</f>
        <v>105</v>
      </c>
      <c r="G219" s="236" t="str">
        <f>IF(Hauptkonto!C111="","",Hauptkonto!C111)</f>
        <v/>
      </c>
      <c r="H219" s="15" t="s">
        <v>141</v>
      </c>
      <c r="I219" s="234">
        <f>Hauptkonto!F111</f>
        <v>0</v>
      </c>
      <c r="J219" s="234">
        <f>Hauptkonto!E111</f>
        <v>0</v>
      </c>
    </row>
    <row r="220" spans="1:10" x14ac:dyDescent="0.2">
      <c r="A220" s="237">
        <v>220</v>
      </c>
      <c r="B220" s="237">
        <f t="shared" si="11"/>
        <v>9999</v>
      </c>
      <c r="C220" s="238">
        <f t="shared" si="12"/>
        <v>740</v>
      </c>
      <c r="D220" s="238" t="e">
        <f>VLOOKUP(Hauptkonto!D112,kplan!A$5:C$31,3,)</f>
        <v>#N/A</v>
      </c>
      <c r="E220" s="233" t="str">
        <f>IF(Hauptkonto!A112="","",Hauptkonto!A112)</f>
        <v/>
      </c>
      <c r="F220" s="235">
        <f>Hauptkonto!B112</f>
        <v>106</v>
      </c>
      <c r="G220" s="236" t="str">
        <f>IF(Hauptkonto!C112="","",Hauptkonto!C112)</f>
        <v/>
      </c>
      <c r="H220" s="15" t="s">
        <v>141</v>
      </c>
      <c r="I220" s="234">
        <f>Hauptkonto!F112</f>
        <v>0</v>
      </c>
      <c r="J220" s="234">
        <f>Hauptkonto!E112</f>
        <v>0</v>
      </c>
    </row>
    <row r="221" spans="1:10" x14ac:dyDescent="0.2">
      <c r="A221" s="238">
        <v>221</v>
      </c>
      <c r="B221" s="237">
        <f t="shared" si="11"/>
        <v>9999</v>
      </c>
      <c r="C221" s="238">
        <f t="shared" si="12"/>
        <v>740</v>
      </c>
      <c r="D221" s="238" t="e">
        <f>VLOOKUP(Hauptkonto!D113,kplan!A$5:C$31,3,)</f>
        <v>#N/A</v>
      </c>
      <c r="E221" s="233" t="str">
        <f>IF(Hauptkonto!A113="","",Hauptkonto!A113)</f>
        <v/>
      </c>
      <c r="F221" s="235">
        <f>Hauptkonto!B113</f>
        <v>107</v>
      </c>
      <c r="G221" s="236" t="str">
        <f>IF(Hauptkonto!C113="","",Hauptkonto!C113)</f>
        <v/>
      </c>
      <c r="H221" s="15" t="s">
        <v>141</v>
      </c>
      <c r="I221" s="234">
        <f>Hauptkonto!F113</f>
        <v>0</v>
      </c>
      <c r="J221" s="234">
        <f>Hauptkonto!E113</f>
        <v>0</v>
      </c>
    </row>
    <row r="222" spans="1:10" x14ac:dyDescent="0.2">
      <c r="A222" s="237">
        <v>222</v>
      </c>
      <c r="B222" s="237">
        <f t="shared" si="11"/>
        <v>9999</v>
      </c>
      <c r="C222" s="238">
        <f t="shared" si="12"/>
        <v>740</v>
      </c>
      <c r="D222" s="238" t="e">
        <f>VLOOKUP(Hauptkonto!D114,kplan!A$5:C$31,3,)</f>
        <v>#N/A</v>
      </c>
      <c r="E222" s="233" t="str">
        <f>IF(Hauptkonto!A114="","",Hauptkonto!A114)</f>
        <v/>
      </c>
      <c r="F222" s="235">
        <f>Hauptkonto!B114</f>
        <v>108</v>
      </c>
      <c r="G222" s="236" t="str">
        <f>IF(Hauptkonto!C114="","",Hauptkonto!C114)</f>
        <v/>
      </c>
      <c r="H222" s="15" t="s">
        <v>141</v>
      </c>
      <c r="I222" s="234">
        <f>Hauptkonto!F114</f>
        <v>0</v>
      </c>
      <c r="J222" s="234">
        <f>Hauptkonto!E114</f>
        <v>0</v>
      </c>
    </row>
    <row r="223" spans="1:10" x14ac:dyDescent="0.2">
      <c r="A223" s="238">
        <v>223</v>
      </c>
      <c r="B223" s="237">
        <f t="shared" si="11"/>
        <v>9999</v>
      </c>
      <c r="C223" s="238">
        <f t="shared" si="12"/>
        <v>740</v>
      </c>
      <c r="D223" s="238" t="e">
        <f>VLOOKUP(Hauptkonto!D115,kplan!A$5:C$31,3,)</f>
        <v>#N/A</v>
      </c>
      <c r="E223" s="233" t="str">
        <f>IF(Hauptkonto!A115="","",Hauptkonto!A115)</f>
        <v/>
      </c>
      <c r="F223" s="235">
        <f>Hauptkonto!B115</f>
        <v>109</v>
      </c>
      <c r="G223" s="236" t="str">
        <f>IF(Hauptkonto!C115="","",Hauptkonto!C115)</f>
        <v/>
      </c>
      <c r="H223" s="15" t="s">
        <v>141</v>
      </c>
      <c r="I223" s="234">
        <f>Hauptkonto!F115</f>
        <v>0</v>
      </c>
      <c r="J223" s="234">
        <f>Hauptkonto!E115</f>
        <v>0</v>
      </c>
    </row>
    <row r="224" spans="1:10" x14ac:dyDescent="0.2">
      <c r="A224" s="237">
        <v>224</v>
      </c>
      <c r="B224" s="237">
        <f t="shared" si="11"/>
        <v>9999</v>
      </c>
      <c r="C224" s="238">
        <f t="shared" si="12"/>
        <v>740</v>
      </c>
      <c r="D224" s="238" t="e">
        <f>VLOOKUP(Hauptkonto!D116,kplan!A$5:C$31,3,)</f>
        <v>#N/A</v>
      </c>
      <c r="E224" s="233" t="str">
        <f>IF(Hauptkonto!A116="","",Hauptkonto!A116)</f>
        <v/>
      </c>
      <c r="F224" s="235">
        <f>Hauptkonto!B116</f>
        <v>110</v>
      </c>
      <c r="G224" s="236" t="str">
        <f>IF(Hauptkonto!C116="","",Hauptkonto!C116)</f>
        <v/>
      </c>
      <c r="H224" s="15" t="s">
        <v>141</v>
      </c>
      <c r="I224" s="234">
        <f>Hauptkonto!F116</f>
        <v>0</v>
      </c>
      <c r="J224" s="234">
        <f>Hauptkonto!E116</f>
        <v>0</v>
      </c>
    </row>
    <row r="225" spans="1:10" x14ac:dyDescent="0.2">
      <c r="A225" s="238">
        <v>225</v>
      </c>
      <c r="B225" s="237">
        <f t="shared" si="11"/>
        <v>9999</v>
      </c>
      <c r="C225" s="238">
        <f t="shared" si="12"/>
        <v>740</v>
      </c>
      <c r="D225" s="238" t="e">
        <f>VLOOKUP(Hauptkonto!D117,kplan!A$5:C$31,3,)</f>
        <v>#N/A</v>
      </c>
      <c r="E225" s="233" t="str">
        <f>IF(Hauptkonto!A117="","",Hauptkonto!A117)</f>
        <v/>
      </c>
      <c r="F225" s="235">
        <f>Hauptkonto!B117</f>
        <v>111</v>
      </c>
      <c r="G225" s="236" t="str">
        <f>IF(Hauptkonto!C117="","",Hauptkonto!C117)</f>
        <v/>
      </c>
      <c r="H225" s="15" t="s">
        <v>141</v>
      </c>
      <c r="I225" s="234">
        <f>Hauptkonto!F117</f>
        <v>0</v>
      </c>
      <c r="J225" s="234">
        <f>Hauptkonto!E117</f>
        <v>0</v>
      </c>
    </row>
    <row r="226" spans="1:10" x14ac:dyDescent="0.2">
      <c r="A226" s="237">
        <v>226</v>
      </c>
      <c r="B226" s="237">
        <f t="shared" si="11"/>
        <v>9999</v>
      </c>
      <c r="C226" s="238">
        <f t="shared" si="12"/>
        <v>740</v>
      </c>
      <c r="D226" s="238" t="e">
        <f>VLOOKUP(Hauptkonto!D118,kplan!A$5:C$31,3,)</f>
        <v>#N/A</v>
      </c>
      <c r="E226" s="233" t="str">
        <f>IF(Hauptkonto!A118="","",Hauptkonto!A118)</f>
        <v/>
      </c>
      <c r="F226" s="235">
        <f>Hauptkonto!B118</f>
        <v>112</v>
      </c>
      <c r="G226" s="236" t="str">
        <f>IF(Hauptkonto!C118="","",Hauptkonto!C118)</f>
        <v/>
      </c>
      <c r="H226" s="15" t="s">
        <v>141</v>
      </c>
      <c r="I226" s="234">
        <f>Hauptkonto!F118</f>
        <v>0</v>
      </c>
      <c r="J226" s="234">
        <f>Hauptkonto!E118</f>
        <v>0</v>
      </c>
    </row>
    <row r="227" spans="1:10" x14ac:dyDescent="0.2">
      <c r="A227" s="238">
        <v>227</v>
      </c>
      <c r="B227" s="237">
        <f t="shared" si="11"/>
        <v>9999</v>
      </c>
      <c r="C227" s="238">
        <f t="shared" si="12"/>
        <v>740</v>
      </c>
      <c r="D227" s="238" t="e">
        <f>VLOOKUP(Hauptkonto!D119,kplan!A$5:C$31,3,)</f>
        <v>#N/A</v>
      </c>
      <c r="E227" s="233" t="str">
        <f>IF(Hauptkonto!A119="","",Hauptkonto!A119)</f>
        <v/>
      </c>
      <c r="F227" s="235">
        <f>Hauptkonto!B119</f>
        <v>113</v>
      </c>
      <c r="G227" s="236" t="str">
        <f>IF(Hauptkonto!C119="","",Hauptkonto!C119)</f>
        <v/>
      </c>
      <c r="H227" s="15" t="s">
        <v>141</v>
      </c>
      <c r="I227" s="234">
        <f>Hauptkonto!F119</f>
        <v>0</v>
      </c>
      <c r="J227" s="234">
        <f>Hauptkonto!E119</f>
        <v>0</v>
      </c>
    </row>
    <row r="228" spans="1:10" x14ac:dyDescent="0.2">
      <c r="A228" s="237">
        <v>228</v>
      </c>
      <c r="B228" s="237">
        <f t="shared" si="11"/>
        <v>9999</v>
      </c>
      <c r="C228" s="238">
        <f t="shared" si="12"/>
        <v>740</v>
      </c>
      <c r="D228" s="238" t="e">
        <f>VLOOKUP(Hauptkonto!D120,kplan!A$5:C$31,3,)</f>
        <v>#N/A</v>
      </c>
      <c r="E228" s="233" t="str">
        <f>IF(Hauptkonto!A120="","",Hauptkonto!A120)</f>
        <v/>
      </c>
      <c r="F228" s="235">
        <f>Hauptkonto!B120</f>
        <v>114</v>
      </c>
      <c r="G228" s="236" t="str">
        <f>IF(Hauptkonto!C120="","",Hauptkonto!C120)</f>
        <v/>
      </c>
      <c r="H228" s="15" t="s">
        <v>141</v>
      </c>
      <c r="I228" s="234">
        <f>Hauptkonto!F120</f>
        <v>0</v>
      </c>
      <c r="J228" s="234">
        <f>Hauptkonto!E120</f>
        <v>0</v>
      </c>
    </row>
    <row r="229" spans="1:10" x14ac:dyDescent="0.2">
      <c r="A229" s="238">
        <v>229</v>
      </c>
      <c r="B229" s="237">
        <f t="shared" si="11"/>
        <v>9999</v>
      </c>
      <c r="C229" s="238">
        <f t="shared" si="12"/>
        <v>740</v>
      </c>
      <c r="D229" s="238" t="e">
        <f>VLOOKUP(Hauptkonto!D121,kplan!A$5:C$31,3,)</f>
        <v>#N/A</v>
      </c>
      <c r="E229" s="233" t="str">
        <f>IF(Hauptkonto!A121="","",Hauptkonto!A121)</f>
        <v/>
      </c>
      <c r="F229" s="235">
        <f>Hauptkonto!B121</f>
        <v>115</v>
      </c>
      <c r="G229" s="236" t="str">
        <f>IF(Hauptkonto!C121="","",Hauptkonto!C121)</f>
        <v/>
      </c>
      <c r="H229" s="15" t="s">
        <v>141</v>
      </c>
      <c r="I229" s="234">
        <f>Hauptkonto!F121</f>
        <v>0</v>
      </c>
      <c r="J229" s="234">
        <f>Hauptkonto!E121</f>
        <v>0</v>
      </c>
    </row>
    <row r="230" spans="1:10" x14ac:dyDescent="0.2">
      <c r="A230" s="237">
        <v>230</v>
      </c>
      <c r="B230" s="237">
        <f t="shared" si="11"/>
        <v>9999</v>
      </c>
      <c r="C230" s="238">
        <f t="shared" si="12"/>
        <v>740</v>
      </c>
      <c r="D230" s="238" t="e">
        <f>VLOOKUP(Hauptkonto!D122,kplan!A$5:C$31,3,)</f>
        <v>#N/A</v>
      </c>
      <c r="E230" s="233" t="str">
        <f>IF(Hauptkonto!A122="","",Hauptkonto!A122)</f>
        <v/>
      </c>
      <c r="F230" s="235">
        <f>Hauptkonto!B122</f>
        <v>116</v>
      </c>
      <c r="G230" s="236" t="str">
        <f>IF(Hauptkonto!C122="","",Hauptkonto!C122)</f>
        <v/>
      </c>
      <c r="H230" s="15" t="s">
        <v>141</v>
      </c>
      <c r="I230" s="234">
        <f>Hauptkonto!F122</f>
        <v>0</v>
      </c>
      <c r="J230" s="234">
        <f>Hauptkonto!E122</f>
        <v>0</v>
      </c>
    </row>
    <row r="231" spans="1:10" x14ac:dyDescent="0.2">
      <c r="A231" s="238">
        <v>231</v>
      </c>
      <c r="B231" s="237">
        <f t="shared" si="11"/>
        <v>9999</v>
      </c>
      <c r="C231" s="238">
        <f t="shared" si="12"/>
        <v>740</v>
      </c>
      <c r="D231" s="238" t="e">
        <f>VLOOKUP(Hauptkonto!D123,kplan!A$5:C$31,3,)</f>
        <v>#N/A</v>
      </c>
      <c r="E231" s="233" t="str">
        <f>IF(Hauptkonto!A123="","",Hauptkonto!A123)</f>
        <v/>
      </c>
      <c r="F231" s="235">
        <f>Hauptkonto!B123</f>
        <v>117</v>
      </c>
      <c r="G231" s="236" t="str">
        <f>IF(Hauptkonto!C123="","",Hauptkonto!C123)</f>
        <v/>
      </c>
      <c r="H231" s="15" t="s">
        <v>141</v>
      </c>
      <c r="I231" s="234">
        <f>Hauptkonto!F123</f>
        <v>0</v>
      </c>
      <c r="J231" s="234">
        <f>Hauptkonto!E123</f>
        <v>0</v>
      </c>
    </row>
    <row r="232" spans="1:10" x14ac:dyDescent="0.2">
      <c r="A232" s="237">
        <v>232</v>
      </c>
      <c r="B232" s="237">
        <f t="shared" si="11"/>
        <v>9999</v>
      </c>
      <c r="C232" s="238">
        <f t="shared" si="12"/>
        <v>740</v>
      </c>
      <c r="D232" s="238" t="e">
        <f>VLOOKUP(Hauptkonto!D124,kplan!A$5:C$31,3,)</f>
        <v>#N/A</v>
      </c>
      <c r="E232" s="233" t="str">
        <f>IF(Hauptkonto!A124="","",Hauptkonto!A124)</f>
        <v/>
      </c>
      <c r="F232" s="235">
        <f>Hauptkonto!B124</f>
        <v>118</v>
      </c>
      <c r="G232" s="236" t="str">
        <f>IF(Hauptkonto!C124="","",Hauptkonto!C124)</f>
        <v/>
      </c>
      <c r="H232" s="15" t="s">
        <v>141</v>
      </c>
      <c r="I232" s="234">
        <f>Hauptkonto!F124</f>
        <v>0</v>
      </c>
      <c r="J232" s="234">
        <f>Hauptkonto!E124</f>
        <v>0</v>
      </c>
    </row>
    <row r="233" spans="1:10" x14ac:dyDescent="0.2">
      <c r="A233" s="238">
        <v>233</v>
      </c>
      <c r="B233" s="237">
        <f t="shared" si="11"/>
        <v>9999</v>
      </c>
      <c r="C233" s="238">
        <f t="shared" si="12"/>
        <v>740</v>
      </c>
      <c r="D233" s="238" t="e">
        <f>VLOOKUP(Hauptkonto!D125,kplan!A$5:C$31,3,)</f>
        <v>#N/A</v>
      </c>
      <c r="E233" s="233" t="str">
        <f>IF(Hauptkonto!A125="","",Hauptkonto!A125)</f>
        <v/>
      </c>
      <c r="F233" s="235">
        <f>Hauptkonto!B125</f>
        <v>119</v>
      </c>
      <c r="G233" s="236" t="str">
        <f>IF(Hauptkonto!C125="","",Hauptkonto!C125)</f>
        <v/>
      </c>
      <c r="H233" s="15" t="s">
        <v>141</v>
      </c>
      <c r="I233" s="234">
        <f>Hauptkonto!F125</f>
        <v>0</v>
      </c>
      <c r="J233" s="234">
        <f>Hauptkonto!E125</f>
        <v>0</v>
      </c>
    </row>
    <row r="234" spans="1:10" x14ac:dyDescent="0.2">
      <c r="A234" s="237">
        <v>234</v>
      </c>
      <c r="B234" s="237">
        <f t="shared" si="11"/>
        <v>9999</v>
      </c>
      <c r="C234" s="238">
        <f t="shared" si="12"/>
        <v>740</v>
      </c>
      <c r="D234" s="238" t="e">
        <f>VLOOKUP(Hauptkonto!D126,kplan!A$5:C$31,3,)</f>
        <v>#N/A</v>
      </c>
      <c r="E234" s="233" t="str">
        <f>IF(Hauptkonto!A126="","",Hauptkonto!A126)</f>
        <v/>
      </c>
      <c r="F234" s="235">
        <f>Hauptkonto!B126</f>
        <v>120</v>
      </c>
      <c r="G234" s="236" t="str">
        <f>IF(Hauptkonto!C126="","",Hauptkonto!C126)</f>
        <v/>
      </c>
      <c r="H234" s="15" t="s">
        <v>141</v>
      </c>
      <c r="I234" s="234">
        <f>Hauptkonto!F126</f>
        <v>0</v>
      </c>
      <c r="J234" s="234">
        <f>Hauptkonto!E126</f>
        <v>0</v>
      </c>
    </row>
    <row r="235" spans="1:10" x14ac:dyDescent="0.2">
      <c r="A235" s="238">
        <v>235</v>
      </c>
      <c r="B235" s="237">
        <f t="shared" si="11"/>
        <v>9999</v>
      </c>
      <c r="C235" s="238">
        <f t="shared" si="12"/>
        <v>740</v>
      </c>
      <c r="D235" s="238" t="e">
        <f>VLOOKUP(Hauptkonto!D127,kplan!A$5:C$31,3,)</f>
        <v>#N/A</v>
      </c>
      <c r="E235" s="233" t="str">
        <f>IF(Hauptkonto!A127="","",Hauptkonto!A127)</f>
        <v/>
      </c>
      <c r="F235" s="235">
        <f>Hauptkonto!B127</f>
        <v>121</v>
      </c>
      <c r="G235" s="236" t="str">
        <f>IF(Hauptkonto!C127="","",Hauptkonto!C127)</f>
        <v/>
      </c>
      <c r="H235" s="15" t="s">
        <v>141</v>
      </c>
      <c r="I235" s="234">
        <f>Hauptkonto!F127</f>
        <v>0</v>
      </c>
      <c r="J235" s="234">
        <f>Hauptkonto!E127</f>
        <v>0</v>
      </c>
    </row>
    <row r="236" spans="1:10" x14ac:dyDescent="0.2">
      <c r="A236" s="237">
        <v>236</v>
      </c>
      <c r="B236" s="237">
        <f t="shared" si="11"/>
        <v>9999</v>
      </c>
      <c r="C236" s="238">
        <f t="shared" si="12"/>
        <v>740</v>
      </c>
      <c r="D236" s="238" t="e">
        <f>VLOOKUP(Hauptkonto!D128,kplan!A$5:C$31,3,)</f>
        <v>#N/A</v>
      </c>
      <c r="E236" s="233" t="str">
        <f>IF(Hauptkonto!A128="","",Hauptkonto!A128)</f>
        <v/>
      </c>
      <c r="F236" s="235">
        <f>Hauptkonto!B128</f>
        <v>122</v>
      </c>
      <c r="G236" s="236" t="str">
        <f>IF(Hauptkonto!C128="","",Hauptkonto!C128)</f>
        <v/>
      </c>
      <c r="H236" s="15" t="s">
        <v>141</v>
      </c>
      <c r="I236" s="234">
        <f>Hauptkonto!F128</f>
        <v>0</v>
      </c>
      <c r="J236" s="234">
        <f>Hauptkonto!E128</f>
        <v>0</v>
      </c>
    </row>
    <row r="237" spans="1:10" x14ac:dyDescent="0.2">
      <c r="A237" s="238">
        <v>237</v>
      </c>
      <c r="B237" s="237">
        <f t="shared" si="11"/>
        <v>9999</v>
      </c>
      <c r="C237" s="238">
        <f t="shared" si="12"/>
        <v>740</v>
      </c>
      <c r="D237" s="238" t="e">
        <f>VLOOKUP(Hauptkonto!D129,kplan!A$5:C$31,3,)</f>
        <v>#N/A</v>
      </c>
      <c r="E237" s="233" t="str">
        <f>IF(Hauptkonto!A129="","",Hauptkonto!A129)</f>
        <v/>
      </c>
      <c r="F237" s="235">
        <f>Hauptkonto!B129</f>
        <v>123</v>
      </c>
      <c r="G237" s="236" t="str">
        <f>IF(Hauptkonto!C129="","",Hauptkonto!C129)</f>
        <v/>
      </c>
      <c r="H237" s="15" t="s">
        <v>141</v>
      </c>
      <c r="I237" s="234">
        <f>Hauptkonto!F129</f>
        <v>0</v>
      </c>
      <c r="J237" s="234">
        <f>Hauptkonto!E129</f>
        <v>0</v>
      </c>
    </row>
    <row r="238" spans="1:10" x14ac:dyDescent="0.2">
      <c r="A238" s="237">
        <v>238</v>
      </c>
      <c r="B238" s="237">
        <f t="shared" si="11"/>
        <v>9999</v>
      </c>
      <c r="C238" s="238">
        <f t="shared" si="12"/>
        <v>740</v>
      </c>
      <c r="D238" s="238" t="e">
        <f>VLOOKUP(Hauptkonto!D130,kplan!A$5:C$31,3,)</f>
        <v>#N/A</v>
      </c>
      <c r="E238" s="233" t="str">
        <f>IF(Hauptkonto!A130="","",Hauptkonto!A130)</f>
        <v/>
      </c>
      <c r="F238" s="235">
        <f>Hauptkonto!B130</f>
        <v>124</v>
      </c>
      <c r="G238" s="236" t="str">
        <f>IF(Hauptkonto!C130="","",Hauptkonto!C130)</f>
        <v/>
      </c>
      <c r="H238" s="15" t="s">
        <v>141</v>
      </c>
      <c r="I238" s="234">
        <f>Hauptkonto!F130</f>
        <v>0</v>
      </c>
      <c r="J238" s="234">
        <f>Hauptkonto!E130</f>
        <v>0</v>
      </c>
    </row>
    <row r="239" spans="1:10" x14ac:dyDescent="0.2">
      <c r="A239" s="238">
        <v>239</v>
      </c>
      <c r="B239" s="237">
        <f t="shared" si="11"/>
        <v>9999</v>
      </c>
      <c r="C239" s="238">
        <f t="shared" si="12"/>
        <v>740</v>
      </c>
      <c r="D239" s="238" t="e">
        <f>VLOOKUP(Hauptkonto!D131,kplan!A$5:C$31,3,)</f>
        <v>#N/A</v>
      </c>
      <c r="E239" s="233" t="str">
        <f>IF(Hauptkonto!A131="","",Hauptkonto!A131)</f>
        <v/>
      </c>
      <c r="F239" s="235">
        <f>Hauptkonto!B131</f>
        <v>125</v>
      </c>
      <c r="G239" s="236" t="str">
        <f>IF(Hauptkonto!C131="","",Hauptkonto!C131)</f>
        <v/>
      </c>
      <c r="H239" s="15" t="s">
        <v>141</v>
      </c>
      <c r="I239" s="234">
        <f>Hauptkonto!F131</f>
        <v>0</v>
      </c>
      <c r="J239" s="234">
        <f>Hauptkonto!E131</f>
        <v>0</v>
      </c>
    </row>
    <row r="240" spans="1:10" x14ac:dyDescent="0.2">
      <c r="A240" s="237">
        <v>240</v>
      </c>
      <c r="B240" s="237">
        <f t="shared" si="11"/>
        <v>9999</v>
      </c>
      <c r="C240" s="238">
        <f t="shared" si="12"/>
        <v>740</v>
      </c>
      <c r="D240" s="238" t="e">
        <f>VLOOKUP(Hauptkonto!D132,kplan!A$5:C$31,3,)</f>
        <v>#N/A</v>
      </c>
      <c r="E240" s="233" t="str">
        <f>IF(Hauptkonto!A132="","",Hauptkonto!A132)</f>
        <v/>
      </c>
      <c r="F240" s="235">
        <f>Hauptkonto!B132</f>
        <v>126</v>
      </c>
      <c r="G240" s="236" t="str">
        <f>IF(Hauptkonto!C132="","",Hauptkonto!C132)</f>
        <v/>
      </c>
      <c r="H240" s="15" t="s">
        <v>141</v>
      </c>
      <c r="I240" s="234">
        <f>Hauptkonto!F132</f>
        <v>0</v>
      </c>
      <c r="J240" s="234">
        <f>Hauptkonto!E132</f>
        <v>0</v>
      </c>
    </row>
    <row r="241" spans="1:10" x14ac:dyDescent="0.2">
      <c r="A241" s="238">
        <v>241</v>
      </c>
      <c r="B241" s="237">
        <f t="shared" si="11"/>
        <v>9999</v>
      </c>
      <c r="C241" s="238">
        <f t="shared" si="12"/>
        <v>740</v>
      </c>
      <c r="D241" s="238" t="e">
        <f>VLOOKUP(Hauptkonto!D133,kplan!A$5:C$31,3,)</f>
        <v>#N/A</v>
      </c>
      <c r="E241" s="233" t="str">
        <f>IF(Hauptkonto!A133="","",Hauptkonto!A133)</f>
        <v/>
      </c>
      <c r="F241" s="235">
        <f>Hauptkonto!B133</f>
        <v>127</v>
      </c>
      <c r="G241" s="236" t="str">
        <f>IF(Hauptkonto!C133="","",Hauptkonto!C133)</f>
        <v/>
      </c>
      <c r="H241" s="15" t="s">
        <v>141</v>
      </c>
      <c r="I241" s="234">
        <f>Hauptkonto!F133</f>
        <v>0</v>
      </c>
      <c r="J241" s="234">
        <f>Hauptkonto!E133</f>
        <v>0</v>
      </c>
    </row>
    <row r="242" spans="1:10" x14ac:dyDescent="0.2">
      <c r="A242" s="237">
        <v>242</v>
      </c>
      <c r="B242" s="237">
        <f t="shared" si="11"/>
        <v>9999</v>
      </c>
      <c r="C242" s="238">
        <f t="shared" si="12"/>
        <v>740</v>
      </c>
      <c r="D242" s="238" t="e">
        <f>VLOOKUP(Hauptkonto!D134,kplan!A$5:C$31,3,)</f>
        <v>#N/A</v>
      </c>
      <c r="E242" s="233" t="str">
        <f>IF(Hauptkonto!A134="","",Hauptkonto!A134)</f>
        <v/>
      </c>
      <c r="F242" s="235">
        <f>Hauptkonto!B134</f>
        <v>128</v>
      </c>
      <c r="G242" s="236" t="str">
        <f>IF(Hauptkonto!C134="","",Hauptkonto!C134)</f>
        <v/>
      </c>
      <c r="H242" s="15" t="s">
        <v>141</v>
      </c>
      <c r="I242" s="234">
        <f>Hauptkonto!F134</f>
        <v>0</v>
      </c>
      <c r="J242" s="234">
        <f>Hauptkonto!E134</f>
        <v>0</v>
      </c>
    </row>
    <row r="243" spans="1:10" x14ac:dyDescent="0.2">
      <c r="A243" s="238">
        <v>243</v>
      </c>
      <c r="B243" s="237">
        <f t="shared" ref="B243:B306" si="13">IF(ABS(I243)+ABS(J243)=0,9999,1000+IF(ISNA(D243),99,D243)*10+5)</f>
        <v>9999</v>
      </c>
      <c r="C243" s="238">
        <f t="shared" ref="C243:C306" si="14">COUNTIF($D:$D,$D243)</f>
        <v>740</v>
      </c>
      <c r="D243" s="238" t="e">
        <f>VLOOKUP(Hauptkonto!D135,kplan!A$5:C$31,3,)</f>
        <v>#N/A</v>
      </c>
      <c r="E243" s="233" t="str">
        <f>IF(Hauptkonto!A135="","",Hauptkonto!A135)</f>
        <v/>
      </c>
      <c r="F243" s="235">
        <f>Hauptkonto!B135</f>
        <v>129</v>
      </c>
      <c r="G243" s="236" t="str">
        <f>IF(Hauptkonto!C135="","",Hauptkonto!C135)</f>
        <v/>
      </c>
      <c r="H243" s="15" t="s">
        <v>141</v>
      </c>
      <c r="I243" s="234">
        <f>Hauptkonto!F135</f>
        <v>0</v>
      </c>
      <c r="J243" s="234">
        <f>Hauptkonto!E135</f>
        <v>0</v>
      </c>
    </row>
    <row r="244" spans="1:10" x14ac:dyDescent="0.2">
      <c r="A244" s="237">
        <v>244</v>
      </c>
      <c r="B244" s="237">
        <f t="shared" si="13"/>
        <v>9999</v>
      </c>
      <c r="C244" s="238">
        <f t="shared" si="14"/>
        <v>740</v>
      </c>
      <c r="D244" s="238" t="e">
        <f>VLOOKUP(Hauptkonto!D136,kplan!A$5:C$31,3,)</f>
        <v>#N/A</v>
      </c>
      <c r="E244" s="233" t="str">
        <f>IF(Hauptkonto!A136="","",Hauptkonto!A136)</f>
        <v/>
      </c>
      <c r="F244" s="235">
        <f>Hauptkonto!B136</f>
        <v>130</v>
      </c>
      <c r="G244" s="236" t="str">
        <f>IF(Hauptkonto!C136="","",Hauptkonto!C136)</f>
        <v/>
      </c>
      <c r="H244" s="15" t="s">
        <v>141</v>
      </c>
      <c r="I244" s="234">
        <f>Hauptkonto!F136</f>
        <v>0</v>
      </c>
      <c r="J244" s="234">
        <f>Hauptkonto!E136</f>
        <v>0</v>
      </c>
    </row>
    <row r="245" spans="1:10" x14ac:dyDescent="0.2">
      <c r="A245" s="238">
        <v>245</v>
      </c>
      <c r="B245" s="237">
        <f t="shared" si="13"/>
        <v>9999</v>
      </c>
      <c r="C245" s="238">
        <f t="shared" si="14"/>
        <v>740</v>
      </c>
      <c r="D245" s="238" t="e">
        <f>VLOOKUP(Hauptkonto!D137,kplan!A$5:C$31,3,)</f>
        <v>#N/A</v>
      </c>
      <c r="E245" s="233" t="str">
        <f>IF(Hauptkonto!A137="","",Hauptkonto!A137)</f>
        <v/>
      </c>
      <c r="F245" s="235">
        <f>Hauptkonto!B137</f>
        <v>131</v>
      </c>
      <c r="G245" s="236" t="str">
        <f>IF(Hauptkonto!C137="","",Hauptkonto!C137)</f>
        <v/>
      </c>
      <c r="H245" s="15" t="s">
        <v>141</v>
      </c>
      <c r="I245" s="234">
        <f>Hauptkonto!F137</f>
        <v>0</v>
      </c>
      <c r="J245" s="234">
        <f>Hauptkonto!E137</f>
        <v>0</v>
      </c>
    </row>
    <row r="246" spans="1:10" x14ac:dyDescent="0.2">
      <c r="A246" s="237">
        <v>246</v>
      </c>
      <c r="B246" s="237">
        <f t="shared" si="13"/>
        <v>9999</v>
      </c>
      <c r="C246" s="238">
        <f t="shared" si="14"/>
        <v>740</v>
      </c>
      <c r="D246" s="238" t="e">
        <f>VLOOKUP(Hauptkonto!D138,kplan!A$5:C$31,3,)</f>
        <v>#N/A</v>
      </c>
      <c r="E246" s="233" t="str">
        <f>IF(Hauptkonto!A138="","",Hauptkonto!A138)</f>
        <v/>
      </c>
      <c r="F246" s="235">
        <f>Hauptkonto!B138</f>
        <v>132</v>
      </c>
      <c r="G246" s="236" t="str">
        <f>IF(Hauptkonto!C138="","",Hauptkonto!C138)</f>
        <v/>
      </c>
      <c r="H246" s="15" t="s">
        <v>141</v>
      </c>
      <c r="I246" s="234">
        <f>Hauptkonto!F138</f>
        <v>0</v>
      </c>
      <c r="J246" s="234">
        <f>Hauptkonto!E138</f>
        <v>0</v>
      </c>
    </row>
    <row r="247" spans="1:10" x14ac:dyDescent="0.2">
      <c r="A247" s="238">
        <v>247</v>
      </c>
      <c r="B247" s="237">
        <f t="shared" si="13"/>
        <v>9999</v>
      </c>
      <c r="C247" s="238">
        <f t="shared" si="14"/>
        <v>740</v>
      </c>
      <c r="D247" s="238" t="e">
        <f>VLOOKUP(Hauptkonto!D139,kplan!A$5:C$31,3,)</f>
        <v>#N/A</v>
      </c>
      <c r="E247" s="233" t="str">
        <f>IF(Hauptkonto!A139="","",Hauptkonto!A139)</f>
        <v/>
      </c>
      <c r="F247" s="235">
        <f>Hauptkonto!B139</f>
        <v>133</v>
      </c>
      <c r="G247" s="236" t="str">
        <f>IF(Hauptkonto!C139="","",Hauptkonto!C139)</f>
        <v/>
      </c>
      <c r="H247" s="15" t="s">
        <v>141</v>
      </c>
      <c r="I247" s="234">
        <f>Hauptkonto!F139</f>
        <v>0</v>
      </c>
      <c r="J247" s="234">
        <f>Hauptkonto!E139</f>
        <v>0</v>
      </c>
    </row>
    <row r="248" spans="1:10" x14ac:dyDescent="0.2">
      <c r="A248" s="237">
        <v>248</v>
      </c>
      <c r="B248" s="237">
        <f t="shared" si="13"/>
        <v>9999</v>
      </c>
      <c r="C248" s="238">
        <f t="shared" si="14"/>
        <v>740</v>
      </c>
      <c r="D248" s="238" t="e">
        <f>VLOOKUP(Hauptkonto!D140,kplan!A$5:C$31,3,)</f>
        <v>#N/A</v>
      </c>
      <c r="E248" s="233" t="str">
        <f>IF(Hauptkonto!A140="","",Hauptkonto!A140)</f>
        <v/>
      </c>
      <c r="F248" s="235">
        <f>Hauptkonto!B140</f>
        <v>134</v>
      </c>
      <c r="G248" s="236" t="str">
        <f>IF(Hauptkonto!C140="","",Hauptkonto!C140)</f>
        <v/>
      </c>
      <c r="H248" s="15" t="s">
        <v>141</v>
      </c>
      <c r="I248" s="234">
        <f>Hauptkonto!F140</f>
        <v>0</v>
      </c>
      <c r="J248" s="234">
        <f>Hauptkonto!E140</f>
        <v>0</v>
      </c>
    </row>
    <row r="249" spans="1:10" x14ac:dyDescent="0.2">
      <c r="A249" s="238">
        <v>249</v>
      </c>
      <c r="B249" s="237">
        <f t="shared" si="13"/>
        <v>9999</v>
      </c>
      <c r="C249" s="238">
        <f t="shared" si="14"/>
        <v>740</v>
      </c>
      <c r="D249" s="238" t="e">
        <f>VLOOKUP(Hauptkonto!D141,kplan!A$5:C$31,3,)</f>
        <v>#N/A</v>
      </c>
      <c r="E249" s="233" t="str">
        <f>IF(Hauptkonto!A141="","",Hauptkonto!A141)</f>
        <v/>
      </c>
      <c r="F249" s="235">
        <f>Hauptkonto!B141</f>
        <v>135</v>
      </c>
      <c r="G249" s="236" t="str">
        <f>IF(Hauptkonto!C141="","",Hauptkonto!C141)</f>
        <v/>
      </c>
      <c r="H249" s="15" t="s">
        <v>141</v>
      </c>
      <c r="I249" s="234">
        <f>Hauptkonto!F141</f>
        <v>0</v>
      </c>
      <c r="J249" s="234">
        <f>Hauptkonto!E141</f>
        <v>0</v>
      </c>
    </row>
    <row r="250" spans="1:10" x14ac:dyDescent="0.2">
      <c r="A250" s="237">
        <v>250</v>
      </c>
      <c r="B250" s="237">
        <f t="shared" si="13"/>
        <v>9999</v>
      </c>
      <c r="C250" s="238">
        <f t="shared" si="14"/>
        <v>740</v>
      </c>
      <c r="D250" s="238" t="e">
        <f>VLOOKUP(Hauptkonto!D142,kplan!A$5:C$31,3,)</f>
        <v>#N/A</v>
      </c>
      <c r="E250" s="233" t="str">
        <f>IF(Hauptkonto!A142="","",Hauptkonto!A142)</f>
        <v/>
      </c>
      <c r="F250" s="235">
        <f>Hauptkonto!B142</f>
        <v>136</v>
      </c>
      <c r="G250" s="236" t="str">
        <f>IF(Hauptkonto!C142="","",Hauptkonto!C142)</f>
        <v/>
      </c>
      <c r="H250" s="15" t="s">
        <v>141</v>
      </c>
      <c r="I250" s="234">
        <f>Hauptkonto!F142</f>
        <v>0</v>
      </c>
      <c r="J250" s="234">
        <f>Hauptkonto!E142</f>
        <v>0</v>
      </c>
    </row>
    <row r="251" spans="1:10" x14ac:dyDescent="0.2">
      <c r="A251" s="238">
        <v>251</v>
      </c>
      <c r="B251" s="237">
        <f t="shared" si="13"/>
        <v>9999</v>
      </c>
      <c r="C251" s="238">
        <f t="shared" si="14"/>
        <v>740</v>
      </c>
      <c r="D251" s="238" t="e">
        <f>VLOOKUP(Hauptkonto!D143,kplan!A$5:C$31,3,)</f>
        <v>#N/A</v>
      </c>
      <c r="E251" s="233" t="str">
        <f>IF(Hauptkonto!A143="","",Hauptkonto!A143)</f>
        <v/>
      </c>
      <c r="F251" s="235">
        <f>Hauptkonto!B143</f>
        <v>137</v>
      </c>
      <c r="G251" s="236" t="str">
        <f>IF(Hauptkonto!C143="","",Hauptkonto!C143)</f>
        <v/>
      </c>
      <c r="H251" s="15" t="s">
        <v>141</v>
      </c>
      <c r="I251" s="234">
        <f>Hauptkonto!F143</f>
        <v>0</v>
      </c>
      <c r="J251" s="234">
        <f>Hauptkonto!E143</f>
        <v>0</v>
      </c>
    </row>
    <row r="252" spans="1:10" x14ac:dyDescent="0.2">
      <c r="A252" s="237">
        <v>252</v>
      </c>
      <c r="B252" s="237">
        <f t="shared" si="13"/>
        <v>9999</v>
      </c>
      <c r="C252" s="238">
        <f t="shared" si="14"/>
        <v>740</v>
      </c>
      <c r="D252" s="238" t="e">
        <f>VLOOKUP(Hauptkonto!D144,kplan!A$5:C$31,3,)</f>
        <v>#N/A</v>
      </c>
      <c r="E252" s="233" t="str">
        <f>IF(Hauptkonto!A144="","",Hauptkonto!A144)</f>
        <v/>
      </c>
      <c r="F252" s="235">
        <f>Hauptkonto!B144</f>
        <v>138</v>
      </c>
      <c r="G252" s="236" t="str">
        <f>IF(Hauptkonto!C144="","",Hauptkonto!C144)</f>
        <v/>
      </c>
      <c r="H252" s="15" t="s">
        <v>141</v>
      </c>
      <c r="I252" s="234">
        <f>Hauptkonto!F144</f>
        <v>0</v>
      </c>
      <c r="J252" s="234">
        <f>Hauptkonto!E144</f>
        <v>0</v>
      </c>
    </row>
    <row r="253" spans="1:10" x14ac:dyDescent="0.2">
      <c r="A253" s="238">
        <v>253</v>
      </c>
      <c r="B253" s="237">
        <f t="shared" si="13"/>
        <v>9999</v>
      </c>
      <c r="C253" s="238">
        <f t="shared" si="14"/>
        <v>740</v>
      </c>
      <c r="D253" s="238" t="e">
        <f>VLOOKUP(Hauptkonto!D145,kplan!A$5:C$31,3,)</f>
        <v>#N/A</v>
      </c>
      <c r="E253" s="233" t="str">
        <f>IF(Hauptkonto!A145="","",Hauptkonto!A145)</f>
        <v/>
      </c>
      <c r="F253" s="235">
        <f>Hauptkonto!B145</f>
        <v>139</v>
      </c>
      <c r="G253" s="236" t="str">
        <f>IF(Hauptkonto!C145="","",Hauptkonto!C145)</f>
        <v/>
      </c>
      <c r="H253" s="15" t="s">
        <v>141</v>
      </c>
      <c r="I253" s="234">
        <f>Hauptkonto!F145</f>
        <v>0</v>
      </c>
      <c r="J253" s="234">
        <f>Hauptkonto!E145</f>
        <v>0</v>
      </c>
    </row>
    <row r="254" spans="1:10" x14ac:dyDescent="0.2">
      <c r="A254" s="237">
        <v>254</v>
      </c>
      <c r="B254" s="237">
        <f t="shared" si="13"/>
        <v>9999</v>
      </c>
      <c r="C254" s="238">
        <f t="shared" si="14"/>
        <v>740</v>
      </c>
      <c r="D254" s="238" t="e">
        <f>VLOOKUP(Hauptkonto!D146,kplan!A$5:C$31,3,)</f>
        <v>#N/A</v>
      </c>
      <c r="E254" s="233" t="str">
        <f>IF(Hauptkonto!A146="","",Hauptkonto!A146)</f>
        <v/>
      </c>
      <c r="F254" s="235">
        <f>Hauptkonto!B146</f>
        <v>140</v>
      </c>
      <c r="G254" s="236" t="str">
        <f>IF(Hauptkonto!C146="","",Hauptkonto!C146)</f>
        <v/>
      </c>
      <c r="H254" s="15" t="s">
        <v>141</v>
      </c>
      <c r="I254" s="234">
        <f>Hauptkonto!F146</f>
        <v>0</v>
      </c>
      <c r="J254" s="234">
        <f>Hauptkonto!E146</f>
        <v>0</v>
      </c>
    </row>
    <row r="255" spans="1:10" x14ac:dyDescent="0.2">
      <c r="A255" s="238">
        <v>255</v>
      </c>
      <c r="B255" s="237">
        <f t="shared" si="13"/>
        <v>9999</v>
      </c>
      <c r="C255" s="238">
        <f t="shared" si="14"/>
        <v>740</v>
      </c>
      <c r="D255" s="238" t="e">
        <f>VLOOKUP(Hauptkonto!D147,kplan!A$5:C$31,3,)</f>
        <v>#N/A</v>
      </c>
      <c r="E255" s="233" t="str">
        <f>IF(Hauptkonto!A147="","",Hauptkonto!A147)</f>
        <v/>
      </c>
      <c r="F255" s="235">
        <f>Hauptkonto!B147</f>
        <v>141</v>
      </c>
      <c r="G255" s="236" t="str">
        <f>IF(Hauptkonto!C147="","",Hauptkonto!C147)</f>
        <v/>
      </c>
      <c r="H255" s="15" t="s">
        <v>141</v>
      </c>
      <c r="I255" s="234">
        <f>Hauptkonto!F147</f>
        <v>0</v>
      </c>
      <c r="J255" s="234">
        <f>Hauptkonto!E147</f>
        <v>0</v>
      </c>
    </row>
    <row r="256" spans="1:10" x14ac:dyDescent="0.2">
      <c r="A256" s="237">
        <v>256</v>
      </c>
      <c r="B256" s="237">
        <f t="shared" si="13"/>
        <v>9999</v>
      </c>
      <c r="C256" s="238">
        <f t="shared" si="14"/>
        <v>740</v>
      </c>
      <c r="D256" s="238" t="e">
        <f>VLOOKUP(Hauptkonto!D148,kplan!A$5:C$31,3,)</f>
        <v>#N/A</v>
      </c>
      <c r="E256" s="233" t="str">
        <f>IF(Hauptkonto!A148="","",Hauptkonto!A148)</f>
        <v/>
      </c>
      <c r="F256" s="235">
        <f>Hauptkonto!B148</f>
        <v>142</v>
      </c>
      <c r="G256" s="236" t="str">
        <f>IF(Hauptkonto!C148="","",Hauptkonto!C148)</f>
        <v/>
      </c>
      <c r="H256" s="15" t="s">
        <v>141</v>
      </c>
      <c r="I256" s="234">
        <f>Hauptkonto!F148</f>
        <v>0</v>
      </c>
      <c r="J256" s="234">
        <f>Hauptkonto!E148</f>
        <v>0</v>
      </c>
    </row>
    <row r="257" spans="1:10" x14ac:dyDescent="0.2">
      <c r="A257" s="238">
        <v>257</v>
      </c>
      <c r="B257" s="237">
        <f t="shared" si="13"/>
        <v>9999</v>
      </c>
      <c r="C257" s="238">
        <f t="shared" si="14"/>
        <v>740</v>
      </c>
      <c r="D257" s="238" t="e">
        <f>VLOOKUP(Hauptkonto!D149,kplan!A$5:C$31,3,)</f>
        <v>#N/A</v>
      </c>
      <c r="E257" s="233" t="str">
        <f>IF(Hauptkonto!A149="","",Hauptkonto!A149)</f>
        <v/>
      </c>
      <c r="F257" s="235">
        <f>Hauptkonto!B149</f>
        <v>143</v>
      </c>
      <c r="G257" s="236" t="str">
        <f>IF(Hauptkonto!C149="","",Hauptkonto!C149)</f>
        <v/>
      </c>
      <c r="H257" s="15" t="s">
        <v>141</v>
      </c>
      <c r="I257" s="234">
        <f>Hauptkonto!F149</f>
        <v>0</v>
      </c>
      <c r="J257" s="234">
        <f>Hauptkonto!E149</f>
        <v>0</v>
      </c>
    </row>
    <row r="258" spans="1:10" x14ac:dyDescent="0.2">
      <c r="A258" s="237">
        <v>258</v>
      </c>
      <c r="B258" s="237">
        <f t="shared" si="13"/>
        <v>9999</v>
      </c>
      <c r="C258" s="238">
        <f t="shared" si="14"/>
        <v>740</v>
      </c>
      <c r="D258" s="238" t="e">
        <f>VLOOKUP(Hauptkonto!D150,kplan!A$5:C$31,3,)</f>
        <v>#N/A</v>
      </c>
      <c r="E258" s="233" t="str">
        <f>IF(Hauptkonto!A150="","",Hauptkonto!A150)</f>
        <v/>
      </c>
      <c r="F258" s="235">
        <f>Hauptkonto!B150</f>
        <v>144</v>
      </c>
      <c r="G258" s="236" t="str">
        <f>IF(Hauptkonto!C150="","",Hauptkonto!C150)</f>
        <v/>
      </c>
      <c r="H258" s="15" t="s">
        <v>141</v>
      </c>
      <c r="I258" s="234">
        <f>Hauptkonto!F150</f>
        <v>0</v>
      </c>
      <c r="J258" s="234">
        <f>Hauptkonto!E150</f>
        <v>0</v>
      </c>
    </row>
    <row r="259" spans="1:10" x14ac:dyDescent="0.2">
      <c r="A259" s="238">
        <v>259</v>
      </c>
      <c r="B259" s="237">
        <f t="shared" si="13"/>
        <v>9999</v>
      </c>
      <c r="C259" s="238">
        <f t="shared" si="14"/>
        <v>740</v>
      </c>
      <c r="D259" s="238" t="e">
        <f>VLOOKUP(Hauptkonto!D151,kplan!A$5:C$31,3,)</f>
        <v>#N/A</v>
      </c>
      <c r="E259" s="233" t="str">
        <f>IF(Hauptkonto!A151="","",Hauptkonto!A151)</f>
        <v/>
      </c>
      <c r="F259" s="235">
        <f>Hauptkonto!B151</f>
        <v>145</v>
      </c>
      <c r="G259" s="236" t="str">
        <f>IF(Hauptkonto!C151="","",Hauptkonto!C151)</f>
        <v/>
      </c>
      <c r="H259" s="15" t="s">
        <v>141</v>
      </c>
      <c r="I259" s="234">
        <f>Hauptkonto!F151</f>
        <v>0</v>
      </c>
      <c r="J259" s="234">
        <f>Hauptkonto!E151</f>
        <v>0</v>
      </c>
    </row>
    <row r="260" spans="1:10" x14ac:dyDescent="0.2">
      <c r="A260" s="237">
        <v>260</v>
      </c>
      <c r="B260" s="237">
        <f t="shared" si="13"/>
        <v>9999</v>
      </c>
      <c r="C260" s="238">
        <f t="shared" si="14"/>
        <v>740</v>
      </c>
      <c r="D260" s="238" t="e">
        <f>VLOOKUP(Hauptkonto!D152,kplan!A$5:C$31,3,)</f>
        <v>#N/A</v>
      </c>
      <c r="E260" s="233" t="str">
        <f>IF(Hauptkonto!A152="","",Hauptkonto!A152)</f>
        <v/>
      </c>
      <c r="F260" s="235">
        <f>Hauptkonto!B152</f>
        <v>146</v>
      </c>
      <c r="G260" s="236" t="str">
        <f>IF(Hauptkonto!C152="","",Hauptkonto!C152)</f>
        <v/>
      </c>
      <c r="H260" s="15" t="s">
        <v>141</v>
      </c>
      <c r="I260" s="234">
        <f>Hauptkonto!F152</f>
        <v>0</v>
      </c>
      <c r="J260" s="234">
        <f>Hauptkonto!E152</f>
        <v>0</v>
      </c>
    </row>
    <row r="261" spans="1:10" x14ac:dyDescent="0.2">
      <c r="A261" s="238">
        <v>261</v>
      </c>
      <c r="B261" s="237">
        <f t="shared" si="13"/>
        <v>9999</v>
      </c>
      <c r="C261" s="238">
        <f t="shared" si="14"/>
        <v>740</v>
      </c>
      <c r="D261" s="238" t="e">
        <f>VLOOKUP(Hauptkonto!D153,kplan!A$5:C$31,3,)</f>
        <v>#N/A</v>
      </c>
      <c r="E261" s="233" t="str">
        <f>IF(Hauptkonto!A153="","",Hauptkonto!A153)</f>
        <v/>
      </c>
      <c r="F261" s="235">
        <f>Hauptkonto!B153</f>
        <v>147</v>
      </c>
      <c r="G261" s="236" t="str">
        <f>IF(Hauptkonto!C153="","",Hauptkonto!C153)</f>
        <v/>
      </c>
      <c r="H261" s="15" t="s">
        <v>141</v>
      </c>
      <c r="I261" s="234">
        <f>Hauptkonto!F153</f>
        <v>0</v>
      </c>
      <c r="J261" s="234">
        <f>Hauptkonto!E153</f>
        <v>0</v>
      </c>
    </row>
    <row r="262" spans="1:10" x14ac:dyDescent="0.2">
      <c r="A262" s="237">
        <v>262</v>
      </c>
      <c r="B262" s="237">
        <f t="shared" si="13"/>
        <v>9999</v>
      </c>
      <c r="C262" s="238">
        <f t="shared" si="14"/>
        <v>740</v>
      </c>
      <c r="D262" s="238" t="e">
        <f>VLOOKUP(Hauptkonto!D154,kplan!A$5:C$31,3,)</f>
        <v>#N/A</v>
      </c>
      <c r="E262" s="233" t="str">
        <f>IF(Hauptkonto!A154="","",Hauptkonto!A154)</f>
        <v/>
      </c>
      <c r="F262" s="235">
        <f>Hauptkonto!B154</f>
        <v>148</v>
      </c>
      <c r="G262" s="236" t="str">
        <f>IF(Hauptkonto!C154="","",Hauptkonto!C154)</f>
        <v/>
      </c>
      <c r="H262" s="15" t="s">
        <v>141</v>
      </c>
      <c r="I262" s="234">
        <f>Hauptkonto!F154</f>
        <v>0</v>
      </c>
      <c r="J262" s="234">
        <f>Hauptkonto!E154</f>
        <v>0</v>
      </c>
    </row>
    <row r="263" spans="1:10" x14ac:dyDescent="0.2">
      <c r="A263" s="238">
        <v>263</v>
      </c>
      <c r="B263" s="237">
        <f t="shared" si="13"/>
        <v>9999</v>
      </c>
      <c r="C263" s="238">
        <f t="shared" si="14"/>
        <v>740</v>
      </c>
      <c r="D263" s="238" t="e">
        <f>VLOOKUP(Hauptkonto!D155,kplan!A$5:C$31,3,)</f>
        <v>#N/A</v>
      </c>
      <c r="E263" s="233" t="str">
        <f>IF(Hauptkonto!A155="","",Hauptkonto!A155)</f>
        <v/>
      </c>
      <c r="F263" s="235">
        <f>Hauptkonto!B155</f>
        <v>149</v>
      </c>
      <c r="G263" s="236" t="str">
        <f>IF(Hauptkonto!C155="","",Hauptkonto!C155)</f>
        <v/>
      </c>
      <c r="H263" s="15" t="s">
        <v>141</v>
      </c>
      <c r="I263" s="234">
        <f>Hauptkonto!F155</f>
        <v>0</v>
      </c>
      <c r="J263" s="234">
        <f>Hauptkonto!E155</f>
        <v>0</v>
      </c>
    </row>
    <row r="264" spans="1:10" x14ac:dyDescent="0.2">
      <c r="A264" s="237">
        <v>264</v>
      </c>
      <c r="B264" s="237">
        <f t="shared" si="13"/>
        <v>9999</v>
      </c>
      <c r="C264" s="238">
        <f t="shared" si="14"/>
        <v>740</v>
      </c>
      <c r="D264" s="238" t="e">
        <f>VLOOKUP(Hauptkonto!D156,kplan!A$5:C$31,3,)</f>
        <v>#N/A</v>
      </c>
      <c r="E264" s="233" t="str">
        <f>IF(Hauptkonto!A156="","",Hauptkonto!A156)</f>
        <v/>
      </c>
      <c r="F264" s="235">
        <f>Hauptkonto!B156</f>
        <v>150</v>
      </c>
      <c r="G264" s="236" t="str">
        <f>IF(Hauptkonto!C156="","",Hauptkonto!C156)</f>
        <v/>
      </c>
      <c r="H264" s="15" t="s">
        <v>141</v>
      </c>
      <c r="I264" s="234">
        <f>Hauptkonto!F156</f>
        <v>0</v>
      </c>
      <c r="J264" s="234">
        <f>Hauptkonto!E156</f>
        <v>0</v>
      </c>
    </row>
    <row r="265" spans="1:10" x14ac:dyDescent="0.2">
      <c r="A265" s="238">
        <v>265</v>
      </c>
      <c r="B265" s="237">
        <f t="shared" si="13"/>
        <v>9999</v>
      </c>
      <c r="C265" s="238">
        <f t="shared" si="14"/>
        <v>740</v>
      </c>
      <c r="D265" s="238" t="e">
        <f>VLOOKUP(Hauptkonto!D157,kplan!A$5:C$31,3,)</f>
        <v>#N/A</v>
      </c>
      <c r="E265" s="233" t="str">
        <f>IF(Hauptkonto!A157="","",Hauptkonto!A157)</f>
        <v/>
      </c>
      <c r="F265" s="235">
        <f>Hauptkonto!B157</f>
        <v>151</v>
      </c>
      <c r="G265" s="236" t="str">
        <f>IF(Hauptkonto!C157="","",Hauptkonto!C157)</f>
        <v/>
      </c>
      <c r="H265" s="15" t="s">
        <v>141</v>
      </c>
      <c r="I265" s="234">
        <f>Hauptkonto!F157</f>
        <v>0</v>
      </c>
      <c r="J265" s="234">
        <f>Hauptkonto!E157</f>
        <v>0</v>
      </c>
    </row>
    <row r="266" spans="1:10" x14ac:dyDescent="0.2">
      <c r="A266" s="237">
        <v>266</v>
      </c>
      <c r="B266" s="237">
        <f t="shared" si="13"/>
        <v>9999</v>
      </c>
      <c r="C266" s="238">
        <f t="shared" si="14"/>
        <v>740</v>
      </c>
      <c r="D266" s="238" t="e">
        <f>VLOOKUP(Hauptkonto!D158,kplan!A$5:C$31,3,)</f>
        <v>#N/A</v>
      </c>
      <c r="E266" s="233" t="str">
        <f>IF(Hauptkonto!A158="","",Hauptkonto!A158)</f>
        <v/>
      </c>
      <c r="F266" s="235">
        <f>Hauptkonto!B158</f>
        <v>152</v>
      </c>
      <c r="G266" s="236" t="str">
        <f>IF(Hauptkonto!C158="","",Hauptkonto!C158)</f>
        <v/>
      </c>
      <c r="H266" s="15" t="s">
        <v>141</v>
      </c>
      <c r="I266" s="234">
        <f>Hauptkonto!F158</f>
        <v>0</v>
      </c>
      <c r="J266" s="234">
        <f>Hauptkonto!E158</f>
        <v>0</v>
      </c>
    </row>
    <row r="267" spans="1:10" x14ac:dyDescent="0.2">
      <c r="A267" s="238">
        <v>267</v>
      </c>
      <c r="B267" s="237">
        <f t="shared" si="13"/>
        <v>9999</v>
      </c>
      <c r="C267" s="238">
        <f t="shared" si="14"/>
        <v>740</v>
      </c>
      <c r="D267" s="238" t="e">
        <f>VLOOKUP(Hauptkonto!D159,kplan!A$5:C$31,3,)</f>
        <v>#N/A</v>
      </c>
      <c r="E267" s="233" t="str">
        <f>IF(Hauptkonto!A159="","",Hauptkonto!A159)</f>
        <v/>
      </c>
      <c r="F267" s="235">
        <f>Hauptkonto!B159</f>
        <v>153</v>
      </c>
      <c r="G267" s="236" t="str">
        <f>IF(Hauptkonto!C159="","",Hauptkonto!C159)</f>
        <v/>
      </c>
      <c r="H267" s="15" t="s">
        <v>141</v>
      </c>
      <c r="I267" s="234">
        <f>Hauptkonto!F159</f>
        <v>0</v>
      </c>
      <c r="J267" s="234">
        <f>Hauptkonto!E159</f>
        <v>0</v>
      </c>
    </row>
    <row r="268" spans="1:10" x14ac:dyDescent="0.2">
      <c r="A268" s="237">
        <v>268</v>
      </c>
      <c r="B268" s="237">
        <f t="shared" si="13"/>
        <v>9999</v>
      </c>
      <c r="C268" s="238">
        <f t="shared" si="14"/>
        <v>740</v>
      </c>
      <c r="D268" s="238" t="e">
        <f>VLOOKUP(Hauptkonto!D160,kplan!A$5:C$31,3,)</f>
        <v>#N/A</v>
      </c>
      <c r="E268" s="233" t="str">
        <f>IF(Hauptkonto!A160="","",Hauptkonto!A160)</f>
        <v/>
      </c>
      <c r="F268" s="235">
        <f>Hauptkonto!B160</f>
        <v>154</v>
      </c>
      <c r="G268" s="236" t="str">
        <f>IF(Hauptkonto!C160="","",Hauptkonto!C160)</f>
        <v/>
      </c>
      <c r="H268" s="15" t="s">
        <v>141</v>
      </c>
      <c r="I268" s="234">
        <f>Hauptkonto!F160</f>
        <v>0</v>
      </c>
      <c r="J268" s="234">
        <f>Hauptkonto!E160</f>
        <v>0</v>
      </c>
    </row>
    <row r="269" spans="1:10" x14ac:dyDescent="0.2">
      <c r="A269" s="238">
        <v>269</v>
      </c>
      <c r="B269" s="237">
        <f t="shared" si="13"/>
        <v>9999</v>
      </c>
      <c r="C269" s="238">
        <f t="shared" si="14"/>
        <v>740</v>
      </c>
      <c r="D269" s="238" t="e">
        <f>VLOOKUP(Hauptkonto!D161,kplan!A$5:C$31,3,)</f>
        <v>#N/A</v>
      </c>
      <c r="E269" s="233" t="str">
        <f>IF(Hauptkonto!A161="","",Hauptkonto!A161)</f>
        <v/>
      </c>
      <c r="F269" s="235">
        <f>Hauptkonto!B161</f>
        <v>155</v>
      </c>
      <c r="G269" s="236" t="str">
        <f>IF(Hauptkonto!C161="","",Hauptkonto!C161)</f>
        <v/>
      </c>
      <c r="H269" s="15" t="s">
        <v>141</v>
      </c>
      <c r="I269" s="234">
        <f>Hauptkonto!F161</f>
        <v>0</v>
      </c>
      <c r="J269" s="234">
        <f>Hauptkonto!E161</f>
        <v>0</v>
      </c>
    </row>
    <row r="270" spans="1:10" x14ac:dyDescent="0.2">
      <c r="A270" s="237">
        <v>270</v>
      </c>
      <c r="B270" s="237">
        <f t="shared" si="13"/>
        <v>9999</v>
      </c>
      <c r="C270" s="238">
        <f t="shared" si="14"/>
        <v>740</v>
      </c>
      <c r="D270" s="238" t="e">
        <f>VLOOKUP(Hauptkonto!D162,kplan!A$5:C$31,3,)</f>
        <v>#N/A</v>
      </c>
      <c r="E270" s="233" t="str">
        <f>IF(Hauptkonto!A162="","",Hauptkonto!A162)</f>
        <v/>
      </c>
      <c r="F270" s="235">
        <f>Hauptkonto!B162</f>
        <v>156</v>
      </c>
      <c r="G270" s="236" t="str">
        <f>IF(Hauptkonto!C162="","",Hauptkonto!C162)</f>
        <v/>
      </c>
      <c r="H270" s="15" t="s">
        <v>141</v>
      </c>
      <c r="I270" s="234">
        <f>Hauptkonto!F162</f>
        <v>0</v>
      </c>
      <c r="J270" s="234">
        <f>Hauptkonto!E162</f>
        <v>0</v>
      </c>
    </row>
    <row r="271" spans="1:10" x14ac:dyDescent="0.2">
      <c r="A271" s="238">
        <v>271</v>
      </c>
      <c r="B271" s="237">
        <f t="shared" si="13"/>
        <v>9999</v>
      </c>
      <c r="C271" s="238">
        <f t="shared" si="14"/>
        <v>740</v>
      </c>
      <c r="D271" s="238" t="e">
        <f>VLOOKUP(Hauptkonto!D163,kplan!A$5:C$31,3,)</f>
        <v>#N/A</v>
      </c>
      <c r="E271" s="233" t="str">
        <f>IF(Hauptkonto!A163="","",Hauptkonto!A163)</f>
        <v/>
      </c>
      <c r="F271" s="235">
        <f>Hauptkonto!B163</f>
        <v>157</v>
      </c>
      <c r="G271" s="236" t="str">
        <f>IF(Hauptkonto!C163="","",Hauptkonto!C163)</f>
        <v/>
      </c>
      <c r="H271" s="15" t="s">
        <v>141</v>
      </c>
      <c r="I271" s="234">
        <f>Hauptkonto!F163</f>
        <v>0</v>
      </c>
      <c r="J271" s="234">
        <f>Hauptkonto!E163</f>
        <v>0</v>
      </c>
    </row>
    <row r="272" spans="1:10" x14ac:dyDescent="0.2">
      <c r="A272" s="237">
        <v>272</v>
      </c>
      <c r="B272" s="237">
        <f t="shared" si="13"/>
        <v>9999</v>
      </c>
      <c r="C272" s="238">
        <f t="shared" si="14"/>
        <v>740</v>
      </c>
      <c r="D272" s="238" t="e">
        <f>VLOOKUP(Hauptkonto!D164,kplan!A$5:C$31,3,)</f>
        <v>#N/A</v>
      </c>
      <c r="E272" s="233" t="str">
        <f>IF(Hauptkonto!A164="","",Hauptkonto!A164)</f>
        <v/>
      </c>
      <c r="F272" s="235">
        <f>Hauptkonto!B164</f>
        <v>158</v>
      </c>
      <c r="G272" s="236" t="str">
        <f>IF(Hauptkonto!C164="","",Hauptkonto!C164)</f>
        <v/>
      </c>
      <c r="H272" s="15" t="s">
        <v>141</v>
      </c>
      <c r="I272" s="234">
        <f>Hauptkonto!F164</f>
        <v>0</v>
      </c>
      <c r="J272" s="234">
        <f>Hauptkonto!E164</f>
        <v>0</v>
      </c>
    </row>
    <row r="273" spans="1:10" x14ac:dyDescent="0.2">
      <c r="A273" s="238">
        <v>273</v>
      </c>
      <c r="B273" s="237">
        <f t="shared" si="13"/>
        <v>9999</v>
      </c>
      <c r="C273" s="238">
        <f t="shared" si="14"/>
        <v>740</v>
      </c>
      <c r="D273" s="238" t="e">
        <f>VLOOKUP(Hauptkonto!D165,kplan!A$5:C$31,3,)</f>
        <v>#N/A</v>
      </c>
      <c r="E273" s="233" t="str">
        <f>IF(Hauptkonto!A165="","",Hauptkonto!A165)</f>
        <v/>
      </c>
      <c r="F273" s="235">
        <f>Hauptkonto!B165</f>
        <v>159</v>
      </c>
      <c r="G273" s="236" t="str">
        <f>IF(Hauptkonto!C165="","",Hauptkonto!C165)</f>
        <v/>
      </c>
      <c r="H273" s="15" t="s">
        <v>141</v>
      </c>
      <c r="I273" s="234">
        <f>Hauptkonto!F165</f>
        <v>0</v>
      </c>
      <c r="J273" s="234">
        <f>Hauptkonto!E165</f>
        <v>0</v>
      </c>
    </row>
    <row r="274" spans="1:10" x14ac:dyDescent="0.2">
      <c r="A274" s="237">
        <v>274</v>
      </c>
      <c r="B274" s="237">
        <f t="shared" si="13"/>
        <v>9999</v>
      </c>
      <c r="C274" s="238">
        <f t="shared" si="14"/>
        <v>740</v>
      </c>
      <c r="D274" s="238" t="e">
        <f>VLOOKUP(Hauptkonto!D166,kplan!A$5:C$31,3,)</f>
        <v>#N/A</v>
      </c>
      <c r="E274" s="233" t="str">
        <f>IF(Hauptkonto!A166="","",Hauptkonto!A166)</f>
        <v/>
      </c>
      <c r="F274" s="235">
        <f>Hauptkonto!B166</f>
        <v>160</v>
      </c>
      <c r="G274" s="236" t="str">
        <f>IF(Hauptkonto!C166="","",Hauptkonto!C166)</f>
        <v/>
      </c>
      <c r="H274" s="15" t="s">
        <v>141</v>
      </c>
      <c r="I274" s="234">
        <f>Hauptkonto!F166</f>
        <v>0</v>
      </c>
      <c r="J274" s="234">
        <f>Hauptkonto!E166</f>
        <v>0</v>
      </c>
    </row>
    <row r="275" spans="1:10" x14ac:dyDescent="0.2">
      <c r="A275" s="238">
        <v>275</v>
      </c>
      <c r="B275" s="237">
        <f t="shared" si="13"/>
        <v>9999</v>
      </c>
      <c r="C275" s="238">
        <f t="shared" si="14"/>
        <v>740</v>
      </c>
      <c r="D275" s="238" t="e">
        <f>VLOOKUP(Hauptkonto!D167,kplan!A$5:C$31,3,)</f>
        <v>#N/A</v>
      </c>
      <c r="E275" s="233" t="str">
        <f>IF(Hauptkonto!A167="","",Hauptkonto!A167)</f>
        <v/>
      </c>
      <c r="F275" s="235">
        <f>Hauptkonto!B167</f>
        <v>161</v>
      </c>
      <c r="G275" s="236" t="str">
        <f>IF(Hauptkonto!C167="","",Hauptkonto!C167)</f>
        <v/>
      </c>
      <c r="H275" s="15" t="s">
        <v>141</v>
      </c>
      <c r="I275" s="234">
        <f>Hauptkonto!F167</f>
        <v>0</v>
      </c>
      <c r="J275" s="234">
        <f>Hauptkonto!E167</f>
        <v>0</v>
      </c>
    </row>
    <row r="276" spans="1:10" x14ac:dyDescent="0.2">
      <c r="A276" s="237">
        <v>276</v>
      </c>
      <c r="B276" s="237">
        <f t="shared" si="13"/>
        <v>9999</v>
      </c>
      <c r="C276" s="238">
        <f t="shared" si="14"/>
        <v>740</v>
      </c>
      <c r="D276" s="238" t="e">
        <f>VLOOKUP(Hauptkonto!D168,kplan!A$5:C$31,3,)</f>
        <v>#N/A</v>
      </c>
      <c r="E276" s="233" t="str">
        <f>IF(Hauptkonto!A168="","",Hauptkonto!A168)</f>
        <v/>
      </c>
      <c r="F276" s="235">
        <f>Hauptkonto!B168</f>
        <v>162</v>
      </c>
      <c r="G276" s="236" t="str">
        <f>IF(Hauptkonto!C168="","",Hauptkonto!C168)</f>
        <v/>
      </c>
      <c r="H276" s="15" t="s">
        <v>141</v>
      </c>
      <c r="I276" s="234">
        <f>Hauptkonto!F168</f>
        <v>0</v>
      </c>
      <c r="J276" s="234">
        <f>Hauptkonto!E168</f>
        <v>0</v>
      </c>
    </row>
    <row r="277" spans="1:10" x14ac:dyDescent="0.2">
      <c r="A277" s="238">
        <v>277</v>
      </c>
      <c r="B277" s="237">
        <f t="shared" si="13"/>
        <v>9999</v>
      </c>
      <c r="C277" s="238">
        <f t="shared" si="14"/>
        <v>740</v>
      </c>
      <c r="D277" s="238" t="e">
        <f>VLOOKUP(Hauptkonto!D169,kplan!A$5:C$31,3,)</f>
        <v>#N/A</v>
      </c>
      <c r="E277" s="233" t="str">
        <f>IF(Hauptkonto!A169="","",Hauptkonto!A169)</f>
        <v/>
      </c>
      <c r="F277" s="235">
        <f>Hauptkonto!B169</f>
        <v>163</v>
      </c>
      <c r="G277" s="236" t="str">
        <f>IF(Hauptkonto!C169="","",Hauptkonto!C169)</f>
        <v/>
      </c>
      <c r="H277" s="15" t="s">
        <v>141</v>
      </c>
      <c r="I277" s="234">
        <f>Hauptkonto!F169</f>
        <v>0</v>
      </c>
      <c r="J277" s="234">
        <f>Hauptkonto!E169</f>
        <v>0</v>
      </c>
    </row>
    <row r="278" spans="1:10" x14ac:dyDescent="0.2">
      <c r="A278" s="237">
        <v>278</v>
      </c>
      <c r="B278" s="237">
        <f t="shared" si="13"/>
        <v>9999</v>
      </c>
      <c r="C278" s="238">
        <f t="shared" si="14"/>
        <v>740</v>
      </c>
      <c r="D278" s="238" t="e">
        <f>VLOOKUP(Hauptkonto!D170,kplan!A$5:C$31,3,)</f>
        <v>#N/A</v>
      </c>
      <c r="E278" s="233" t="str">
        <f>IF(Hauptkonto!A170="","",Hauptkonto!A170)</f>
        <v/>
      </c>
      <c r="F278" s="235">
        <f>Hauptkonto!B170</f>
        <v>164</v>
      </c>
      <c r="G278" s="236" t="str">
        <f>IF(Hauptkonto!C170="","",Hauptkonto!C170)</f>
        <v/>
      </c>
      <c r="H278" s="15" t="s">
        <v>141</v>
      </c>
      <c r="I278" s="234">
        <f>Hauptkonto!F170</f>
        <v>0</v>
      </c>
      <c r="J278" s="234">
        <f>Hauptkonto!E170</f>
        <v>0</v>
      </c>
    </row>
    <row r="279" spans="1:10" x14ac:dyDescent="0.2">
      <c r="A279" s="238">
        <v>279</v>
      </c>
      <c r="B279" s="237">
        <f t="shared" si="13"/>
        <v>9999</v>
      </c>
      <c r="C279" s="238">
        <f t="shared" si="14"/>
        <v>740</v>
      </c>
      <c r="D279" s="238" t="e">
        <f>VLOOKUP(Hauptkonto!D171,kplan!A$5:C$31,3,)</f>
        <v>#N/A</v>
      </c>
      <c r="E279" s="233" t="str">
        <f>IF(Hauptkonto!A171="","",Hauptkonto!A171)</f>
        <v/>
      </c>
      <c r="F279" s="235">
        <f>Hauptkonto!B171</f>
        <v>165</v>
      </c>
      <c r="G279" s="236" t="str">
        <f>IF(Hauptkonto!C171="","",Hauptkonto!C171)</f>
        <v/>
      </c>
      <c r="H279" s="15" t="s">
        <v>141</v>
      </c>
      <c r="I279" s="234">
        <f>Hauptkonto!F171</f>
        <v>0</v>
      </c>
      <c r="J279" s="234">
        <f>Hauptkonto!E171</f>
        <v>0</v>
      </c>
    </row>
    <row r="280" spans="1:10" x14ac:dyDescent="0.2">
      <c r="A280" s="237">
        <v>280</v>
      </c>
      <c r="B280" s="237">
        <f t="shared" si="13"/>
        <v>9999</v>
      </c>
      <c r="C280" s="238">
        <f t="shared" si="14"/>
        <v>740</v>
      </c>
      <c r="D280" s="238" t="e">
        <f>VLOOKUP(Hauptkonto!D172,kplan!A$5:C$31,3,)</f>
        <v>#N/A</v>
      </c>
      <c r="E280" s="233" t="str">
        <f>IF(Hauptkonto!A172="","",Hauptkonto!A172)</f>
        <v/>
      </c>
      <c r="F280" s="235">
        <f>Hauptkonto!B172</f>
        <v>166</v>
      </c>
      <c r="G280" s="236" t="str">
        <f>IF(Hauptkonto!C172="","",Hauptkonto!C172)</f>
        <v/>
      </c>
      <c r="H280" s="15" t="s">
        <v>141</v>
      </c>
      <c r="I280" s="234">
        <f>Hauptkonto!F172</f>
        <v>0</v>
      </c>
      <c r="J280" s="234">
        <f>Hauptkonto!E172</f>
        <v>0</v>
      </c>
    </row>
    <row r="281" spans="1:10" x14ac:dyDescent="0.2">
      <c r="A281" s="238">
        <v>281</v>
      </c>
      <c r="B281" s="237">
        <f t="shared" si="13"/>
        <v>9999</v>
      </c>
      <c r="C281" s="238">
        <f t="shared" si="14"/>
        <v>740</v>
      </c>
      <c r="D281" s="238" t="e">
        <f>VLOOKUP(Hauptkonto!D173,kplan!A$5:C$31,3,)</f>
        <v>#N/A</v>
      </c>
      <c r="E281" s="233" t="str">
        <f>IF(Hauptkonto!A173="","",Hauptkonto!A173)</f>
        <v/>
      </c>
      <c r="F281" s="235">
        <f>Hauptkonto!B173</f>
        <v>167</v>
      </c>
      <c r="G281" s="236" t="str">
        <f>IF(Hauptkonto!C173="","",Hauptkonto!C173)</f>
        <v/>
      </c>
      <c r="H281" s="15" t="s">
        <v>141</v>
      </c>
      <c r="I281" s="234">
        <f>Hauptkonto!F173</f>
        <v>0</v>
      </c>
      <c r="J281" s="234">
        <f>Hauptkonto!E173</f>
        <v>0</v>
      </c>
    </row>
    <row r="282" spans="1:10" x14ac:dyDescent="0.2">
      <c r="A282" s="237">
        <v>282</v>
      </c>
      <c r="B282" s="237">
        <f t="shared" si="13"/>
        <v>9999</v>
      </c>
      <c r="C282" s="238">
        <f t="shared" si="14"/>
        <v>740</v>
      </c>
      <c r="D282" s="238" t="e">
        <f>VLOOKUP(Hauptkonto!D174,kplan!A$5:C$31,3,)</f>
        <v>#N/A</v>
      </c>
      <c r="E282" s="233" t="str">
        <f>IF(Hauptkonto!A174="","",Hauptkonto!A174)</f>
        <v/>
      </c>
      <c r="F282" s="235">
        <f>Hauptkonto!B174</f>
        <v>168</v>
      </c>
      <c r="G282" s="236" t="str">
        <f>IF(Hauptkonto!C174="","",Hauptkonto!C174)</f>
        <v/>
      </c>
      <c r="H282" s="15" t="s">
        <v>141</v>
      </c>
      <c r="I282" s="234">
        <f>Hauptkonto!F174</f>
        <v>0</v>
      </c>
      <c r="J282" s="234">
        <f>Hauptkonto!E174</f>
        <v>0</v>
      </c>
    </row>
    <row r="283" spans="1:10" x14ac:dyDescent="0.2">
      <c r="A283" s="238">
        <v>283</v>
      </c>
      <c r="B283" s="237">
        <f t="shared" si="13"/>
        <v>9999</v>
      </c>
      <c r="C283" s="238">
        <f t="shared" si="14"/>
        <v>740</v>
      </c>
      <c r="D283" s="238" t="e">
        <f>VLOOKUP(Hauptkonto!D175,kplan!A$5:C$31,3,)</f>
        <v>#N/A</v>
      </c>
      <c r="E283" s="233" t="str">
        <f>IF(Hauptkonto!A175="","",Hauptkonto!A175)</f>
        <v/>
      </c>
      <c r="F283" s="235">
        <f>Hauptkonto!B175</f>
        <v>169</v>
      </c>
      <c r="G283" s="236" t="str">
        <f>IF(Hauptkonto!C175="","",Hauptkonto!C175)</f>
        <v/>
      </c>
      <c r="H283" s="15" t="s">
        <v>141</v>
      </c>
      <c r="I283" s="234">
        <f>Hauptkonto!F175</f>
        <v>0</v>
      </c>
      <c r="J283" s="234">
        <f>Hauptkonto!E175</f>
        <v>0</v>
      </c>
    </row>
    <row r="284" spans="1:10" x14ac:dyDescent="0.2">
      <c r="A284" s="237">
        <v>284</v>
      </c>
      <c r="B284" s="237">
        <f t="shared" si="13"/>
        <v>9999</v>
      </c>
      <c r="C284" s="238">
        <f t="shared" si="14"/>
        <v>740</v>
      </c>
      <c r="D284" s="238" t="e">
        <f>VLOOKUP(Hauptkonto!D176,kplan!A$5:C$31,3,)</f>
        <v>#N/A</v>
      </c>
      <c r="E284" s="233" t="str">
        <f>IF(Hauptkonto!A176="","",Hauptkonto!A176)</f>
        <v/>
      </c>
      <c r="F284" s="235">
        <f>Hauptkonto!B176</f>
        <v>170</v>
      </c>
      <c r="G284" s="236" t="str">
        <f>IF(Hauptkonto!C176="","",Hauptkonto!C176)</f>
        <v/>
      </c>
      <c r="H284" s="15" t="s">
        <v>141</v>
      </c>
      <c r="I284" s="234">
        <f>Hauptkonto!F176</f>
        <v>0</v>
      </c>
      <c r="J284" s="234">
        <f>Hauptkonto!E176</f>
        <v>0</v>
      </c>
    </row>
    <row r="285" spans="1:10" x14ac:dyDescent="0.2">
      <c r="A285" s="238">
        <v>285</v>
      </c>
      <c r="B285" s="237">
        <f t="shared" si="13"/>
        <v>9999</v>
      </c>
      <c r="C285" s="238">
        <f t="shared" si="14"/>
        <v>740</v>
      </c>
      <c r="D285" s="238" t="e">
        <f>VLOOKUP(Hauptkonto!D177,kplan!A$5:C$31,3,)</f>
        <v>#N/A</v>
      </c>
      <c r="E285" s="233" t="str">
        <f>IF(Hauptkonto!A177="","",Hauptkonto!A177)</f>
        <v/>
      </c>
      <c r="F285" s="235">
        <f>Hauptkonto!B177</f>
        <v>171</v>
      </c>
      <c r="G285" s="236" t="str">
        <f>IF(Hauptkonto!C177="","",Hauptkonto!C177)</f>
        <v/>
      </c>
      <c r="H285" s="15" t="s">
        <v>141</v>
      </c>
      <c r="I285" s="234">
        <f>Hauptkonto!F177</f>
        <v>0</v>
      </c>
      <c r="J285" s="234">
        <f>Hauptkonto!E177</f>
        <v>0</v>
      </c>
    </row>
    <row r="286" spans="1:10" x14ac:dyDescent="0.2">
      <c r="A286" s="237">
        <v>286</v>
      </c>
      <c r="B286" s="237">
        <f t="shared" si="13"/>
        <v>9999</v>
      </c>
      <c r="C286" s="238">
        <f t="shared" si="14"/>
        <v>740</v>
      </c>
      <c r="D286" s="238" t="e">
        <f>VLOOKUP(Hauptkonto!D178,kplan!A$5:C$31,3,)</f>
        <v>#N/A</v>
      </c>
      <c r="E286" s="233" t="str">
        <f>IF(Hauptkonto!A178="","",Hauptkonto!A178)</f>
        <v/>
      </c>
      <c r="F286" s="235">
        <f>Hauptkonto!B178</f>
        <v>172</v>
      </c>
      <c r="G286" s="236" t="str">
        <f>IF(Hauptkonto!C178="","",Hauptkonto!C178)</f>
        <v/>
      </c>
      <c r="H286" s="15" t="s">
        <v>141</v>
      </c>
      <c r="I286" s="234">
        <f>Hauptkonto!F178</f>
        <v>0</v>
      </c>
      <c r="J286" s="234">
        <f>Hauptkonto!E178</f>
        <v>0</v>
      </c>
    </row>
    <row r="287" spans="1:10" x14ac:dyDescent="0.2">
      <c r="A287" s="238">
        <v>287</v>
      </c>
      <c r="B287" s="237">
        <f t="shared" si="13"/>
        <v>9999</v>
      </c>
      <c r="C287" s="238">
        <f t="shared" si="14"/>
        <v>740</v>
      </c>
      <c r="D287" s="238" t="e">
        <f>VLOOKUP(Hauptkonto!D179,kplan!A$5:C$31,3,)</f>
        <v>#N/A</v>
      </c>
      <c r="E287" s="233" t="str">
        <f>IF(Hauptkonto!A179="","",Hauptkonto!A179)</f>
        <v/>
      </c>
      <c r="F287" s="235">
        <f>Hauptkonto!B179</f>
        <v>173</v>
      </c>
      <c r="G287" s="236" t="str">
        <f>IF(Hauptkonto!C179="","",Hauptkonto!C179)</f>
        <v/>
      </c>
      <c r="H287" s="15" t="s">
        <v>141</v>
      </c>
      <c r="I287" s="234">
        <f>Hauptkonto!F179</f>
        <v>0</v>
      </c>
      <c r="J287" s="234">
        <f>Hauptkonto!E179</f>
        <v>0</v>
      </c>
    </row>
    <row r="288" spans="1:10" x14ac:dyDescent="0.2">
      <c r="A288" s="237">
        <v>288</v>
      </c>
      <c r="B288" s="237">
        <f t="shared" si="13"/>
        <v>9999</v>
      </c>
      <c r="C288" s="238">
        <f t="shared" si="14"/>
        <v>740</v>
      </c>
      <c r="D288" s="238" t="e">
        <f>VLOOKUP(Hauptkonto!D180,kplan!A$5:C$31,3,)</f>
        <v>#N/A</v>
      </c>
      <c r="E288" s="233" t="str">
        <f>IF(Hauptkonto!A180="","",Hauptkonto!A180)</f>
        <v/>
      </c>
      <c r="F288" s="235">
        <f>Hauptkonto!B180</f>
        <v>174</v>
      </c>
      <c r="G288" s="236" t="str">
        <f>IF(Hauptkonto!C180="","",Hauptkonto!C180)</f>
        <v/>
      </c>
      <c r="H288" s="15" t="s">
        <v>141</v>
      </c>
      <c r="I288" s="234">
        <f>Hauptkonto!F180</f>
        <v>0</v>
      </c>
      <c r="J288" s="234">
        <f>Hauptkonto!E180</f>
        <v>0</v>
      </c>
    </row>
    <row r="289" spans="1:10" x14ac:dyDescent="0.2">
      <c r="A289" s="238">
        <v>289</v>
      </c>
      <c r="B289" s="237">
        <f t="shared" si="13"/>
        <v>9999</v>
      </c>
      <c r="C289" s="238">
        <f t="shared" si="14"/>
        <v>740</v>
      </c>
      <c r="D289" s="238" t="e">
        <f>VLOOKUP(Hauptkonto!D181,kplan!A$5:C$31,3,)</f>
        <v>#N/A</v>
      </c>
      <c r="E289" s="233" t="str">
        <f>IF(Hauptkonto!A181="","",Hauptkonto!A181)</f>
        <v/>
      </c>
      <c r="F289" s="235">
        <f>Hauptkonto!B181</f>
        <v>175</v>
      </c>
      <c r="G289" s="236" t="str">
        <f>IF(Hauptkonto!C181="","",Hauptkonto!C181)</f>
        <v/>
      </c>
      <c r="H289" s="15" t="s">
        <v>141</v>
      </c>
      <c r="I289" s="234">
        <f>Hauptkonto!F181</f>
        <v>0</v>
      </c>
      <c r="J289" s="234">
        <f>Hauptkonto!E181</f>
        <v>0</v>
      </c>
    </row>
    <row r="290" spans="1:10" x14ac:dyDescent="0.2">
      <c r="A290" s="237">
        <v>290</v>
      </c>
      <c r="B290" s="237">
        <f t="shared" si="13"/>
        <v>9999</v>
      </c>
      <c r="C290" s="238">
        <f t="shared" si="14"/>
        <v>740</v>
      </c>
      <c r="D290" s="238" t="e">
        <f>VLOOKUP(Hauptkonto!D182,kplan!A$5:C$31,3,)</f>
        <v>#N/A</v>
      </c>
      <c r="E290" s="233" t="str">
        <f>IF(Hauptkonto!A182="","",Hauptkonto!A182)</f>
        <v/>
      </c>
      <c r="F290" s="235">
        <f>Hauptkonto!B182</f>
        <v>176</v>
      </c>
      <c r="G290" s="236" t="str">
        <f>IF(Hauptkonto!C182="","",Hauptkonto!C182)</f>
        <v/>
      </c>
      <c r="H290" s="15" t="s">
        <v>141</v>
      </c>
      <c r="I290" s="234">
        <f>Hauptkonto!F182</f>
        <v>0</v>
      </c>
      <c r="J290" s="234">
        <f>Hauptkonto!E182</f>
        <v>0</v>
      </c>
    </row>
    <row r="291" spans="1:10" x14ac:dyDescent="0.2">
      <c r="A291" s="238">
        <v>291</v>
      </c>
      <c r="B291" s="237">
        <f t="shared" si="13"/>
        <v>9999</v>
      </c>
      <c r="C291" s="238">
        <f t="shared" si="14"/>
        <v>740</v>
      </c>
      <c r="D291" s="238" t="e">
        <f>VLOOKUP(Hauptkonto!D183,kplan!A$5:C$31,3,)</f>
        <v>#N/A</v>
      </c>
      <c r="E291" s="233" t="str">
        <f>IF(Hauptkonto!A183="","",Hauptkonto!A183)</f>
        <v/>
      </c>
      <c r="F291" s="235">
        <f>Hauptkonto!B183</f>
        <v>177</v>
      </c>
      <c r="G291" s="236" t="str">
        <f>IF(Hauptkonto!C183="","",Hauptkonto!C183)</f>
        <v/>
      </c>
      <c r="H291" s="15" t="s">
        <v>141</v>
      </c>
      <c r="I291" s="234">
        <f>Hauptkonto!F183</f>
        <v>0</v>
      </c>
      <c r="J291" s="234">
        <f>Hauptkonto!E183</f>
        <v>0</v>
      </c>
    </row>
    <row r="292" spans="1:10" x14ac:dyDescent="0.2">
      <c r="A292" s="237">
        <v>292</v>
      </c>
      <c r="B292" s="237">
        <f t="shared" si="13"/>
        <v>9999</v>
      </c>
      <c r="C292" s="238">
        <f t="shared" si="14"/>
        <v>740</v>
      </c>
      <c r="D292" s="238" t="e">
        <f>VLOOKUP(Hauptkonto!D184,kplan!A$5:C$31,3,)</f>
        <v>#N/A</v>
      </c>
      <c r="E292" s="233" t="str">
        <f>IF(Hauptkonto!A184="","",Hauptkonto!A184)</f>
        <v/>
      </c>
      <c r="F292" s="235">
        <f>Hauptkonto!B184</f>
        <v>178</v>
      </c>
      <c r="G292" s="236" t="str">
        <f>IF(Hauptkonto!C184="","",Hauptkonto!C184)</f>
        <v/>
      </c>
      <c r="H292" s="15" t="s">
        <v>141</v>
      </c>
      <c r="I292" s="234">
        <f>Hauptkonto!F184</f>
        <v>0</v>
      </c>
      <c r="J292" s="234">
        <f>Hauptkonto!E184</f>
        <v>0</v>
      </c>
    </row>
    <row r="293" spans="1:10" x14ac:dyDescent="0.2">
      <c r="A293" s="238">
        <v>293</v>
      </c>
      <c r="B293" s="237">
        <f t="shared" si="13"/>
        <v>9999</v>
      </c>
      <c r="C293" s="238">
        <f t="shared" si="14"/>
        <v>740</v>
      </c>
      <c r="D293" s="238" t="e">
        <f>VLOOKUP(Hauptkonto!D185,kplan!A$5:C$31,3,)</f>
        <v>#N/A</v>
      </c>
      <c r="E293" s="233" t="str">
        <f>IF(Hauptkonto!A185="","",Hauptkonto!A185)</f>
        <v/>
      </c>
      <c r="F293" s="235">
        <f>Hauptkonto!B185</f>
        <v>179</v>
      </c>
      <c r="G293" s="236" t="str">
        <f>IF(Hauptkonto!C185="","",Hauptkonto!C185)</f>
        <v/>
      </c>
      <c r="H293" s="15" t="s">
        <v>141</v>
      </c>
      <c r="I293" s="234">
        <f>Hauptkonto!F185</f>
        <v>0</v>
      </c>
      <c r="J293" s="234">
        <f>Hauptkonto!E185</f>
        <v>0</v>
      </c>
    </row>
    <row r="294" spans="1:10" x14ac:dyDescent="0.2">
      <c r="A294" s="237">
        <v>294</v>
      </c>
      <c r="B294" s="237">
        <f t="shared" si="13"/>
        <v>9999</v>
      </c>
      <c r="C294" s="238">
        <f t="shared" si="14"/>
        <v>740</v>
      </c>
      <c r="D294" s="238" t="e">
        <f>VLOOKUP(Hauptkonto!D186,kplan!A$5:C$31,3,)</f>
        <v>#N/A</v>
      </c>
      <c r="E294" s="233" t="str">
        <f>IF(Hauptkonto!A186="","",Hauptkonto!A186)</f>
        <v/>
      </c>
      <c r="F294" s="235">
        <f>Hauptkonto!B186</f>
        <v>180</v>
      </c>
      <c r="G294" s="236" t="str">
        <f>IF(Hauptkonto!C186="","",Hauptkonto!C186)</f>
        <v/>
      </c>
      <c r="H294" s="15" t="s">
        <v>141</v>
      </c>
      <c r="I294" s="234">
        <f>Hauptkonto!F186</f>
        <v>0</v>
      </c>
      <c r="J294" s="234">
        <f>Hauptkonto!E186</f>
        <v>0</v>
      </c>
    </row>
    <row r="295" spans="1:10" x14ac:dyDescent="0.2">
      <c r="A295" s="238">
        <v>295</v>
      </c>
      <c r="B295" s="237">
        <f t="shared" si="13"/>
        <v>9999</v>
      </c>
      <c r="C295" s="238">
        <f t="shared" si="14"/>
        <v>740</v>
      </c>
      <c r="D295" s="238" t="e">
        <f>VLOOKUP(Hauptkonto!D187,kplan!A$5:C$31,3,)</f>
        <v>#N/A</v>
      </c>
      <c r="E295" s="233" t="str">
        <f>IF(Hauptkonto!A187="","",Hauptkonto!A187)</f>
        <v/>
      </c>
      <c r="F295" s="235">
        <f>Hauptkonto!B187</f>
        <v>181</v>
      </c>
      <c r="G295" s="236" t="str">
        <f>IF(Hauptkonto!C187="","",Hauptkonto!C187)</f>
        <v/>
      </c>
      <c r="H295" s="15" t="s">
        <v>141</v>
      </c>
      <c r="I295" s="234">
        <f>Hauptkonto!F187</f>
        <v>0</v>
      </c>
      <c r="J295" s="234">
        <f>Hauptkonto!E187</f>
        <v>0</v>
      </c>
    </row>
    <row r="296" spans="1:10" x14ac:dyDescent="0.2">
      <c r="A296" s="237">
        <v>296</v>
      </c>
      <c r="B296" s="237">
        <f t="shared" si="13"/>
        <v>9999</v>
      </c>
      <c r="C296" s="238">
        <f t="shared" si="14"/>
        <v>740</v>
      </c>
      <c r="D296" s="238" t="e">
        <f>VLOOKUP(Hauptkonto!D188,kplan!A$5:C$31,3,)</f>
        <v>#N/A</v>
      </c>
      <c r="E296" s="233" t="str">
        <f>IF(Hauptkonto!A188="","",Hauptkonto!A188)</f>
        <v/>
      </c>
      <c r="F296" s="235">
        <f>Hauptkonto!B188</f>
        <v>182</v>
      </c>
      <c r="G296" s="236" t="str">
        <f>IF(Hauptkonto!C188="","",Hauptkonto!C188)</f>
        <v/>
      </c>
      <c r="H296" s="15" t="s">
        <v>141</v>
      </c>
      <c r="I296" s="234">
        <f>Hauptkonto!F188</f>
        <v>0</v>
      </c>
      <c r="J296" s="234">
        <f>Hauptkonto!E188</f>
        <v>0</v>
      </c>
    </row>
    <row r="297" spans="1:10" x14ac:dyDescent="0.2">
      <c r="A297" s="238">
        <v>297</v>
      </c>
      <c r="B297" s="237">
        <f t="shared" si="13"/>
        <v>9999</v>
      </c>
      <c r="C297" s="238">
        <f t="shared" si="14"/>
        <v>740</v>
      </c>
      <c r="D297" s="238" t="e">
        <f>VLOOKUP(Hauptkonto!D189,kplan!A$5:C$31,3,)</f>
        <v>#N/A</v>
      </c>
      <c r="E297" s="233" t="str">
        <f>IF(Hauptkonto!A189="","",Hauptkonto!A189)</f>
        <v/>
      </c>
      <c r="F297" s="235">
        <f>Hauptkonto!B189</f>
        <v>183</v>
      </c>
      <c r="G297" s="236" t="str">
        <f>IF(Hauptkonto!C189="","",Hauptkonto!C189)</f>
        <v/>
      </c>
      <c r="H297" s="15" t="s">
        <v>141</v>
      </c>
      <c r="I297" s="234">
        <f>Hauptkonto!F189</f>
        <v>0</v>
      </c>
      <c r="J297" s="234">
        <f>Hauptkonto!E189</f>
        <v>0</v>
      </c>
    </row>
    <row r="298" spans="1:10" x14ac:dyDescent="0.2">
      <c r="A298" s="237">
        <v>298</v>
      </c>
      <c r="B298" s="237">
        <f t="shared" si="13"/>
        <v>9999</v>
      </c>
      <c r="C298" s="238">
        <f t="shared" si="14"/>
        <v>740</v>
      </c>
      <c r="D298" s="238" t="e">
        <f>VLOOKUP(Hauptkonto!D190,kplan!A$5:C$31,3,)</f>
        <v>#N/A</v>
      </c>
      <c r="E298" s="233" t="str">
        <f>IF(Hauptkonto!A190="","",Hauptkonto!A190)</f>
        <v/>
      </c>
      <c r="F298" s="235">
        <f>Hauptkonto!B190</f>
        <v>184</v>
      </c>
      <c r="G298" s="236" t="str">
        <f>IF(Hauptkonto!C190="","",Hauptkonto!C190)</f>
        <v/>
      </c>
      <c r="H298" s="15" t="s">
        <v>141</v>
      </c>
      <c r="I298" s="234">
        <f>Hauptkonto!F190</f>
        <v>0</v>
      </c>
      <c r="J298" s="234">
        <f>Hauptkonto!E190</f>
        <v>0</v>
      </c>
    </row>
    <row r="299" spans="1:10" x14ac:dyDescent="0.2">
      <c r="A299" s="238">
        <v>299</v>
      </c>
      <c r="B299" s="237">
        <f t="shared" si="13"/>
        <v>9999</v>
      </c>
      <c r="C299" s="238">
        <f t="shared" si="14"/>
        <v>740</v>
      </c>
      <c r="D299" s="238" t="e">
        <f>VLOOKUP(Hauptkonto!D191,kplan!A$5:C$31,3,)</f>
        <v>#N/A</v>
      </c>
      <c r="E299" s="233" t="str">
        <f>IF(Hauptkonto!A191="","",Hauptkonto!A191)</f>
        <v/>
      </c>
      <c r="F299" s="235">
        <f>Hauptkonto!B191</f>
        <v>185</v>
      </c>
      <c r="G299" s="236" t="str">
        <f>IF(Hauptkonto!C191="","",Hauptkonto!C191)</f>
        <v/>
      </c>
      <c r="H299" s="15" t="s">
        <v>141</v>
      </c>
      <c r="I299" s="234">
        <f>Hauptkonto!F191</f>
        <v>0</v>
      </c>
      <c r="J299" s="234">
        <f>Hauptkonto!E191</f>
        <v>0</v>
      </c>
    </row>
    <row r="300" spans="1:10" x14ac:dyDescent="0.2">
      <c r="A300" s="237">
        <v>300</v>
      </c>
      <c r="B300" s="237">
        <f t="shared" si="13"/>
        <v>9999</v>
      </c>
      <c r="C300" s="238">
        <f t="shared" si="14"/>
        <v>740</v>
      </c>
      <c r="D300" s="238" t="e">
        <f>VLOOKUP(Hauptkonto!D192,kplan!A$5:C$31,3,)</f>
        <v>#N/A</v>
      </c>
      <c r="E300" s="233" t="str">
        <f>IF(Hauptkonto!A192="","",Hauptkonto!A192)</f>
        <v/>
      </c>
      <c r="F300" s="235">
        <f>Hauptkonto!B192</f>
        <v>186</v>
      </c>
      <c r="G300" s="236" t="str">
        <f>IF(Hauptkonto!C192="","",Hauptkonto!C192)</f>
        <v/>
      </c>
      <c r="H300" s="15" t="s">
        <v>141</v>
      </c>
      <c r="I300" s="234">
        <f>Hauptkonto!F192</f>
        <v>0</v>
      </c>
      <c r="J300" s="234">
        <f>Hauptkonto!E192</f>
        <v>0</v>
      </c>
    </row>
    <row r="301" spans="1:10" x14ac:dyDescent="0.2">
      <c r="A301" s="238">
        <v>301</v>
      </c>
      <c r="B301" s="237">
        <f t="shared" si="13"/>
        <v>9999</v>
      </c>
      <c r="C301" s="238">
        <f t="shared" si="14"/>
        <v>740</v>
      </c>
      <c r="D301" s="238" t="e">
        <f>VLOOKUP(Hauptkonto!D193,kplan!A$5:C$31,3,)</f>
        <v>#N/A</v>
      </c>
      <c r="E301" s="233" t="str">
        <f>IF(Hauptkonto!A193="","",Hauptkonto!A193)</f>
        <v/>
      </c>
      <c r="F301" s="235">
        <f>Hauptkonto!B193</f>
        <v>187</v>
      </c>
      <c r="G301" s="236" t="str">
        <f>IF(Hauptkonto!C193="","",Hauptkonto!C193)</f>
        <v/>
      </c>
      <c r="H301" s="15" t="s">
        <v>141</v>
      </c>
      <c r="I301" s="234">
        <f>Hauptkonto!F193</f>
        <v>0</v>
      </c>
      <c r="J301" s="234">
        <f>Hauptkonto!E193</f>
        <v>0</v>
      </c>
    </row>
    <row r="302" spans="1:10" x14ac:dyDescent="0.2">
      <c r="A302" s="237">
        <v>302</v>
      </c>
      <c r="B302" s="237">
        <f t="shared" si="13"/>
        <v>9999</v>
      </c>
      <c r="C302" s="238">
        <f t="shared" si="14"/>
        <v>740</v>
      </c>
      <c r="D302" s="238" t="e">
        <f>VLOOKUP(Hauptkonto!D194,kplan!A$5:C$31,3,)</f>
        <v>#N/A</v>
      </c>
      <c r="E302" s="233" t="str">
        <f>IF(Hauptkonto!A194="","",Hauptkonto!A194)</f>
        <v/>
      </c>
      <c r="F302" s="235">
        <f>Hauptkonto!B194</f>
        <v>188</v>
      </c>
      <c r="G302" s="236" t="str">
        <f>IF(Hauptkonto!C194="","",Hauptkonto!C194)</f>
        <v/>
      </c>
      <c r="H302" s="15" t="s">
        <v>141</v>
      </c>
      <c r="I302" s="234">
        <f>Hauptkonto!F194</f>
        <v>0</v>
      </c>
      <c r="J302" s="234">
        <f>Hauptkonto!E194</f>
        <v>0</v>
      </c>
    </row>
    <row r="303" spans="1:10" x14ac:dyDescent="0.2">
      <c r="A303" s="238">
        <v>303</v>
      </c>
      <c r="B303" s="237">
        <f t="shared" si="13"/>
        <v>9999</v>
      </c>
      <c r="C303" s="238">
        <f t="shared" si="14"/>
        <v>740</v>
      </c>
      <c r="D303" s="238" t="e">
        <f>VLOOKUP(Hauptkonto!D195,kplan!A$5:C$31,3,)</f>
        <v>#N/A</v>
      </c>
      <c r="E303" s="233" t="str">
        <f>IF(Hauptkonto!A195="","",Hauptkonto!A195)</f>
        <v/>
      </c>
      <c r="F303" s="235">
        <f>Hauptkonto!B195</f>
        <v>189</v>
      </c>
      <c r="G303" s="236" t="str">
        <f>IF(Hauptkonto!C195="","",Hauptkonto!C195)</f>
        <v/>
      </c>
      <c r="H303" s="15" t="s">
        <v>141</v>
      </c>
      <c r="I303" s="234">
        <f>Hauptkonto!F195</f>
        <v>0</v>
      </c>
      <c r="J303" s="234">
        <f>Hauptkonto!E195</f>
        <v>0</v>
      </c>
    </row>
    <row r="304" spans="1:10" x14ac:dyDescent="0.2">
      <c r="A304" s="237">
        <v>304</v>
      </c>
      <c r="B304" s="237">
        <f t="shared" si="13"/>
        <v>9999</v>
      </c>
      <c r="C304" s="238">
        <f t="shared" si="14"/>
        <v>740</v>
      </c>
      <c r="D304" s="238" t="e">
        <f>VLOOKUP(Hauptkonto!D196,kplan!A$5:C$31,3,)</f>
        <v>#N/A</v>
      </c>
      <c r="E304" s="233" t="str">
        <f>IF(Hauptkonto!A196="","",Hauptkonto!A196)</f>
        <v/>
      </c>
      <c r="F304" s="235">
        <f>Hauptkonto!B196</f>
        <v>190</v>
      </c>
      <c r="G304" s="236" t="str">
        <f>IF(Hauptkonto!C196="","",Hauptkonto!C196)</f>
        <v/>
      </c>
      <c r="H304" s="15" t="s">
        <v>141</v>
      </c>
      <c r="I304" s="234">
        <f>Hauptkonto!F196</f>
        <v>0</v>
      </c>
      <c r="J304" s="234">
        <f>Hauptkonto!E196</f>
        <v>0</v>
      </c>
    </row>
    <row r="305" spans="1:10" x14ac:dyDescent="0.2">
      <c r="A305" s="238">
        <v>305</v>
      </c>
      <c r="B305" s="237">
        <f t="shared" si="13"/>
        <v>9999</v>
      </c>
      <c r="C305" s="238">
        <f t="shared" si="14"/>
        <v>740</v>
      </c>
      <c r="D305" s="238" t="e">
        <f>VLOOKUP(Hauptkonto!D197,kplan!A$5:C$31,3,)</f>
        <v>#N/A</v>
      </c>
      <c r="E305" s="233" t="str">
        <f>IF(Hauptkonto!A197="","",Hauptkonto!A197)</f>
        <v/>
      </c>
      <c r="F305" s="235">
        <f>Hauptkonto!B197</f>
        <v>191</v>
      </c>
      <c r="G305" s="236" t="str">
        <f>IF(Hauptkonto!C197="","",Hauptkonto!C197)</f>
        <v/>
      </c>
      <c r="H305" s="15" t="s">
        <v>141</v>
      </c>
      <c r="I305" s="234">
        <f>Hauptkonto!F197</f>
        <v>0</v>
      </c>
      <c r="J305" s="234">
        <f>Hauptkonto!E197</f>
        <v>0</v>
      </c>
    </row>
    <row r="306" spans="1:10" x14ac:dyDescent="0.2">
      <c r="A306" s="237">
        <v>306</v>
      </c>
      <c r="B306" s="237">
        <f t="shared" si="13"/>
        <v>9999</v>
      </c>
      <c r="C306" s="238">
        <f t="shared" si="14"/>
        <v>740</v>
      </c>
      <c r="D306" s="238" t="e">
        <f>VLOOKUP(Hauptkonto!D198,kplan!A$5:C$31,3,)</f>
        <v>#N/A</v>
      </c>
      <c r="E306" s="233" t="str">
        <f>IF(Hauptkonto!A198="","",Hauptkonto!A198)</f>
        <v/>
      </c>
      <c r="F306" s="235">
        <f>Hauptkonto!B198</f>
        <v>192</v>
      </c>
      <c r="G306" s="236" t="str">
        <f>IF(Hauptkonto!C198="","",Hauptkonto!C198)</f>
        <v/>
      </c>
      <c r="H306" s="15" t="s">
        <v>141</v>
      </c>
      <c r="I306" s="234">
        <f>Hauptkonto!F198</f>
        <v>0</v>
      </c>
      <c r="J306" s="234">
        <f>Hauptkonto!E198</f>
        <v>0</v>
      </c>
    </row>
    <row r="307" spans="1:10" x14ac:dyDescent="0.2">
      <c r="A307" s="238">
        <v>307</v>
      </c>
      <c r="B307" s="237">
        <f t="shared" ref="B307:B370" si="15">IF(ABS(I307)+ABS(J307)=0,9999,1000+IF(ISNA(D307),99,D307)*10+5)</f>
        <v>9999</v>
      </c>
      <c r="C307" s="238">
        <f t="shared" ref="C307:C370" si="16">COUNTIF($D:$D,$D307)</f>
        <v>740</v>
      </c>
      <c r="D307" s="238" t="e">
        <f>VLOOKUP(Hauptkonto!D199,kplan!A$5:C$31,3,)</f>
        <v>#N/A</v>
      </c>
      <c r="E307" s="233" t="str">
        <f>IF(Hauptkonto!A199="","",Hauptkonto!A199)</f>
        <v/>
      </c>
      <c r="F307" s="235">
        <f>Hauptkonto!B199</f>
        <v>193</v>
      </c>
      <c r="G307" s="236" t="str">
        <f>IF(Hauptkonto!C199="","",Hauptkonto!C199)</f>
        <v/>
      </c>
      <c r="H307" s="15" t="s">
        <v>141</v>
      </c>
      <c r="I307" s="234">
        <f>Hauptkonto!F199</f>
        <v>0</v>
      </c>
      <c r="J307" s="234">
        <f>Hauptkonto!E199</f>
        <v>0</v>
      </c>
    </row>
    <row r="308" spans="1:10" x14ac:dyDescent="0.2">
      <c r="A308" s="237">
        <v>308</v>
      </c>
      <c r="B308" s="237">
        <f t="shared" si="15"/>
        <v>9999</v>
      </c>
      <c r="C308" s="238">
        <f t="shared" si="16"/>
        <v>740</v>
      </c>
      <c r="D308" s="238" t="e">
        <f>VLOOKUP(Hauptkonto!D200,kplan!A$5:C$31,3,)</f>
        <v>#N/A</v>
      </c>
      <c r="E308" s="233" t="str">
        <f>IF(Hauptkonto!A200="","",Hauptkonto!A200)</f>
        <v/>
      </c>
      <c r="F308" s="235">
        <f>Hauptkonto!B200</f>
        <v>194</v>
      </c>
      <c r="G308" s="236" t="str">
        <f>IF(Hauptkonto!C200="","",Hauptkonto!C200)</f>
        <v/>
      </c>
      <c r="H308" s="15" t="s">
        <v>141</v>
      </c>
      <c r="I308" s="234">
        <f>Hauptkonto!F200</f>
        <v>0</v>
      </c>
      <c r="J308" s="234">
        <f>Hauptkonto!E200</f>
        <v>0</v>
      </c>
    </row>
    <row r="309" spans="1:10" x14ac:dyDescent="0.2">
      <c r="A309" s="238">
        <v>309</v>
      </c>
      <c r="B309" s="237">
        <f t="shared" si="15"/>
        <v>9999</v>
      </c>
      <c r="C309" s="238">
        <f t="shared" si="16"/>
        <v>740</v>
      </c>
      <c r="D309" s="238" t="e">
        <f>VLOOKUP(Hauptkonto!D201,kplan!A$5:C$31,3,)</f>
        <v>#N/A</v>
      </c>
      <c r="E309" s="233" t="str">
        <f>IF(Hauptkonto!A201="","",Hauptkonto!A201)</f>
        <v/>
      </c>
      <c r="F309" s="235">
        <f>Hauptkonto!B201</f>
        <v>195</v>
      </c>
      <c r="G309" s="236" t="str">
        <f>IF(Hauptkonto!C201="","",Hauptkonto!C201)</f>
        <v/>
      </c>
      <c r="H309" s="15" t="s">
        <v>141</v>
      </c>
      <c r="I309" s="234">
        <f>Hauptkonto!F201</f>
        <v>0</v>
      </c>
      <c r="J309" s="234">
        <f>Hauptkonto!E201</f>
        <v>0</v>
      </c>
    </row>
    <row r="310" spans="1:10" x14ac:dyDescent="0.2">
      <c r="A310" s="237">
        <v>310</v>
      </c>
      <c r="B310" s="237">
        <f t="shared" si="15"/>
        <v>9999</v>
      </c>
      <c r="C310" s="238">
        <f t="shared" si="16"/>
        <v>740</v>
      </c>
      <c r="D310" s="238" t="e">
        <f>VLOOKUP(Hauptkonto!D202,kplan!A$5:C$31,3,)</f>
        <v>#N/A</v>
      </c>
      <c r="E310" s="233" t="str">
        <f>IF(Hauptkonto!A202="","",Hauptkonto!A202)</f>
        <v/>
      </c>
      <c r="F310" s="235">
        <f>Hauptkonto!B202</f>
        <v>196</v>
      </c>
      <c r="G310" s="236" t="str">
        <f>IF(Hauptkonto!C202="","",Hauptkonto!C202)</f>
        <v/>
      </c>
      <c r="H310" s="15" t="s">
        <v>141</v>
      </c>
      <c r="I310" s="234">
        <f>Hauptkonto!F202</f>
        <v>0</v>
      </c>
      <c r="J310" s="234">
        <f>Hauptkonto!E202</f>
        <v>0</v>
      </c>
    </row>
    <row r="311" spans="1:10" x14ac:dyDescent="0.2">
      <c r="A311" s="238">
        <v>311</v>
      </c>
      <c r="B311" s="237">
        <f t="shared" si="15"/>
        <v>9999</v>
      </c>
      <c r="C311" s="238">
        <f t="shared" si="16"/>
        <v>740</v>
      </c>
      <c r="D311" s="238" t="e">
        <f>VLOOKUP(Hauptkonto!D203,kplan!A$5:C$31,3,)</f>
        <v>#N/A</v>
      </c>
      <c r="E311" s="233" t="str">
        <f>IF(Hauptkonto!A203="","",Hauptkonto!A203)</f>
        <v/>
      </c>
      <c r="F311" s="235">
        <f>Hauptkonto!B203</f>
        <v>197</v>
      </c>
      <c r="G311" s="236" t="str">
        <f>IF(Hauptkonto!C203="","",Hauptkonto!C203)</f>
        <v/>
      </c>
      <c r="H311" s="15" t="s">
        <v>141</v>
      </c>
      <c r="I311" s="234">
        <f>Hauptkonto!F203</f>
        <v>0</v>
      </c>
      <c r="J311" s="234">
        <f>Hauptkonto!E203</f>
        <v>0</v>
      </c>
    </row>
    <row r="312" spans="1:10" x14ac:dyDescent="0.2">
      <c r="A312" s="237">
        <v>312</v>
      </c>
      <c r="B312" s="237">
        <f t="shared" si="15"/>
        <v>9999</v>
      </c>
      <c r="C312" s="238">
        <f t="shared" si="16"/>
        <v>740</v>
      </c>
      <c r="D312" s="238" t="e">
        <f>VLOOKUP(Hauptkonto!D204,kplan!A$5:C$31,3,)</f>
        <v>#N/A</v>
      </c>
      <c r="E312" s="233" t="str">
        <f>IF(Hauptkonto!A204="","",Hauptkonto!A204)</f>
        <v/>
      </c>
      <c r="F312" s="235">
        <f>Hauptkonto!B204</f>
        <v>198</v>
      </c>
      <c r="G312" s="236" t="str">
        <f>IF(Hauptkonto!C204="","",Hauptkonto!C204)</f>
        <v/>
      </c>
      <c r="H312" s="15" t="s">
        <v>141</v>
      </c>
      <c r="I312" s="234">
        <f>Hauptkonto!F204</f>
        <v>0</v>
      </c>
      <c r="J312" s="234">
        <f>Hauptkonto!E204</f>
        <v>0</v>
      </c>
    </row>
    <row r="313" spans="1:10" x14ac:dyDescent="0.2">
      <c r="A313" s="238">
        <v>313</v>
      </c>
      <c r="B313" s="237">
        <f t="shared" si="15"/>
        <v>9999</v>
      </c>
      <c r="C313" s="238">
        <f t="shared" si="16"/>
        <v>740</v>
      </c>
      <c r="D313" s="238" t="e">
        <f>VLOOKUP(Hauptkonto!D205,kplan!A$5:C$31,3,)</f>
        <v>#N/A</v>
      </c>
      <c r="E313" s="233" t="str">
        <f>IF(Hauptkonto!A205="","",Hauptkonto!A205)</f>
        <v/>
      </c>
      <c r="F313" s="235">
        <f>Hauptkonto!B205</f>
        <v>199</v>
      </c>
      <c r="G313" s="236" t="str">
        <f>IF(Hauptkonto!C205="","",Hauptkonto!C205)</f>
        <v/>
      </c>
      <c r="H313" s="15" t="s">
        <v>141</v>
      </c>
      <c r="I313" s="234">
        <f>Hauptkonto!F205</f>
        <v>0</v>
      </c>
      <c r="J313" s="234">
        <f>Hauptkonto!E205</f>
        <v>0</v>
      </c>
    </row>
    <row r="314" spans="1:10" x14ac:dyDescent="0.2">
      <c r="A314" s="237">
        <v>314</v>
      </c>
      <c r="B314" s="237">
        <f t="shared" si="15"/>
        <v>9999</v>
      </c>
      <c r="C314" s="238">
        <f t="shared" si="16"/>
        <v>740</v>
      </c>
      <c r="D314" s="238" t="e">
        <f>VLOOKUP(Hauptkonto!D206,kplan!A$5:C$31,3,)</f>
        <v>#N/A</v>
      </c>
      <c r="E314" s="233" t="str">
        <f>IF(Hauptkonto!A206="","",Hauptkonto!A206)</f>
        <v/>
      </c>
      <c r="F314" s="235">
        <f>Hauptkonto!B206</f>
        <v>200</v>
      </c>
      <c r="G314" s="236" t="str">
        <f>IF(Hauptkonto!C206="","",Hauptkonto!C206)</f>
        <v/>
      </c>
      <c r="H314" s="15" t="s">
        <v>141</v>
      </c>
      <c r="I314" s="234">
        <f>Hauptkonto!F206</f>
        <v>0</v>
      </c>
      <c r="J314" s="234">
        <f>Hauptkonto!E206</f>
        <v>0</v>
      </c>
    </row>
    <row r="315" spans="1:10" x14ac:dyDescent="0.2">
      <c r="A315" s="238">
        <v>315</v>
      </c>
      <c r="B315" s="237">
        <f t="shared" si="15"/>
        <v>9999</v>
      </c>
      <c r="C315" s="238">
        <f t="shared" si="16"/>
        <v>740</v>
      </c>
      <c r="D315" s="238" t="e">
        <f>VLOOKUP(Hauptkonto!D207,kplan!A$5:C$31,3,)</f>
        <v>#N/A</v>
      </c>
      <c r="E315" s="233" t="str">
        <f>IF(Hauptkonto!A207="","",Hauptkonto!A207)</f>
        <v/>
      </c>
      <c r="F315" s="235">
        <f>Hauptkonto!B207</f>
        <v>201</v>
      </c>
      <c r="G315" s="236" t="str">
        <f>IF(Hauptkonto!C207="","",Hauptkonto!C207)</f>
        <v/>
      </c>
      <c r="H315" s="15" t="s">
        <v>141</v>
      </c>
      <c r="I315" s="234">
        <f>Hauptkonto!F207</f>
        <v>0</v>
      </c>
      <c r="J315" s="234">
        <f>Hauptkonto!E207</f>
        <v>0</v>
      </c>
    </row>
    <row r="316" spans="1:10" x14ac:dyDescent="0.2">
      <c r="A316" s="237">
        <v>316</v>
      </c>
      <c r="B316" s="237">
        <f t="shared" si="15"/>
        <v>9999</v>
      </c>
      <c r="C316" s="238">
        <f t="shared" si="16"/>
        <v>740</v>
      </c>
      <c r="D316" s="238" t="e">
        <f>VLOOKUP(Hauptkonto!D208,kplan!A$5:C$31,3,)</f>
        <v>#N/A</v>
      </c>
      <c r="E316" s="233" t="str">
        <f>IF(Hauptkonto!A208="","",Hauptkonto!A208)</f>
        <v/>
      </c>
      <c r="F316" s="235">
        <f>Hauptkonto!B208</f>
        <v>202</v>
      </c>
      <c r="G316" s="236" t="str">
        <f>IF(Hauptkonto!C208="","",Hauptkonto!C208)</f>
        <v/>
      </c>
      <c r="H316" s="15" t="s">
        <v>141</v>
      </c>
      <c r="I316" s="234">
        <f>Hauptkonto!F208</f>
        <v>0</v>
      </c>
      <c r="J316" s="234">
        <f>Hauptkonto!E208</f>
        <v>0</v>
      </c>
    </row>
    <row r="317" spans="1:10" x14ac:dyDescent="0.2">
      <c r="A317" s="238">
        <v>317</v>
      </c>
      <c r="B317" s="237">
        <f t="shared" si="15"/>
        <v>9999</v>
      </c>
      <c r="C317" s="238">
        <f t="shared" si="16"/>
        <v>740</v>
      </c>
      <c r="D317" s="238" t="e">
        <f>VLOOKUP(Hauptkonto!D209,kplan!A$5:C$31,3,)</f>
        <v>#N/A</v>
      </c>
      <c r="E317" s="233" t="str">
        <f>IF(Hauptkonto!A209="","",Hauptkonto!A209)</f>
        <v/>
      </c>
      <c r="F317" s="235">
        <f>Hauptkonto!B209</f>
        <v>203</v>
      </c>
      <c r="G317" s="236" t="str">
        <f>IF(Hauptkonto!C209="","",Hauptkonto!C209)</f>
        <v/>
      </c>
      <c r="H317" s="15" t="s">
        <v>141</v>
      </c>
      <c r="I317" s="234">
        <f>Hauptkonto!F209</f>
        <v>0</v>
      </c>
      <c r="J317" s="234">
        <f>Hauptkonto!E209</f>
        <v>0</v>
      </c>
    </row>
    <row r="318" spans="1:10" x14ac:dyDescent="0.2">
      <c r="A318" s="237">
        <v>318</v>
      </c>
      <c r="B318" s="237">
        <f t="shared" si="15"/>
        <v>9999</v>
      </c>
      <c r="C318" s="238">
        <f t="shared" si="16"/>
        <v>740</v>
      </c>
      <c r="D318" s="238" t="e">
        <f>VLOOKUP(Hauptkonto!D210,kplan!A$5:C$31,3,)</f>
        <v>#N/A</v>
      </c>
      <c r="E318" s="233" t="str">
        <f>IF(Hauptkonto!A210="","",Hauptkonto!A210)</f>
        <v/>
      </c>
      <c r="F318" s="235">
        <f>Hauptkonto!B210</f>
        <v>204</v>
      </c>
      <c r="G318" s="236" t="str">
        <f>IF(Hauptkonto!C210="","",Hauptkonto!C210)</f>
        <v/>
      </c>
      <c r="H318" s="15" t="s">
        <v>141</v>
      </c>
      <c r="I318" s="234">
        <f>Hauptkonto!F210</f>
        <v>0</v>
      </c>
      <c r="J318" s="234">
        <f>Hauptkonto!E210</f>
        <v>0</v>
      </c>
    </row>
    <row r="319" spans="1:10" x14ac:dyDescent="0.2">
      <c r="A319" s="238">
        <v>319</v>
      </c>
      <c r="B319" s="237">
        <f t="shared" si="15"/>
        <v>9999</v>
      </c>
      <c r="C319" s="238">
        <f t="shared" si="16"/>
        <v>740</v>
      </c>
      <c r="D319" s="238" t="e">
        <f>VLOOKUP(Hauptkonto!D211,kplan!A$5:C$31,3,)</f>
        <v>#N/A</v>
      </c>
      <c r="E319" s="233" t="str">
        <f>IF(Hauptkonto!A211="","",Hauptkonto!A211)</f>
        <v/>
      </c>
      <c r="F319" s="235">
        <f>Hauptkonto!B211</f>
        <v>205</v>
      </c>
      <c r="G319" s="236" t="str">
        <f>IF(Hauptkonto!C211="","",Hauptkonto!C211)</f>
        <v/>
      </c>
      <c r="H319" s="15" t="s">
        <v>141</v>
      </c>
      <c r="I319" s="234">
        <f>Hauptkonto!F211</f>
        <v>0</v>
      </c>
      <c r="J319" s="234">
        <f>Hauptkonto!E211</f>
        <v>0</v>
      </c>
    </row>
    <row r="320" spans="1:10" x14ac:dyDescent="0.2">
      <c r="A320" s="237">
        <v>320</v>
      </c>
      <c r="B320" s="237">
        <f t="shared" si="15"/>
        <v>9999</v>
      </c>
      <c r="C320" s="238">
        <f t="shared" si="16"/>
        <v>740</v>
      </c>
      <c r="D320" s="238" t="e">
        <f>VLOOKUP(Hauptkonto!D212,kplan!A$5:C$31,3,)</f>
        <v>#N/A</v>
      </c>
      <c r="E320" s="233" t="str">
        <f>IF(Hauptkonto!A212="","",Hauptkonto!A212)</f>
        <v/>
      </c>
      <c r="F320" s="235">
        <f>Hauptkonto!B212</f>
        <v>206</v>
      </c>
      <c r="G320" s="236" t="str">
        <f>IF(Hauptkonto!C212="","",Hauptkonto!C212)</f>
        <v/>
      </c>
      <c r="H320" s="15" t="s">
        <v>141</v>
      </c>
      <c r="I320" s="234">
        <f>Hauptkonto!F212</f>
        <v>0</v>
      </c>
      <c r="J320" s="234">
        <f>Hauptkonto!E212</f>
        <v>0</v>
      </c>
    </row>
    <row r="321" spans="1:10" x14ac:dyDescent="0.2">
      <c r="A321" s="238">
        <v>321</v>
      </c>
      <c r="B321" s="237">
        <f t="shared" si="15"/>
        <v>9999</v>
      </c>
      <c r="C321" s="238">
        <f t="shared" si="16"/>
        <v>740</v>
      </c>
      <c r="D321" s="238" t="e">
        <f>VLOOKUP(Hauptkonto!D213,kplan!A$5:C$31,3,)</f>
        <v>#N/A</v>
      </c>
      <c r="E321" s="233" t="str">
        <f>IF(Hauptkonto!A213="","",Hauptkonto!A213)</f>
        <v/>
      </c>
      <c r="F321" s="235">
        <f>Hauptkonto!B213</f>
        <v>207</v>
      </c>
      <c r="G321" s="236" t="str">
        <f>IF(Hauptkonto!C213="","",Hauptkonto!C213)</f>
        <v/>
      </c>
      <c r="H321" s="15" t="s">
        <v>141</v>
      </c>
      <c r="I321" s="234">
        <f>Hauptkonto!F213</f>
        <v>0</v>
      </c>
      <c r="J321" s="234">
        <f>Hauptkonto!E213</f>
        <v>0</v>
      </c>
    </row>
    <row r="322" spans="1:10" x14ac:dyDescent="0.2">
      <c r="A322" s="237">
        <v>322</v>
      </c>
      <c r="B322" s="237">
        <f t="shared" si="15"/>
        <v>9999</v>
      </c>
      <c r="C322" s="238">
        <f t="shared" si="16"/>
        <v>740</v>
      </c>
      <c r="D322" s="238" t="e">
        <f>VLOOKUP(Hauptkonto!D214,kplan!A$5:C$31,3,)</f>
        <v>#N/A</v>
      </c>
      <c r="E322" s="233" t="str">
        <f>IF(Hauptkonto!A214="","",Hauptkonto!A214)</f>
        <v/>
      </c>
      <c r="F322" s="235">
        <f>Hauptkonto!B214</f>
        <v>208</v>
      </c>
      <c r="G322" s="236" t="str">
        <f>IF(Hauptkonto!C214="","",Hauptkonto!C214)</f>
        <v/>
      </c>
      <c r="H322" s="15" t="s">
        <v>141</v>
      </c>
      <c r="I322" s="234">
        <f>Hauptkonto!F214</f>
        <v>0</v>
      </c>
      <c r="J322" s="234">
        <f>Hauptkonto!E214</f>
        <v>0</v>
      </c>
    </row>
    <row r="323" spans="1:10" x14ac:dyDescent="0.2">
      <c r="A323" s="238">
        <v>323</v>
      </c>
      <c r="B323" s="237">
        <f t="shared" si="15"/>
        <v>9999</v>
      </c>
      <c r="C323" s="238">
        <f t="shared" si="16"/>
        <v>740</v>
      </c>
      <c r="D323" s="238" t="e">
        <f>VLOOKUP(Hauptkonto!D215,kplan!A$5:C$31,3,)</f>
        <v>#N/A</v>
      </c>
      <c r="E323" s="233" t="str">
        <f>IF(Hauptkonto!A215="","",Hauptkonto!A215)</f>
        <v/>
      </c>
      <c r="F323" s="235">
        <f>Hauptkonto!B215</f>
        <v>209</v>
      </c>
      <c r="G323" s="236" t="str">
        <f>IF(Hauptkonto!C215="","",Hauptkonto!C215)</f>
        <v/>
      </c>
      <c r="H323" s="15" t="s">
        <v>141</v>
      </c>
      <c r="I323" s="234">
        <f>Hauptkonto!F215</f>
        <v>0</v>
      </c>
      <c r="J323" s="234">
        <f>Hauptkonto!E215</f>
        <v>0</v>
      </c>
    </row>
    <row r="324" spans="1:10" x14ac:dyDescent="0.2">
      <c r="A324" s="237">
        <v>324</v>
      </c>
      <c r="B324" s="237">
        <f t="shared" si="15"/>
        <v>9999</v>
      </c>
      <c r="C324" s="238">
        <f t="shared" si="16"/>
        <v>740</v>
      </c>
      <c r="D324" s="238" t="e">
        <f>VLOOKUP(Hauptkonto!D216,kplan!A$5:C$31,3,)</f>
        <v>#N/A</v>
      </c>
      <c r="E324" s="233" t="str">
        <f>IF(Hauptkonto!A216="","",Hauptkonto!A216)</f>
        <v/>
      </c>
      <c r="F324" s="235">
        <f>Hauptkonto!B216</f>
        <v>210</v>
      </c>
      <c r="G324" s="236" t="str">
        <f>IF(Hauptkonto!C216="","",Hauptkonto!C216)</f>
        <v/>
      </c>
      <c r="H324" s="15" t="s">
        <v>141</v>
      </c>
      <c r="I324" s="234">
        <f>Hauptkonto!F216</f>
        <v>0</v>
      </c>
      <c r="J324" s="234">
        <f>Hauptkonto!E216</f>
        <v>0</v>
      </c>
    </row>
    <row r="325" spans="1:10" x14ac:dyDescent="0.2">
      <c r="A325" s="238">
        <v>325</v>
      </c>
      <c r="B325" s="237">
        <f t="shared" si="15"/>
        <v>9999</v>
      </c>
      <c r="C325" s="238">
        <f t="shared" si="16"/>
        <v>740</v>
      </c>
      <c r="D325" s="238" t="e">
        <f>VLOOKUP(Hauptkonto!D217,kplan!A$5:C$31,3,)</f>
        <v>#N/A</v>
      </c>
      <c r="E325" s="233" t="str">
        <f>IF(Hauptkonto!A217="","",Hauptkonto!A217)</f>
        <v/>
      </c>
      <c r="F325" s="235">
        <f>Hauptkonto!B217</f>
        <v>211</v>
      </c>
      <c r="G325" s="236" t="str">
        <f>IF(Hauptkonto!C217="","",Hauptkonto!C217)</f>
        <v/>
      </c>
      <c r="H325" s="15" t="s">
        <v>141</v>
      </c>
      <c r="I325" s="234">
        <f>Hauptkonto!F217</f>
        <v>0</v>
      </c>
      <c r="J325" s="234">
        <f>Hauptkonto!E217</f>
        <v>0</v>
      </c>
    </row>
    <row r="326" spans="1:10" x14ac:dyDescent="0.2">
      <c r="A326" s="237">
        <v>326</v>
      </c>
      <c r="B326" s="237">
        <f t="shared" si="15"/>
        <v>9999</v>
      </c>
      <c r="C326" s="238">
        <f t="shared" si="16"/>
        <v>740</v>
      </c>
      <c r="D326" s="238" t="e">
        <f>VLOOKUP(Hauptkonto!D218,kplan!A$5:C$31,3,)</f>
        <v>#N/A</v>
      </c>
      <c r="E326" s="233" t="str">
        <f>IF(Hauptkonto!A218="","",Hauptkonto!A218)</f>
        <v/>
      </c>
      <c r="F326" s="235">
        <f>Hauptkonto!B218</f>
        <v>212</v>
      </c>
      <c r="G326" s="236" t="str">
        <f>IF(Hauptkonto!C218="","",Hauptkonto!C218)</f>
        <v/>
      </c>
      <c r="H326" s="15" t="s">
        <v>141</v>
      </c>
      <c r="I326" s="234">
        <f>Hauptkonto!F218</f>
        <v>0</v>
      </c>
      <c r="J326" s="234">
        <f>Hauptkonto!E218</f>
        <v>0</v>
      </c>
    </row>
    <row r="327" spans="1:10" x14ac:dyDescent="0.2">
      <c r="A327" s="238">
        <v>327</v>
      </c>
      <c r="B327" s="237">
        <f t="shared" si="15"/>
        <v>9999</v>
      </c>
      <c r="C327" s="238">
        <f t="shared" si="16"/>
        <v>740</v>
      </c>
      <c r="D327" s="238" t="e">
        <f>VLOOKUP(Hauptkonto!D219,kplan!A$5:C$31,3,)</f>
        <v>#N/A</v>
      </c>
      <c r="E327" s="233" t="str">
        <f>IF(Hauptkonto!A219="","",Hauptkonto!A219)</f>
        <v/>
      </c>
      <c r="F327" s="235">
        <f>Hauptkonto!B219</f>
        <v>213</v>
      </c>
      <c r="G327" s="236" t="str">
        <f>IF(Hauptkonto!C219="","",Hauptkonto!C219)</f>
        <v/>
      </c>
      <c r="H327" s="15" t="s">
        <v>141</v>
      </c>
      <c r="I327" s="234">
        <f>Hauptkonto!F219</f>
        <v>0</v>
      </c>
      <c r="J327" s="234">
        <f>Hauptkonto!E219</f>
        <v>0</v>
      </c>
    </row>
    <row r="328" spans="1:10" x14ac:dyDescent="0.2">
      <c r="A328" s="237">
        <v>328</v>
      </c>
      <c r="B328" s="237">
        <f t="shared" si="15"/>
        <v>9999</v>
      </c>
      <c r="C328" s="238">
        <f t="shared" si="16"/>
        <v>740</v>
      </c>
      <c r="D328" s="238" t="e">
        <f>VLOOKUP(Hauptkonto!D220,kplan!A$5:C$31,3,)</f>
        <v>#N/A</v>
      </c>
      <c r="E328" s="233" t="str">
        <f>IF(Hauptkonto!A220="","",Hauptkonto!A220)</f>
        <v/>
      </c>
      <c r="F328" s="235">
        <f>Hauptkonto!B220</f>
        <v>214</v>
      </c>
      <c r="G328" s="236" t="str">
        <f>IF(Hauptkonto!C220="","",Hauptkonto!C220)</f>
        <v/>
      </c>
      <c r="H328" s="15" t="s">
        <v>141</v>
      </c>
      <c r="I328" s="234">
        <f>Hauptkonto!F220</f>
        <v>0</v>
      </c>
      <c r="J328" s="234">
        <f>Hauptkonto!E220</f>
        <v>0</v>
      </c>
    </row>
    <row r="329" spans="1:10" x14ac:dyDescent="0.2">
      <c r="A329" s="238">
        <v>329</v>
      </c>
      <c r="B329" s="237">
        <f t="shared" si="15"/>
        <v>9999</v>
      </c>
      <c r="C329" s="238">
        <f t="shared" si="16"/>
        <v>740</v>
      </c>
      <c r="D329" s="238" t="e">
        <f>VLOOKUP(Hauptkonto!D221,kplan!A$5:C$31,3,)</f>
        <v>#N/A</v>
      </c>
      <c r="E329" s="233" t="str">
        <f>IF(Hauptkonto!A221="","",Hauptkonto!A221)</f>
        <v/>
      </c>
      <c r="F329" s="235">
        <f>Hauptkonto!B221</f>
        <v>215</v>
      </c>
      <c r="G329" s="236" t="str">
        <f>IF(Hauptkonto!C221="","",Hauptkonto!C221)</f>
        <v/>
      </c>
      <c r="H329" s="15" t="s">
        <v>141</v>
      </c>
      <c r="I329" s="234">
        <f>Hauptkonto!F221</f>
        <v>0</v>
      </c>
      <c r="J329" s="234">
        <f>Hauptkonto!E221</f>
        <v>0</v>
      </c>
    </row>
    <row r="330" spans="1:10" x14ac:dyDescent="0.2">
      <c r="A330" s="237">
        <v>330</v>
      </c>
      <c r="B330" s="237">
        <f t="shared" si="15"/>
        <v>9999</v>
      </c>
      <c r="C330" s="238">
        <f t="shared" si="16"/>
        <v>740</v>
      </c>
      <c r="D330" s="238" t="e">
        <f>VLOOKUP(Hauptkonto!D222,kplan!A$5:C$31,3,)</f>
        <v>#N/A</v>
      </c>
      <c r="E330" s="233" t="str">
        <f>IF(Hauptkonto!A222="","",Hauptkonto!A222)</f>
        <v/>
      </c>
      <c r="F330" s="235">
        <f>Hauptkonto!B222</f>
        <v>216</v>
      </c>
      <c r="G330" s="236" t="str">
        <f>IF(Hauptkonto!C222="","",Hauptkonto!C222)</f>
        <v/>
      </c>
      <c r="H330" s="15" t="s">
        <v>141</v>
      </c>
      <c r="I330" s="234">
        <f>Hauptkonto!F222</f>
        <v>0</v>
      </c>
      <c r="J330" s="234">
        <f>Hauptkonto!E222</f>
        <v>0</v>
      </c>
    </row>
    <row r="331" spans="1:10" x14ac:dyDescent="0.2">
      <c r="A331" s="238">
        <v>331</v>
      </c>
      <c r="B331" s="237">
        <f t="shared" si="15"/>
        <v>9999</v>
      </c>
      <c r="C331" s="238">
        <f t="shared" si="16"/>
        <v>740</v>
      </c>
      <c r="D331" s="238" t="e">
        <f>VLOOKUP(Hauptkonto!D223,kplan!A$5:C$31,3,)</f>
        <v>#N/A</v>
      </c>
      <c r="E331" s="233" t="str">
        <f>IF(Hauptkonto!A223="","",Hauptkonto!A223)</f>
        <v/>
      </c>
      <c r="F331" s="235">
        <f>Hauptkonto!B223</f>
        <v>217</v>
      </c>
      <c r="G331" s="236" t="str">
        <f>IF(Hauptkonto!C223="","",Hauptkonto!C223)</f>
        <v/>
      </c>
      <c r="H331" s="15" t="s">
        <v>141</v>
      </c>
      <c r="I331" s="234">
        <f>Hauptkonto!F223</f>
        <v>0</v>
      </c>
      <c r="J331" s="234">
        <f>Hauptkonto!E223</f>
        <v>0</v>
      </c>
    </row>
    <row r="332" spans="1:10" x14ac:dyDescent="0.2">
      <c r="A332" s="237">
        <v>332</v>
      </c>
      <c r="B332" s="237">
        <f t="shared" si="15"/>
        <v>9999</v>
      </c>
      <c r="C332" s="238">
        <f t="shared" si="16"/>
        <v>740</v>
      </c>
      <c r="D332" s="238" t="e">
        <f>VLOOKUP(Hauptkonto!D224,kplan!A$5:C$31,3,)</f>
        <v>#N/A</v>
      </c>
      <c r="E332" s="233" t="str">
        <f>IF(Hauptkonto!A224="","",Hauptkonto!A224)</f>
        <v/>
      </c>
      <c r="F332" s="235">
        <f>Hauptkonto!B224</f>
        <v>218</v>
      </c>
      <c r="G332" s="236" t="str">
        <f>IF(Hauptkonto!C224="","",Hauptkonto!C224)</f>
        <v/>
      </c>
      <c r="H332" s="15" t="s">
        <v>141</v>
      </c>
      <c r="I332" s="234">
        <f>Hauptkonto!F224</f>
        <v>0</v>
      </c>
      <c r="J332" s="234">
        <f>Hauptkonto!E224</f>
        <v>0</v>
      </c>
    </row>
    <row r="333" spans="1:10" x14ac:dyDescent="0.2">
      <c r="A333" s="238">
        <v>333</v>
      </c>
      <c r="B333" s="237">
        <f t="shared" si="15"/>
        <v>9999</v>
      </c>
      <c r="C333" s="238">
        <f t="shared" si="16"/>
        <v>740</v>
      </c>
      <c r="D333" s="238" t="e">
        <f>VLOOKUP(Hauptkonto!D225,kplan!A$5:C$31,3,)</f>
        <v>#N/A</v>
      </c>
      <c r="E333" s="233" t="str">
        <f>IF(Hauptkonto!A225="","",Hauptkonto!A225)</f>
        <v/>
      </c>
      <c r="F333" s="235">
        <f>Hauptkonto!B225</f>
        <v>219</v>
      </c>
      <c r="G333" s="236" t="str">
        <f>IF(Hauptkonto!C225="","",Hauptkonto!C225)</f>
        <v/>
      </c>
      <c r="H333" s="15" t="s">
        <v>141</v>
      </c>
      <c r="I333" s="234">
        <f>Hauptkonto!F225</f>
        <v>0</v>
      </c>
      <c r="J333" s="234">
        <f>Hauptkonto!E225</f>
        <v>0</v>
      </c>
    </row>
    <row r="334" spans="1:10" x14ac:dyDescent="0.2">
      <c r="A334" s="237">
        <v>334</v>
      </c>
      <c r="B334" s="237">
        <f t="shared" si="15"/>
        <v>9999</v>
      </c>
      <c r="C334" s="238">
        <f t="shared" si="16"/>
        <v>740</v>
      </c>
      <c r="D334" s="238" t="e">
        <f>VLOOKUP(Hauptkonto!D226,kplan!A$5:C$31,3,)</f>
        <v>#N/A</v>
      </c>
      <c r="E334" s="233" t="str">
        <f>IF(Hauptkonto!A226="","",Hauptkonto!A226)</f>
        <v/>
      </c>
      <c r="F334" s="235">
        <f>Hauptkonto!B226</f>
        <v>220</v>
      </c>
      <c r="G334" s="236" t="str">
        <f>IF(Hauptkonto!C226="","",Hauptkonto!C226)</f>
        <v/>
      </c>
      <c r="H334" s="15" t="s">
        <v>141</v>
      </c>
      <c r="I334" s="234">
        <f>Hauptkonto!F226</f>
        <v>0</v>
      </c>
      <c r="J334" s="234">
        <f>Hauptkonto!E226</f>
        <v>0</v>
      </c>
    </row>
    <row r="335" spans="1:10" x14ac:dyDescent="0.2">
      <c r="A335" s="238">
        <v>335</v>
      </c>
      <c r="B335" s="237">
        <f t="shared" si="15"/>
        <v>9999</v>
      </c>
      <c r="C335" s="238">
        <f t="shared" si="16"/>
        <v>740</v>
      </c>
      <c r="D335" s="238" t="e">
        <f>VLOOKUP(Hauptkonto!D227,kplan!A$5:C$31,3,)</f>
        <v>#N/A</v>
      </c>
      <c r="E335" s="233" t="str">
        <f>IF(Hauptkonto!A227="","",Hauptkonto!A227)</f>
        <v/>
      </c>
      <c r="F335" s="235">
        <f>Hauptkonto!B227</f>
        <v>221</v>
      </c>
      <c r="G335" s="236" t="str">
        <f>IF(Hauptkonto!C227="","",Hauptkonto!C227)</f>
        <v/>
      </c>
      <c r="H335" s="15" t="s">
        <v>141</v>
      </c>
      <c r="I335" s="234">
        <f>Hauptkonto!F227</f>
        <v>0</v>
      </c>
      <c r="J335" s="234">
        <f>Hauptkonto!E227</f>
        <v>0</v>
      </c>
    </row>
    <row r="336" spans="1:10" x14ac:dyDescent="0.2">
      <c r="A336" s="237">
        <v>336</v>
      </c>
      <c r="B336" s="237">
        <f t="shared" si="15"/>
        <v>9999</v>
      </c>
      <c r="C336" s="238">
        <f t="shared" si="16"/>
        <v>740</v>
      </c>
      <c r="D336" s="238" t="e">
        <f>VLOOKUP(Hauptkonto!D228,kplan!A$5:C$31,3,)</f>
        <v>#N/A</v>
      </c>
      <c r="E336" s="233" t="str">
        <f>IF(Hauptkonto!A228="","",Hauptkonto!A228)</f>
        <v/>
      </c>
      <c r="F336" s="235">
        <f>Hauptkonto!B228</f>
        <v>222</v>
      </c>
      <c r="G336" s="236" t="str">
        <f>IF(Hauptkonto!C228="","",Hauptkonto!C228)</f>
        <v/>
      </c>
      <c r="H336" s="15" t="s">
        <v>141</v>
      </c>
      <c r="I336" s="234">
        <f>Hauptkonto!F228</f>
        <v>0</v>
      </c>
      <c r="J336" s="234">
        <f>Hauptkonto!E228</f>
        <v>0</v>
      </c>
    </row>
    <row r="337" spans="1:10" x14ac:dyDescent="0.2">
      <c r="A337" s="238">
        <v>337</v>
      </c>
      <c r="B337" s="237">
        <f t="shared" si="15"/>
        <v>9999</v>
      </c>
      <c r="C337" s="238">
        <f t="shared" si="16"/>
        <v>740</v>
      </c>
      <c r="D337" s="238" t="e">
        <f>VLOOKUP(Hauptkonto!D229,kplan!A$5:C$31,3,)</f>
        <v>#N/A</v>
      </c>
      <c r="E337" s="233" t="str">
        <f>IF(Hauptkonto!A229="","",Hauptkonto!A229)</f>
        <v/>
      </c>
      <c r="F337" s="235">
        <f>Hauptkonto!B229</f>
        <v>223</v>
      </c>
      <c r="G337" s="236" t="str">
        <f>IF(Hauptkonto!C229="","",Hauptkonto!C229)</f>
        <v/>
      </c>
      <c r="H337" s="15" t="s">
        <v>141</v>
      </c>
      <c r="I337" s="234">
        <f>Hauptkonto!F229</f>
        <v>0</v>
      </c>
      <c r="J337" s="234">
        <f>Hauptkonto!E229</f>
        <v>0</v>
      </c>
    </row>
    <row r="338" spans="1:10" x14ac:dyDescent="0.2">
      <c r="A338" s="237">
        <v>338</v>
      </c>
      <c r="B338" s="237">
        <f t="shared" si="15"/>
        <v>9999</v>
      </c>
      <c r="C338" s="238">
        <f t="shared" si="16"/>
        <v>740</v>
      </c>
      <c r="D338" s="238" t="e">
        <f>VLOOKUP(Hauptkonto!D230,kplan!A$5:C$31,3,)</f>
        <v>#N/A</v>
      </c>
      <c r="E338" s="233" t="str">
        <f>IF(Hauptkonto!A230="","",Hauptkonto!A230)</f>
        <v/>
      </c>
      <c r="F338" s="235">
        <f>Hauptkonto!B230</f>
        <v>224</v>
      </c>
      <c r="G338" s="236" t="str">
        <f>IF(Hauptkonto!C230="","",Hauptkonto!C230)</f>
        <v/>
      </c>
      <c r="H338" s="15" t="s">
        <v>141</v>
      </c>
      <c r="I338" s="234">
        <f>Hauptkonto!F230</f>
        <v>0</v>
      </c>
      <c r="J338" s="234">
        <f>Hauptkonto!E230</f>
        <v>0</v>
      </c>
    </row>
    <row r="339" spans="1:10" x14ac:dyDescent="0.2">
      <c r="A339" s="238">
        <v>339</v>
      </c>
      <c r="B339" s="237">
        <f t="shared" si="15"/>
        <v>9999</v>
      </c>
      <c r="C339" s="238">
        <f t="shared" si="16"/>
        <v>740</v>
      </c>
      <c r="D339" s="238" t="e">
        <f>VLOOKUP(Hauptkonto!D231,kplan!A$5:C$31,3,)</f>
        <v>#N/A</v>
      </c>
      <c r="E339" s="233" t="str">
        <f>IF(Hauptkonto!A231="","",Hauptkonto!A231)</f>
        <v/>
      </c>
      <c r="F339" s="235">
        <f>Hauptkonto!B231</f>
        <v>225</v>
      </c>
      <c r="G339" s="236" t="str">
        <f>IF(Hauptkonto!C231="","",Hauptkonto!C231)</f>
        <v/>
      </c>
      <c r="H339" s="15" t="s">
        <v>141</v>
      </c>
      <c r="I339" s="234">
        <f>Hauptkonto!F231</f>
        <v>0</v>
      </c>
      <c r="J339" s="234">
        <f>Hauptkonto!E231</f>
        <v>0</v>
      </c>
    </row>
    <row r="340" spans="1:10" x14ac:dyDescent="0.2">
      <c r="A340" s="237">
        <v>340</v>
      </c>
      <c r="B340" s="237">
        <f t="shared" si="15"/>
        <v>9999</v>
      </c>
      <c r="C340" s="238">
        <f t="shared" si="16"/>
        <v>740</v>
      </c>
      <c r="D340" s="238" t="e">
        <f>VLOOKUP(Hauptkonto!D232,kplan!A$5:C$31,3,)</f>
        <v>#N/A</v>
      </c>
      <c r="E340" s="233" t="str">
        <f>IF(Hauptkonto!A232="","",Hauptkonto!A232)</f>
        <v/>
      </c>
      <c r="F340" s="235">
        <f>Hauptkonto!B232</f>
        <v>226</v>
      </c>
      <c r="G340" s="236" t="str">
        <f>IF(Hauptkonto!C232="","",Hauptkonto!C232)</f>
        <v/>
      </c>
      <c r="H340" s="15" t="s">
        <v>141</v>
      </c>
      <c r="I340" s="234">
        <f>Hauptkonto!F232</f>
        <v>0</v>
      </c>
      <c r="J340" s="234">
        <f>Hauptkonto!E232</f>
        <v>0</v>
      </c>
    </row>
    <row r="341" spans="1:10" x14ac:dyDescent="0.2">
      <c r="A341" s="238">
        <v>341</v>
      </c>
      <c r="B341" s="237">
        <f t="shared" si="15"/>
        <v>9999</v>
      </c>
      <c r="C341" s="238">
        <f t="shared" si="16"/>
        <v>740</v>
      </c>
      <c r="D341" s="238" t="e">
        <f>VLOOKUP(Hauptkonto!D233,kplan!A$5:C$31,3,)</f>
        <v>#N/A</v>
      </c>
      <c r="E341" s="233" t="str">
        <f>IF(Hauptkonto!A233="","",Hauptkonto!A233)</f>
        <v/>
      </c>
      <c r="F341" s="235">
        <f>Hauptkonto!B233</f>
        <v>227</v>
      </c>
      <c r="G341" s="236" t="str">
        <f>IF(Hauptkonto!C233="","",Hauptkonto!C233)</f>
        <v/>
      </c>
      <c r="H341" s="15" t="s">
        <v>141</v>
      </c>
      <c r="I341" s="234">
        <f>Hauptkonto!F233</f>
        <v>0</v>
      </c>
      <c r="J341" s="234">
        <f>Hauptkonto!E233</f>
        <v>0</v>
      </c>
    </row>
    <row r="342" spans="1:10" x14ac:dyDescent="0.2">
      <c r="A342" s="237">
        <v>342</v>
      </c>
      <c r="B342" s="237">
        <f t="shared" si="15"/>
        <v>9999</v>
      </c>
      <c r="C342" s="238">
        <f t="shared" si="16"/>
        <v>740</v>
      </c>
      <c r="D342" s="238" t="e">
        <f>VLOOKUP(Hauptkonto!D234,kplan!A$5:C$31,3,)</f>
        <v>#N/A</v>
      </c>
      <c r="E342" s="233" t="str">
        <f>IF(Hauptkonto!A234="","",Hauptkonto!A234)</f>
        <v/>
      </c>
      <c r="F342" s="235">
        <f>Hauptkonto!B234</f>
        <v>228</v>
      </c>
      <c r="G342" s="236" t="str">
        <f>IF(Hauptkonto!C234="","",Hauptkonto!C234)</f>
        <v/>
      </c>
      <c r="H342" s="15" t="s">
        <v>141</v>
      </c>
      <c r="I342" s="234">
        <f>Hauptkonto!F234</f>
        <v>0</v>
      </c>
      <c r="J342" s="234">
        <f>Hauptkonto!E234</f>
        <v>0</v>
      </c>
    </row>
    <row r="343" spans="1:10" x14ac:dyDescent="0.2">
      <c r="A343" s="238">
        <v>343</v>
      </c>
      <c r="B343" s="237">
        <f t="shared" si="15"/>
        <v>9999</v>
      </c>
      <c r="C343" s="238">
        <f t="shared" si="16"/>
        <v>740</v>
      </c>
      <c r="D343" s="238" t="e">
        <f>VLOOKUP(Hauptkonto!D235,kplan!A$5:C$31,3,)</f>
        <v>#N/A</v>
      </c>
      <c r="E343" s="233" t="str">
        <f>IF(Hauptkonto!A235="","",Hauptkonto!A235)</f>
        <v/>
      </c>
      <c r="F343" s="235">
        <f>Hauptkonto!B235</f>
        <v>229</v>
      </c>
      <c r="G343" s="236" t="str">
        <f>IF(Hauptkonto!C235="","",Hauptkonto!C235)</f>
        <v/>
      </c>
      <c r="H343" s="15" t="s">
        <v>141</v>
      </c>
      <c r="I343" s="234">
        <f>Hauptkonto!F235</f>
        <v>0</v>
      </c>
      <c r="J343" s="234">
        <f>Hauptkonto!E235</f>
        <v>0</v>
      </c>
    </row>
    <row r="344" spans="1:10" x14ac:dyDescent="0.2">
      <c r="A344" s="237">
        <v>344</v>
      </c>
      <c r="B344" s="237">
        <f t="shared" si="15"/>
        <v>9999</v>
      </c>
      <c r="C344" s="238">
        <f t="shared" si="16"/>
        <v>740</v>
      </c>
      <c r="D344" s="238" t="e">
        <f>VLOOKUP(Hauptkonto!D236,kplan!A$5:C$31,3,)</f>
        <v>#N/A</v>
      </c>
      <c r="E344" s="233" t="str">
        <f>IF(Hauptkonto!A236="","",Hauptkonto!A236)</f>
        <v/>
      </c>
      <c r="F344" s="235">
        <f>Hauptkonto!B236</f>
        <v>230</v>
      </c>
      <c r="G344" s="236" t="str">
        <f>IF(Hauptkonto!C236="","",Hauptkonto!C236)</f>
        <v/>
      </c>
      <c r="H344" s="15" t="s">
        <v>141</v>
      </c>
      <c r="I344" s="234">
        <f>Hauptkonto!F236</f>
        <v>0</v>
      </c>
      <c r="J344" s="234">
        <f>Hauptkonto!E236</f>
        <v>0</v>
      </c>
    </row>
    <row r="345" spans="1:10" x14ac:dyDescent="0.2">
      <c r="A345" s="238">
        <v>345</v>
      </c>
      <c r="B345" s="237">
        <f t="shared" si="15"/>
        <v>9999</v>
      </c>
      <c r="C345" s="238">
        <f t="shared" si="16"/>
        <v>740</v>
      </c>
      <c r="D345" s="238" t="e">
        <f>VLOOKUP(Hauptkonto!D237,kplan!A$5:C$31,3,)</f>
        <v>#N/A</v>
      </c>
      <c r="E345" s="233" t="str">
        <f>IF(Hauptkonto!A237="","",Hauptkonto!A237)</f>
        <v/>
      </c>
      <c r="F345" s="235">
        <f>Hauptkonto!B237</f>
        <v>231</v>
      </c>
      <c r="G345" s="236" t="str">
        <f>IF(Hauptkonto!C237="","",Hauptkonto!C237)</f>
        <v/>
      </c>
      <c r="H345" s="15" t="s">
        <v>141</v>
      </c>
      <c r="I345" s="234">
        <f>Hauptkonto!F237</f>
        <v>0</v>
      </c>
      <c r="J345" s="234">
        <f>Hauptkonto!E237</f>
        <v>0</v>
      </c>
    </row>
    <row r="346" spans="1:10" x14ac:dyDescent="0.2">
      <c r="A346" s="237">
        <v>346</v>
      </c>
      <c r="B346" s="237">
        <f t="shared" si="15"/>
        <v>9999</v>
      </c>
      <c r="C346" s="238">
        <f t="shared" si="16"/>
        <v>740</v>
      </c>
      <c r="D346" s="238" t="e">
        <f>VLOOKUP(Hauptkonto!D238,kplan!A$5:C$31,3,)</f>
        <v>#N/A</v>
      </c>
      <c r="E346" s="233" t="str">
        <f>IF(Hauptkonto!A238="","",Hauptkonto!A238)</f>
        <v/>
      </c>
      <c r="F346" s="235">
        <f>Hauptkonto!B238</f>
        <v>232</v>
      </c>
      <c r="G346" s="236" t="str">
        <f>IF(Hauptkonto!C238="","",Hauptkonto!C238)</f>
        <v/>
      </c>
      <c r="H346" s="15" t="s">
        <v>141</v>
      </c>
      <c r="I346" s="234">
        <f>Hauptkonto!F238</f>
        <v>0</v>
      </c>
      <c r="J346" s="234">
        <f>Hauptkonto!E238</f>
        <v>0</v>
      </c>
    </row>
    <row r="347" spans="1:10" x14ac:dyDescent="0.2">
      <c r="A347" s="238">
        <v>347</v>
      </c>
      <c r="B347" s="237">
        <f t="shared" si="15"/>
        <v>9999</v>
      </c>
      <c r="C347" s="238">
        <f t="shared" si="16"/>
        <v>740</v>
      </c>
      <c r="D347" s="238" t="e">
        <f>VLOOKUP(Hauptkonto!D239,kplan!A$5:C$31,3,)</f>
        <v>#N/A</v>
      </c>
      <c r="E347" s="233" t="str">
        <f>IF(Hauptkonto!A239="","",Hauptkonto!A239)</f>
        <v/>
      </c>
      <c r="F347" s="235">
        <f>Hauptkonto!B239</f>
        <v>233</v>
      </c>
      <c r="G347" s="236" t="str">
        <f>IF(Hauptkonto!C239="","",Hauptkonto!C239)</f>
        <v/>
      </c>
      <c r="H347" s="15" t="s">
        <v>141</v>
      </c>
      <c r="I347" s="234">
        <f>Hauptkonto!F239</f>
        <v>0</v>
      </c>
      <c r="J347" s="234">
        <f>Hauptkonto!E239</f>
        <v>0</v>
      </c>
    </row>
    <row r="348" spans="1:10" x14ac:dyDescent="0.2">
      <c r="A348" s="237">
        <v>348</v>
      </c>
      <c r="B348" s="237">
        <f t="shared" si="15"/>
        <v>9999</v>
      </c>
      <c r="C348" s="238">
        <f t="shared" si="16"/>
        <v>740</v>
      </c>
      <c r="D348" s="238" t="e">
        <f>VLOOKUP(Hauptkonto!D240,kplan!A$5:C$31,3,)</f>
        <v>#N/A</v>
      </c>
      <c r="E348" s="233" t="str">
        <f>IF(Hauptkonto!A240="","",Hauptkonto!A240)</f>
        <v/>
      </c>
      <c r="F348" s="235">
        <f>Hauptkonto!B240</f>
        <v>234</v>
      </c>
      <c r="G348" s="236" t="str">
        <f>IF(Hauptkonto!C240="","",Hauptkonto!C240)</f>
        <v/>
      </c>
      <c r="H348" s="15" t="s">
        <v>141</v>
      </c>
      <c r="I348" s="234">
        <f>Hauptkonto!F240</f>
        <v>0</v>
      </c>
      <c r="J348" s="234">
        <f>Hauptkonto!E240</f>
        <v>0</v>
      </c>
    </row>
    <row r="349" spans="1:10" x14ac:dyDescent="0.2">
      <c r="A349" s="238">
        <v>349</v>
      </c>
      <c r="B349" s="237">
        <f t="shared" si="15"/>
        <v>9999</v>
      </c>
      <c r="C349" s="238">
        <f t="shared" si="16"/>
        <v>740</v>
      </c>
      <c r="D349" s="238" t="e">
        <f>VLOOKUP(Hauptkonto!D241,kplan!A$5:C$31,3,)</f>
        <v>#N/A</v>
      </c>
      <c r="E349" s="233" t="str">
        <f>IF(Hauptkonto!A241="","",Hauptkonto!A241)</f>
        <v/>
      </c>
      <c r="F349" s="235">
        <f>Hauptkonto!B241</f>
        <v>235</v>
      </c>
      <c r="G349" s="236" t="str">
        <f>IF(Hauptkonto!C241="","",Hauptkonto!C241)</f>
        <v/>
      </c>
      <c r="H349" s="15" t="s">
        <v>141</v>
      </c>
      <c r="I349" s="234">
        <f>Hauptkonto!F241</f>
        <v>0</v>
      </c>
      <c r="J349" s="234">
        <f>Hauptkonto!E241</f>
        <v>0</v>
      </c>
    </row>
    <row r="350" spans="1:10" x14ac:dyDescent="0.2">
      <c r="A350" s="237">
        <v>350</v>
      </c>
      <c r="B350" s="237">
        <f t="shared" si="15"/>
        <v>9999</v>
      </c>
      <c r="C350" s="238">
        <f t="shared" si="16"/>
        <v>740</v>
      </c>
      <c r="D350" s="238" t="e">
        <f>VLOOKUP(Hauptkonto!D242,kplan!A$5:C$31,3,)</f>
        <v>#N/A</v>
      </c>
      <c r="E350" s="233" t="str">
        <f>IF(Hauptkonto!A242="","",Hauptkonto!A242)</f>
        <v/>
      </c>
      <c r="F350" s="235">
        <f>Hauptkonto!B242</f>
        <v>236</v>
      </c>
      <c r="G350" s="236" t="str">
        <f>IF(Hauptkonto!C242="","",Hauptkonto!C242)</f>
        <v/>
      </c>
      <c r="H350" s="15" t="s">
        <v>141</v>
      </c>
      <c r="I350" s="234">
        <f>Hauptkonto!F242</f>
        <v>0</v>
      </c>
      <c r="J350" s="234">
        <f>Hauptkonto!E242</f>
        <v>0</v>
      </c>
    </row>
    <row r="351" spans="1:10" x14ac:dyDescent="0.2">
      <c r="A351" s="238">
        <v>351</v>
      </c>
      <c r="B351" s="237">
        <f t="shared" si="15"/>
        <v>9999</v>
      </c>
      <c r="C351" s="238">
        <f t="shared" si="16"/>
        <v>740</v>
      </c>
      <c r="D351" s="238" t="e">
        <f>VLOOKUP(Hauptkonto!D243,kplan!A$5:C$31,3,)</f>
        <v>#N/A</v>
      </c>
      <c r="E351" s="233" t="str">
        <f>IF(Hauptkonto!A243="","",Hauptkonto!A243)</f>
        <v/>
      </c>
      <c r="F351" s="235">
        <f>Hauptkonto!B243</f>
        <v>237</v>
      </c>
      <c r="G351" s="236" t="str">
        <f>IF(Hauptkonto!C243="","",Hauptkonto!C243)</f>
        <v/>
      </c>
      <c r="H351" s="15" t="s">
        <v>141</v>
      </c>
      <c r="I351" s="234">
        <f>Hauptkonto!F243</f>
        <v>0</v>
      </c>
      <c r="J351" s="234">
        <f>Hauptkonto!E243</f>
        <v>0</v>
      </c>
    </row>
    <row r="352" spans="1:10" x14ac:dyDescent="0.2">
      <c r="A352" s="237">
        <v>352</v>
      </c>
      <c r="B352" s="237">
        <f t="shared" si="15"/>
        <v>9999</v>
      </c>
      <c r="C352" s="238">
        <f t="shared" si="16"/>
        <v>740</v>
      </c>
      <c r="D352" s="238" t="e">
        <f>VLOOKUP(Hauptkonto!D244,kplan!A$5:C$31,3,)</f>
        <v>#N/A</v>
      </c>
      <c r="E352" s="233" t="str">
        <f>IF(Hauptkonto!A244="","",Hauptkonto!A244)</f>
        <v/>
      </c>
      <c r="F352" s="235">
        <f>Hauptkonto!B244</f>
        <v>238</v>
      </c>
      <c r="G352" s="236" t="str">
        <f>IF(Hauptkonto!C244="","",Hauptkonto!C244)</f>
        <v/>
      </c>
      <c r="H352" s="15" t="s">
        <v>141</v>
      </c>
      <c r="I352" s="234">
        <f>Hauptkonto!F244</f>
        <v>0</v>
      </c>
      <c r="J352" s="234">
        <f>Hauptkonto!E244</f>
        <v>0</v>
      </c>
    </row>
    <row r="353" spans="1:10" x14ac:dyDescent="0.2">
      <c r="A353" s="238">
        <v>353</v>
      </c>
      <c r="B353" s="237">
        <f t="shared" si="15"/>
        <v>9999</v>
      </c>
      <c r="C353" s="238">
        <f t="shared" si="16"/>
        <v>740</v>
      </c>
      <c r="D353" s="238" t="e">
        <f>VLOOKUP(Hauptkonto!D245,kplan!A$5:C$31,3,)</f>
        <v>#N/A</v>
      </c>
      <c r="E353" s="233" t="str">
        <f>IF(Hauptkonto!A245="","",Hauptkonto!A245)</f>
        <v/>
      </c>
      <c r="F353" s="235">
        <f>Hauptkonto!B245</f>
        <v>239</v>
      </c>
      <c r="G353" s="236" t="str">
        <f>IF(Hauptkonto!C245="","",Hauptkonto!C245)</f>
        <v/>
      </c>
      <c r="H353" s="15" t="s">
        <v>141</v>
      </c>
      <c r="I353" s="234">
        <f>Hauptkonto!F245</f>
        <v>0</v>
      </c>
      <c r="J353" s="234">
        <f>Hauptkonto!E245</f>
        <v>0</v>
      </c>
    </row>
    <row r="354" spans="1:10" x14ac:dyDescent="0.2">
      <c r="A354" s="237">
        <v>354</v>
      </c>
      <c r="B354" s="237">
        <f t="shared" si="15"/>
        <v>9999</v>
      </c>
      <c r="C354" s="238">
        <f t="shared" si="16"/>
        <v>740</v>
      </c>
      <c r="D354" s="238" t="e">
        <f>VLOOKUP(Hauptkonto!D246,kplan!A$5:C$31,3,)</f>
        <v>#N/A</v>
      </c>
      <c r="E354" s="233" t="str">
        <f>IF(Hauptkonto!A246="","",Hauptkonto!A246)</f>
        <v/>
      </c>
      <c r="F354" s="235">
        <f>Hauptkonto!B246</f>
        <v>240</v>
      </c>
      <c r="G354" s="236" t="str">
        <f>IF(Hauptkonto!C246="","",Hauptkonto!C246)</f>
        <v/>
      </c>
      <c r="H354" s="15" t="s">
        <v>141</v>
      </c>
      <c r="I354" s="234">
        <f>Hauptkonto!F246</f>
        <v>0</v>
      </c>
      <c r="J354" s="234">
        <f>Hauptkonto!E246</f>
        <v>0</v>
      </c>
    </row>
    <row r="355" spans="1:10" x14ac:dyDescent="0.2">
      <c r="A355" s="238">
        <v>355</v>
      </c>
      <c r="B355" s="237">
        <f t="shared" si="15"/>
        <v>9999</v>
      </c>
      <c r="C355" s="238">
        <f t="shared" si="16"/>
        <v>740</v>
      </c>
      <c r="D355" s="238" t="e">
        <f>VLOOKUP(Hauptkonto!D247,kplan!A$5:C$31,3,)</f>
        <v>#N/A</v>
      </c>
      <c r="E355" s="233" t="str">
        <f>IF(Hauptkonto!A247="","",Hauptkonto!A247)</f>
        <v/>
      </c>
      <c r="F355" s="235">
        <f>Hauptkonto!B247</f>
        <v>241</v>
      </c>
      <c r="G355" s="236" t="str">
        <f>IF(Hauptkonto!C247="","",Hauptkonto!C247)</f>
        <v/>
      </c>
      <c r="H355" s="15" t="s">
        <v>141</v>
      </c>
      <c r="I355" s="234">
        <f>Hauptkonto!F247</f>
        <v>0</v>
      </c>
      <c r="J355" s="234">
        <f>Hauptkonto!E247</f>
        <v>0</v>
      </c>
    </row>
    <row r="356" spans="1:10" x14ac:dyDescent="0.2">
      <c r="A356" s="237">
        <v>356</v>
      </c>
      <c r="B356" s="237">
        <f t="shared" si="15"/>
        <v>9999</v>
      </c>
      <c r="C356" s="238">
        <f t="shared" si="16"/>
        <v>740</v>
      </c>
      <c r="D356" s="238" t="e">
        <f>VLOOKUP(Hauptkonto!D248,kplan!A$5:C$31,3,)</f>
        <v>#N/A</v>
      </c>
      <c r="E356" s="233" t="str">
        <f>IF(Hauptkonto!A248="","",Hauptkonto!A248)</f>
        <v/>
      </c>
      <c r="F356" s="235">
        <f>Hauptkonto!B248</f>
        <v>242</v>
      </c>
      <c r="G356" s="236" t="str">
        <f>IF(Hauptkonto!C248="","",Hauptkonto!C248)</f>
        <v/>
      </c>
      <c r="H356" s="15" t="s">
        <v>141</v>
      </c>
      <c r="I356" s="234">
        <f>Hauptkonto!F248</f>
        <v>0</v>
      </c>
      <c r="J356" s="234">
        <f>Hauptkonto!E248</f>
        <v>0</v>
      </c>
    </row>
    <row r="357" spans="1:10" x14ac:dyDescent="0.2">
      <c r="A357" s="238">
        <v>357</v>
      </c>
      <c r="B357" s="237">
        <f t="shared" si="15"/>
        <v>9999</v>
      </c>
      <c r="C357" s="238">
        <f t="shared" si="16"/>
        <v>740</v>
      </c>
      <c r="D357" s="238" t="e">
        <f>VLOOKUP(Hauptkonto!D249,kplan!A$5:C$31,3,)</f>
        <v>#N/A</v>
      </c>
      <c r="E357" s="233" t="str">
        <f>IF(Hauptkonto!A249="","",Hauptkonto!A249)</f>
        <v/>
      </c>
      <c r="F357" s="235">
        <f>Hauptkonto!B249</f>
        <v>243</v>
      </c>
      <c r="G357" s="236" t="str">
        <f>IF(Hauptkonto!C249="","",Hauptkonto!C249)</f>
        <v/>
      </c>
      <c r="H357" s="15" t="s">
        <v>141</v>
      </c>
      <c r="I357" s="234">
        <f>Hauptkonto!F249</f>
        <v>0</v>
      </c>
      <c r="J357" s="234">
        <f>Hauptkonto!E249</f>
        <v>0</v>
      </c>
    </row>
    <row r="358" spans="1:10" x14ac:dyDescent="0.2">
      <c r="A358" s="237">
        <v>358</v>
      </c>
      <c r="B358" s="237">
        <f t="shared" si="15"/>
        <v>9999</v>
      </c>
      <c r="C358" s="238">
        <f t="shared" si="16"/>
        <v>740</v>
      </c>
      <c r="D358" s="238" t="e">
        <f>VLOOKUP(Hauptkonto!D250,kplan!A$5:C$31,3,)</f>
        <v>#N/A</v>
      </c>
      <c r="E358" s="233" t="str">
        <f>IF(Hauptkonto!A250="","",Hauptkonto!A250)</f>
        <v/>
      </c>
      <c r="F358" s="235">
        <f>Hauptkonto!B250</f>
        <v>244</v>
      </c>
      <c r="G358" s="236" t="str">
        <f>IF(Hauptkonto!C250="","",Hauptkonto!C250)</f>
        <v/>
      </c>
      <c r="H358" s="15" t="s">
        <v>141</v>
      </c>
      <c r="I358" s="234">
        <f>Hauptkonto!F250</f>
        <v>0</v>
      </c>
      <c r="J358" s="234">
        <f>Hauptkonto!E250</f>
        <v>0</v>
      </c>
    </row>
    <row r="359" spans="1:10" x14ac:dyDescent="0.2">
      <c r="A359" s="238">
        <v>359</v>
      </c>
      <c r="B359" s="237">
        <f t="shared" si="15"/>
        <v>9999</v>
      </c>
      <c r="C359" s="238">
        <f t="shared" si="16"/>
        <v>740</v>
      </c>
      <c r="D359" s="238" t="e">
        <f>VLOOKUP(Hauptkonto!D251,kplan!A$5:C$31,3,)</f>
        <v>#N/A</v>
      </c>
      <c r="E359" s="233" t="str">
        <f>IF(Hauptkonto!A251="","",Hauptkonto!A251)</f>
        <v/>
      </c>
      <c r="F359" s="235">
        <f>Hauptkonto!B251</f>
        <v>245</v>
      </c>
      <c r="G359" s="236" t="str">
        <f>IF(Hauptkonto!C251="","",Hauptkonto!C251)</f>
        <v/>
      </c>
      <c r="H359" s="15" t="s">
        <v>141</v>
      </c>
      <c r="I359" s="234">
        <f>Hauptkonto!F251</f>
        <v>0</v>
      </c>
      <c r="J359" s="234">
        <f>Hauptkonto!E251</f>
        <v>0</v>
      </c>
    </row>
    <row r="360" spans="1:10" x14ac:dyDescent="0.2">
      <c r="A360" s="237">
        <v>360</v>
      </c>
      <c r="B360" s="237">
        <f t="shared" si="15"/>
        <v>9999</v>
      </c>
      <c r="C360" s="238">
        <f t="shared" si="16"/>
        <v>740</v>
      </c>
      <c r="D360" s="238" t="e">
        <f>VLOOKUP(Hauptkonto!D252,kplan!A$5:C$31,3,)</f>
        <v>#N/A</v>
      </c>
      <c r="E360" s="233" t="str">
        <f>IF(Hauptkonto!A252="","",Hauptkonto!A252)</f>
        <v/>
      </c>
      <c r="F360" s="235">
        <f>Hauptkonto!B252</f>
        <v>246</v>
      </c>
      <c r="G360" s="236" t="str">
        <f>IF(Hauptkonto!C252="","",Hauptkonto!C252)</f>
        <v/>
      </c>
      <c r="H360" s="15" t="s">
        <v>141</v>
      </c>
      <c r="I360" s="234">
        <f>Hauptkonto!F252</f>
        <v>0</v>
      </c>
      <c r="J360" s="234">
        <f>Hauptkonto!E252</f>
        <v>0</v>
      </c>
    </row>
    <row r="361" spans="1:10" x14ac:dyDescent="0.2">
      <c r="A361" s="238">
        <v>361</v>
      </c>
      <c r="B361" s="237">
        <f t="shared" si="15"/>
        <v>9999</v>
      </c>
      <c r="C361" s="238">
        <f t="shared" si="16"/>
        <v>740</v>
      </c>
      <c r="D361" s="238" t="e">
        <f>VLOOKUP(Hauptkonto!D253,kplan!A$5:C$31,3,)</f>
        <v>#N/A</v>
      </c>
      <c r="E361" s="233" t="str">
        <f>IF(Hauptkonto!A253="","",Hauptkonto!A253)</f>
        <v/>
      </c>
      <c r="F361" s="235">
        <f>Hauptkonto!B253</f>
        <v>247</v>
      </c>
      <c r="G361" s="236" t="str">
        <f>IF(Hauptkonto!C253="","",Hauptkonto!C253)</f>
        <v/>
      </c>
      <c r="H361" s="15" t="s">
        <v>141</v>
      </c>
      <c r="I361" s="234">
        <f>Hauptkonto!F253</f>
        <v>0</v>
      </c>
      <c r="J361" s="234">
        <f>Hauptkonto!E253</f>
        <v>0</v>
      </c>
    </row>
    <row r="362" spans="1:10" x14ac:dyDescent="0.2">
      <c r="A362" s="237">
        <v>362</v>
      </c>
      <c r="B362" s="237">
        <f t="shared" si="15"/>
        <v>9999</v>
      </c>
      <c r="C362" s="238">
        <f t="shared" si="16"/>
        <v>740</v>
      </c>
      <c r="D362" s="238" t="e">
        <f>VLOOKUP(Hauptkonto!D254,kplan!A$5:C$31,3,)</f>
        <v>#N/A</v>
      </c>
      <c r="E362" s="233" t="str">
        <f>IF(Hauptkonto!A254="","",Hauptkonto!A254)</f>
        <v/>
      </c>
      <c r="F362" s="235">
        <f>Hauptkonto!B254</f>
        <v>248</v>
      </c>
      <c r="G362" s="236" t="str">
        <f>IF(Hauptkonto!C254="","",Hauptkonto!C254)</f>
        <v/>
      </c>
      <c r="H362" s="15" t="s">
        <v>141</v>
      </c>
      <c r="I362" s="234">
        <f>Hauptkonto!F254</f>
        <v>0</v>
      </c>
      <c r="J362" s="234">
        <f>Hauptkonto!E254</f>
        <v>0</v>
      </c>
    </row>
    <row r="363" spans="1:10" x14ac:dyDescent="0.2">
      <c r="A363" s="238">
        <v>363</v>
      </c>
      <c r="B363" s="237">
        <f t="shared" si="15"/>
        <v>9999</v>
      </c>
      <c r="C363" s="238">
        <f t="shared" si="16"/>
        <v>740</v>
      </c>
      <c r="D363" s="238" t="e">
        <f>VLOOKUP(Hauptkonto!D255,kplan!A$5:C$31,3,)</f>
        <v>#N/A</v>
      </c>
      <c r="E363" s="233" t="str">
        <f>IF(Hauptkonto!A255="","",Hauptkonto!A255)</f>
        <v/>
      </c>
      <c r="F363" s="235">
        <f>Hauptkonto!B255</f>
        <v>249</v>
      </c>
      <c r="G363" s="236" t="str">
        <f>IF(Hauptkonto!C255="","",Hauptkonto!C255)</f>
        <v/>
      </c>
      <c r="H363" s="15" t="s">
        <v>141</v>
      </c>
      <c r="I363" s="234">
        <f>Hauptkonto!F255</f>
        <v>0</v>
      </c>
      <c r="J363" s="234">
        <f>Hauptkonto!E255</f>
        <v>0</v>
      </c>
    </row>
    <row r="364" spans="1:10" x14ac:dyDescent="0.2">
      <c r="A364" s="237">
        <v>364</v>
      </c>
      <c r="B364" s="237">
        <f t="shared" si="15"/>
        <v>9999</v>
      </c>
      <c r="C364" s="238">
        <f t="shared" si="16"/>
        <v>740</v>
      </c>
      <c r="D364" s="238" t="e">
        <f>VLOOKUP(Hauptkonto!D256,kplan!A$5:C$31,3,)</f>
        <v>#N/A</v>
      </c>
      <c r="E364" s="233" t="str">
        <f>IF(Hauptkonto!A256="","",Hauptkonto!A256)</f>
        <v/>
      </c>
      <c r="F364" s="235">
        <f>Hauptkonto!B256</f>
        <v>250</v>
      </c>
      <c r="G364" s="236" t="str">
        <f>IF(Hauptkonto!C256="","",Hauptkonto!C256)</f>
        <v/>
      </c>
      <c r="H364" s="15" t="s">
        <v>141</v>
      </c>
      <c r="I364" s="234">
        <f>Hauptkonto!F256</f>
        <v>0</v>
      </c>
      <c r="J364" s="234">
        <f>Hauptkonto!E256</f>
        <v>0</v>
      </c>
    </row>
    <row r="365" spans="1:10" x14ac:dyDescent="0.2">
      <c r="A365" s="238">
        <v>365</v>
      </c>
      <c r="B365" s="237">
        <f t="shared" si="15"/>
        <v>9999</v>
      </c>
      <c r="C365" s="238">
        <f t="shared" si="16"/>
        <v>740</v>
      </c>
      <c r="D365" s="238" t="e">
        <f>VLOOKUP('Konto 2'!D7,kplan!A$5:C$31,3,)</f>
        <v>#N/A</v>
      </c>
      <c r="E365" s="233" t="str">
        <f>IF('Konto 2'!A7="","",'Konto 2'!A7)</f>
        <v/>
      </c>
      <c r="F365" s="235">
        <f>'Konto 2'!B7</f>
        <v>1</v>
      </c>
      <c r="G365" t="str">
        <f>IF('Konto 2'!C7="","",'Konto 2'!C7)</f>
        <v/>
      </c>
      <c r="H365" s="15" t="s">
        <v>30</v>
      </c>
      <c r="I365" s="234">
        <f>'Konto 2'!F7</f>
        <v>0</v>
      </c>
      <c r="J365" s="234">
        <f>'Konto 2'!E7</f>
        <v>0</v>
      </c>
    </row>
    <row r="366" spans="1:10" x14ac:dyDescent="0.2">
      <c r="A366" s="237">
        <v>366</v>
      </c>
      <c r="B366" s="237">
        <f t="shared" si="15"/>
        <v>9999</v>
      </c>
      <c r="C366" s="238">
        <f t="shared" si="16"/>
        <v>740</v>
      </c>
      <c r="D366" s="238" t="e">
        <f>VLOOKUP('Konto 2'!D8,kplan!A$5:C$31,3,)</f>
        <v>#N/A</v>
      </c>
      <c r="E366" s="233" t="str">
        <f>IF('Konto 2'!A8="","",'Konto 2'!A8)</f>
        <v/>
      </c>
      <c r="F366" s="235">
        <f>'Konto 2'!B8</f>
        <v>2</v>
      </c>
      <c r="G366" t="str">
        <f>IF('Konto 2'!C8="","",'Konto 2'!C8)</f>
        <v/>
      </c>
      <c r="H366" s="15" t="s">
        <v>30</v>
      </c>
      <c r="I366" s="234">
        <f>'Konto 2'!F8</f>
        <v>0</v>
      </c>
      <c r="J366" s="234">
        <f>'Konto 2'!E8</f>
        <v>0</v>
      </c>
    </row>
    <row r="367" spans="1:10" x14ac:dyDescent="0.2">
      <c r="A367" s="238">
        <v>367</v>
      </c>
      <c r="B367" s="237">
        <f t="shared" si="15"/>
        <v>9999</v>
      </c>
      <c r="C367" s="238">
        <f t="shared" si="16"/>
        <v>740</v>
      </c>
      <c r="D367" s="238" t="e">
        <f>VLOOKUP('Konto 2'!D9,kplan!A$5:C$31,3,)</f>
        <v>#N/A</v>
      </c>
      <c r="E367" s="233" t="str">
        <f>IF('Konto 2'!A9="","",'Konto 2'!A9)</f>
        <v/>
      </c>
      <c r="F367" s="235">
        <f>'Konto 2'!B9</f>
        <v>3</v>
      </c>
      <c r="G367" t="str">
        <f>IF('Konto 2'!C9="","",'Konto 2'!C9)</f>
        <v/>
      </c>
      <c r="H367" s="15" t="s">
        <v>30</v>
      </c>
      <c r="I367" s="234">
        <f>'Konto 2'!F9</f>
        <v>0</v>
      </c>
      <c r="J367" s="234">
        <f>'Konto 2'!E9</f>
        <v>0</v>
      </c>
    </row>
    <row r="368" spans="1:10" x14ac:dyDescent="0.2">
      <c r="A368" s="237">
        <v>368</v>
      </c>
      <c r="B368" s="237">
        <f t="shared" si="15"/>
        <v>9999</v>
      </c>
      <c r="C368" s="238">
        <f t="shared" si="16"/>
        <v>740</v>
      </c>
      <c r="D368" s="238" t="e">
        <f>VLOOKUP('Konto 2'!D10,kplan!A$5:C$31,3,)</f>
        <v>#N/A</v>
      </c>
      <c r="E368" s="233" t="str">
        <f>IF('Konto 2'!A10="","",'Konto 2'!A10)</f>
        <v/>
      </c>
      <c r="F368" s="235">
        <f>'Konto 2'!B10</f>
        <v>4</v>
      </c>
      <c r="G368" t="str">
        <f>IF('Konto 2'!C10="","",'Konto 2'!C10)</f>
        <v/>
      </c>
      <c r="H368" s="15" t="s">
        <v>30</v>
      </c>
      <c r="I368" s="234">
        <f>'Konto 2'!F10</f>
        <v>0</v>
      </c>
      <c r="J368" s="234">
        <f>'Konto 2'!E10</f>
        <v>0</v>
      </c>
    </row>
    <row r="369" spans="1:10" x14ac:dyDescent="0.2">
      <c r="A369" s="238">
        <v>369</v>
      </c>
      <c r="B369" s="237">
        <f t="shared" si="15"/>
        <v>9999</v>
      </c>
      <c r="C369" s="238">
        <f t="shared" si="16"/>
        <v>740</v>
      </c>
      <c r="D369" s="238" t="e">
        <f>VLOOKUP('Konto 2'!D11,kplan!A$5:C$31,3,)</f>
        <v>#N/A</v>
      </c>
      <c r="E369" s="233" t="str">
        <f>IF('Konto 2'!A11="","",'Konto 2'!A11)</f>
        <v/>
      </c>
      <c r="F369" s="235">
        <f>'Konto 2'!B11</f>
        <v>5</v>
      </c>
      <c r="G369" t="str">
        <f>IF('Konto 2'!C11="","",'Konto 2'!C11)</f>
        <v/>
      </c>
      <c r="H369" s="15" t="s">
        <v>30</v>
      </c>
      <c r="I369" s="234">
        <f>'Konto 2'!F11</f>
        <v>0</v>
      </c>
      <c r="J369" s="234">
        <f>'Konto 2'!E11</f>
        <v>0</v>
      </c>
    </row>
    <row r="370" spans="1:10" x14ac:dyDescent="0.2">
      <c r="A370" s="237">
        <v>370</v>
      </c>
      <c r="B370" s="237">
        <f t="shared" si="15"/>
        <v>9999</v>
      </c>
      <c r="C370" s="238">
        <f t="shared" si="16"/>
        <v>740</v>
      </c>
      <c r="D370" s="238" t="e">
        <f>VLOOKUP('Konto 2'!D12,kplan!A$5:C$31,3,)</f>
        <v>#N/A</v>
      </c>
      <c r="E370" s="233" t="str">
        <f>IF('Konto 2'!A12="","",'Konto 2'!A12)</f>
        <v/>
      </c>
      <c r="F370" s="235">
        <f>'Konto 2'!B12</f>
        <v>6</v>
      </c>
      <c r="G370" t="str">
        <f>IF('Konto 2'!C12="","",'Konto 2'!C12)</f>
        <v/>
      </c>
      <c r="H370" s="15" t="s">
        <v>30</v>
      </c>
      <c r="I370" s="234">
        <f>'Konto 2'!F12</f>
        <v>0</v>
      </c>
      <c r="J370" s="234">
        <f>'Konto 2'!E12</f>
        <v>0</v>
      </c>
    </row>
    <row r="371" spans="1:10" x14ac:dyDescent="0.2">
      <c r="A371" s="238">
        <v>371</v>
      </c>
      <c r="B371" s="237">
        <f t="shared" ref="B371:B434" si="17">IF(ABS(I371)+ABS(J371)=0,9999,1000+IF(ISNA(D371),99,D371)*10+5)</f>
        <v>9999</v>
      </c>
      <c r="C371" s="238">
        <f t="shared" ref="C371:C434" si="18">COUNTIF($D:$D,$D371)</f>
        <v>740</v>
      </c>
      <c r="D371" s="238" t="e">
        <f>VLOOKUP('Konto 2'!D13,kplan!A$5:C$31,3,)</f>
        <v>#N/A</v>
      </c>
      <c r="E371" s="233" t="str">
        <f>IF('Konto 2'!A13="","",'Konto 2'!A13)</f>
        <v/>
      </c>
      <c r="F371" s="235">
        <f>'Konto 2'!B13</f>
        <v>7</v>
      </c>
      <c r="G371" t="str">
        <f>IF('Konto 2'!C13="","",'Konto 2'!C13)</f>
        <v/>
      </c>
      <c r="H371" s="15" t="s">
        <v>30</v>
      </c>
      <c r="I371" s="234">
        <f>'Konto 2'!F13</f>
        <v>0</v>
      </c>
      <c r="J371" s="234">
        <f>'Konto 2'!E13</f>
        <v>0</v>
      </c>
    </row>
    <row r="372" spans="1:10" x14ac:dyDescent="0.2">
      <c r="A372" s="237">
        <v>372</v>
      </c>
      <c r="B372" s="237">
        <f t="shared" si="17"/>
        <v>9999</v>
      </c>
      <c r="C372" s="238">
        <f t="shared" si="18"/>
        <v>740</v>
      </c>
      <c r="D372" s="238" t="e">
        <f>VLOOKUP('Konto 2'!D14,kplan!A$5:C$31,3,)</f>
        <v>#N/A</v>
      </c>
      <c r="E372" s="233" t="str">
        <f>IF('Konto 2'!A14="","",'Konto 2'!A14)</f>
        <v/>
      </c>
      <c r="F372" s="235">
        <f>'Konto 2'!B14</f>
        <v>8</v>
      </c>
      <c r="G372" t="str">
        <f>IF('Konto 2'!C14="","",'Konto 2'!C14)</f>
        <v/>
      </c>
      <c r="H372" s="15" t="s">
        <v>30</v>
      </c>
      <c r="I372" s="234">
        <f>'Konto 2'!F14</f>
        <v>0</v>
      </c>
      <c r="J372" s="234">
        <f>'Konto 2'!E14</f>
        <v>0</v>
      </c>
    </row>
    <row r="373" spans="1:10" x14ac:dyDescent="0.2">
      <c r="A373" s="238">
        <v>373</v>
      </c>
      <c r="B373" s="237">
        <f t="shared" si="17"/>
        <v>9999</v>
      </c>
      <c r="C373" s="238">
        <f t="shared" si="18"/>
        <v>740</v>
      </c>
      <c r="D373" s="238" t="e">
        <f>VLOOKUP('Konto 2'!D15,kplan!A$5:C$31,3,)</f>
        <v>#N/A</v>
      </c>
      <c r="E373" s="233" t="str">
        <f>IF('Konto 2'!A15="","",'Konto 2'!A15)</f>
        <v/>
      </c>
      <c r="F373" s="235">
        <f>'Konto 2'!B15</f>
        <v>9</v>
      </c>
      <c r="G373" t="str">
        <f>IF('Konto 2'!C15="","",'Konto 2'!C15)</f>
        <v/>
      </c>
      <c r="H373" s="15" t="s">
        <v>30</v>
      </c>
      <c r="I373" s="234">
        <f>'Konto 2'!F15</f>
        <v>0</v>
      </c>
      <c r="J373" s="234">
        <f>'Konto 2'!E15</f>
        <v>0</v>
      </c>
    </row>
    <row r="374" spans="1:10" x14ac:dyDescent="0.2">
      <c r="A374" s="237">
        <v>374</v>
      </c>
      <c r="B374" s="237">
        <f t="shared" si="17"/>
        <v>9999</v>
      </c>
      <c r="C374" s="238">
        <f t="shared" si="18"/>
        <v>740</v>
      </c>
      <c r="D374" s="238" t="e">
        <f>VLOOKUP('Konto 2'!D16,kplan!A$5:C$31,3,)</f>
        <v>#N/A</v>
      </c>
      <c r="E374" s="233" t="str">
        <f>IF('Konto 2'!A16="","",'Konto 2'!A16)</f>
        <v/>
      </c>
      <c r="F374" s="235">
        <f>'Konto 2'!B16</f>
        <v>10</v>
      </c>
      <c r="G374" t="str">
        <f>IF('Konto 2'!C16="","",'Konto 2'!C16)</f>
        <v/>
      </c>
      <c r="H374" s="15" t="s">
        <v>30</v>
      </c>
      <c r="I374" s="234">
        <f>'Konto 2'!F16</f>
        <v>0</v>
      </c>
      <c r="J374" s="234">
        <f>'Konto 2'!E16</f>
        <v>0</v>
      </c>
    </row>
    <row r="375" spans="1:10" x14ac:dyDescent="0.2">
      <c r="A375" s="238">
        <v>375</v>
      </c>
      <c r="B375" s="237">
        <f t="shared" si="17"/>
        <v>9999</v>
      </c>
      <c r="C375" s="238">
        <f t="shared" si="18"/>
        <v>740</v>
      </c>
      <c r="D375" s="238" t="e">
        <f>VLOOKUP('Konto 2'!D17,kplan!A$5:C$31,3,)</f>
        <v>#N/A</v>
      </c>
      <c r="E375" s="233" t="str">
        <f>IF('Konto 2'!A17="","",'Konto 2'!A17)</f>
        <v/>
      </c>
      <c r="F375" s="235">
        <f>'Konto 2'!B17</f>
        <v>11</v>
      </c>
      <c r="G375" t="str">
        <f>IF('Konto 2'!C17="","",'Konto 2'!C17)</f>
        <v/>
      </c>
      <c r="H375" s="15" t="s">
        <v>30</v>
      </c>
      <c r="I375" s="234">
        <f>'Konto 2'!F17</f>
        <v>0</v>
      </c>
      <c r="J375" s="234">
        <f>'Konto 2'!E17</f>
        <v>0</v>
      </c>
    </row>
    <row r="376" spans="1:10" x14ac:dyDescent="0.2">
      <c r="A376" s="237">
        <v>376</v>
      </c>
      <c r="B376" s="237">
        <f t="shared" si="17"/>
        <v>9999</v>
      </c>
      <c r="C376" s="238">
        <f t="shared" si="18"/>
        <v>740</v>
      </c>
      <c r="D376" s="238" t="e">
        <f>VLOOKUP('Konto 2'!D18,kplan!A$5:C$31,3,)</f>
        <v>#N/A</v>
      </c>
      <c r="E376" s="233" t="str">
        <f>IF('Konto 2'!A18="","",'Konto 2'!A18)</f>
        <v/>
      </c>
      <c r="F376" s="235">
        <f>'Konto 2'!B18</f>
        <v>12</v>
      </c>
      <c r="G376" t="str">
        <f>IF('Konto 2'!C18="","",'Konto 2'!C18)</f>
        <v/>
      </c>
      <c r="H376" s="15" t="s">
        <v>30</v>
      </c>
      <c r="I376" s="234">
        <f>'Konto 2'!F18</f>
        <v>0</v>
      </c>
      <c r="J376" s="234">
        <f>'Konto 2'!E18</f>
        <v>0</v>
      </c>
    </row>
    <row r="377" spans="1:10" x14ac:dyDescent="0.2">
      <c r="A377" s="238">
        <v>377</v>
      </c>
      <c r="B377" s="237">
        <f t="shared" si="17"/>
        <v>9999</v>
      </c>
      <c r="C377" s="238">
        <f t="shared" si="18"/>
        <v>740</v>
      </c>
      <c r="D377" s="238" t="e">
        <f>VLOOKUP('Konto 2'!D19,kplan!A$5:C$31,3,)</f>
        <v>#N/A</v>
      </c>
      <c r="E377" s="233" t="str">
        <f>IF('Konto 2'!A19="","",'Konto 2'!A19)</f>
        <v/>
      </c>
      <c r="F377" s="235">
        <f>'Konto 2'!B19</f>
        <v>13</v>
      </c>
      <c r="G377" t="str">
        <f>IF('Konto 2'!C19="","",'Konto 2'!C19)</f>
        <v/>
      </c>
      <c r="H377" s="15" t="s">
        <v>30</v>
      </c>
      <c r="I377" s="234">
        <f>'Konto 2'!F19</f>
        <v>0</v>
      </c>
      <c r="J377" s="234">
        <f>'Konto 2'!E19</f>
        <v>0</v>
      </c>
    </row>
    <row r="378" spans="1:10" x14ac:dyDescent="0.2">
      <c r="A378" s="237">
        <v>378</v>
      </c>
      <c r="B378" s="237">
        <f t="shared" si="17"/>
        <v>9999</v>
      </c>
      <c r="C378" s="238">
        <f t="shared" si="18"/>
        <v>740</v>
      </c>
      <c r="D378" s="238" t="e">
        <f>VLOOKUP('Konto 2'!D20,kplan!A$5:C$31,3,)</f>
        <v>#N/A</v>
      </c>
      <c r="E378" s="233" t="str">
        <f>IF('Konto 2'!A20="","",'Konto 2'!A20)</f>
        <v/>
      </c>
      <c r="F378" s="235">
        <f>'Konto 2'!B20</f>
        <v>14</v>
      </c>
      <c r="G378" t="str">
        <f>IF('Konto 2'!C20="","",'Konto 2'!C20)</f>
        <v/>
      </c>
      <c r="H378" s="15" t="s">
        <v>30</v>
      </c>
      <c r="I378" s="234">
        <f>'Konto 2'!F20</f>
        <v>0</v>
      </c>
      <c r="J378" s="234">
        <f>'Konto 2'!E20</f>
        <v>0</v>
      </c>
    </row>
    <row r="379" spans="1:10" x14ac:dyDescent="0.2">
      <c r="A379" s="238">
        <v>379</v>
      </c>
      <c r="B379" s="237">
        <f t="shared" si="17"/>
        <v>9999</v>
      </c>
      <c r="C379" s="238">
        <f t="shared" si="18"/>
        <v>740</v>
      </c>
      <c r="D379" s="238" t="e">
        <f>VLOOKUP('Konto 2'!D21,kplan!A$5:C$31,3,)</f>
        <v>#N/A</v>
      </c>
      <c r="E379" s="233" t="str">
        <f>IF('Konto 2'!A21="","",'Konto 2'!A21)</f>
        <v/>
      </c>
      <c r="F379" s="235">
        <f>'Konto 2'!B21</f>
        <v>15</v>
      </c>
      <c r="G379" t="str">
        <f>IF('Konto 2'!C21="","",'Konto 2'!C21)</f>
        <v/>
      </c>
      <c r="H379" s="15" t="s">
        <v>30</v>
      </c>
      <c r="I379" s="234">
        <f>'Konto 2'!F21</f>
        <v>0</v>
      </c>
      <c r="J379" s="234">
        <f>'Konto 2'!E21</f>
        <v>0</v>
      </c>
    </row>
    <row r="380" spans="1:10" x14ac:dyDescent="0.2">
      <c r="A380" s="237">
        <v>380</v>
      </c>
      <c r="B380" s="237">
        <f t="shared" si="17"/>
        <v>9999</v>
      </c>
      <c r="C380" s="238">
        <f t="shared" si="18"/>
        <v>740</v>
      </c>
      <c r="D380" s="238" t="e">
        <f>VLOOKUP('Konto 2'!D22,kplan!A$5:C$31,3,)</f>
        <v>#N/A</v>
      </c>
      <c r="E380" s="233" t="str">
        <f>IF('Konto 2'!A22="","",'Konto 2'!A22)</f>
        <v/>
      </c>
      <c r="F380" s="235">
        <f>'Konto 2'!B22</f>
        <v>16</v>
      </c>
      <c r="G380" t="str">
        <f>IF('Konto 2'!C22="","",'Konto 2'!C22)</f>
        <v/>
      </c>
      <c r="H380" s="15" t="s">
        <v>30</v>
      </c>
      <c r="I380" s="234">
        <f>'Konto 2'!F22</f>
        <v>0</v>
      </c>
      <c r="J380" s="234">
        <f>'Konto 2'!E22</f>
        <v>0</v>
      </c>
    </row>
    <row r="381" spans="1:10" x14ac:dyDescent="0.2">
      <c r="A381" s="238">
        <v>381</v>
      </c>
      <c r="B381" s="237">
        <f t="shared" si="17"/>
        <v>9999</v>
      </c>
      <c r="C381" s="238">
        <f t="shared" si="18"/>
        <v>740</v>
      </c>
      <c r="D381" s="238" t="e">
        <f>VLOOKUP('Konto 2'!D23,kplan!A$5:C$31,3,)</f>
        <v>#N/A</v>
      </c>
      <c r="E381" s="233" t="str">
        <f>IF('Konto 2'!A23="","",'Konto 2'!A23)</f>
        <v/>
      </c>
      <c r="F381" s="235">
        <f>'Konto 2'!B23</f>
        <v>17</v>
      </c>
      <c r="G381" t="str">
        <f>IF('Konto 2'!C23="","",'Konto 2'!C23)</f>
        <v/>
      </c>
      <c r="H381" s="15" t="s">
        <v>30</v>
      </c>
      <c r="I381" s="234">
        <f>'Konto 2'!F23</f>
        <v>0</v>
      </c>
      <c r="J381" s="234">
        <f>'Konto 2'!E23</f>
        <v>0</v>
      </c>
    </row>
    <row r="382" spans="1:10" x14ac:dyDescent="0.2">
      <c r="A382" s="237">
        <v>382</v>
      </c>
      <c r="B382" s="237">
        <f t="shared" si="17"/>
        <v>9999</v>
      </c>
      <c r="C382" s="238">
        <f t="shared" si="18"/>
        <v>740</v>
      </c>
      <c r="D382" s="238" t="e">
        <f>VLOOKUP('Konto 2'!D24,kplan!A$5:C$31,3,)</f>
        <v>#N/A</v>
      </c>
      <c r="E382" s="233" t="str">
        <f>IF('Konto 2'!A24="","",'Konto 2'!A24)</f>
        <v/>
      </c>
      <c r="F382" s="235">
        <f>'Konto 2'!B24</f>
        <v>18</v>
      </c>
      <c r="G382" t="str">
        <f>IF('Konto 2'!C24="","",'Konto 2'!C24)</f>
        <v/>
      </c>
      <c r="H382" s="15" t="s">
        <v>30</v>
      </c>
      <c r="I382" s="234">
        <f>'Konto 2'!F24</f>
        <v>0</v>
      </c>
      <c r="J382" s="234">
        <f>'Konto 2'!E24</f>
        <v>0</v>
      </c>
    </row>
    <row r="383" spans="1:10" x14ac:dyDescent="0.2">
      <c r="A383" s="238">
        <v>383</v>
      </c>
      <c r="B383" s="237">
        <f t="shared" si="17"/>
        <v>9999</v>
      </c>
      <c r="C383" s="238">
        <f t="shared" si="18"/>
        <v>740</v>
      </c>
      <c r="D383" s="238" t="e">
        <f>VLOOKUP('Konto 2'!D25,kplan!A$5:C$31,3,)</f>
        <v>#N/A</v>
      </c>
      <c r="E383" s="233" t="str">
        <f>IF('Konto 2'!A25="","",'Konto 2'!A25)</f>
        <v/>
      </c>
      <c r="F383" s="235">
        <f>'Konto 2'!B25</f>
        <v>19</v>
      </c>
      <c r="G383" t="str">
        <f>IF('Konto 2'!C25="","",'Konto 2'!C25)</f>
        <v/>
      </c>
      <c r="H383" s="15" t="s">
        <v>30</v>
      </c>
      <c r="I383" s="234">
        <f>'Konto 2'!F25</f>
        <v>0</v>
      </c>
      <c r="J383" s="234">
        <f>'Konto 2'!E25</f>
        <v>0</v>
      </c>
    </row>
    <row r="384" spans="1:10" x14ac:dyDescent="0.2">
      <c r="A384" s="237">
        <v>384</v>
      </c>
      <c r="B384" s="237">
        <f t="shared" si="17"/>
        <v>9999</v>
      </c>
      <c r="C384" s="238">
        <f t="shared" si="18"/>
        <v>740</v>
      </c>
      <c r="D384" s="238" t="e">
        <f>VLOOKUP('Konto 2'!D26,kplan!A$5:C$31,3,)</f>
        <v>#N/A</v>
      </c>
      <c r="E384" s="233" t="str">
        <f>IF('Konto 2'!A26="","",'Konto 2'!A26)</f>
        <v/>
      </c>
      <c r="F384" s="235">
        <f>'Konto 2'!B26</f>
        <v>20</v>
      </c>
      <c r="G384" t="str">
        <f>IF('Konto 2'!C26="","",'Konto 2'!C26)</f>
        <v/>
      </c>
      <c r="H384" s="15" t="s">
        <v>30</v>
      </c>
      <c r="I384" s="234">
        <f>'Konto 2'!F26</f>
        <v>0</v>
      </c>
      <c r="J384" s="234">
        <f>'Konto 2'!E26</f>
        <v>0</v>
      </c>
    </row>
    <row r="385" spans="1:10" x14ac:dyDescent="0.2">
      <c r="A385" s="238">
        <v>385</v>
      </c>
      <c r="B385" s="237">
        <f t="shared" si="17"/>
        <v>9999</v>
      </c>
      <c r="C385" s="238">
        <f t="shared" si="18"/>
        <v>740</v>
      </c>
      <c r="D385" s="238" t="e">
        <f>VLOOKUP('Konto 2'!D27,kplan!A$5:C$31,3,)</f>
        <v>#N/A</v>
      </c>
      <c r="E385" s="233" t="str">
        <f>IF('Konto 2'!A27="","",'Konto 2'!A27)</f>
        <v/>
      </c>
      <c r="F385" s="235">
        <f>'Konto 2'!B27</f>
        <v>21</v>
      </c>
      <c r="G385" t="str">
        <f>IF('Konto 2'!C27="","",'Konto 2'!C27)</f>
        <v/>
      </c>
      <c r="H385" s="15" t="s">
        <v>30</v>
      </c>
      <c r="I385" s="234">
        <f>'Konto 2'!F27</f>
        <v>0</v>
      </c>
      <c r="J385" s="234">
        <f>'Konto 2'!E27</f>
        <v>0</v>
      </c>
    </row>
    <row r="386" spans="1:10" x14ac:dyDescent="0.2">
      <c r="A386" s="237">
        <v>386</v>
      </c>
      <c r="B386" s="237">
        <f t="shared" si="17"/>
        <v>9999</v>
      </c>
      <c r="C386" s="238">
        <f t="shared" si="18"/>
        <v>740</v>
      </c>
      <c r="D386" s="238" t="e">
        <f>VLOOKUP('Konto 2'!D28,kplan!A$5:C$31,3,)</f>
        <v>#N/A</v>
      </c>
      <c r="E386" s="233" t="str">
        <f>IF('Konto 2'!A28="","",'Konto 2'!A28)</f>
        <v/>
      </c>
      <c r="F386" s="235">
        <f>'Konto 2'!B28</f>
        <v>22</v>
      </c>
      <c r="G386" t="str">
        <f>IF('Konto 2'!C28="","",'Konto 2'!C28)</f>
        <v/>
      </c>
      <c r="H386" s="15" t="s">
        <v>30</v>
      </c>
      <c r="I386" s="234">
        <f>'Konto 2'!F28</f>
        <v>0</v>
      </c>
      <c r="J386" s="234">
        <f>'Konto 2'!E28</f>
        <v>0</v>
      </c>
    </row>
    <row r="387" spans="1:10" x14ac:dyDescent="0.2">
      <c r="A387" s="238">
        <v>387</v>
      </c>
      <c r="B387" s="237">
        <f t="shared" si="17"/>
        <v>9999</v>
      </c>
      <c r="C387" s="238">
        <f t="shared" si="18"/>
        <v>740</v>
      </c>
      <c r="D387" s="238" t="e">
        <f>VLOOKUP('Konto 2'!D29,kplan!A$5:C$31,3,)</f>
        <v>#N/A</v>
      </c>
      <c r="E387" s="233" t="str">
        <f>IF('Konto 2'!A29="","",'Konto 2'!A29)</f>
        <v/>
      </c>
      <c r="F387" s="235">
        <f>'Konto 2'!B29</f>
        <v>23</v>
      </c>
      <c r="G387" t="str">
        <f>IF('Konto 2'!C29="","",'Konto 2'!C29)</f>
        <v/>
      </c>
      <c r="H387" s="15" t="s">
        <v>30</v>
      </c>
      <c r="I387" s="234">
        <f>'Konto 2'!F29</f>
        <v>0</v>
      </c>
      <c r="J387" s="234">
        <f>'Konto 2'!E29</f>
        <v>0</v>
      </c>
    </row>
    <row r="388" spans="1:10" x14ac:dyDescent="0.2">
      <c r="A388" s="237">
        <v>388</v>
      </c>
      <c r="B388" s="237">
        <f t="shared" si="17"/>
        <v>9999</v>
      </c>
      <c r="C388" s="238">
        <f t="shared" si="18"/>
        <v>740</v>
      </c>
      <c r="D388" s="238" t="e">
        <f>VLOOKUP('Konto 2'!D30,kplan!A$5:C$31,3,)</f>
        <v>#N/A</v>
      </c>
      <c r="E388" s="233" t="str">
        <f>IF('Konto 2'!A30="","",'Konto 2'!A30)</f>
        <v/>
      </c>
      <c r="F388" s="235">
        <f>'Konto 2'!B30</f>
        <v>24</v>
      </c>
      <c r="G388" t="str">
        <f>IF('Konto 2'!C30="","",'Konto 2'!C30)</f>
        <v/>
      </c>
      <c r="H388" s="15" t="s">
        <v>30</v>
      </c>
      <c r="I388" s="234">
        <f>'Konto 2'!F30</f>
        <v>0</v>
      </c>
      <c r="J388" s="234">
        <f>'Konto 2'!E30</f>
        <v>0</v>
      </c>
    </row>
    <row r="389" spans="1:10" x14ac:dyDescent="0.2">
      <c r="A389" s="238">
        <v>389</v>
      </c>
      <c r="B389" s="237">
        <f t="shared" si="17"/>
        <v>9999</v>
      </c>
      <c r="C389" s="238">
        <f t="shared" si="18"/>
        <v>740</v>
      </c>
      <c r="D389" s="238" t="e">
        <f>VLOOKUP('Konto 2'!D31,kplan!A$5:C$31,3,)</f>
        <v>#N/A</v>
      </c>
      <c r="E389" s="233" t="str">
        <f>IF('Konto 2'!A31="","",'Konto 2'!A31)</f>
        <v/>
      </c>
      <c r="F389" s="235">
        <f>'Konto 2'!B31</f>
        <v>25</v>
      </c>
      <c r="G389" t="str">
        <f>IF('Konto 2'!C31="","",'Konto 2'!C31)</f>
        <v/>
      </c>
      <c r="H389" s="15" t="s">
        <v>30</v>
      </c>
      <c r="I389" s="234">
        <f>'Konto 2'!F31</f>
        <v>0</v>
      </c>
      <c r="J389" s="234">
        <f>'Konto 2'!E31</f>
        <v>0</v>
      </c>
    </row>
    <row r="390" spans="1:10" x14ac:dyDescent="0.2">
      <c r="A390" s="237">
        <v>390</v>
      </c>
      <c r="B390" s="237">
        <f t="shared" si="17"/>
        <v>9999</v>
      </c>
      <c r="C390" s="238">
        <f t="shared" si="18"/>
        <v>740</v>
      </c>
      <c r="D390" s="238" t="e">
        <f>VLOOKUP('Konto 2'!D32,kplan!A$5:C$31,3,)</f>
        <v>#N/A</v>
      </c>
      <c r="E390" s="233" t="str">
        <f>IF('Konto 2'!A32="","",'Konto 2'!A32)</f>
        <v/>
      </c>
      <c r="F390" s="235">
        <f>'Konto 2'!B32</f>
        <v>26</v>
      </c>
      <c r="G390" t="str">
        <f>IF('Konto 2'!C32="","",'Konto 2'!C32)</f>
        <v/>
      </c>
      <c r="H390" s="15" t="s">
        <v>30</v>
      </c>
      <c r="I390" s="234">
        <f>'Konto 2'!F32</f>
        <v>0</v>
      </c>
      <c r="J390" s="234">
        <f>'Konto 2'!E32</f>
        <v>0</v>
      </c>
    </row>
    <row r="391" spans="1:10" x14ac:dyDescent="0.2">
      <c r="A391" s="238">
        <v>391</v>
      </c>
      <c r="B391" s="237">
        <f t="shared" si="17"/>
        <v>9999</v>
      </c>
      <c r="C391" s="238">
        <f t="shared" si="18"/>
        <v>740</v>
      </c>
      <c r="D391" s="238" t="e">
        <f>VLOOKUP('Konto 2'!D33,kplan!A$5:C$31,3,)</f>
        <v>#N/A</v>
      </c>
      <c r="E391" s="233" t="str">
        <f>IF('Konto 2'!A33="","",'Konto 2'!A33)</f>
        <v/>
      </c>
      <c r="F391" s="235">
        <f>'Konto 2'!B33</f>
        <v>27</v>
      </c>
      <c r="G391" t="str">
        <f>IF('Konto 2'!C33="","",'Konto 2'!C33)</f>
        <v/>
      </c>
      <c r="H391" s="15" t="s">
        <v>30</v>
      </c>
      <c r="I391" s="234">
        <f>'Konto 2'!F33</f>
        <v>0</v>
      </c>
      <c r="J391" s="234">
        <f>'Konto 2'!E33</f>
        <v>0</v>
      </c>
    </row>
    <row r="392" spans="1:10" x14ac:dyDescent="0.2">
      <c r="A392" s="237">
        <v>392</v>
      </c>
      <c r="B392" s="237">
        <f t="shared" si="17"/>
        <v>9999</v>
      </c>
      <c r="C392" s="238">
        <f t="shared" si="18"/>
        <v>740</v>
      </c>
      <c r="D392" s="238" t="e">
        <f>VLOOKUP('Konto 2'!D34,kplan!A$5:C$31,3,)</f>
        <v>#N/A</v>
      </c>
      <c r="E392" s="233" t="str">
        <f>IF('Konto 2'!A34="","",'Konto 2'!A34)</f>
        <v/>
      </c>
      <c r="F392" s="235">
        <f>'Konto 2'!B34</f>
        <v>28</v>
      </c>
      <c r="G392" t="str">
        <f>IF('Konto 2'!C34="","",'Konto 2'!C34)</f>
        <v/>
      </c>
      <c r="H392" s="15" t="s">
        <v>30</v>
      </c>
      <c r="I392" s="234">
        <f>'Konto 2'!F34</f>
        <v>0</v>
      </c>
      <c r="J392" s="234">
        <f>'Konto 2'!E34</f>
        <v>0</v>
      </c>
    </row>
    <row r="393" spans="1:10" x14ac:dyDescent="0.2">
      <c r="A393" s="238">
        <v>393</v>
      </c>
      <c r="B393" s="237">
        <f t="shared" si="17"/>
        <v>9999</v>
      </c>
      <c r="C393" s="238">
        <f t="shared" si="18"/>
        <v>740</v>
      </c>
      <c r="D393" s="238" t="e">
        <f>VLOOKUP('Konto 2'!D35,kplan!A$5:C$31,3,)</f>
        <v>#N/A</v>
      </c>
      <c r="E393" s="233" t="str">
        <f>IF('Konto 2'!A35="","",'Konto 2'!A35)</f>
        <v/>
      </c>
      <c r="F393" s="235">
        <f>'Konto 2'!B35</f>
        <v>29</v>
      </c>
      <c r="G393" t="str">
        <f>IF('Konto 2'!C35="","",'Konto 2'!C35)</f>
        <v/>
      </c>
      <c r="H393" s="15" t="s">
        <v>30</v>
      </c>
      <c r="I393" s="234">
        <f>'Konto 2'!F35</f>
        <v>0</v>
      </c>
      <c r="J393" s="234">
        <f>'Konto 2'!E35</f>
        <v>0</v>
      </c>
    </row>
    <row r="394" spans="1:10" x14ac:dyDescent="0.2">
      <c r="A394" s="237">
        <v>394</v>
      </c>
      <c r="B394" s="237">
        <f t="shared" si="17"/>
        <v>9999</v>
      </c>
      <c r="C394" s="238">
        <f t="shared" si="18"/>
        <v>740</v>
      </c>
      <c r="D394" s="238" t="e">
        <f>VLOOKUP('Konto 2'!D36,kplan!A$5:C$31,3,)</f>
        <v>#N/A</v>
      </c>
      <c r="E394" s="233" t="str">
        <f>IF('Konto 2'!A36="","",'Konto 2'!A36)</f>
        <v/>
      </c>
      <c r="F394" s="235">
        <f>'Konto 2'!B36</f>
        <v>30</v>
      </c>
      <c r="G394" t="str">
        <f>IF('Konto 2'!C36="","",'Konto 2'!C36)</f>
        <v/>
      </c>
      <c r="H394" s="15" t="s">
        <v>30</v>
      </c>
      <c r="I394" s="234">
        <f>'Konto 2'!F36</f>
        <v>0</v>
      </c>
      <c r="J394" s="234">
        <f>'Konto 2'!E36</f>
        <v>0</v>
      </c>
    </row>
    <row r="395" spans="1:10" x14ac:dyDescent="0.2">
      <c r="A395" s="238">
        <v>395</v>
      </c>
      <c r="B395" s="237">
        <f t="shared" si="17"/>
        <v>9999</v>
      </c>
      <c r="C395" s="238">
        <f t="shared" si="18"/>
        <v>740</v>
      </c>
      <c r="D395" s="238" t="e">
        <f>VLOOKUP('Konto 2'!D37,kplan!A$5:C$31,3,)</f>
        <v>#N/A</v>
      </c>
      <c r="E395" s="233" t="str">
        <f>IF('Konto 2'!A37="","",'Konto 2'!A37)</f>
        <v/>
      </c>
      <c r="F395" s="235">
        <f>'Konto 2'!B37</f>
        <v>31</v>
      </c>
      <c r="G395" t="str">
        <f>IF('Konto 2'!C37="","",'Konto 2'!C37)</f>
        <v/>
      </c>
      <c r="H395" s="15" t="s">
        <v>30</v>
      </c>
      <c r="I395" s="234">
        <f>'Konto 2'!F37</f>
        <v>0</v>
      </c>
      <c r="J395" s="234">
        <f>'Konto 2'!E37</f>
        <v>0</v>
      </c>
    </row>
    <row r="396" spans="1:10" x14ac:dyDescent="0.2">
      <c r="A396" s="237">
        <v>396</v>
      </c>
      <c r="B396" s="237">
        <f t="shared" si="17"/>
        <v>9999</v>
      </c>
      <c r="C396" s="238">
        <f t="shared" si="18"/>
        <v>740</v>
      </c>
      <c r="D396" s="238" t="e">
        <f>VLOOKUP('Konto 2'!D38,kplan!A$5:C$31,3,)</f>
        <v>#N/A</v>
      </c>
      <c r="E396" s="233" t="str">
        <f>IF('Konto 2'!A38="","",'Konto 2'!A38)</f>
        <v/>
      </c>
      <c r="F396" s="235">
        <f>'Konto 2'!B38</f>
        <v>32</v>
      </c>
      <c r="G396" t="str">
        <f>IF('Konto 2'!C38="","",'Konto 2'!C38)</f>
        <v/>
      </c>
      <c r="H396" s="15" t="s">
        <v>30</v>
      </c>
      <c r="I396" s="234">
        <f>'Konto 2'!F38</f>
        <v>0</v>
      </c>
      <c r="J396" s="234">
        <f>'Konto 2'!E38</f>
        <v>0</v>
      </c>
    </row>
    <row r="397" spans="1:10" x14ac:dyDescent="0.2">
      <c r="A397" s="238">
        <v>397</v>
      </c>
      <c r="B397" s="237">
        <f t="shared" si="17"/>
        <v>9999</v>
      </c>
      <c r="C397" s="238">
        <f t="shared" si="18"/>
        <v>740</v>
      </c>
      <c r="D397" s="238" t="e">
        <f>VLOOKUP('Konto 2'!D39,kplan!A$5:C$31,3,)</f>
        <v>#N/A</v>
      </c>
      <c r="E397" s="233" t="str">
        <f>IF('Konto 2'!A39="","",'Konto 2'!A39)</f>
        <v/>
      </c>
      <c r="F397" s="235">
        <f>'Konto 2'!B39</f>
        <v>33</v>
      </c>
      <c r="G397" t="str">
        <f>IF('Konto 2'!C39="","",'Konto 2'!C39)</f>
        <v/>
      </c>
      <c r="H397" s="15" t="s">
        <v>30</v>
      </c>
      <c r="I397" s="234">
        <f>'Konto 2'!F39</f>
        <v>0</v>
      </c>
      <c r="J397" s="234">
        <f>'Konto 2'!E39</f>
        <v>0</v>
      </c>
    </row>
    <row r="398" spans="1:10" x14ac:dyDescent="0.2">
      <c r="A398" s="237">
        <v>398</v>
      </c>
      <c r="B398" s="237">
        <f t="shared" si="17"/>
        <v>9999</v>
      </c>
      <c r="C398" s="238">
        <f t="shared" si="18"/>
        <v>740</v>
      </c>
      <c r="D398" s="238" t="e">
        <f>VLOOKUP('Konto 2'!D40,kplan!A$5:C$31,3,)</f>
        <v>#N/A</v>
      </c>
      <c r="E398" s="233" t="str">
        <f>IF('Konto 2'!A40="","",'Konto 2'!A40)</f>
        <v/>
      </c>
      <c r="F398" s="235">
        <f>'Konto 2'!B40</f>
        <v>34</v>
      </c>
      <c r="G398" t="str">
        <f>IF('Konto 2'!C40="","",'Konto 2'!C40)</f>
        <v/>
      </c>
      <c r="H398" s="15" t="s">
        <v>30</v>
      </c>
      <c r="I398" s="234">
        <f>'Konto 2'!F40</f>
        <v>0</v>
      </c>
      <c r="J398" s="234">
        <f>'Konto 2'!E40</f>
        <v>0</v>
      </c>
    </row>
    <row r="399" spans="1:10" x14ac:dyDescent="0.2">
      <c r="A399" s="238">
        <v>399</v>
      </c>
      <c r="B399" s="237">
        <f t="shared" si="17"/>
        <v>9999</v>
      </c>
      <c r="C399" s="238">
        <f t="shared" si="18"/>
        <v>740</v>
      </c>
      <c r="D399" s="238" t="e">
        <f>VLOOKUP('Konto 2'!D41,kplan!A$5:C$31,3,)</f>
        <v>#N/A</v>
      </c>
      <c r="E399" s="233" t="str">
        <f>IF('Konto 2'!A41="","",'Konto 2'!A41)</f>
        <v/>
      </c>
      <c r="F399" s="235">
        <f>'Konto 2'!B41</f>
        <v>35</v>
      </c>
      <c r="G399" t="str">
        <f>IF('Konto 2'!C41="","",'Konto 2'!C41)</f>
        <v/>
      </c>
      <c r="H399" s="15" t="s">
        <v>30</v>
      </c>
      <c r="I399" s="234">
        <f>'Konto 2'!F41</f>
        <v>0</v>
      </c>
      <c r="J399" s="234">
        <f>'Konto 2'!E41</f>
        <v>0</v>
      </c>
    </row>
    <row r="400" spans="1:10" x14ac:dyDescent="0.2">
      <c r="A400" s="237">
        <v>400</v>
      </c>
      <c r="B400" s="237">
        <f t="shared" si="17"/>
        <v>9999</v>
      </c>
      <c r="C400" s="238">
        <f t="shared" si="18"/>
        <v>740</v>
      </c>
      <c r="D400" s="238" t="e">
        <f>VLOOKUP('Konto 2'!D42,kplan!A$5:C$31,3,)</f>
        <v>#N/A</v>
      </c>
      <c r="E400" s="233" t="str">
        <f>IF('Konto 2'!A42="","",'Konto 2'!A42)</f>
        <v/>
      </c>
      <c r="F400" s="235">
        <f>'Konto 2'!B42</f>
        <v>36</v>
      </c>
      <c r="G400" t="str">
        <f>IF('Konto 2'!C42="","",'Konto 2'!C42)</f>
        <v/>
      </c>
      <c r="H400" s="15" t="s">
        <v>30</v>
      </c>
      <c r="I400" s="234">
        <f>'Konto 2'!F42</f>
        <v>0</v>
      </c>
      <c r="J400" s="234">
        <f>'Konto 2'!E42</f>
        <v>0</v>
      </c>
    </row>
    <row r="401" spans="1:10" x14ac:dyDescent="0.2">
      <c r="A401" s="238">
        <v>401</v>
      </c>
      <c r="B401" s="237">
        <f t="shared" si="17"/>
        <v>9999</v>
      </c>
      <c r="C401" s="238">
        <f t="shared" si="18"/>
        <v>740</v>
      </c>
      <c r="D401" s="238" t="e">
        <f>VLOOKUP('Konto 2'!D43,kplan!A$5:C$31,3,)</f>
        <v>#N/A</v>
      </c>
      <c r="E401" s="233" t="str">
        <f>IF('Konto 2'!A43="","",'Konto 2'!A43)</f>
        <v/>
      </c>
      <c r="F401" s="235">
        <f>'Konto 2'!B43</f>
        <v>37</v>
      </c>
      <c r="G401" t="str">
        <f>IF('Konto 2'!C43="","",'Konto 2'!C43)</f>
        <v/>
      </c>
      <c r="H401" s="15" t="s">
        <v>30</v>
      </c>
      <c r="I401" s="234">
        <f>'Konto 2'!F43</f>
        <v>0</v>
      </c>
      <c r="J401" s="234">
        <f>'Konto 2'!E43</f>
        <v>0</v>
      </c>
    </row>
    <row r="402" spans="1:10" x14ac:dyDescent="0.2">
      <c r="A402" s="237">
        <v>402</v>
      </c>
      <c r="B402" s="237">
        <f t="shared" si="17"/>
        <v>9999</v>
      </c>
      <c r="C402" s="238">
        <f t="shared" si="18"/>
        <v>740</v>
      </c>
      <c r="D402" s="238" t="e">
        <f>VLOOKUP('Konto 2'!D44,kplan!A$5:C$31,3,)</f>
        <v>#N/A</v>
      </c>
      <c r="E402" s="233" t="str">
        <f>IF('Konto 2'!A44="","",'Konto 2'!A44)</f>
        <v/>
      </c>
      <c r="F402" s="235">
        <f>'Konto 2'!B44</f>
        <v>38</v>
      </c>
      <c r="G402" t="str">
        <f>IF('Konto 2'!C44="","",'Konto 2'!C44)</f>
        <v/>
      </c>
      <c r="H402" s="15" t="s">
        <v>30</v>
      </c>
      <c r="I402" s="234">
        <f>'Konto 2'!F44</f>
        <v>0</v>
      </c>
      <c r="J402" s="234">
        <f>'Konto 2'!E44</f>
        <v>0</v>
      </c>
    </row>
    <row r="403" spans="1:10" x14ac:dyDescent="0.2">
      <c r="A403" s="238">
        <v>403</v>
      </c>
      <c r="B403" s="237">
        <f t="shared" si="17"/>
        <v>9999</v>
      </c>
      <c r="C403" s="238">
        <f t="shared" si="18"/>
        <v>740</v>
      </c>
      <c r="D403" s="238" t="e">
        <f>VLOOKUP('Konto 2'!D45,kplan!A$5:C$31,3,)</f>
        <v>#N/A</v>
      </c>
      <c r="E403" s="233" t="str">
        <f>IF('Konto 2'!A45="","",'Konto 2'!A45)</f>
        <v/>
      </c>
      <c r="F403" s="235">
        <f>'Konto 2'!B45</f>
        <v>39</v>
      </c>
      <c r="G403" t="str">
        <f>IF('Konto 2'!C45="","",'Konto 2'!C45)</f>
        <v/>
      </c>
      <c r="H403" s="15" t="s">
        <v>30</v>
      </c>
      <c r="I403" s="234">
        <f>'Konto 2'!F45</f>
        <v>0</v>
      </c>
      <c r="J403" s="234">
        <f>'Konto 2'!E45</f>
        <v>0</v>
      </c>
    </row>
    <row r="404" spans="1:10" x14ac:dyDescent="0.2">
      <c r="A404" s="237">
        <v>404</v>
      </c>
      <c r="B404" s="237">
        <f t="shared" si="17"/>
        <v>9999</v>
      </c>
      <c r="C404" s="238">
        <f t="shared" si="18"/>
        <v>740</v>
      </c>
      <c r="D404" s="238" t="e">
        <f>VLOOKUP('Konto 2'!D46,kplan!A$5:C$31,3,)</f>
        <v>#N/A</v>
      </c>
      <c r="E404" s="233" t="str">
        <f>IF('Konto 2'!A46="","",'Konto 2'!A46)</f>
        <v/>
      </c>
      <c r="F404" s="235">
        <f>'Konto 2'!B46</f>
        <v>40</v>
      </c>
      <c r="G404" t="str">
        <f>IF('Konto 2'!C46="","",'Konto 2'!C46)</f>
        <v/>
      </c>
      <c r="H404" s="15" t="s">
        <v>30</v>
      </c>
      <c r="I404" s="234">
        <f>'Konto 2'!F46</f>
        <v>0</v>
      </c>
      <c r="J404" s="234">
        <f>'Konto 2'!E46</f>
        <v>0</v>
      </c>
    </row>
    <row r="405" spans="1:10" x14ac:dyDescent="0.2">
      <c r="A405" s="238">
        <v>405</v>
      </c>
      <c r="B405" s="237">
        <f t="shared" si="17"/>
        <v>9999</v>
      </c>
      <c r="C405" s="238">
        <f t="shared" si="18"/>
        <v>740</v>
      </c>
      <c r="D405" s="238" t="e">
        <f>VLOOKUP('Konto 2'!D47,kplan!A$5:C$31,3,)</f>
        <v>#N/A</v>
      </c>
      <c r="E405" s="233" t="str">
        <f>IF('Konto 2'!A47="","",'Konto 2'!A47)</f>
        <v/>
      </c>
      <c r="F405" s="235">
        <f>'Konto 2'!B47</f>
        <v>41</v>
      </c>
      <c r="G405" t="str">
        <f>IF('Konto 2'!C47="","",'Konto 2'!C47)</f>
        <v/>
      </c>
      <c r="H405" s="15" t="s">
        <v>30</v>
      </c>
      <c r="I405" s="234">
        <f>'Konto 2'!F47</f>
        <v>0</v>
      </c>
      <c r="J405" s="234">
        <f>'Konto 2'!E47</f>
        <v>0</v>
      </c>
    </row>
    <row r="406" spans="1:10" x14ac:dyDescent="0.2">
      <c r="A406" s="237">
        <v>406</v>
      </c>
      <c r="B406" s="237">
        <f t="shared" si="17"/>
        <v>9999</v>
      </c>
      <c r="C406" s="238">
        <f t="shared" si="18"/>
        <v>740</v>
      </c>
      <c r="D406" s="238" t="e">
        <f>VLOOKUP('Konto 2'!D48,kplan!A$5:C$31,3,)</f>
        <v>#N/A</v>
      </c>
      <c r="E406" s="233" t="str">
        <f>IF('Konto 2'!A48="","",'Konto 2'!A48)</f>
        <v/>
      </c>
      <c r="F406" s="235">
        <f>'Konto 2'!B48</f>
        <v>42</v>
      </c>
      <c r="G406" t="str">
        <f>IF('Konto 2'!C48="","",'Konto 2'!C48)</f>
        <v/>
      </c>
      <c r="H406" s="15" t="s">
        <v>30</v>
      </c>
      <c r="I406" s="234">
        <f>'Konto 2'!F48</f>
        <v>0</v>
      </c>
      <c r="J406" s="234">
        <f>'Konto 2'!E48</f>
        <v>0</v>
      </c>
    </row>
    <row r="407" spans="1:10" x14ac:dyDescent="0.2">
      <c r="A407" s="238">
        <v>407</v>
      </c>
      <c r="B407" s="237">
        <f t="shared" si="17"/>
        <v>9999</v>
      </c>
      <c r="C407" s="238">
        <f t="shared" si="18"/>
        <v>740</v>
      </c>
      <c r="D407" s="238" t="e">
        <f>VLOOKUP('Konto 2'!D49,kplan!A$5:C$31,3,)</f>
        <v>#N/A</v>
      </c>
      <c r="E407" s="233" t="str">
        <f>IF('Konto 2'!A49="","",'Konto 2'!A49)</f>
        <v/>
      </c>
      <c r="F407" s="235">
        <f>'Konto 2'!B49</f>
        <v>43</v>
      </c>
      <c r="G407" t="str">
        <f>IF('Konto 2'!C49="","",'Konto 2'!C49)</f>
        <v/>
      </c>
      <c r="H407" s="15" t="s">
        <v>30</v>
      </c>
      <c r="I407" s="234">
        <f>'Konto 2'!F49</f>
        <v>0</v>
      </c>
      <c r="J407" s="234">
        <f>'Konto 2'!E49</f>
        <v>0</v>
      </c>
    </row>
    <row r="408" spans="1:10" x14ac:dyDescent="0.2">
      <c r="A408" s="237">
        <v>408</v>
      </c>
      <c r="B408" s="237">
        <f t="shared" si="17"/>
        <v>9999</v>
      </c>
      <c r="C408" s="238">
        <f t="shared" si="18"/>
        <v>740</v>
      </c>
      <c r="D408" s="238" t="e">
        <f>VLOOKUP('Konto 2'!D50,kplan!A$5:C$31,3,)</f>
        <v>#N/A</v>
      </c>
      <c r="E408" s="233" t="str">
        <f>IF('Konto 2'!A50="","",'Konto 2'!A50)</f>
        <v/>
      </c>
      <c r="F408" s="235">
        <f>'Konto 2'!B50</f>
        <v>44</v>
      </c>
      <c r="G408" t="str">
        <f>IF('Konto 2'!C50="","",'Konto 2'!C50)</f>
        <v/>
      </c>
      <c r="H408" s="15" t="s">
        <v>30</v>
      </c>
      <c r="I408" s="234">
        <f>'Konto 2'!F50</f>
        <v>0</v>
      </c>
      <c r="J408" s="234">
        <f>'Konto 2'!E50</f>
        <v>0</v>
      </c>
    </row>
    <row r="409" spans="1:10" x14ac:dyDescent="0.2">
      <c r="A409" s="238">
        <v>409</v>
      </c>
      <c r="B409" s="237">
        <f t="shared" si="17"/>
        <v>9999</v>
      </c>
      <c r="C409" s="238">
        <f t="shared" si="18"/>
        <v>740</v>
      </c>
      <c r="D409" s="238" t="e">
        <f>VLOOKUP('Konto 2'!D51,kplan!A$5:C$31,3,)</f>
        <v>#N/A</v>
      </c>
      <c r="E409" s="233" t="str">
        <f>IF('Konto 2'!A51="","",'Konto 2'!A51)</f>
        <v/>
      </c>
      <c r="F409" s="235">
        <f>'Konto 2'!B51</f>
        <v>45</v>
      </c>
      <c r="G409" t="str">
        <f>IF('Konto 2'!C51="","",'Konto 2'!C51)</f>
        <v/>
      </c>
      <c r="H409" s="15" t="s">
        <v>30</v>
      </c>
      <c r="I409" s="234">
        <f>'Konto 2'!F51</f>
        <v>0</v>
      </c>
      <c r="J409" s="234">
        <f>'Konto 2'!E51</f>
        <v>0</v>
      </c>
    </row>
    <row r="410" spans="1:10" x14ac:dyDescent="0.2">
      <c r="A410" s="237">
        <v>410</v>
      </c>
      <c r="B410" s="237">
        <f t="shared" si="17"/>
        <v>9999</v>
      </c>
      <c r="C410" s="238">
        <f t="shared" si="18"/>
        <v>740</v>
      </c>
      <c r="D410" s="238" t="e">
        <f>VLOOKUP('Konto 2'!D52,kplan!A$5:C$31,3,)</f>
        <v>#N/A</v>
      </c>
      <c r="E410" s="233" t="str">
        <f>IF('Konto 2'!A52="","",'Konto 2'!A52)</f>
        <v/>
      </c>
      <c r="F410" s="235">
        <f>'Konto 2'!B52</f>
        <v>46</v>
      </c>
      <c r="G410" t="str">
        <f>IF('Konto 2'!C52="","",'Konto 2'!C52)</f>
        <v/>
      </c>
      <c r="H410" s="15" t="s">
        <v>30</v>
      </c>
      <c r="I410" s="234">
        <f>'Konto 2'!F52</f>
        <v>0</v>
      </c>
      <c r="J410" s="234">
        <f>'Konto 2'!E52</f>
        <v>0</v>
      </c>
    </row>
    <row r="411" spans="1:10" x14ac:dyDescent="0.2">
      <c r="A411" s="238">
        <v>411</v>
      </c>
      <c r="B411" s="237">
        <f t="shared" si="17"/>
        <v>9999</v>
      </c>
      <c r="C411" s="238">
        <f t="shared" si="18"/>
        <v>740</v>
      </c>
      <c r="D411" s="238" t="e">
        <f>VLOOKUP('Konto 2'!D53,kplan!A$5:C$31,3,)</f>
        <v>#N/A</v>
      </c>
      <c r="E411" s="233" t="str">
        <f>IF('Konto 2'!A53="","",'Konto 2'!A53)</f>
        <v/>
      </c>
      <c r="F411" s="235">
        <f>'Konto 2'!B53</f>
        <v>47</v>
      </c>
      <c r="G411" t="str">
        <f>IF('Konto 2'!C53="","",'Konto 2'!C53)</f>
        <v/>
      </c>
      <c r="H411" s="15" t="s">
        <v>30</v>
      </c>
      <c r="I411" s="234">
        <f>'Konto 2'!F53</f>
        <v>0</v>
      </c>
      <c r="J411" s="234">
        <f>'Konto 2'!E53</f>
        <v>0</v>
      </c>
    </row>
    <row r="412" spans="1:10" x14ac:dyDescent="0.2">
      <c r="A412" s="237">
        <v>412</v>
      </c>
      <c r="B412" s="237">
        <f t="shared" si="17"/>
        <v>9999</v>
      </c>
      <c r="C412" s="238">
        <f t="shared" si="18"/>
        <v>740</v>
      </c>
      <c r="D412" s="238" t="e">
        <f>VLOOKUP('Konto 2'!D54,kplan!A$5:C$31,3,)</f>
        <v>#N/A</v>
      </c>
      <c r="E412" s="233" t="str">
        <f>IF('Konto 2'!A54="","",'Konto 2'!A54)</f>
        <v/>
      </c>
      <c r="F412" s="235">
        <f>'Konto 2'!B54</f>
        <v>48</v>
      </c>
      <c r="G412" t="str">
        <f>IF('Konto 2'!C54="","",'Konto 2'!C54)</f>
        <v/>
      </c>
      <c r="H412" s="15" t="s">
        <v>30</v>
      </c>
      <c r="I412" s="234">
        <f>'Konto 2'!F54</f>
        <v>0</v>
      </c>
      <c r="J412" s="234">
        <f>'Konto 2'!E54</f>
        <v>0</v>
      </c>
    </row>
    <row r="413" spans="1:10" x14ac:dyDescent="0.2">
      <c r="A413" s="238">
        <v>413</v>
      </c>
      <c r="B413" s="237">
        <f t="shared" si="17"/>
        <v>9999</v>
      </c>
      <c r="C413" s="238">
        <f t="shared" si="18"/>
        <v>740</v>
      </c>
      <c r="D413" s="238" t="e">
        <f>VLOOKUP('Konto 2'!D55,kplan!A$5:C$31,3,)</f>
        <v>#N/A</v>
      </c>
      <c r="E413" s="233" t="str">
        <f>IF('Konto 2'!A55="","",'Konto 2'!A55)</f>
        <v/>
      </c>
      <c r="F413" s="235">
        <f>'Konto 2'!B55</f>
        <v>49</v>
      </c>
      <c r="G413" t="str">
        <f>IF('Konto 2'!C55="","",'Konto 2'!C55)</f>
        <v/>
      </c>
      <c r="H413" s="15" t="s">
        <v>30</v>
      </c>
      <c r="I413" s="234">
        <f>'Konto 2'!F55</f>
        <v>0</v>
      </c>
      <c r="J413" s="234">
        <f>'Konto 2'!E55</f>
        <v>0</v>
      </c>
    </row>
    <row r="414" spans="1:10" x14ac:dyDescent="0.2">
      <c r="A414" s="237">
        <v>414</v>
      </c>
      <c r="B414" s="237">
        <f t="shared" si="17"/>
        <v>9999</v>
      </c>
      <c r="C414" s="238">
        <f t="shared" si="18"/>
        <v>740</v>
      </c>
      <c r="D414" s="238" t="e">
        <f>VLOOKUP('Konto 2'!D56,kplan!A$5:C$31,3,)</f>
        <v>#N/A</v>
      </c>
      <c r="E414" s="233" t="str">
        <f>IF('Konto 2'!A56="","",'Konto 2'!A56)</f>
        <v/>
      </c>
      <c r="F414" s="235">
        <f>'Konto 2'!B56</f>
        <v>50</v>
      </c>
      <c r="G414" t="str">
        <f>IF('Konto 2'!C56="","",'Konto 2'!C56)</f>
        <v/>
      </c>
      <c r="H414" s="15" t="s">
        <v>30</v>
      </c>
      <c r="I414" s="234">
        <f>'Konto 2'!F56</f>
        <v>0</v>
      </c>
      <c r="J414" s="234">
        <f>'Konto 2'!E56</f>
        <v>0</v>
      </c>
    </row>
    <row r="415" spans="1:10" x14ac:dyDescent="0.2">
      <c r="A415" s="238">
        <v>415</v>
      </c>
      <c r="B415" s="237">
        <f t="shared" si="17"/>
        <v>9999</v>
      </c>
      <c r="C415" s="238">
        <f t="shared" si="18"/>
        <v>740</v>
      </c>
      <c r="D415" s="238" t="e">
        <f>VLOOKUP('Konto 2'!D57,kplan!A$5:C$31,3,)</f>
        <v>#N/A</v>
      </c>
      <c r="E415" s="233" t="str">
        <f>IF('Konto 2'!A57="","",'Konto 2'!A57)</f>
        <v/>
      </c>
      <c r="F415" s="235">
        <f>'Konto 2'!B57</f>
        <v>51</v>
      </c>
      <c r="G415" t="str">
        <f>IF('Konto 2'!C57="","",'Konto 2'!C57)</f>
        <v/>
      </c>
      <c r="H415" s="15" t="s">
        <v>30</v>
      </c>
      <c r="I415" s="234">
        <f>'Konto 2'!F57</f>
        <v>0</v>
      </c>
      <c r="J415" s="234">
        <f>'Konto 2'!E57</f>
        <v>0</v>
      </c>
    </row>
    <row r="416" spans="1:10" x14ac:dyDescent="0.2">
      <c r="A416" s="237">
        <v>416</v>
      </c>
      <c r="B416" s="237">
        <f t="shared" si="17"/>
        <v>9999</v>
      </c>
      <c r="C416" s="238">
        <f t="shared" si="18"/>
        <v>740</v>
      </c>
      <c r="D416" s="238" t="e">
        <f>VLOOKUP('Konto 2'!D58,kplan!A$5:C$31,3,)</f>
        <v>#N/A</v>
      </c>
      <c r="E416" s="233" t="str">
        <f>IF('Konto 2'!A58="","",'Konto 2'!A58)</f>
        <v/>
      </c>
      <c r="F416" s="235">
        <f>'Konto 2'!B58</f>
        <v>52</v>
      </c>
      <c r="G416" t="str">
        <f>IF('Konto 2'!C58="","",'Konto 2'!C58)</f>
        <v/>
      </c>
      <c r="H416" s="15" t="s">
        <v>30</v>
      </c>
      <c r="I416" s="234">
        <f>'Konto 2'!F58</f>
        <v>0</v>
      </c>
      <c r="J416" s="234">
        <f>'Konto 2'!E58</f>
        <v>0</v>
      </c>
    </row>
    <row r="417" spans="1:10" x14ac:dyDescent="0.2">
      <c r="A417" s="238">
        <v>417</v>
      </c>
      <c r="B417" s="237">
        <f t="shared" si="17"/>
        <v>9999</v>
      </c>
      <c r="C417" s="238">
        <f t="shared" si="18"/>
        <v>740</v>
      </c>
      <c r="D417" s="238" t="e">
        <f>VLOOKUP('Konto 2'!D59,kplan!A$5:C$31,3,)</f>
        <v>#N/A</v>
      </c>
      <c r="E417" s="233" t="str">
        <f>IF('Konto 2'!A59="","",'Konto 2'!A59)</f>
        <v/>
      </c>
      <c r="F417" s="235">
        <f>'Konto 2'!B59</f>
        <v>53</v>
      </c>
      <c r="G417" t="str">
        <f>IF('Konto 2'!C59="","",'Konto 2'!C59)</f>
        <v/>
      </c>
      <c r="H417" s="15" t="s">
        <v>30</v>
      </c>
      <c r="I417" s="234">
        <f>'Konto 2'!F59</f>
        <v>0</v>
      </c>
      <c r="J417" s="234">
        <f>'Konto 2'!E59</f>
        <v>0</v>
      </c>
    </row>
    <row r="418" spans="1:10" x14ac:dyDescent="0.2">
      <c r="A418" s="237">
        <v>418</v>
      </c>
      <c r="B418" s="237">
        <f t="shared" si="17"/>
        <v>9999</v>
      </c>
      <c r="C418" s="238">
        <f t="shared" si="18"/>
        <v>740</v>
      </c>
      <c r="D418" s="238" t="e">
        <f>VLOOKUP('Konto 2'!D60,kplan!A$5:C$31,3,)</f>
        <v>#N/A</v>
      </c>
      <c r="E418" s="233" t="str">
        <f>IF('Konto 2'!A60="","",'Konto 2'!A60)</f>
        <v/>
      </c>
      <c r="F418" s="235">
        <f>'Konto 2'!B60</f>
        <v>54</v>
      </c>
      <c r="G418" t="str">
        <f>IF('Konto 2'!C60="","",'Konto 2'!C60)</f>
        <v/>
      </c>
      <c r="H418" s="15" t="s">
        <v>30</v>
      </c>
      <c r="I418" s="234">
        <f>'Konto 2'!F60</f>
        <v>0</v>
      </c>
      <c r="J418" s="234">
        <f>'Konto 2'!E60</f>
        <v>0</v>
      </c>
    </row>
    <row r="419" spans="1:10" x14ac:dyDescent="0.2">
      <c r="A419" s="238">
        <v>419</v>
      </c>
      <c r="B419" s="237">
        <f t="shared" si="17"/>
        <v>9999</v>
      </c>
      <c r="C419" s="238">
        <f t="shared" si="18"/>
        <v>740</v>
      </c>
      <c r="D419" s="238" t="e">
        <f>VLOOKUP('Konto 2'!D61,kplan!A$5:C$31,3,)</f>
        <v>#N/A</v>
      </c>
      <c r="E419" s="233" t="str">
        <f>IF('Konto 2'!A61="","",'Konto 2'!A61)</f>
        <v/>
      </c>
      <c r="F419" s="235">
        <f>'Konto 2'!B61</f>
        <v>55</v>
      </c>
      <c r="G419" t="str">
        <f>IF('Konto 2'!C61="","",'Konto 2'!C61)</f>
        <v/>
      </c>
      <c r="H419" s="15" t="s">
        <v>30</v>
      </c>
      <c r="I419" s="234">
        <f>'Konto 2'!F61</f>
        <v>0</v>
      </c>
      <c r="J419" s="234">
        <f>'Konto 2'!E61</f>
        <v>0</v>
      </c>
    </row>
    <row r="420" spans="1:10" x14ac:dyDescent="0.2">
      <c r="A420" s="237">
        <v>420</v>
      </c>
      <c r="B420" s="237">
        <f t="shared" si="17"/>
        <v>9999</v>
      </c>
      <c r="C420" s="238">
        <f t="shared" si="18"/>
        <v>740</v>
      </c>
      <c r="D420" s="238" t="e">
        <f>VLOOKUP('Konto 2'!D62,kplan!A$5:C$31,3,)</f>
        <v>#N/A</v>
      </c>
      <c r="E420" s="233" t="str">
        <f>IF('Konto 2'!A62="","",'Konto 2'!A62)</f>
        <v/>
      </c>
      <c r="F420" s="235">
        <f>'Konto 2'!B62</f>
        <v>56</v>
      </c>
      <c r="G420" t="str">
        <f>IF('Konto 2'!C62="","",'Konto 2'!C62)</f>
        <v/>
      </c>
      <c r="H420" s="15" t="s">
        <v>30</v>
      </c>
      <c r="I420" s="234">
        <f>'Konto 2'!F62</f>
        <v>0</v>
      </c>
      <c r="J420" s="234">
        <f>'Konto 2'!E62</f>
        <v>0</v>
      </c>
    </row>
    <row r="421" spans="1:10" x14ac:dyDescent="0.2">
      <c r="A421" s="238">
        <v>421</v>
      </c>
      <c r="B421" s="237">
        <f t="shared" si="17"/>
        <v>9999</v>
      </c>
      <c r="C421" s="238">
        <f t="shared" si="18"/>
        <v>740</v>
      </c>
      <c r="D421" s="238" t="e">
        <f>VLOOKUP('Konto 2'!D63,kplan!A$5:C$31,3,)</f>
        <v>#N/A</v>
      </c>
      <c r="E421" s="233" t="str">
        <f>IF('Konto 2'!A63="","",'Konto 2'!A63)</f>
        <v/>
      </c>
      <c r="F421" s="235">
        <f>'Konto 2'!B63</f>
        <v>57</v>
      </c>
      <c r="G421" t="str">
        <f>IF('Konto 2'!C63="","",'Konto 2'!C63)</f>
        <v/>
      </c>
      <c r="H421" s="15" t="s">
        <v>30</v>
      </c>
      <c r="I421" s="234">
        <f>'Konto 2'!F63</f>
        <v>0</v>
      </c>
      <c r="J421" s="234">
        <f>'Konto 2'!E63</f>
        <v>0</v>
      </c>
    </row>
    <row r="422" spans="1:10" x14ac:dyDescent="0.2">
      <c r="A422" s="237">
        <v>422</v>
      </c>
      <c r="B422" s="237">
        <f t="shared" si="17"/>
        <v>9999</v>
      </c>
      <c r="C422" s="238">
        <f t="shared" si="18"/>
        <v>740</v>
      </c>
      <c r="D422" s="238" t="e">
        <f>VLOOKUP('Konto 2'!D64,kplan!A$5:C$31,3,)</f>
        <v>#N/A</v>
      </c>
      <c r="E422" s="233" t="str">
        <f>IF('Konto 2'!A64="","",'Konto 2'!A64)</f>
        <v/>
      </c>
      <c r="F422" s="235">
        <f>'Konto 2'!B64</f>
        <v>58</v>
      </c>
      <c r="G422" t="str">
        <f>IF('Konto 2'!C64="","",'Konto 2'!C64)</f>
        <v/>
      </c>
      <c r="H422" s="15" t="s">
        <v>30</v>
      </c>
      <c r="I422" s="234">
        <f>'Konto 2'!F64</f>
        <v>0</v>
      </c>
      <c r="J422" s="234">
        <f>'Konto 2'!E64</f>
        <v>0</v>
      </c>
    </row>
    <row r="423" spans="1:10" x14ac:dyDescent="0.2">
      <c r="A423" s="238">
        <v>423</v>
      </c>
      <c r="B423" s="237">
        <f t="shared" si="17"/>
        <v>9999</v>
      </c>
      <c r="C423" s="238">
        <f t="shared" si="18"/>
        <v>740</v>
      </c>
      <c r="D423" s="238" t="e">
        <f>VLOOKUP('Konto 2'!D65,kplan!A$5:C$31,3,)</f>
        <v>#N/A</v>
      </c>
      <c r="E423" s="233" t="str">
        <f>IF('Konto 2'!A65="","",'Konto 2'!A65)</f>
        <v/>
      </c>
      <c r="F423" s="235">
        <f>'Konto 2'!B65</f>
        <v>59</v>
      </c>
      <c r="G423" t="str">
        <f>IF('Konto 2'!C65="","",'Konto 2'!C65)</f>
        <v/>
      </c>
      <c r="H423" s="15" t="s">
        <v>30</v>
      </c>
      <c r="I423" s="234">
        <f>'Konto 2'!F65</f>
        <v>0</v>
      </c>
      <c r="J423" s="234">
        <f>'Konto 2'!E65</f>
        <v>0</v>
      </c>
    </row>
    <row r="424" spans="1:10" x14ac:dyDescent="0.2">
      <c r="A424" s="237">
        <v>424</v>
      </c>
      <c r="B424" s="237">
        <f t="shared" si="17"/>
        <v>9999</v>
      </c>
      <c r="C424" s="238">
        <f t="shared" si="18"/>
        <v>740</v>
      </c>
      <c r="D424" s="238" t="e">
        <f>VLOOKUP('Konto 2'!D66,kplan!A$5:C$31,3,)</f>
        <v>#N/A</v>
      </c>
      <c r="E424" s="233" t="str">
        <f>IF('Konto 2'!A66="","",'Konto 2'!A66)</f>
        <v/>
      </c>
      <c r="F424" s="235">
        <f>'Konto 2'!B66</f>
        <v>60</v>
      </c>
      <c r="G424" t="str">
        <f>IF('Konto 2'!C66="","",'Konto 2'!C66)</f>
        <v/>
      </c>
      <c r="H424" s="15" t="s">
        <v>30</v>
      </c>
      <c r="I424" s="234">
        <f>'Konto 2'!F66</f>
        <v>0</v>
      </c>
      <c r="J424" s="234">
        <f>'Konto 2'!E66</f>
        <v>0</v>
      </c>
    </row>
    <row r="425" spans="1:10" x14ac:dyDescent="0.2">
      <c r="A425" s="238">
        <v>425</v>
      </c>
      <c r="B425" s="237">
        <f t="shared" si="17"/>
        <v>9999</v>
      </c>
      <c r="C425" s="238">
        <f t="shared" si="18"/>
        <v>740</v>
      </c>
      <c r="D425" s="238" t="e">
        <f>VLOOKUP('Konto 2'!D67,kplan!A$5:C$31,3,)</f>
        <v>#N/A</v>
      </c>
      <c r="E425" s="233" t="str">
        <f>IF('Konto 2'!A67="","",'Konto 2'!A67)</f>
        <v/>
      </c>
      <c r="F425" s="235">
        <f>'Konto 2'!B67</f>
        <v>61</v>
      </c>
      <c r="G425" t="str">
        <f>IF('Konto 2'!C67="","",'Konto 2'!C67)</f>
        <v/>
      </c>
      <c r="H425" s="15" t="s">
        <v>30</v>
      </c>
      <c r="I425" s="234">
        <f>'Konto 2'!F67</f>
        <v>0</v>
      </c>
      <c r="J425" s="234">
        <f>'Konto 2'!E67</f>
        <v>0</v>
      </c>
    </row>
    <row r="426" spans="1:10" x14ac:dyDescent="0.2">
      <c r="A426" s="237">
        <v>426</v>
      </c>
      <c r="B426" s="237">
        <f t="shared" si="17"/>
        <v>9999</v>
      </c>
      <c r="C426" s="238">
        <f t="shared" si="18"/>
        <v>740</v>
      </c>
      <c r="D426" s="238" t="e">
        <f>VLOOKUP('Konto 2'!D68,kplan!A$5:C$31,3,)</f>
        <v>#N/A</v>
      </c>
      <c r="E426" s="233" t="str">
        <f>IF('Konto 2'!A68="","",'Konto 2'!A68)</f>
        <v/>
      </c>
      <c r="F426" s="235">
        <f>'Konto 2'!B68</f>
        <v>62</v>
      </c>
      <c r="G426" t="str">
        <f>IF('Konto 2'!C68="","",'Konto 2'!C68)</f>
        <v/>
      </c>
      <c r="H426" s="15" t="s">
        <v>30</v>
      </c>
      <c r="I426" s="234">
        <f>'Konto 2'!F68</f>
        <v>0</v>
      </c>
      <c r="J426" s="234">
        <f>'Konto 2'!E68</f>
        <v>0</v>
      </c>
    </row>
    <row r="427" spans="1:10" x14ac:dyDescent="0.2">
      <c r="A427" s="238">
        <v>427</v>
      </c>
      <c r="B427" s="237">
        <f t="shared" si="17"/>
        <v>9999</v>
      </c>
      <c r="C427" s="238">
        <f t="shared" si="18"/>
        <v>740</v>
      </c>
      <c r="D427" s="238" t="e">
        <f>VLOOKUP('Konto 2'!D69,kplan!A$5:C$31,3,)</f>
        <v>#N/A</v>
      </c>
      <c r="E427" s="233" t="str">
        <f>IF('Konto 2'!A69="","",'Konto 2'!A69)</f>
        <v/>
      </c>
      <c r="F427" s="235">
        <f>'Konto 2'!B69</f>
        <v>63</v>
      </c>
      <c r="G427" t="str">
        <f>IF('Konto 2'!C69="","",'Konto 2'!C69)</f>
        <v/>
      </c>
      <c r="H427" s="15" t="s">
        <v>30</v>
      </c>
      <c r="I427" s="234">
        <f>'Konto 2'!F69</f>
        <v>0</v>
      </c>
      <c r="J427" s="234">
        <f>'Konto 2'!E69</f>
        <v>0</v>
      </c>
    </row>
    <row r="428" spans="1:10" x14ac:dyDescent="0.2">
      <c r="A428" s="237">
        <v>428</v>
      </c>
      <c r="B428" s="237">
        <f t="shared" si="17"/>
        <v>9999</v>
      </c>
      <c r="C428" s="238">
        <f t="shared" si="18"/>
        <v>740</v>
      </c>
      <c r="D428" s="238" t="e">
        <f>VLOOKUP('Konto 2'!D70,kplan!A$5:C$31,3,)</f>
        <v>#N/A</v>
      </c>
      <c r="E428" s="233" t="str">
        <f>IF('Konto 2'!A70="","",'Konto 2'!A70)</f>
        <v/>
      </c>
      <c r="F428" s="235">
        <f>'Konto 2'!B70</f>
        <v>64</v>
      </c>
      <c r="G428" t="str">
        <f>IF('Konto 2'!C70="","",'Konto 2'!C70)</f>
        <v/>
      </c>
      <c r="H428" s="15" t="s">
        <v>30</v>
      </c>
      <c r="I428" s="234">
        <f>'Konto 2'!F70</f>
        <v>0</v>
      </c>
      <c r="J428" s="234">
        <f>'Konto 2'!E70</f>
        <v>0</v>
      </c>
    </row>
    <row r="429" spans="1:10" x14ac:dyDescent="0.2">
      <c r="A429" s="238">
        <v>429</v>
      </c>
      <c r="B429" s="237">
        <f t="shared" si="17"/>
        <v>9999</v>
      </c>
      <c r="C429" s="238">
        <f t="shared" si="18"/>
        <v>740</v>
      </c>
      <c r="D429" s="238" t="e">
        <f>VLOOKUP('Konto 2'!D71,kplan!A$5:C$31,3,)</f>
        <v>#N/A</v>
      </c>
      <c r="E429" s="233" t="str">
        <f>IF('Konto 2'!A71="","",'Konto 2'!A71)</f>
        <v/>
      </c>
      <c r="F429" s="235">
        <f>'Konto 2'!B71</f>
        <v>65</v>
      </c>
      <c r="G429" t="str">
        <f>IF('Konto 2'!C71="","",'Konto 2'!C71)</f>
        <v/>
      </c>
      <c r="H429" s="15" t="s">
        <v>30</v>
      </c>
      <c r="I429" s="234">
        <f>'Konto 2'!F71</f>
        <v>0</v>
      </c>
      <c r="J429" s="234">
        <f>'Konto 2'!E71</f>
        <v>0</v>
      </c>
    </row>
    <row r="430" spans="1:10" x14ac:dyDescent="0.2">
      <c r="A430" s="237">
        <v>430</v>
      </c>
      <c r="B430" s="237">
        <f t="shared" si="17"/>
        <v>9999</v>
      </c>
      <c r="C430" s="238">
        <f t="shared" si="18"/>
        <v>740</v>
      </c>
      <c r="D430" s="238" t="e">
        <f>VLOOKUP('Konto 2'!D72,kplan!A$5:C$31,3,)</f>
        <v>#N/A</v>
      </c>
      <c r="E430" s="233" t="str">
        <f>IF('Konto 2'!A72="","",'Konto 2'!A72)</f>
        <v/>
      </c>
      <c r="F430" s="235">
        <f>'Konto 2'!B72</f>
        <v>66</v>
      </c>
      <c r="G430" t="str">
        <f>IF('Konto 2'!C72="","",'Konto 2'!C72)</f>
        <v/>
      </c>
      <c r="H430" s="15" t="s">
        <v>30</v>
      </c>
      <c r="I430" s="234">
        <f>'Konto 2'!F72</f>
        <v>0</v>
      </c>
      <c r="J430" s="234">
        <f>'Konto 2'!E72</f>
        <v>0</v>
      </c>
    </row>
    <row r="431" spans="1:10" x14ac:dyDescent="0.2">
      <c r="A431" s="238">
        <v>431</v>
      </c>
      <c r="B431" s="237">
        <f t="shared" si="17"/>
        <v>9999</v>
      </c>
      <c r="C431" s="238">
        <f t="shared" si="18"/>
        <v>740</v>
      </c>
      <c r="D431" s="238" t="e">
        <f>VLOOKUP('Konto 2'!D73,kplan!A$5:C$31,3,)</f>
        <v>#N/A</v>
      </c>
      <c r="E431" s="233" t="str">
        <f>IF('Konto 2'!A73="","",'Konto 2'!A73)</f>
        <v/>
      </c>
      <c r="F431" s="235">
        <f>'Konto 2'!B73</f>
        <v>67</v>
      </c>
      <c r="G431" t="str">
        <f>IF('Konto 2'!C73="","",'Konto 2'!C73)</f>
        <v/>
      </c>
      <c r="H431" s="15" t="s">
        <v>30</v>
      </c>
      <c r="I431" s="234">
        <f>'Konto 2'!F73</f>
        <v>0</v>
      </c>
      <c r="J431" s="234">
        <f>'Konto 2'!E73</f>
        <v>0</v>
      </c>
    </row>
    <row r="432" spans="1:10" x14ac:dyDescent="0.2">
      <c r="A432" s="237">
        <v>432</v>
      </c>
      <c r="B432" s="237">
        <f t="shared" si="17"/>
        <v>9999</v>
      </c>
      <c r="C432" s="238">
        <f t="shared" si="18"/>
        <v>740</v>
      </c>
      <c r="D432" s="238" t="e">
        <f>VLOOKUP('Konto 2'!D74,kplan!A$5:C$31,3,)</f>
        <v>#N/A</v>
      </c>
      <c r="E432" s="233" t="str">
        <f>IF('Konto 2'!A74="","",'Konto 2'!A74)</f>
        <v/>
      </c>
      <c r="F432" s="235">
        <f>'Konto 2'!B74</f>
        <v>68</v>
      </c>
      <c r="G432" t="str">
        <f>IF('Konto 2'!C74="","",'Konto 2'!C74)</f>
        <v/>
      </c>
      <c r="H432" s="15" t="s">
        <v>30</v>
      </c>
      <c r="I432" s="234">
        <f>'Konto 2'!F74</f>
        <v>0</v>
      </c>
      <c r="J432" s="234">
        <f>'Konto 2'!E74</f>
        <v>0</v>
      </c>
    </row>
    <row r="433" spans="1:10" x14ac:dyDescent="0.2">
      <c r="A433" s="238">
        <v>433</v>
      </c>
      <c r="B433" s="237">
        <f t="shared" si="17"/>
        <v>9999</v>
      </c>
      <c r="C433" s="238">
        <f t="shared" si="18"/>
        <v>740</v>
      </c>
      <c r="D433" s="238" t="e">
        <f>VLOOKUP('Konto 2'!D75,kplan!A$5:C$31,3,)</f>
        <v>#N/A</v>
      </c>
      <c r="E433" s="233" t="str">
        <f>IF('Konto 2'!A75="","",'Konto 2'!A75)</f>
        <v/>
      </c>
      <c r="F433" s="235">
        <f>'Konto 2'!B75</f>
        <v>69</v>
      </c>
      <c r="G433" t="str">
        <f>IF('Konto 2'!C75="","",'Konto 2'!C75)</f>
        <v/>
      </c>
      <c r="H433" s="15" t="s">
        <v>30</v>
      </c>
      <c r="I433" s="234">
        <f>'Konto 2'!F75</f>
        <v>0</v>
      </c>
      <c r="J433" s="234">
        <f>'Konto 2'!E75</f>
        <v>0</v>
      </c>
    </row>
    <row r="434" spans="1:10" x14ac:dyDescent="0.2">
      <c r="A434" s="237">
        <v>434</v>
      </c>
      <c r="B434" s="237">
        <f t="shared" si="17"/>
        <v>9999</v>
      </c>
      <c r="C434" s="238">
        <f t="shared" si="18"/>
        <v>740</v>
      </c>
      <c r="D434" s="238" t="e">
        <f>VLOOKUP('Konto 2'!D76,kplan!A$5:C$31,3,)</f>
        <v>#N/A</v>
      </c>
      <c r="E434" s="233" t="str">
        <f>IF('Konto 2'!A76="","",'Konto 2'!A76)</f>
        <v/>
      </c>
      <c r="F434" s="235">
        <f>'Konto 2'!B76</f>
        <v>70</v>
      </c>
      <c r="G434" t="str">
        <f>IF('Konto 2'!C76="","",'Konto 2'!C76)</f>
        <v/>
      </c>
      <c r="H434" s="15" t="s">
        <v>30</v>
      </c>
      <c r="I434" s="234">
        <f>'Konto 2'!F76</f>
        <v>0</v>
      </c>
      <c r="J434" s="234">
        <f>'Konto 2'!E76</f>
        <v>0</v>
      </c>
    </row>
    <row r="435" spans="1:10" x14ac:dyDescent="0.2">
      <c r="A435" s="238">
        <v>435</v>
      </c>
      <c r="B435" s="237">
        <f t="shared" ref="B435:B498" si="19">IF(ABS(I435)+ABS(J435)=0,9999,1000+IF(ISNA(D435),99,D435)*10+5)</f>
        <v>9999</v>
      </c>
      <c r="C435" s="238">
        <f t="shared" ref="C435:C498" si="20">COUNTIF($D:$D,$D435)</f>
        <v>740</v>
      </c>
      <c r="D435" s="238" t="e">
        <f>VLOOKUP('Konto 2'!D77,kplan!A$5:C$31,3,)</f>
        <v>#N/A</v>
      </c>
      <c r="E435" s="233" t="str">
        <f>IF('Konto 2'!A77="","",'Konto 2'!A77)</f>
        <v/>
      </c>
      <c r="F435" s="235">
        <f>'Konto 2'!B77</f>
        <v>71</v>
      </c>
      <c r="G435" t="str">
        <f>IF('Konto 2'!C77="","",'Konto 2'!C77)</f>
        <v/>
      </c>
      <c r="H435" s="15" t="s">
        <v>30</v>
      </c>
      <c r="I435" s="234">
        <f>'Konto 2'!F77</f>
        <v>0</v>
      </c>
      <c r="J435" s="234">
        <f>'Konto 2'!E77</f>
        <v>0</v>
      </c>
    </row>
    <row r="436" spans="1:10" x14ac:dyDescent="0.2">
      <c r="A436" s="237">
        <v>436</v>
      </c>
      <c r="B436" s="237">
        <f t="shared" si="19"/>
        <v>9999</v>
      </c>
      <c r="C436" s="238">
        <f t="shared" si="20"/>
        <v>740</v>
      </c>
      <c r="D436" s="238" t="e">
        <f>VLOOKUP('Konto 2'!D78,kplan!A$5:C$31,3,)</f>
        <v>#N/A</v>
      </c>
      <c r="E436" s="233" t="str">
        <f>IF('Konto 2'!A78="","",'Konto 2'!A78)</f>
        <v/>
      </c>
      <c r="F436" s="235">
        <f>'Konto 2'!B78</f>
        <v>72</v>
      </c>
      <c r="G436" t="str">
        <f>IF('Konto 2'!C78="","",'Konto 2'!C78)</f>
        <v/>
      </c>
      <c r="H436" s="15" t="s">
        <v>30</v>
      </c>
      <c r="I436" s="234">
        <f>'Konto 2'!F78</f>
        <v>0</v>
      </c>
      <c r="J436" s="234">
        <f>'Konto 2'!E78</f>
        <v>0</v>
      </c>
    </row>
    <row r="437" spans="1:10" x14ac:dyDescent="0.2">
      <c r="A437" s="238">
        <v>437</v>
      </c>
      <c r="B437" s="237">
        <f t="shared" si="19"/>
        <v>9999</v>
      </c>
      <c r="C437" s="238">
        <f t="shared" si="20"/>
        <v>740</v>
      </c>
      <c r="D437" s="238" t="e">
        <f>VLOOKUP('Konto 2'!D79,kplan!A$5:C$31,3,)</f>
        <v>#N/A</v>
      </c>
      <c r="E437" s="233" t="str">
        <f>IF('Konto 2'!A79="","",'Konto 2'!A79)</f>
        <v/>
      </c>
      <c r="F437" s="235">
        <f>'Konto 2'!B79</f>
        <v>73</v>
      </c>
      <c r="G437" t="str">
        <f>IF('Konto 2'!C79="","",'Konto 2'!C79)</f>
        <v/>
      </c>
      <c r="H437" s="15" t="s">
        <v>30</v>
      </c>
      <c r="I437" s="234">
        <f>'Konto 2'!F79</f>
        <v>0</v>
      </c>
      <c r="J437" s="234">
        <f>'Konto 2'!E79</f>
        <v>0</v>
      </c>
    </row>
    <row r="438" spans="1:10" x14ac:dyDescent="0.2">
      <c r="A438" s="237">
        <v>438</v>
      </c>
      <c r="B438" s="237">
        <f t="shared" si="19"/>
        <v>9999</v>
      </c>
      <c r="C438" s="238">
        <f t="shared" si="20"/>
        <v>740</v>
      </c>
      <c r="D438" s="238" t="e">
        <f>VLOOKUP('Konto 2'!D80,kplan!A$5:C$31,3,)</f>
        <v>#N/A</v>
      </c>
      <c r="E438" s="233" t="str">
        <f>IF('Konto 2'!A80="","",'Konto 2'!A80)</f>
        <v/>
      </c>
      <c r="F438" s="235">
        <f>'Konto 2'!B80</f>
        <v>74</v>
      </c>
      <c r="G438" t="str">
        <f>IF('Konto 2'!C80="","",'Konto 2'!C80)</f>
        <v/>
      </c>
      <c r="H438" s="15" t="s">
        <v>30</v>
      </c>
      <c r="I438" s="234">
        <f>'Konto 2'!F80</f>
        <v>0</v>
      </c>
      <c r="J438" s="234">
        <f>'Konto 2'!E80</f>
        <v>0</v>
      </c>
    </row>
    <row r="439" spans="1:10" x14ac:dyDescent="0.2">
      <c r="A439" s="238">
        <v>439</v>
      </c>
      <c r="B439" s="237">
        <f t="shared" si="19"/>
        <v>9999</v>
      </c>
      <c r="C439" s="238">
        <f t="shared" si="20"/>
        <v>740</v>
      </c>
      <c r="D439" s="238" t="e">
        <f>VLOOKUP('Konto 2'!D81,kplan!A$5:C$31,3,)</f>
        <v>#N/A</v>
      </c>
      <c r="E439" s="233" t="str">
        <f>IF('Konto 2'!A81="","",'Konto 2'!A81)</f>
        <v/>
      </c>
      <c r="F439" s="235">
        <f>'Konto 2'!B81</f>
        <v>75</v>
      </c>
      <c r="G439" t="str">
        <f>IF('Konto 2'!C81="","",'Konto 2'!C81)</f>
        <v/>
      </c>
      <c r="H439" s="15" t="s">
        <v>30</v>
      </c>
      <c r="I439" s="234">
        <f>'Konto 2'!F81</f>
        <v>0</v>
      </c>
      <c r="J439" s="234">
        <f>'Konto 2'!E81</f>
        <v>0</v>
      </c>
    </row>
    <row r="440" spans="1:10" x14ac:dyDescent="0.2">
      <c r="A440" s="237">
        <v>440</v>
      </c>
      <c r="B440" s="237">
        <f t="shared" si="19"/>
        <v>9999</v>
      </c>
      <c r="C440" s="238">
        <f t="shared" si="20"/>
        <v>740</v>
      </c>
      <c r="D440" s="238" t="e">
        <f>VLOOKUP('Konto 2'!D82,kplan!A$5:C$31,3,)</f>
        <v>#N/A</v>
      </c>
      <c r="E440" s="233" t="str">
        <f>IF('Konto 2'!A82="","",'Konto 2'!A82)</f>
        <v/>
      </c>
      <c r="F440" s="235">
        <f>'Konto 2'!B82</f>
        <v>76</v>
      </c>
      <c r="G440" t="str">
        <f>IF('Konto 2'!C82="","",'Konto 2'!C82)</f>
        <v/>
      </c>
      <c r="H440" s="15" t="s">
        <v>30</v>
      </c>
      <c r="I440" s="234">
        <f>'Konto 2'!F82</f>
        <v>0</v>
      </c>
      <c r="J440" s="234">
        <f>'Konto 2'!E82</f>
        <v>0</v>
      </c>
    </row>
    <row r="441" spans="1:10" x14ac:dyDescent="0.2">
      <c r="A441" s="238">
        <v>441</v>
      </c>
      <c r="B441" s="237">
        <f t="shared" si="19"/>
        <v>9999</v>
      </c>
      <c r="C441" s="238">
        <f t="shared" si="20"/>
        <v>740</v>
      </c>
      <c r="D441" s="238" t="e">
        <f>VLOOKUP('Konto 2'!D83,kplan!A$5:C$31,3,)</f>
        <v>#N/A</v>
      </c>
      <c r="E441" s="233" t="str">
        <f>IF('Konto 2'!A83="","",'Konto 2'!A83)</f>
        <v/>
      </c>
      <c r="F441" s="235">
        <f>'Konto 2'!B83</f>
        <v>77</v>
      </c>
      <c r="G441" t="str">
        <f>IF('Konto 2'!C83="","",'Konto 2'!C83)</f>
        <v/>
      </c>
      <c r="H441" s="15" t="s">
        <v>30</v>
      </c>
      <c r="I441" s="234">
        <f>'Konto 2'!F83</f>
        <v>0</v>
      </c>
      <c r="J441" s="234">
        <f>'Konto 2'!E83</f>
        <v>0</v>
      </c>
    </row>
    <row r="442" spans="1:10" x14ac:dyDescent="0.2">
      <c r="A442" s="237">
        <v>442</v>
      </c>
      <c r="B442" s="237">
        <f t="shared" si="19"/>
        <v>9999</v>
      </c>
      <c r="C442" s="238">
        <f t="shared" si="20"/>
        <v>740</v>
      </c>
      <c r="D442" s="238" t="e">
        <f>VLOOKUP('Konto 2'!D84,kplan!A$5:C$31,3,)</f>
        <v>#N/A</v>
      </c>
      <c r="E442" s="233" t="str">
        <f>IF('Konto 2'!A84="","",'Konto 2'!A84)</f>
        <v/>
      </c>
      <c r="F442" s="235">
        <f>'Konto 2'!B84</f>
        <v>78</v>
      </c>
      <c r="G442" t="str">
        <f>IF('Konto 2'!C84="","",'Konto 2'!C84)</f>
        <v/>
      </c>
      <c r="H442" s="15" t="s">
        <v>30</v>
      </c>
      <c r="I442" s="234">
        <f>'Konto 2'!F84</f>
        <v>0</v>
      </c>
      <c r="J442" s="234">
        <f>'Konto 2'!E84</f>
        <v>0</v>
      </c>
    </row>
    <row r="443" spans="1:10" x14ac:dyDescent="0.2">
      <c r="A443" s="238">
        <v>443</v>
      </c>
      <c r="B443" s="237">
        <f t="shared" si="19"/>
        <v>9999</v>
      </c>
      <c r="C443" s="238">
        <f t="shared" si="20"/>
        <v>740</v>
      </c>
      <c r="D443" s="238" t="e">
        <f>VLOOKUP('Konto 2'!D85,kplan!A$5:C$31,3,)</f>
        <v>#N/A</v>
      </c>
      <c r="E443" s="233" t="str">
        <f>IF('Konto 2'!A85="","",'Konto 2'!A85)</f>
        <v/>
      </c>
      <c r="F443" s="235">
        <f>'Konto 2'!B85</f>
        <v>79</v>
      </c>
      <c r="G443" t="str">
        <f>IF('Konto 2'!C85="","",'Konto 2'!C85)</f>
        <v/>
      </c>
      <c r="H443" s="15" t="s">
        <v>30</v>
      </c>
      <c r="I443" s="234">
        <f>'Konto 2'!F85</f>
        <v>0</v>
      </c>
      <c r="J443" s="234">
        <f>'Konto 2'!E85</f>
        <v>0</v>
      </c>
    </row>
    <row r="444" spans="1:10" x14ac:dyDescent="0.2">
      <c r="A444" s="237">
        <v>444</v>
      </c>
      <c r="B444" s="237">
        <f t="shared" si="19"/>
        <v>9999</v>
      </c>
      <c r="C444" s="238">
        <f t="shared" si="20"/>
        <v>740</v>
      </c>
      <c r="D444" s="238" t="e">
        <f>VLOOKUP('Konto 2'!D86,kplan!A$5:C$31,3,)</f>
        <v>#N/A</v>
      </c>
      <c r="E444" s="233" t="str">
        <f>IF('Konto 2'!A86="","",'Konto 2'!A86)</f>
        <v/>
      </c>
      <c r="F444" s="235">
        <f>'Konto 2'!B86</f>
        <v>80</v>
      </c>
      <c r="G444" t="str">
        <f>IF('Konto 2'!C86="","",'Konto 2'!C86)</f>
        <v/>
      </c>
      <c r="H444" s="15" t="s">
        <v>30</v>
      </c>
      <c r="I444" s="234">
        <f>'Konto 2'!F86</f>
        <v>0</v>
      </c>
      <c r="J444" s="234">
        <f>'Konto 2'!E86</f>
        <v>0</v>
      </c>
    </row>
    <row r="445" spans="1:10" x14ac:dyDescent="0.2">
      <c r="A445" s="238">
        <v>445</v>
      </c>
      <c r="B445" s="237">
        <f t="shared" si="19"/>
        <v>9999</v>
      </c>
      <c r="C445" s="238">
        <f t="shared" si="20"/>
        <v>740</v>
      </c>
      <c r="D445" s="238" t="e">
        <f>VLOOKUP('Konto 2'!D87,kplan!A$5:C$31,3,)</f>
        <v>#N/A</v>
      </c>
      <c r="E445" s="233" t="str">
        <f>IF('Konto 2'!A87="","",'Konto 2'!A87)</f>
        <v/>
      </c>
      <c r="F445" s="235">
        <f>'Konto 2'!B87</f>
        <v>81</v>
      </c>
      <c r="G445" t="str">
        <f>IF('Konto 2'!C87="","",'Konto 2'!C87)</f>
        <v/>
      </c>
      <c r="H445" s="15" t="s">
        <v>30</v>
      </c>
      <c r="I445" s="234">
        <f>'Konto 2'!F87</f>
        <v>0</v>
      </c>
      <c r="J445" s="234">
        <f>'Konto 2'!E87</f>
        <v>0</v>
      </c>
    </row>
    <row r="446" spans="1:10" x14ac:dyDescent="0.2">
      <c r="A446" s="237">
        <v>446</v>
      </c>
      <c r="B446" s="237">
        <f t="shared" si="19"/>
        <v>9999</v>
      </c>
      <c r="C446" s="238">
        <f t="shared" si="20"/>
        <v>740</v>
      </c>
      <c r="D446" s="238" t="e">
        <f>VLOOKUP('Konto 2'!D88,kplan!A$5:C$31,3,)</f>
        <v>#N/A</v>
      </c>
      <c r="E446" s="233" t="str">
        <f>IF('Konto 2'!A88="","",'Konto 2'!A88)</f>
        <v/>
      </c>
      <c r="F446" s="235">
        <f>'Konto 2'!B88</f>
        <v>82</v>
      </c>
      <c r="G446" t="str">
        <f>IF('Konto 2'!C88="","",'Konto 2'!C88)</f>
        <v/>
      </c>
      <c r="H446" s="15" t="s">
        <v>30</v>
      </c>
      <c r="I446" s="234">
        <f>'Konto 2'!F88</f>
        <v>0</v>
      </c>
      <c r="J446" s="234">
        <f>'Konto 2'!E88</f>
        <v>0</v>
      </c>
    </row>
    <row r="447" spans="1:10" x14ac:dyDescent="0.2">
      <c r="A447" s="238">
        <v>447</v>
      </c>
      <c r="B447" s="237">
        <f t="shared" si="19"/>
        <v>9999</v>
      </c>
      <c r="C447" s="238">
        <f t="shared" si="20"/>
        <v>740</v>
      </c>
      <c r="D447" s="238" t="e">
        <f>VLOOKUP('Konto 2'!D89,kplan!A$5:C$31,3,)</f>
        <v>#N/A</v>
      </c>
      <c r="E447" s="233" t="str">
        <f>IF('Konto 2'!A89="","",'Konto 2'!A89)</f>
        <v/>
      </c>
      <c r="F447" s="235">
        <f>'Konto 2'!B89</f>
        <v>83</v>
      </c>
      <c r="G447" t="str">
        <f>IF('Konto 2'!C89="","",'Konto 2'!C89)</f>
        <v/>
      </c>
      <c r="H447" s="15" t="s">
        <v>30</v>
      </c>
      <c r="I447" s="234">
        <f>'Konto 2'!F89</f>
        <v>0</v>
      </c>
      <c r="J447" s="234">
        <f>'Konto 2'!E89</f>
        <v>0</v>
      </c>
    </row>
    <row r="448" spans="1:10" x14ac:dyDescent="0.2">
      <c r="A448" s="237">
        <v>448</v>
      </c>
      <c r="B448" s="237">
        <f t="shared" si="19"/>
        <v>9999</v>
      </c>
      <c r="C448" s="238">
        <f t="shared" si="20"/>
        <v>740</v>
      </c>
      <c r="D448" s="238" t="e">
        <f>VLOOKUP('Konto 2'!D90,kplan!A$5:C$31,3,)</f>
        <v>#N/A</v>
      </c>
      <c r="E448" s="233" t="str">
        <f>IF('Konto 2'!A90="","",'Konto 2'!A90)</f>
        <v/>
      </c>
      <c r="F448" s="235">
        <f>'Konto 2'!B90</f>
        <v>84</v>
      </c>
      <c r="G448" t="str">
        <f>IF('Konto 2'!C90="","",'Konto 2'!C90)</f>
        <v/>
      </c>
      <c r="H448" s="15" t="s">
        <v>30</v>
      </c>
      <c r="I448" s="234">
        <f>'Konto 2'!F90</f>
        <v>0</v>
      </c>
      <c r="J448" s="234">
        <f>'Konto 2'!E90</f>
        <v>0</v>
      </c>
    </row>
    <row r="449" spans="1:10" x14ac:dyDescent="0.2">
      <c r="A449" s="238">
        <v>449</v>
      </c>
      <c r="B449" s="237">
        <f t="shared" si="19"/>
        <v>9999</v>
      </c>
      <c r="C449" s="238">
        <f t="shared" si="20"/>
        <v>740</v>
      </c>
      <c r="D449" s="238" t="e">
        <f>VLOOKUP('Konto 2'!D91,kplan!A$5:C$31,3,)</f>
        <v>#N/A</v>
      </c>
      <c r="E449" s="233" t="str">
        <f>IF('Konto 2'!A91="","",'Konto 2'!A91)</f>
        <v/>
      </c>
      <c r="F449" s="235">
        <f>'Konto 2'!B91</f>
        <v>85</v>
      </c>
      <c r="G449" t="str">
        <f>IF('Konto 2'!C91="","",'Konto 2'!C91)</f>
        <v/>
      </c>
      <c r="H449" s="15" t="s">
        <v>30</v>
      </c>
      <c r="I449" s="234">
        <f>'Konto 2'!F91</f>
        <v>0</v>
      </c>
      <c r="J449" s="234">
        <f>'Konto 2'!E91</f>
        <v>0</v>
      </c>
    </row>
    <row r="450" spans="1:10" x14ac:dyDescent="0.2">
      <c r="A450" s="237">
        <v>450</v>
      </c>
      <c r="B450" s="237">
        <f t="shared" si="19"/>
        <v>9999</v>
      </c>
      <c r="C450" s="238">
        <f t="shared" si="20"/>
        <v>740</v>
      </c>
      <c r="D450" s="238" t="e">
        <f>VLOOKUP('Konto 2'!D92,kplan!A$5:C$31,3,)</f>
        <v>#N/A</v>
      </c>
      <c r="E450" s="233" t="str">
        <f>IF('Konto 2'!A92="","",'Konto 2'!A92)</f>
        <v/>
      </c>
      <c r="F450" s="235">
        <f>'Konto 2'!B92</f>
        <v>86</v>
      </c>
      <c r="G450" t="str">
        <f>IF('Konto 2'!C92="","",'Konto 2'!C92)</f>
        <v/>
      </c>
      <c r="H450" s="15" t="s">
        <v>30</v>
      </c>
      <c r="I450" s="234">
        <f>'Konto 2'!F92</f>
        <v>0</v>
      </c>
      <c r="J450" s="234">
        <f>'Konto 2'!E92</f>
        <v>0</v>
      </c>
    </row>
    <row r="451" spans="1:10" x14ac:dyDescent="0.2">
      <c r="A451" s="238">
        <v>451</v>
      </c>
      <c r="B451" s="237">
        <f t="shared" si="19"/>
        <v>9999</v>
      </c>
      <c r="C451" s="238">
        <f t="shared" si="20"/>
        <v>740</v>
      </c>
      <c r="D451" s="238" t="e">
        <f>VLOOKUP('Konto 2'!D93,kplan!A$5:C$31,3,)</f>
        <v>#N/A</v>
      </c>
      <c r="E451" s="233" t="str">
        <f>IF('Konto 2'!A93="","",'Konto 2'!A93)</f>
        <v/>
      </c>
      <c r="F451" s="235">
        <f>'Konto 2'!B93</f>
        <v>87</v>
      </c>
      <c r="G451" t="str">
        <f>IF('Konto 2'!C93="","",'Konto 2'!C93)</f>
        <v/>
      </c>
      <c r="H451" s="15" t="s">
        <v>30</v>
      </c>
      <c r="I451" s="234">
        <f>'Konto 2'!F93</f>
        <v>0</v>
      </c>
      <c r="J451" s="234">
        <f>'Konto 2'!E93</f>
        <v>0</v>
      </c>
    </row>
    <row r="452" spans="1:10" x14ac:dyDescent="0.2">
      <c r="A452" s="237">
        <v>452</v>
      </c>
      <c r="B452" s="237">
        <f t="shared" si="19"/>
        <v>9999</v>
      </c>
      <c r="C452" s="238">
        <f t="shared" si="20"/>
        <v>740</v>
      </c>
      <c r="D452" s="238" t="e">
        <f>VLOOKUP('Konto 2'!D94,kplan!A$5:C$31,3,)</f>
        <v>#N/A</v>
      </c>
      <c r="E452" s="233" t="str">
        <f>IF('Konto 2'!A94="","",'Konto 2'!A94)</f>
        <v/>
      </c>
      <c r="F452" s="235">
        <f>'Konto 2'!B94</f>
        <v>88</v>
      </c>
      <c r="G452" t="str">
        <f>IF('Konto 2'!C94="","",'Konto 2'!C94)</f>
        <v/>
      </c>
      <c r="H452" s="15" t="s">
        <v>30</v>
      </c>
      <c r="I452" s="234">
        <f>'Konto 2'!F94</f>
        <v>0</v>
      </c>
      <c r="J452" s="234">
        <f>'Konto 2'!E94</f>
        <v>0</v>
      </c>
    </row>
    <row r="453" spans="1:10" x14ac:dyDescent="0.2">
      <c r="A453" s="238">
        <v>453</v>
      </c>
      <c r="B453" s="237">
        <f t="shared" si="19"/>
        <v>9999</v>
      </c>
      <c r="C453" s="238">
        <f t="shared" si="20"/>
        <v>740</v>
      </c>
      <c r="D453" s="238" t="e">
        <f>VLOOKUP('Konto 2'!D95,kplan!A$5:C$31,3,)</f>
        <v>#N/A</v>
      </c>
      <c r="E453" s="233" t="str">
        <f>IF('Konto 2'!A95="","",'Konto 2'!A95)</f>
        <v/>
      </c>
      <c r="F453" s="235">
        <f>'Konto 2'!B95</f>
        <v>89</v>
      </c>
      <c r="G453" t="str">
        <f>IF('Konto 2'!C95="","",'Konto 2'!C95)</f>
        <v/>
      </c>
      <c r="H453" s="15" t="s">
        <v>30</v>
      </c>
      <c r="I453" s="234">
        <f>'Konto 2'!F95</f>
        <v>0</v>
      </c>
      <c r="J453" s="234">
        <f>'Konto 2'!E95</f>
        <v>0</v>
      </c>
    </row>
    <row r="454" spans="1:10" x14ac:dyDescent="0.2">
      <c r="A454" s="237">
        <v>454</v>
      </c>
      <c r="B454" s="237">
        <f t="shared" si="19"/>
        <v>9999</v>
      </c>
      <c r="C454" s="238">
        <f t="shared" si="20"/>
        <v>740</v>
      </c>
      <c r="D454" s="238" t="e">
        <f>VLOOKUP('Konto 2'!D96,kplan!A$5:C$31,3,)</f>
        <v>#N/A</v>
      </c>
      <c r="E454" s="233" t="str">
        <f>IF('Konto 2'!A96="","",'Konto 2'!A96)</f>
        <v/>
      </c>
      <c r="F454" s="235">
        <f>'Konto 2'!B96</f>
        <v>90</v>
      </c>
      <c r="G454" t="str">
        <f>IF('Konto 2'!C96="","",'Konto 2'!C96)</f>
        <v/>
      </c>
      <c r="H454" s="15" t="s">
        <v>30</v>
      </c>
      <c r="I454" s="234">
        <f>'Konto 2'!F96</f>
        <v>0</v>
      </c>
      <c r="J454" s="234">
        <f>'Konto 2'!E96</f>
        <v>0</v>
      </c>
    </row>
    <row r="455" spans="1:10" x14ac:dyDescent="0.2">
      <c r="A455" s="238">
        <v>455</v>
      </c>
      <c r="B455" s="237">
        <f t="shared" si="19"/>
        <v>9999</v>
      </c>
      <c r="C455" s="238">
        <f t="shared" si="20"/>
        <v>740</v>
      </c>
      <c r="D455" s="238" t="e">
        <f>VLOOKUP('Konto 2'!D97,kplan!A$5:C$31,3,)</f>
        <v>#N/A</v>
      </c>
      <c r="E455" s="233" t="str">
        <f>IF('Konto 2'!A97="","",'Konto 2'!A97)</f>
        <v/>
      </c>
      <c r="F455" s="235">
        <f>'Konto 2'!B97</f>
        <v>91</v>
      </c>
      <c r="G455" t="str">
        <f>IF('Konto 2'!C97="","",'Konto 2'!C97)</f>
        <v/>
      </c>
      <c r="H455" s="15" t="s">
        <v>30</v>
      </c>
      <c r="I455" s="234">
        <f>'Konto 2'!F97</f>
        <v>0</v>
      </c>
      <c r="J455" s="234">
        <f>'Konto 2'!E97</f>
        <v>0</v>
      </c>
    </row>
    <row r="456" spans="1:10" x14ac:dyDescent="0.2">
      <c r="A456" s="237">
        <v>456</v>
      </c>
      <c r="B456" s="237">
        <f t="shared" si="19"/>
        <v>9999</v>
      </c>
      <c r="C456" s="238">
        <f t="shared" si="20"/>
        <v>740</v>
      </c>
      <c r="D456" s="238" t="e">
        <f>VLOOKUP('Konto 2'!D98,kplan!A$5:C$31,3,)</f>
        <v>#N/A</v>
      </c>
      <c r="E456" s="233" t="str">
        <f>IF('Konto 2'!A98="","",'Konto 2'!A98)</f>
        <v/>
      </c>
      <c r="F456" s="235">
        <f>'Konto 2'!B98</f>
        <v>92</v>
      </c>
      <c r="G456" t="str">
        <f>IF('Konto 2'!C98="","",'Konto 2'!C98)</f>
        <v/>
      </c>
      <c r="H456" s="15" t="s">
        <v>30</v>
      </c>
      <c r="I456" s="234">
        <f>'Konto 2'!F98</f>
        <v>0</v>
      </c>
      <c r="J456" s="234">
        <f>'Konto 2'!E98</f>
        <v>0</v>
      </c>
    </row>
    <row r="457" spans="1:10" x14ac:dyDescent="0.2">
      <c r="A457" s="238">
        <v>457</v>
      </c>
      <c r="B457" s="237">
        <f t="shared" si="19"/>
        <v>9999</v>
      </c>
      <c r="C457" s="238">
        <f t="shared" si="20"/>
        <v>740</v>
      </c>
      <c r="D457" s="238" t="e">
        <f>VLOOKUP('Konto 2'!D99,kplan!A$5:C$31,3,)</f>
        <v>#N/A</v>
      </c>
      <c r="E457" s="233" t="str">
        <f>IF('Konto 2'!A99="","",'Konto 2'!A99)</f>
        <v/>
      </c>
      <c r="F457" s="235">
        <f>'Konto 2'!B99</f>
        <v>93</v>
      </c>
      <c r="G457" t="str">
        <f>IF('Konto 2'!C99="","",'Konto 2'!C99)</f>
        <v/>
      </c>
      <c r="H457" s="15" t="s">
        <v>30</v>
      </c>
      <c r="I457" s="234">
        <f>'Konto 2'!F99</f>
        <v>0</v>
      </c>
      <c r="J457" s="234">
        <f>'Konto 2'!E99</f>
        <v>0</v>
      </c>
    </row>
    <row r="458" spans="1:10" x14ac:dyDescent="0.2">
      <c r="A458" s="237">
        <v>458</v>
      </c>
      <c r="B458" s="237">
        <f t="shared" si="19"/>
        <v>9999</v>
      </c>
      <c r="C458" s="238">
        <f t="shared" si="20"/>
        <v>740</v>
      </c>
      <c r="D458" s="238" t="e">
        <f>VLOOKUP('Konto 2'!D100,kplan!A$5:C$31,3,)</f>
        <v>#N/A</v>
      </c>
      <c r="E458" s="233" t="str">
        <f>IF('Konto 2'!A100="","",'Konto 2'!A100)</f>
        <v/>
      </c>
      <c r="F458" s="235">
        <f>'Konto 2'!B100</f>
        <v>94</v>
      </c>
      <c r="G458" t="str">
        <f>IF('Konto 2'!C100="","",'Konto 2'!C100)</f>
        <v/>
      </c>
      <c r="H458" s="15" t="s">
        <v>30</v>
      </c>
      <c r="I458" s="234">
        <f>'Konto 2'!F100</f>
        <v>0</v>
      </c>
      <c r="J458" s="234">
        <f>'Konto 2'!E100</f>
        <v>0</v>
      </c>
    </row>
    <row r="459" spans="1:10" x14ac:dyDescent="0.2">
      <c r="A459" s="238">
        <v>459</v>
      </c>
      <c r="B459" s="237">
        <f t="shared" si="19"/>
        <v>9999</v>
      </c>
      <c r="C459" s="238">
        <f t="shared" si="20"/>
        <v>740</v>
      </c>
      <c r="D459" s="238" t="e">
        <f>VLOOKUP('Konto 2'!D101,kplan!A$5:C$31,3,)</f>
        <v>#N/A</v>
      </c>
      <c r="E459" s="233" t="str">
        <f>IF('Konto 2'!A101="","",'Konto 2'!A101)</f>
        <v/>
      </c>
      <c r="F459" s="235">
        <f>'Konto 2'!B101</f>
        <v>95</v>
      </c>
      <c r="G459" t="str">
        <f>IF('Konto 2'!C101="","",'Konto 2'!C101)</f>
        <v/>
      </c>
      <c r="H459" s="15" t="s">
        <v>30</v>
      </c>
      <c r="I459" s="234">
        <f>'Konto 2'!F101</f>
        <v>0</v>
      </c>
      <c r="J459" s="234">
        <f>'Konto 2'!E101</f>
        <v>0</v>
      </c>
    </row>
    <row r="460" spans="1:10" x14ac:dyDescent="0.2">
      <c r="A460" s="237">
        <v>460</v>
      </c>
      <c r="B460" s="237">
        <f t="shared" si="19"/>
        <v>9999</v>
      </c>
      <c r="C460" s="238">
        <f t="shared" si="20"/>
        <v>740</v>
      </c>
      <c r="D460" s="238" t="e">
        <f>VLOOKUP('Konto 2'!D102,kplan!A$5:C$31,3,)</f>
        <v>#N/A</v>
      </c>
      <c r="E460" s="233" t="str">
        <f>IF('Konto 2'!A102="","",'Konto 2'!A102)</f>
        <v/>
      </c>
      <c r="F460" s="235">
        <f>'Konto 2'!B102</f>
        <v>96</v>
      </c>
      <c r="G460" t="str">
        <f>IF('Konto 2'!C102="","",'Konto 2'!C102)</f>
        <v/>
      </c>
      <c r="H460" s="15" t="s">
        <v>30</v>
      </c>
      <c r="I460" s="234">
        <f>'Konto 2'!F102</f>
        <v>0</v>
      </c>
      <c r="J460" s="234">
        <f>'Konto 2'!E102</f>
        <v>0</v>
      </c>
    </row>
    <row r="461" spans="1:10" x14ac:dyDescent="0.2">
      <c r="A461" s="238">
        <v>461</v>
      </c>
      <c r="B461" s="237">
        <f t="shared" si="19"/>
        <v>9999</v>
      </c>
      <c r="C461" s="238">
        <f t="shared" si="20"/>
        <v>740</v>
      </c>
      <c r="D461" s="238" t="e">
        <f>VLOOKUP('Konto 2'!D103,kplan!A$5:C$31,3,)</f>
        <v>#N/A</v>
      </c>
      <c r="E461" s="233" t="str">
        <f>IF('Konto 2'!A103="","",'Konto 2'!A103)</f>
        <v/>
      </c>
      <c r="F461" s="235">
        <f>'Konto 2'!B103</f>
        <v>97</v>
      </c>
      <c r="G461" t="str">
        <f>IF('Konto 2'!C103="","",'Konto 2'!C103)</f>
        <v/>
      </c>
      <c r="H461" s="15" t="s">
        <v>30</v>
      </c>
      <c r="I461" s="234">
        <f>'Konto 2'!F103</f>
        <v>0</v>
      </c>
      <c r="J461" s="234">
        <f>'Konto 2'!E103</f>
        <v>0</v>
      </c>
    </row>
    <row r="462" spans="1:10" x14ac:dyDescent="0.2">
      <c r="A462" s="237">
        <v>462</v>
      </c>
      <c r="B462" s="237">
        <f t="shared" si="19"/>
        <v>9999</v>
      </c>
      <c r="C462" s="238">
        <f t="shared" si="20"/>
        <v>740</v>
      </c>
      <c r="D462" s="238" t="e">
        <f>VLOOKUP('Konto 2'!D104,kplan!A$5:C$31,3,)</f>
        <v>#N/A</v>
      </c>
      <c r="E462" s="233" t="str">
        <f>IF('Konto 2'!A104="","",'Konto 2'!A104)</f>
        <v/>
      </c>
      <c r="F462" s="235">
        <f>'Konto 2'!B104</f>
        <v>98</v>
      </c>
      <c r="G462" t="str">
        <f>IF('Konto 2'!C104="","",'Konto 2'!C104)</f>
        <v/>
      </c>
      <c r="H462" s="15" t="s">
        <v>30</v>
      </c>
      <c r="I462" s="234">
        <f>'Konto 2'!F104</f>
        <v>0</v>
      </c>
      <c r="J462" s="234">
        <f>'Konto 2'!E104</f>
        <v>0</v>
      </c>
    </row>
    <row r="463" spans="1:10" x14ac:dyDescent="0.2">
      <c r="A463" s="238">
        <v>463</v>
      </c>
      <c r="B463" s="237">
        <f t="shared" si="19"/>
        <v>9999</v>
      </c>
      <c r="C463" s="238">
        <f t="shared" si="20"/>
        <v>740</v>
      </c>
      <c r="D463" s="238" t="e">
        <f>VLOOKUP('Konto 2'!D105,kplan!A$5:C$31,3,)</f>
        <v>#N/A</v>
      </c>
      <c r="E463" s="233" t="str">
        <f>IF('Konto 2'!A105="","",'Konto 2'!A105)</f>
        <v/>
      </c>
      <c r="F463" s="235">
        <f>'Konto 2'!B105</f>
        <v>99</v>
      </c>
      <c r="G463" t="str">
        <f>IF('Konto 2'!C105="","",'Konto 2'!C105)</f>
        <v/>
      </c>
      <c r="H463" s="15" t="s">
        <v>30</v>
      </c>
      <c r="I463" s="234">
        <f>'Konto 2'!F105</f>
        <v>0</v>
      </c>
      <c r="J463" s="234">
        <f>'Konto 2'!E105</f>
        <v>0</v>
      </c>
    </row>
    <row r="464" spans="1:10" x14ac:dyDescent="0.2">
      <c r="A464" s="237">
        <v>464</v>
      </c>
      <c r="B464" s="237">
        <f t="shared" si="19"/>
        <v>9999</v>
      </c>
      <c r="C464" s="238">
        <f t="shared" si="20"/>
        <v>740</v>
      </c>
      <c r="D464" s="238" t="e">
        <f>VLOOKUP('Konto 2'!D106,kplan!A$5:C$31,3,)</f>
        <v>#N/A</v>
      </c>
      <c r="E464" s="233" t="str">
        <f>IF('Konto 2'!A106="","",'Konto 2'!A106)</f>
        <v/>
      </c>
      <c r="F464" s="235">
        <f>'Konto 2'!B106</f>
        <v>100</v>
      </c>
      <c r="G464" t="str">
        <f>IF('Konto 2'!C106="","",'Konto 2'!C106)</f>
        <v/>
      </c>
      <c r="H464" s="15" t="s">
        <v>30</v>
      </c>
      <c r="I464" s="234">
        <f>'Konto 2'!F106</f>
        <v>0</v>
      </c>
      <c r="J464" s="234">
        <f>'Konto 2'!E106</f>
        <v>0</v>
      </c>
    </row>
    <row r="465" spans="1:10" x14ac:dyDescent="0.2">
      <c r="A465" s="238">
        <v>465</v>
      </c>
      <c r="B465" s="237">
        <f t="shared" si="19"/>
        <v>9999</v>
      </c>
      <c r="C465" s="238">
        <f t="shared" si="20"/>
        <v>740</v>
      </c>
      <c r="D465" s="238" t="e">
        <f>VLOOKUP('Konto 2'!D107,kplan!A$5:C$31,3,)</f>
        <v>#N/A</v>
      </c>
      <c r="E465" s="233" t="str">
        <f>IF('Konto 2'!A107="","",'Konto 2'!A107)</f>
        <v/>
      </c>
      <c r="F465" s="235">
        <f>'Konto 2'!B107</f>
        <v>101</v>
      </c>
      <c r="G465" t="str">
        <f>IF('Konto 2'!C107="","",'Konto 2'!C107)</f>
        <v/>
      </c>
      <c r="H465" s="15" t="s">
        <v>30</v>
      </c>
      <c r="I465" s="234">
        <f>'Konto 2'!F107</f>
        <v>0</v>
      </c>
      <c r="J465" s="234">
        <f>'Konto 2'!E107</f>
        <v>0</v>
      </c>
    </row>
    <row r="466" spans="1:10" x14ac:dyDescent="0.2">
      <c r="A466" s="237">
        <v>466</v>
      </c>
      <c r="B466" s="237">
        <f t="shared" si="19"/>
        <v>9999</v>
      </c>
      <c r="C466" s="238">
        <f t="shared" si="20"/>
        <v>740</v>
      </c>
      <c r="D466" s="238" t="e">
        <f>VLOOKUP('Konto 2'!D108,kplan!A$5:C$31,3,)</f>
        <v>#N/A</v>
      </c>
      <c r="E466" s="233" t="str">
        <f>IF('Konto 2'!A108="","",'Konto 2'!A108)</f>
        <v/>
      </c>
      <c r="F466" s="235">
        <f>'Konto 2'!B108</f>
        <v>102</v>
      </c>
      <c r="G466" t="str">
        <f>IF('Konto 2'!C108="","",'Konto 2'!C108)</f>
        <v/>
      </c>
      <c r="H466" s="15" t="s">
        <v>30</v>
      </c>
      <c r="I466" s="234">
        <f>'Konto 2'!F108</f>
        <v>0</v>
      </c>
      <c r="J466" s="234">
        <f>'Konto 2'!E108</f>
        <v>0</v>
      </c>
    </row>
    <row r="467" spans="1:10" x14ac:dyDescent="0.2">
      <c r="A467" s="238">
        <v>467</v>
      </c>
      <c r="B467" s="237">
        <f t="shared" si="19"/>
        <v>9999</v>
      </c>
      <c r="C467" s="238">
        <f t="shared" si="20"/>
        <v>740</v>
      </c>
      <c r="D467" s="238" t="e">
        <f>VLOOKUP('Konto 2'!D109,kplan!A$5:C$31,3,)</f>
        <v>#N/A</v>
      </c>
      <c r="E467" s="233" t="str">
        <f>IF('Konto 2'!A109="","",'Konto 2'!A109)</f>
        <v/>
      </c>
      <c r="F467" s="235">
        <f>'Konto 2'!B109</f>
        <v>103</v>
      </c>
      <c r="G467" t="str">
        <f>IF('Konto 2'!C109="","",'Konto 2'!C109)</f>
        <v/>
      </c>
      <c r="H467" s="15" t="s">
        <v>30</v>
      </c>
      <c r="I467" s="234">
        <f>'Konto 2'!F109</f>
        <v>0</v>
      </c>
      <c r="J467" s="234">
        <f>'Konto 2'!E109</f>
        <v>0</v>
      </c>
    </row>
    <row r="468" spans="1:10" x14ac:dyDescent="0.2">
      <c r="A468" s="237">
        <v>468</v>
      </c>
      <c r="B468" s="237">
        <f t="shared" si="19"/>
        <v>9999</v>
      </c>
      <c r="C468" s="238">
        <f t="shared" si="20"/>
        <v>740</v>
      </c>
      <c r="D468" s="238" t="e">
        <f>VLOOKUP('Konto 2'!D110,kplan!A$5:C$31,3,)</f>
        <v>#N/A</v>
      </c>
      <c r="E468" s="233" t="str">
        <f>IF('Konto 2'!A110="","",'Konto 2'!A110)</f>
        <v/>
      </c>
      <c r="F468" s="235">
        <f>'Konto 2'!B110</f>
        <v>104</v>
      </c>
      <c r="G468" t="str">
        <f>IF('Konto 2'!C110="","",'Konto 2'!C110)</f>
        <v/>
      </c>
      <c r="H468" s="15" t="s">
        <v>30</v>
      </c>
      <c r="I468" s="234">
        <f>'Konto 2'!F110</f>
        <v>0</v>
      </c>
      <c r="J468" s="234">
        <f>'Konto 2'!E110</f>
        <v>0</v>
      </c>
    </row>
    <row r="469" spans="1:10" x14ac:dyDescent="0.2">
      <c r="A469" s="238">
        <v>469</v>
      </c>
      <c r="B469" s="237">
        <f t="shared" si="19"/>
        <v>9999</v>
      </c>
      <c r="C469" s="238">
        <f t="shared" si="20"/>
        <v>740</v>
      </c>
      <c r="D469" s="238" t="e">
        <f>VLOOKUP('Konto 2'!D111,kplan!A$5:C$31,3,)</f>
        <v>#N/A</v>
      </c>
      <c r="E469" s="233" t="str">
        <f>IF('Konto 2'!A111="","",'Konto 2'!A111)</f>
        <v/>
      </c>
      <c r="F469" s="235">
        <f>'Konto 2'!B111</f>
        <v>105</v>
      </c>
      <c r="G469" t="str">
        <f>IF('Konto 2'!C111="","",'Konto 2'!C111)</f>
        <v/>
      </c>
      <c r="H469" s="15" t="s">
        <v>30</v>
      </c>
      <c r="I469" s="234">
        <f>'Konto 2'!F111</f>
        <v>0</v>
      </c>
      <c r="J469" s="234">
        <f>'Konto 2'!E111</f>
        <v>0</v>
      </c>
    </row>
    <row r="470" spans="1:10" x14ac:dyDescent="0.2">
      <c r="A470" s="237">
        <v>470</v>
      </c>
      <c r="B470" s="237">
        <f t="shared" si="19"/>
        <v>9999</v>
      </c>
      <c r="C470" s="238">
        <f t="shared" si="20"/>
        <v>740</v>
      </c>
      <c r="D470" s="238" t="e">
        <f>VLOOKUP('Konto 2'!D112,kplan!A$5:C$31,3,)</f>
        <v>#N/A</v>
      </c>
      <c r="E470" s="233" t="str">
        <f>IF('Konto 2'!A112="","",'Konto 2'!A112)</f>
        <v/>
      </c>
      <c r="F470" s="235">
        <f>'Konto 2'!B112</f>
        <v>106</v>
      </c>
      <c r="G470" t="str">
        <f>IF('Konto 2'!C112="","",'Konto 2'!C112)</f>
        <v/>
      </c>
      <c r="H470" s="15" t="s">
        <v>30</v>
      </c>
      <c r="I470" s="234">
        <f>'Konto 2'!F112</f>
        <v>0</v>
      </c>
      <c r="J470" s="234">
        <f>'Konto 2'!E112</f>
        <v>0</v>
      </c>
    </row>
    <row r="471" spans="1:10" x14ac:dyDescent="0.2">
      <c r="A471" s="238">
        <v>471</v>
      </c>
      <c r="B471" s="237">
        <f t="shared" si="19"/>
        <v>9999</v>
      </c>
      <c r="C471" s="238">
        <f t="shared" si="20"/>
        <v>740</v>
      </c>
      <c r="D471" s="238" t="e">
        <f>VLOOKUP('Konto 2'!D113,kplan!A$5:C$31,3,)</f>
        <v>#N/A</v>
      </c>
      <c r="E471" s="233" t="str">
        <f>IF('Konto 2'!A113="","",'Konto 2'!A113)</f>
        <v/>
      </c>
      <c r="F471" s="235">
        <f>'Konto 2'!B113</f>
        <v>107</v>
      </c>
      <c r="G471" t="str">
        <f>IF('Konto 2'!C113="","",'Konto 2'!C113)</f>
        <v/>
      </c>
      <c r="H471" s="15" t="s">
        <v>30</v>
      </c>
      <c r="I471" s="234">
        <f>'Konto 2'!F113</f>
        <v>0</v>
      </c>
      <c r="J471" s="234">
        <f>'Konto 2'!E113</f>
        <v>0</v>
      </c>
    </row>
    <row r="472" spans="1:10" x14ac:dyDescent="0.2">
      <c r="A472" s="237">
        <v>472</v>
      </c>
      <c r="B472" s="237">
        <f t="shared" si="19"/>
        <v>9999</v>
      </c>
      <c r="C472" s="238">
        <f t="shared" si="20"/>
        <v>740</v>
      </c>
      <c r="D472" s="238" t="e">
        <f>VLOOKUP('Konto 2'!D114,kplan!A$5:C$31,3,)</f>
        <v>#N/A</v>
      </c>
      <c r="E472" s="233" t="str">
        <f>IF('Konto 2'!A114="","",'Konto 2'!A114)</f>
        <v/>
      </c>
      <c r="F472" s="235">
        <f>'Konto 2'!B114</f>
        <v>108</v>
      </c>
      <c r="G472" t="str">
        <f>IF('Konto 2'!C114="","",'Konto 2'!C114)</f>
        <v/>
      </c>
      <c r="H472" s="15" t="s">
        <v>30</v>
      </c>
      <c r="I472" s="234">
        <f>'Konto 2'!F114</f>
        <v>0</v>
      </c>
      <c r="J472" s="234">
        <f>'Konto 2'!E114</f>
        <v>0</v>
      </c>
    </row>
    <row r="473" spans="1:10" x14ac:dyDescent="0.2">
      <c r="A473" s="238">
        <v>473</v>
      </c>
      <c r="B473" s="237">
        <f t="shared" si="19"/>
        <v>9999</v>
      </c>
      <c r="C473" s="238">
        <f t="shared" si="20"/>
        <v>740</v>
      </c>
      <c r="D473" s="238" t="e">
        <f>VLOOKUP('Konto 2'!D115,kplan!A$5:C$31,3,)</f>
        <v>#N/A</v>
      </c>
      <c r="E473" s="233" t="str">
        <f>IF('Konto 2'!A115="","",'Konto 2'!A115)</f>
        <v/>
      </c>
      <c r="F473" s="235">
        <f>'Konto 2'!B115</f>
        <v>109</v>
      </c>
      <c r="G473" t="str">
        <f>IF('Konto 2'!C115="","",'Konto 2'!C115)</f>
        <v/>
      </c>
      <c r="H473" s="15" t="s">
        <v>30</v>
      </c>
      <c r="I473" s="234">
        <f>'Konto 2'!F115</f>
        <v>0</v>
      </c>
      <c r="J473" s="234">
        <f>'Konto 2'!E115</f>
        <v>0</v>
      </c>
    </row>
    <row r="474" spans="1:10" x14ac:dyDescent="0.2">
      <c r="A474" s="237">
        <v>474</v>
      </c>
      <c r="B474" s="237">
        <f t="shared" si="19"/>
        <v>9999</v>
      </c>
      <c r="C474" s="238">
        <f t="shared" si="20"/>
        <v>740</v>
      </c>
      <c r="D474" s="238" t="e">
        <f>VLOOKUP('Konto 2'!D116,kplan!A$5:C$31,3,)</f>
        <v>#N/A</v>
      </c>
      <c r="E474" s="233" t="str">
        <f>IF('Konto 2'!A116="","",'Konto 2'!A116)</f>
        <v/>
      </c>
      <c r="F474" s="235">
        <f>'Konto 2'!B116</f>
        <v>110</v>
      </c>
      <c r="G474" t="str">
        <f>IF('Konto 2'!C116="","",'Konto 2'!C116)</f>
        <v/>
      </c>
      <c r="H474" s="15" t="s">
        <v>30</v>
      </c>
      <c r="I474" s="234">
        <f>'Konto 2'!F116</f>
        <v>0</v>
      </c>
      <c r="J474" s="234">
        <f>'Konto 2'!E116</f>
        <v>0</v>
      </c>
    </row>
    <row r="475" spans="1:10" x14ac:dyDescent="0.2">
      <c r="A475" s="238">
        <v>475</v>
      </c>
      <c r="B475" s="237">
        <f t="shared" si="19"/>
        <v>9999</v>
      </c>
      <c r="C475" s="238">
        <f t="shared" si="20"/>
        <v>740</v>
      </c>
      <c r="D475" s="238" t="e">
        <f>VLOOKUP('Konto 2'!D117,kplan!A$5:C$31,3,)</f>
        <v>#N/A</v>
      </c>
      <c r="E475" s="233" t="str">
        <f>IF('Konto 2'!A117="","",'Konto 2'!A117)</f>
        <v/>
      </c>
      <c r="F475" s="235">
        <f>'Konto 2'!B117</f>
        <v>111</v>
      </c>
      <c r="G475" t="str">
        <f>IF('Konto 2'!C117="","",'Konto 2'!C117)</f>
        <v/>
      </c>
      <c r="H475" s="15" t="s">
        <v>30</v>
      </c>
      <c r="I475" s="234">
        <f>'Konto 2'!F117</f>
        <v>0</v>
      </c>
      <c r="J475" s="234">
        <f>'Konto 2'!E117</f>
        <v>0</v>
      </c>
    </row>
    <row r="476" spans="1:10" x14ac:dyDescent="0.2">
      <c r="A476" s="237">
        <v>476</v>
      </c>
      <c r="B476" s="237">
        <f t="shared" si="19"/>
        <v>9999</v>
      </c>
      <c r="C476" s="238">
        <f t="shared" si="20"/>
        <v>740</v>
      </c>
      <c r="D476" s="238" t="e">
        <f>VLOOKUP('Konto 2'!D118,kplan!A$5:C$31,3,)</f>
        <v>#N/A</v>
      </c>
      <c r="E476" s="233" t="str">
        <f>IF('Konto 2'!A118="","",'Konto 2'!A118)</f>
        <v/>
      </c>
      <c r="F476" s="235">
        <f>'Konto 2'!B118</f>
        <v>112</v>
      </c>
      <c r="G476" t="str">
        <f>IF('Konto 2'!C118="","",'Konto 2'!C118)</f>
        <v/>
      </c>
      <c r="H476" s="15" t="s">
        <v>30</v>
      </c>
      <c r="I476" s="234">
        <f>'Konto 2'!F118</f>
        <v>0</v>
      </c>
      <c r="J476" s="234">
        <f>'Konto 2'!E118</f>
        <v>0</v>
      </c>
    </row>
    <row r="477" spans="1:10" x14ac:dyDescent="0.2">
      <c r="A477" s="238">
        <v>477</v>
      </c>
      <c r="B477" s="237">
        <f t="shared" si="19"/>
        <v>9999</v>
      </c>
      <c r="C477" s="238">
        <f t="shared" si="20"/>
        <v>740</v>
      </c>
      <c r="D477" s="238" t="e">
        <f>VLOOKUP('Konto 2'!D119,kplan!A$5:C$31,3,)</f>
        <v>#N/A</v>
      </c>
      <c r="E477" s="233" t="str">
        <f>IF('Konto 2'!A119="","",'Konto 2'!A119)</f>
        <v/>
      </c>
      <c r="F477" s="235">
        <f>'Konto 2'!B119</f>
        <v>113</v>
      </c>
      <c r="G477" t="str">
        <f>IF('Konto 2'!C119="","",'Konto 2'!C119)</f>
        <v/>
      </c>
      <c r="H477" s="15" t="s">
        <v>30</v>
      </c>
      <c r="I477" s="234">
        <f>'Konto 2'!F119</f>
        <v>0</v>
      </c>
      <c r="J477" s="234">
        <f>'Konto 2'!E119</f>
        <v>0</v>
      </c>
    </row>
    <row r="478" spans="1:10" x14ac:dyDescent="0.2">
      <c r="A478" s="237">
        <v>478</v>
      </c>
      <c r="B478" s="237">
        <f t="shared" si="19"/>
        <v>9999</v>
      </c>
      <c r="C478" s="238">
        <f t="shared" si="20"/>
        <v>740</v>
      </c>
      <c r="D478" s="238" t="e">
        <f>VLOOKUP('Konto 2'!D120,kplan!A$5:C$31,3,)</f>
        <v>#N/A</v>
      </c>
      <c r="E478" s="233" t="str">
        <f>IF('Konto 2'!A120="","",'Konto 2'!A120)</f>
        <v/>
      </c>
      <c r="F478" s="235">
        <f>'Konto 2'!B120</f>
        <v>114</v>
      </c>
      <c r="G478" t="str">
        <f>IF('Konto 2'!C120="","",'Konto 2'!C120)</f>
        <v/>
      </c>
      <c r="H478" s="15" t="s">
        <v>30</v>
      </c>
      <c r="I478" s="234">
        <f>'Konto 2'!F120</f>
        <v>0</v>
      </c>
      <c r="J478" s="234">
        <f>'Konto 2'!E120</f>
        <v>0</v>
      </c>
    </row>
    <row r="479" spans="1:10" x14ac:dyDescent="0.2">
      <c r="A479" s="238">
        <v>479</v>
      </c>
      <c r="B479" s="237">
        <f t="shared" si="19"/>
        <v>9999</v>
      </c>
      <c r="C479" s="238">
        <f t="shared" si="20"/>
        <v>740</v>
      </c>
      <c r="D479" s="238" t="e">
        <f>VLOOKUP('Konto 2'!D121,kplan!A$5:C$31,3,)</f>
        <v>#N/A</v>
      </c>
      <c r="E479" s="233" t="str">
        <f>IF('Konto 2'!A121="","",'Konto 2'!A121)</f>
        <v/>
      </c>
      <c r="F479" s="235">
        <f>'Konto 2'!B121</f>
        <v>115</v>
      </c>
      <c r="G479" t="str">
        <f>IF('Konto 2'!C121="","",'Konto 2'!C121)</f>
        <v/>
      </c>
      <c r="H479" s="15" t="s">
        <v>30</v>
      </c>
      <c r="I479" s="234">
        <f>'Konto 2'!F121</f>
        <v>0</v>
      </c>
      <c r="J479" s="234">
        <f>'Konto 2'!E121</f>
        <v>0</v>
      </c>
    </row>
    <row r="480" spans="1:10" x14ac:dyDescent="0.2">
      <c r="A480" s="237">
        <v>480</v>
      </c>
      <c r="B480" s="237">
        <f t="shared" si="19"/>
        <v>9999</v>
      </c>
      <c r="C480" s="238">
        <f t="shared" si="20"/>
        <v>740</v>
      </c>
      <c r="D480" s="238" t="e">
        <f>VLOOKUP('Konto 2'!D122,kplan!A$5:C$31,3,)</f>
        <v>#N/A</v>
      </c>
      <c r="E480" s="233" t="str">
        <f>IF('Konto 2'!A122="","",'Konto 2'!A122)</f>
        <v/>
      </c>
      <c r="F480" s="235">
        <f>'Konto 2'!B122</f>
        <v>116</v>
      </c>
      <c r="G480" t="str">
        <f>IF('Konto 2'!C122="","",'Konto 2'!C122)</f>
        <v/>
      </c>
      <c r="H480" s="15" t="s">
        <v>30</v>
      </c>
      <c r="I480" s="234">
        <f>'Konto 2'!F122</f>
        <v>0</v>
      </c>
      <c r="J480" s="234">
        <f>'Konto 2'!E122</f>
        <v>0</v>
      </c>
    </row>
    <row r="481" spans="1:10" x14ac:dyDescent="0.2">
      <c r="A481" s="238">
        <v>481</v>
      </c>
      <c r="B481" s="237">
        <f t="shared" si="19"/>
        <v>9999</v>
      </c>
      <c r="C481" s="238">
        <f t="shared" si="20"/>
        <v>740</v>
      </c>
      <c r="D481" s="238" t="e">
        <f>VLOOKUP('Konto 2'!D123,kplan!A$5:C$31,3,)</f>
        <v>#N/A</v>
      </c>
      <c r="E481" s="233" t="str">
        <f>IF('Konto 2'!A123="","",'Konto 2'!A123)</f>
        <v/>
      </c>
      <c r="F481" s="235">
        <f>'Konto 2'!B123</f>
        <v>117</v>
      </c>
      <c r="G481" t="str">
        <f>IF('Konto 2'!C123="","",'Konto 2'!C123)</f>
        <v/>
      </c>
      <c r="H481" s="15" t="s">
        <v>30</v>
      </c>
      <c r="I481" s="234">
        <f>'Konto 2'!F123</f>
        <v>0</v>
      </c>
      <c r="J481" s="234">
        <f>'Konto 2'!E123</f>
        <v>0</v>
      </c>
    </row>
    <row r="482" spans="1:10" x14ac:dyDescent="0.2">
      <c r="A482" s="237">
        <v>482</v>
      </c>
      <c r="B482" s="237">
        <f t="shared" si="19"/>
        <v>9999</v>
      </c>
      <c r="C482" s="238">
        <f t="shared" si="20"/>
        <v>740</v>
      </c>
      <c r="D482" s="238" t="e">
        <f>VLOOKUP('Konto 2'!D124,kplan!A$5:C$31,3,)</f>
        <v>#N/A</v>
      </c>
      <c r="E482" s="233" t="str">
        <f>IF('Konto 2'!A124="","",'Konto 2'!A124)</f>
        <v/>
      </c>
      <c r="F482" s="235">
        <f>'Konto 2'!B124</f>
        <v>118</v>
      </c>
      <c r="G482" t="str">
        <f>IF('Konto 2'!C124="","",'Konto 2'!C124)</f>
        <v/>
      </c>
      <c r="H482" s="15" t="s">
        <v>30</v>
      </c>
      <c r="I482" s="234">
        <f>'Konto 2'!F124</f>
        <v>0</v>
      </c>
      <c r="J482" s="234">
        <f>'Konto 2'!E124</f>
        <v>0</v>
      </c>
    </row>
    <row r="483" spans="1:10" x14ac:dyDescent="0.2">
      <c r="A483" s="238">
        <v>483</v>
      </c>
      <c r="B483" s="237">
        <f t="shared" si="19"/>
        <v>9999</v>
      </c>
      <c r="C483" s="238">
        <f t="shared" si="20"/>
        <v>740</v>
      </c>
      <c r="D483" s="238" t="e">
        <f>VLOOKUP('Konto 2'!D125,kplan!A$5:C$31,3,)</f>
        <v>#N/A</v>
      </c>
      <c r="E483" s="233" t="str">
        <f>IF('Konto 2'!A125="","",'Konto 2'!A125)</f>
        <v/>
      </c>
      <c r="F483" s="235">
        <f>'Konto 2'!B125</f>
        <v>119</v>
      </c>
      <c r="G483" t="str">
        <f>IF('Konto 2'!C125="","",'Konto 2'!C125)</f>
        <v/>
      </c>
      <c r="H483" s="15" t="s">
        <v>30</v>
      </c>
      <c r="I483" s="234">
        <f>'Konto 2'!F125</f>
        <v>0</v>
      </c>
      <c r="J483" s="234">
        <f>'Konto 2'!E125</f>
        <v>0</v>
      </c>
    </row>
    <row r="484" spans="1:10" x14ac:dyDescent="0.2">
      <c r="A484" s="237">
        <v>484</v>
      </c>
      <c r="B484" s="237">
        <f t="shared" si="19"/>
        <v>9999</v>
      </c>
      <c r="C484" s="238">
        <f t="shared" si="20"/>
        <v>740</v>
      </c>
      <c r="D484" s="238" t="e">
        <f>VLOOKUP('Konto 2'!D126,kplan!A$5:C$31,3,)</f>
        <v>#N/A</v>
      </c>
      <c r="E484" s="233" t="str">
        <f>IF('Konto 2'!A126="","",'Konto 2'!A126)</f>
        <v/>
      </c>
      <c r="F484" s="235">
        <f>'Konto 2'!B126</f>
        <v>120</v>
      </c>
      <c r="G484" t="str">
        <f>IF('Konto 2'!C126="","",'Konto 2'!C126)</f>
        <v/>
      </c>
      <c r="H484" s="15" t="s">
        <v>30</v>
      </c>
      <c r="I484" s="234">
        <f>'Konto 2'!F126</f>
        <v>0</v>
      </c>
      <c r="J484" s="234">
        <f>'Konto 2'!E126</f>
        <v>0</v>
      </c>
    </row>
    <row r="485" spans="1:10" x14ac:dyDescent="0.2">
      <c r="A485" s="238">
        <v>485</v>
      </c>
      <c r="B485" s="237">
        <f t="shared" si="19"/>
        <v>9999</v>
      </c>
      <c r="C485" s="238">
        <f t="shared" si="20"/>
        <v>740</v>
      </c>
      <c r="D485" s="238" t="e">
        <f>VLOOKUP('Konto 2'!D127,kplan!A$5:C$31,3,)</f>
        <v>#N/A</v>
      </c>
      <c r="E485" s="233" t="str">
        <f>IF('Konto 2'!A127="","",'Konto 2'!A127)</f>
        <v/>
      </c>
      <c r="F485" s="235">
        <f>'Konto 2'!B127</f>
        <v>121</v>
      </c>
      <c r="G485" t="str">
        <f>IF('Konto 2'!C127="","",'Konto 2'!C127)</f>
        <v/>
      </c>
      <c r="H485" s="15" t="s">
        <v>30</v>
      </c>
      <c r="I485" s="234">
        <f>'Konto 2'!F127</f>
        <v>0</v>
      </c>
      <c r="J485" s="234">
        <f>'Konto 2'!E127</f>
        <v>0</v>
      </c>
    </row>
    <row r="486" spans="1:10" x14ac:dyDescent="0.2">
      <c r="A486" s="237">
        <v>486</v>
      </c>
      <c r="B486" s="237">
        <f t="shared" si="19"/>
        <v>9999</v>
      </c>
      <c r="C486" s="238">
        <f t="shared" si="20"/>
        <v>740</v>
      </c>
      <c r="D486" s="238" t="e">
        <f>VLOOKUP('Konto 2'!D128,kplan!A$5:C$31,3,)</f>
        <v>#N/A</v>
      </c>
      <c r="E486" s="233" t="str">
        <f>IF('Konto 2'!A128="","",'Konto 2'!A128)</f>
        <v/>
      </c>
      <c r="F486" s="235">
        <f>'Konto 2'!B128</f>
        <v>122</v>
      </c>
      <c r="G486" t="str">
        <f>IF('Konto 2'!C128="","",'Konto 2'!C128)</f>
        <v/>
      </c>
      <c r="H486" s="15" t="s">
        <v>30</v>
      </c>
      <c r="I486" s="234">
        <f>'Konto 2'!F128</f>
        <v>0</v>
      </c>
      <c r="J486" s="234">
        <f>'Konto 2'!E128</f>
        <v>0</v>
      </c>
    </row>
    <row r="487" spans="1:10" x14ac:dyDescent="0.2">
      <c r="A487" s="238">
        <v>487</v>
      </c>
      <c r="B487" s="237">
        <f t="shared" si="19"/>
        <v>9999</v>
      </c>
      <c r="C487" s="238">
        <f t="shared" si="20"/>
        <v>740</v>
      </c>
      <c r="D487" s="238" t="e">
        <f>VLOOKUP('Konto 2'!D129,kplan!A$5:C$31,3,)</f>
        <v>#N/A</v>
      </c>
      <c r="E487" s="233" t="str">
        <f>IF('Konto 2'!A129="","",'Konto 2'!A129)</f>
        <v/>
      </c>
      <c r="F487" s="235">
        <f>'Konto 2'!B129</f>
        <v>123</v>
      </c>
      <c r="G487" t="str">
        <f>IF('Konto 2'!C129="","",'Konto 2'!C129)</f>
        <v/>
      </c>
      <c r="H487" s="15" t="s">
        <v>30</v>
      </c>
      <c r="I487" s="234">
        <f>'Konto 2'!F129</f>
        <v>0</v>
      </c>
      <c r="J487" s="234">
        <f>'Konto 2'!E129</f>
        <v>0</v>
      </c>
    </row>
    <row r="488" spans="1:10" x14ac:dyDescent="0.2">
      <c r="A488" s="237">
        <v>488</v>
      </c>
      <c r="B488" s="237">
        <f t="shared" si="19"/>
        <v>9999</v>
      </c>
      <c r="C488" s="238">
        <f t="shared" si="20"/>
        <v>740</v>
      </c>
      <c r="D488" s="238" t="e">
        <f>VLOOKUP('Konto 2'!D130,kplan!A$5:C$31,3,)</f>
        <v>#N/A</v>
      </c>
      <c r="E488" s="233" t="str">
        <f>IF('Konto 2'!A130="","",'Konto 2'!A130)</f>
        <v/>
      </c>
      <c r="F488" s="235">
        <f>'Konto 2'!B130</f>
        <v>124</v>
      </c>
      <c r="G488" t="str">
        <f>IF('Konto 2'!C130="","",'Konto 2'!C130)</f>
        <v/>
      </c>
      <c r="H488" s="15" t="s">
        <v>30</v>
      </c>
      <c r="I488" s="234">
        <f>'Konto 2'!F130</f>
        <v>0</v>
      </c>
      <c r="J488" s="234">
        <f>'Konto 2'!E130</f>
        <v>0</v>
      </c>
    </row>
    <row r="489" spans="1:10" x14ac:dyDescent="0.2">
      <c r="A489" s="238">
        <v>489</v>
      </c>
      <c r="B489" s="237">
        <f t="shared" si="19"/>
        <v>9999</v>
      </c>
      <c r="C489" s="238">
        <f t="shared" si="20"/>
        <v>740</v>
      </c>
      <c r="D489" s="238" t="e">
        <f>VLOOKUP('Konto 2'!D131,kplan!A$5:C$31,3,)</f>
        <v>#N/A</v>
      </c>
      <c r="E489" s="233" t="str">
        <f>IF('Konto 2'!A131="","",'Konto 2'!A131)</f>
        <v/>
      </c>
      <c r="F489" s="235">
        <f>'Konto 2'!B131</f>
        <v>125</v>
      </c>
      <c r="G489" t="str">
        <f>IF('Konto 2'!C131="","",'Konto 2'!C131)</f>
        <v/>
      </c>
      <c r="H489" s="15" t="s">
        <v>30</v>
      </c>
      <c r="I489" s="234">
        <f>'Konto 2'!F131</f>
        <v>0</v>
      </c>
      <c r="J489" s="234">
        <f>'Konto 2'!E131</f>
        <v>0</v>
      </c>
    </row>
    <row r="490" spans="1:10" x14ac:dyDescent="0.2">
      <c r="A490" s="237">
        <v>490</v>
      </c>
      <c r="B490" s="237">
        <f t="shared" si="19"/>
        <v>9999</v>
      </c>
      <c r="C490" s="238">
        <f t="shared" si="20"/>
        <v>740</v>
      </c>
      <c r="D490" s="238" t="e">
        <f>VLOOKUP('Konto 2'!D132,kplan!A$5:C$31,3,)</f>
        <v>#N/A</v>
      </c>
      <c r="E490" s="233" t="str">
        <f>IF('Konto 2'!A132="","",'Konto 2'!A132)</f>
        <v/>
      </c>
      <c r="F490" s="235">
        <f>'Konto 2'!B132</f>
        <v>126</v>
      </c>
      <c r="G490" t="str">
        <f>IF('Konto 2'!C132="","",'Konto 2'!C132)</f>
        <v/>
      </c>
      <c r="H490" s="15" t="s">
        <v>30</v>
      </c>
      <c r="I490" s="234">
        <f>'Konto 2'!F132</f>
        <v>0</v>
      </c>
      <c r="J490" s="234">
        <f>'Konto 2'!E132</f>
        <v>0</v>
      </c>
    </row>
    <row r="491" spans="1:10" x14ac:dyDescent="0.2">
      <c r="A491" s="238">
        <v>491</v>
      </c>
      <c r="B491" s="237">
        <f t="shared" si="19"/>
        <v>9999</v>
      </c>
      <c r="C491" s="238">
        <f t="shared" si="20"/>
        <v>740</v>
      </c>
      <c r="D491" s="238" t="e">
        <f>VLOOKUP('Konto 2'!D133,kplan!A$5:C$31,3,)</f>
        <v>#N/A</v>
      </c>
      <c r="E491" s="233" t="str">
        <f>IF('Konto 2'!A133="","",'Konto 2'!A133)</f>
        <v/>
      </c>
      <c r="F491" s="235">
        <f>'Konto 2'!B133</f>
        <v>127</v>
      </c>
      <c r="G491" t="str">
        <f>IF('Konto 2'!C133="","",'Konto 2'!C133)</f>
        <v/>
      </c>
      <c r="H491" s="15" t="s">
        <v>30</v>
      </c>
      <c r="I491" s="234">
        <f>'Konto 2'!F133</f>
        <v>0</v>
      </c>
      <c r="J491" s="234">
        <f>'Konto 2'!E133</f>
        <v>0</v>
      </c>
    </row>
    <row r="492" spans="1:10" x14ac:dyDescent="0.2">
      <c r="A492" s="237">
        <v>492</v>
      </c>
      <c r="B492" s="237">
        <f t="shared" si="19"/>
        <v>9999</v>
      </c>
      <c r="C492" s="238">
        <f t="shared" si="20"/>
        <v>740</v>
      </c>
      <c r="D492" s="238" t="e">
        <f>VLOOKUP('Konto 2'!D134,kplan!A$5:C$31,3,)</f>
        <v>#N/A</v>
      </c>
      <c r="E492" s="233" t="str">
        <f>IF('Konto 2'!A134="","",'Konto 2'!A134)</f>
        <v/>
      </c>
      <c r="F492" s="235">
        <f>'Konto 2'!B134</f>
        <v>128</v>
      </c>
      <c r="G492" t="str">
        <f>IF('Konto 2'!C134="","",'Konto 2'!C134)</f>
        <v/>
      </c>
      <c r="H492" s="15" t="s">
        <v>30</v>
      </c>
      <c r="I492" s="234">
        <f>'Konto 2'!F134</f>
        <v>0</v>
      </c>
      <c r="J492" s="234">
        <f>'Konto 2'!E134</f>
        <v>0</v>
      </c>
    </row>
    <row r="493" spans="1:10" x14ac:dyDescent="0.2">
      <c r="A493" s="238">
        <v>493</v>
      </c>
      <c r="B493" s="237">
        <f t="shared" si="19"/>
        <v>9999</v>
      </c>
      <c r="C493" s="238">
        <f t="shared" si="20"/>
        <v>740</v>
      </c>
      <c r="D493" s="238" t="e">
        <f>VLOOKUP('Konto 2'!D135,kplan!A$5:C$31,3,)</f>
        <v>#N/A</v>
      </c>
      <c r="E493" s="233" t="str">
        <f>IF('Konto 2'!A135="","",'Konto 2'!A135)</f>
        <v/>
      </c>
      <c r="F493" s="235">
        <f>'Konto 2'!B135</f>
        <v>129</v>
      </c>
      <c r="G493" t="str">
        <f>IF('Konto 2'!C135="","",'Konto 2'!C135)</f>
        <v/>
      </c>
      <c r="H493" s="15" t="s">
        <v>30</v>
      </c>
      <c r="I493" s="234">
        <f>'Konto 2'!F135</f>
        <v>0</v>
      </c>
      <c r="J493" s="234">
        <f>'Konto 2'!E135</f>
        <v>0</v>
      </c>
    </row>
    <row r="494" spans="1:10" x14ac:dyDescent="0.2">
      <c r="A494" s="237">
        <v>494</v>
      </c>
      <c r="B494" s="237">
        <f t="shared" si="19"/>
        <v>9999</v>
      </c>
      <c r="C494" s="238">
        <f t="shared" si="20"/>
        <v>740</v>
      </c>
      <c r="D494" s="238" t="e">
        <f>VLOOKUP('Konto 2'!D136,kplan!A$5:C$31,3,)</f>
        <v>#N/A</v>
      </c>
      <c r="E494" s="233" t="str">
        <f>IF('Konto 2'!A136="","",'Konto 2'!A136)</f>
        <v/>
      </c>
      <c r="F494" s="235">
        <f>'Konto 2'!B136</f>
        <v>130</v>
      </c>
      <c r="G494" t="str">
        <f>IF('Konto 2'!C136="","",'Konto 2'!C136)</f>
        <v/>
      </c>
      <c r="H494" s="15" t="s">
        <v>30</v>
      </c>
      <c r="I494" s="234">
        <f>'Konto 2'!F136</f>
        <v>0</v>
      </c>
      <c r="J494" s="234">
        <f>'Konto 2'!E136</f>
        <v>0</v>
      </c>
    </row>
    <row r="495" spans="1:10" x14ac:dyDescent="0.2">
      <c r="A495" s="238">
        <v>495</v>
      </c>
      <c r="B495" s="237">
        <f t="shared" si="19"/>
        <v>9999</v>
      </c>
      <c r="C495" s="238">
        <f t="shared" si="20"/>
        <v>740</v>
      </c>
      <c r="D495" s="238" t="e">
        <f>VLOOKUP('Konto 2'!D137,kplan!A$5:C$31,3,)</f>
        <v>#N/A</v>
      </c>
      <c r="E495" s="233" t="str">
        <f>IF('Konto 2'!A137="","",'Konto 2'!A137)</f>
        <v/>
      </c>
      <c r="F495" s="235">
        <f>'Konto 2'!B137</f>
        <v>131</v>
      </c>
      <c r="G495" t="str">
        <f>IF('Konto 2'!C137="","",'Konto 2'!C137)</f>
        <v/>
      </c>
      <c r="H495" s="15" t="s">
        <v>30</v>
      </c>
      <c r="I495" s="234">
        <f>'Konto 2'!F137</f>
        <v>0</v>
      </c>
      <c r="J495" s="234">
        <f>'Konto 2'!E137</f>
        <v>0</v>
      </c>
    </row>
    <row r="496" spans="1:10" x14ac:dyDescent="0.2">
      <c r="A496" s="237">
        <v>496</v>
      </c>
      <c r="B496" s="237">
        <f t="shared" si="19"/>
        <v>9999</v>
      </c>
      <c r="C496" s="238">
        <f t="shared" si="20"/>
        <v>740</v>
      </c>
      <c r="D496" s="238" t="e">
        <f>VLOOKUP('Konto 2'!D138,kplan!A$5:C$31,3,)</f>
        <v>#N/A</v>
      </c>
      <c r="E496" s="233" t="str">
        <f>IF('Konto 2'!A138="","",'Konto 2'!A138)</f>
        <v/>
      </c>
      <c r="F496" s="235">
        <f>'Konto 2'!B138</f>
        <v>132</v>
      </c>
      <c r="G496" t="str">
        <f>IF('Konto 2'!C138="","",'Konto 2'!C138)</f>
        <v/>
      </c>
      <c r="H496" s="15" t="s">
        <v>30</v>
      </c>
      <c r="I496" s="234">
        <f>'Konto 2'!F138</f>
        <v>0</v>
      </c>
      <c r="J496" s="234">
        <f>'Konto 2'!E138</f>
        <v>0</v>
      </c>
    </row>
    <row r="497" spans="1:10" x14ac:dyDescent="0.2">
      <c r="A497" s="238">
        <v>497</v>
      </c>
      <c r="B497" s="237">
        <f t="shared" si="19"/>
        <v>9999</v>
      </c>
      <c r="C497" s="238">
        <f t="shared" si="20"/>
        <v>740</v>
      </c>
      <c r="D497" s="238" t="e">
        <f>VLOOKUP('Konto 2'!D139,kplan!A$5:C$31,3,)</f>
        <v>#N/A</v>
      </c>
      <c r="E497" s="233" t="str">
        <f>IF('Konto 2'!A139="","",'Konto 2'!A139)</f>
        <v/>
      </c>
      <c r="F497" s="235">
        <f>'Konto 2'!B139</f>
        <v>133</v>
      </c>
      <c r="G497" t="str">
        <f>IF('Konto 2'!C139="","",'Konto 2'!C139)</f>
        <v/>
      </c>
      <c r="H497" s="15" t="s">
        <v>30</v>
      </c>
      <c r="I497" s="234">
        <f>'Konto 2'!F139</f>
        <v>0</v>
      </c>
      <c r="J497" s="234">
        <f>'Konto 2'!E139</f>
        <v>0</v>
      </c>
    </row>
    <row r="498" spans="1:10" x14ac:dyDescent="0.2">
      <c r="A498" s="237">
        <v>498</v>
      </c>
      <c r="B498" s="237">
        <f t="shared" si="19"/>
        <v>9999</v>
      </c>
      <c r="C498" s="238">
        <f t="shared" si="20"/>
        <v>740</v>
      </c>
      <c r="D498" s="238" t="e">
        <f>VLOOKUP('Konto 2'!D140,kplan!A$5:C$31,3,)</f>
        <v>#N/A</v>
      </c>
      <c r="E498" s="233" t="str">
        <f>IF('Konto 2'!A140="","",'Konto 2'!A140)</f>
        <v/>
      </c>
      <c r="F498" s="235">
        <f>'Konto 2'!B140</f>
        <v>134</v>
      </c>
      <c r="G498" t="str">
        <f>IF('Konto 2'!C140="","",'Konto 2'!C140)</f>
        <v/>
      </c>
      <c r="H498" s="15" t="s">
        <v>30</v>
      </c>
      <c r="I498" s="234">
        <f>'Konto 2'!F140</f>
        <v>0</v>
      </c>
      <c r="J498" s="234">
        <f>'Konto 2'!E140</f>
        <v>0</v>
      </c>
    </row>
    <row r="499" spans="1:10" x14ac:dyDescent="0.2">
      <c r="A499" s="238">
        <v>499</v>
      </c>
      <c r="B499" s="237">
        <f t="shared" ref="B499:B562" si="21">IF(ABS(I499)+ABS(J499)=0,9999,1000+IF(ISNA(D499),99,D499)*10+5)</f>
        <v>9999</v>
      </c>
      <c r="C499" s="238">
        <f t="shared" ref="C499:C562" si="22">COUNTIF($D:$D,$D499)</f>
        <v>740</v>
      </c>
      <c r="D499" s="238" t="e">
        <f>VLOOKUP('Konto 2'!D141,kplan!A$5:C$31,3,)</f>
        <v>#N/A</v>
      </c>
      <c r="E499" s="233" t="str">
        <f>IF('Konto 2'!A141="","",'Konto 2'!A141)</f>
        <v/>
      </c>
      <c r="F499" s="235">
        <f>'Konto 2'!B141</f>
        <v>135</v>
      </c>
      <c r="G499" t="str">
        <f>IF('Konto 2'!C141="","",'Konto 2'!C141)</f>
        <v/>
      </c>
      <c r="H499" s="15" t="s">
        <v>30</v>
      </c>
      <c r="I499" s="234">
        <f>'Konto 2'!F141</f>
        <v>0</v>
      </c>
      <c r="J499" s="234">
        <f>'Konto 2'!E141</f>
        <v>0</v>
      </c>
    </row>
    <row r="500" spans="1:10" x14ac:dyDescent="0.2">
      <c r="A500" s="237">
        <v>500</v>
      </c>
      <c r="B500" s="237">
        <f t="shared" si="21"/>
        <v>9999</v>
      </c>
      <c r="C500" s="238">
        <f t="shared" si="22"/>
        <v>740</v>
      </c>
      <c r="D500" s="238" t="e">
        <f>VLOOKUP('Konto 2'!D142,kplan!A$5:C$31,3,)</f>
        <v>#N/A</v>
      </c>
      <c r="E500" s="233" t="str">
        <f>IF('Konto 2'!A142="","",'Konto 2'!A142)</f>
        <v/>
      </c>
      <c r="F500" s="235">
        <f>'Konto 2'!B142</f>
        <v>136</v>
      </c>
      <c r="G500" t="str">
        <f>IF('Konto 2'!C142="","",'Konto 2'!C142)</f>
        <v/>
      </c>
      <c r="H500" s="15" t="s">
        <v>30</v>
      </c>
      <c r="I500" s="234">
        <f>'Konto 2'!F142</f>
        <v>0</v>
      </c>
      <c r="J500" s="234">
        <f>'Konto 2'!E142</f>
        <v>0</v>
      </c>
    </row>
    <row r="501" spans="1:10" x14ac:dyDescent="0.2">
      <c r="A501" s="238">
        <v>501</v>
      </c>
      <c r="B501" s="237">
        <f t="shared" si="21"/>
        <v>9999</v>
      </c>
      <c r="C501" s="238">
        <f t="shared" si="22"/>
        <v>740</v>
      </c>
      <c r="D501" s="238" t="e">
        <f>VLOOKUP('Konto 2'!D143,kplan!A$5:C$31,3,)</f>
        <v>#N/A</v>
      </c>
      <c r="E501" s="233" t="str">
        <f>IF('Konto 2'!A143="","",'Konto 2'!A143)</f>
        <v/>
      </c>
      <c r="F501" s="235">
        <f>'Konto 2'!B143</f>
        <v>137</v>
      </c>
      <c r="G501" t="str">
        <f>IF('Konto 2'!C143="","",'Konto 2'!C143)</f>
        <v/>
      </c>
      <c r="H501" s="15" t="s">
        <v>30</v>
      </c>
      <c r="I501" s="234">
        <f>'Konto 2'!F143</f>
        <v>0</v>
      </c>
      <c r="J501" s="234">
        <f>'Konto 2'!E143</f>
        <v>0</v>
      </c>
    </row>
    <row r="502" spans="1:10" x14ac:dyDescent="0.2">
      <c r="A502" s="237">
        <v>502</v>
      </c>
      <c r="B502" s="237">
        <f t="shared" si="21"/>
        <v>9999</v>
      </c>
      <c r="C502" s="238">
        <f t="shared" si="22"/>
        <v>740</v>
      </c>
      <c r="D502" s="238" t="e">
        <f>VLOOKUP('Konto 2'!D144,kplan!A$5:C$31,3,)</f>
        <v>#N/A</v>
      </c>
      <c r="E502" s="233" t="str">
        <f>IF('Konto 2'!A144="","",'Konto 2'!A144)</f>
        <v/>
      </c>
      <c r="F502" s="235">
        <f>'Konto 2'!B144</f>
        <v>138</v>
      </c>
      <c r="G502" t="str">
        <f>IF('Konto 2'!C144="","",'Konto 2'!C144)</f>
        <v/>
      </c>
      <c r="H502" s="15" t="s">
        <v>30</v>
      </c>
      <c r="I502" s="234">
        <f>'Konto 2'!F144</f>
        <v>0</v>
      </c>
      <c r="J502" s="234">
        <f>'Konto 2'!E144</f>
        <v>0</v>
      </c>
    </row>
    <row r="503" spans="1:10" x14ac:dyDescent="0.2">
      <c r="A503" s="238">
        <v>503</v>
      </c>
      <c r="B503" s="237">
        <f t="shared" si="21"/>
        <v>9999</v>
      </c>
      <c r="C503" s="238">
        <f t="shared" si="22"/>
        <v>740</v>
      </c>
      <c r="D503" s="238" t="e">
        <f>VLOOKUP('Konto 2'!D145,kplan!A$5:C$31,3,)</f>
        <v>#N/A</v>
      </c>
      <c r="E503" s="233" t="str">
        <f>IF('Konto 2'!A145="","",'Konto 2'!A145)</f>
        <v/>
      </c>
      <c r="F503" s="235">
        <f>'Konto 2'!B145</f>
        <v>139</v>
      </c>
      <c r="G503" t="str">
        <f>IF('Konto 2'!C145="","",'Konto 2'!C145)</f>
        <v/>
      </c>
      <c r="H503" s="15" t="s">
        <v>30</v>
      </c>
      <c r="I503" s="234">
        <f>'Konto 2'!F145</f>
        <v>0</v>
      </c>
      <c r="J503" s="234">
        <f>'Konto 2'!E145</f>
        <v>0</v>
      </c>
    </row>
    <row r="504" spans="1:10" x14ac:dyDescent="0.2">
      <c r="A504" s="237">
        <v>504</v>
      </c>
      <c r="B504" s="237">
        <f t="shared" si="21"/>
        <v>9999</v>
      </c>
      <c r="C504" s="238">
        <f t="shared" si="22"/>
        <v>740</v>
      </c>
      <c r="D504" s="238" t="e">
        <f>VLOOKUP('Konto 2'!D146,kplan!A$5:C$31,3,)</f>
        <v>#N/A</v>
      </c>
      <c r="E504" s="233" t="str">
        <f>IF('Konto 2'!A146="","",'Konto 2'!A146)</f>
        <v/>
      </c>
      <c r="F504" s="235">
        <f>'Konto 2'!B146</f>
        <v>140</v>
      </c>
      <c r="G504" t="str">
        <f>IF('Konto 2'!C146="","",'Konto 2'!C146)</f>
        <v/>
      </c>
      <c r="H504" s="15" t="s">
        <v>30</v>
      </c>
      <c r="I504" s="234">
        <f>'Konto 2'!F146</f>
        <v>0</v>
      </c>
      <c r="J504" s="234">
        <f>'Konto 2'!E146</f>
        <v>0</v>
      </c>
    </row>
    <row r="505" spans="1:10" x14ac:dyDescent="0.2">
      <c r="A505" s="238">
        <v>505</v>
      </c>
      <c r="B505" s="237">
        <f t="shared" si="21"/>
        <v>9999</v>
      </c>
      <c r="C505" s="238">
        <f t="shared" si="22"/>
        <v>740</v>
      </c>
      <c r="D505" s="238" t="e">
        <f>VLOOKUP('Konto 2'!D147,kplan!A$5:C$31,3,)</f>
        <v>#N/A</v>
      </c>
      <c r="E505" s="233" t="str">
        <f>IF('Konto 2'!A147="","",'Konto 2'!A147)</f>
        <v/>
      </c>
      <c r="F505" s="235">
        <f>'Konto 2'!B147</f>
        <v>141</v>
      </c>
      <c r="G505" t="str">
        <f>IF('Konto 2'!C147="","",'Konto 2'!C147)</f>
        <v/>
      </c>
      <c r="H505" s="15" t="s">
        <v>30</v>
      </c>
      <c r="I505" s="234">
        <f>'Konto 2'!F147</f>
        <v>0</v>
      </c>
      <c r="J505" s="234">
        <f>'Konto 2'!E147</f>
        <v>0</v>
      </c>
    </row>
    <row r="506" spans="1:10" x14ac:dyDescent="0.2">
      <c r="A506" s="237">
        <v>506</v>
      </c>
      <c r="B506" s="237">
        <f t="shared" si="21"/>
        <v>9999</v>
      </c>
      <c r="C506" s="238">
        <f t="shared" si="22"/>
        <v>740</v>
      </c>
      <c r="D506" s="238" t="e">
        <f>VLOOKUP('Konto 2'!D148,kplan!A$5:C$31,3,)</f>
        <v>#N/A</v>
      </c>
      <c r="E506" s="233" t="str">
        <f>IF('Konto 2'!A148="","",'Konto 2'!A148)</f>
        <v/>
      </c>
      <c r="F506" s="235">
        <f>'Konto 2'!B148</f>
        <v>142</v>
      </c>
      <c r="G506" t="str">
        <f>IF('Konto 2'!C148="","",'Konto 2'!C148)</f>
        <v/>
      </c>
      <c r="H506" s="15" t="s">
        <v>30</v>
      </c>
      <c r="I506" s="234">
        <f>'Konto 2'!F148</f>
        <v>0</v>
      </c>
      <c r="J506" s="234">
        <f>'Konto 2'!E148</f>
        <v>0</v>
      </c>
    </row>
    <row r="507" spans="1:10" x14ac:dyDescent="0.2">
      <c r="A507" s="238">
        <v>507</v>
      </c>
      <c r="B507" s="237">
        <f t="shared" si="21"/>
        <v>9999</v>
      </c>
      <c r="C507" s="238">
        <f t="shared" si="22"/>
        <v>740</v>
      </c>
      <c r="D507" s="238" t="e">
        <f>VLOOKUP('Konto 2'!D149,kplan!A$5:C$31,3,)</f>
        <v>#N/A</v>
      </c>
      <c r="E507" s="233" t="str">
        <f>IF('Konto 2'!A149="","",'Konto 2'!A149)</f>
        <v/>
      </c>
      <c r="F507" s="235">
        <f>'Konto 2'!B149</f>
        <v>143</v>
      </c>
      <c r="G507" t="str">
        <f>IF('Konto 2'!C149="","",'Konto 2'!C149)</f>
        <v/>
      </c>
      <c r="H507" s="15" t="s">
        <v>30</v>
      </c>
      <c r="I507" s="234">
        <f>'Konto 2'!F149</f>
        <v>0</v>
      </c>
      <c r="J507" s="234">
        <f>'Konto 2'!E149</f>
        <v>0</v>
      </c>
    </row>
    <row r="508" spans="1:10" x14ac:dyDescent="0.2">
      <c r="A508" s="237">
        <v>508</v>
      </c>
      <c r="B508" s="237">
        <f t="shared" si="21"/>
        <v>9999</v>
      </c>
      <c r="C508" s="238">
        <f t="shared" si="22"/>
        <v>740</v>
      </c>
      <c r="D508" s="238" t="e">
        <f>VLOOKUP('Konto 2'!D150,kplan!A$5:C$31,3,)</f>
        <v>#N/A</v>
      </c>
      <c r="E508" s="233" t="str">
        <f>IF('Konto 2'!A150="","",'Konto 2'!A150)</f>
        <v/>
      </c>
      <c r="F508" s="235">
        <f>'Konto 2'!B150</f>
        <v>144</v>
      </c>
      <c r="G508" t="str">
        <f>IF('Konto 2'!C150="","",'Konto 2'!C150)</f>
        <v/>
      </c>
      <c r="H508" s="15" t="s">
        <v>30</v>
      </c>
      <c r="I508" s="234">
        <f>'Konto 2'!F150</f>
        <v>0</v>
      </c>
      <c r="J508" s="234">
        <f>'Konto 2'!E150</f>
        <v>0</v>
      </c>
    </row>
    <row r="509" spans="1:10" x14ac:dyDescent="0.2">
      <c r="A509" s="238">
        <v>509</v>
      </c>
      <c r="B509" s="237">
        <f t="shared" si="21"/>
        <v>9999</v>
      </c>
      <c r="C509" s="238">
        <f t="shared" si="22"/>
        <v>740</v>
      </c>
      <c r="D509" s="238" t="e">
        <f>VLOOKUP('Konto 2'!D151,kplan!A$5:C$31,3,)</f>
        <v>#N/A</v>
      </c>
      <c r="E509" s="233" t="str">
        <f>IF('Konto 2'!A151="","",'Konto 2'!A151)</f>
        <v/>
      </c>
      <c r="F509" s="235">
        <f>'Konto 2'!B151</f>
        <v>145</v>
      </c>
      <c r="G509" t="str">
        <f>IF('Konto 2'!C151="","",'Konto 2'!C151)</f>
        <v/>
      </c>
      <c r="H509" s="15" t="s">
        <v>30</v>
      </c>
      <c r="I509" s="234">
        <f>'Konto 2'!F151</f>
        <v>0</v>
      </c>
      <c r="J509" s="234">
        <f>'Konto 2'!E151</f>
        <v>0</v>
      </c>
    </row>
    <row r="510" spans="1:10" x14ac:dyDescent="0.2">
      <c r="A510" s="237">
        <v>510</v>
      </c>
      <c r="B510" s="237">
        <f t="shared" si="21"/>
        <v>9999</v>
      </c>
      <c r="C510" s="238">
        <f t="shared" si="22"/>
        <v>740</v>
      </c>
      <c r="D510" s="238" t="e">
        <f>VLOOKUP('Konto 2'!D152,kplan!A$5:C$31,3,)</f>
        <v>#N/A</v>
      </c>
      <c r="E510" s="233" t="str">
        <f>IF('Konto 2'!A152="","",'Konto 2'!A152)</f>
        <v/>
      </c>
      <c r="F510" s="235">
        <f>'Konto 2'!B152</f>
        <v>146</v>
      </c>
      <c r="G510" t="str">
        <f>IF('Konto 2'!C152="","",'Konto 2'!C152)</f>
        <v/>
      </c>
      <c r="H510" s="15" t="s">
        <v>30</v>
      </c>
      <c r="I510" s="234">
        <f>'Konto 2'!F152</f>
        <v>0</v>
      </c>
      <c r="J510" s="234">
        <f>'Konto 2'!E152</f>
        <v>0</v>
      </c>
    </row>
    <row r="511" spans="1:10" x14ac:dyDescent="0.2">
      <c r="A511" s="238">
        <v>511</v>
      </c>
      <c r="B511" s="237">
        <f t="shared" si="21"/>
        <v>9999</v>
      </c>
      <c r="C511" s="238">
        <f t="shared" si="22"/>
        <v>740</v>
      </c>
      <c r="D511" s="238" t="e">
        <f>VLOOKUP('Konto 2'!D153,kplan!A$5:C$31,3,)</f>
        <v>#N/A</v>
      </c>
      <c r="E511" s="233" t="str">
        <f>IF('Konto 2'!A153="","",'Konto 2'!A153)</f>
        <v/>
      </c>
      <c r="F511" s="235">
        <f>'Konto 2'!B153</f>
        <v>147</v>
      </c>
      <c r="G511" t="str">
        <f>IF('Konto 2'!C153="","",'Konto 2'!C153)</f>
        <v/>
      </c>
      <c r="H511" s="15" t="s">
        <v>30</v>
      </c>
      <c r="I511" s="234">
        <f>'Konto 2'!F153</f>
        <v>0</v>
      </c>
      <c r="J511" s="234">
        <f>'Konto 2'!E153</f>
        <v>0</v>
      </c>
    </row>
    <row r="512" spans="1:10" x14ac:dyDescent="0.2">
      <c r="A512" s="237">
        <v>512</v>
      </c>
      <c r="B512" s="237">
        <f t="shared" si="21"/>
        <v>9999</v>
      </c>
      <c r="C512" s="238">
        <f t="shared" si="22"/>
        <v>740</v>
      </c>
      <c r="D512" s="238" t="e">
        <f>VLOOKUP('Konto 2'!D154,kplan!A$5:C$31,3,)</f>
        <v>#N/A</v>
      </c>
      <c r="E512" s="233" t="str">
        <f>IF('Konto 2'!A154="","",'Konto 2'!A154)</f>
        <v/>
      </c>
      <c r="F512" s="235">
        <f>'Konto 2'!B154</f>
        <v>148</v>
      </c>
      <c r="G512" t="str">
        <f>IF('Konto 2'!C154="","",'Konto 2'!C154)</f>
        <v/>
      </c>
      <c r="H512" s="15" t="s">
        <v>30</v>
      </c>
      <c r="I512" s="234">
        <f>'Konto 2'!F154</f>
        <v>0</v>
      </c>
      <c r="J512" s="234">
        <f>'Konto 2'!E154</f>
        <v>0</v>
      </c>
    </row>
    <row r="513" spans="1:10" x14ac:dyDescent="0.2">
      <c r="A513" s="238">
        <v>513</v>
      </c>
      <c r="B513" s="237">
        <f t="shared" si="21"/>
        <v>9999</v>
      </c>
      <c r="C513" s="238">
        <f t="shared" si="22"/>
        <v>740</v>
      </c>
      <c r="D513" s="238" t="e">
        <f>VLOOKUP('Konto 2'!D155,kplan!A$5:C$31,3,)</f>
        <v>#N/A</v>
      </c>
      <c r="E513" s="233" t="str">
        <f>IF('Konto 2'!A155="","",'Konto 2'!A155)</f>
        <v/>
      </c>
      <c r="F513" s="235">
        <f>'Konto 2'!B155</f>
        <v>149</v>
      </c>
      <c r="G513" t="str">
        <f>IF('Konto 2'!C155="","",'Konto 2'!C155)</f>
        <v/>
      </c>
      <c r="H513" s="15" t="s">
        <v>30</v>
      </c>
      <c r="I513" s="234">
        <f>'Konto 2'!F155</f>
        <v>0</v>
      </c>
      <c r="J513" s="234">
        <f>'Konto 2'!E155</f>
        <v>0</v>
      </c>
    </row>
    <row r="514" spans="1:10" x14ac:dyDescent="0.2">
      <c r="A514" s="237">
        <v>514</v>
      </c>
      <c r="B514" s="237">
        <f t="shared" si="21"/>
        <v>9999</v>
      </c>
      <c r="C514" s="238">
        <f t="shared" si="22"/>
        <v>740</v>
      </c>
      <c r="D514" s="238" t="e">
        <f>VLOOKUP('Konto 2'!D156,kplan!A$5:C$31,3,)</f>
        <v>#N/A</v>
      </c>
      <c r="E514" s="233" t="str">
        <f>IF('Konto 2'!A156="","",'Konto 2'!A156)</f>
        <v/>
      </c>
      <c r="F514" s="235">
        <f>'Konto 2'!B156</f>
        <v>150</v>
      </c>
      <c r="G514" t="str">
        <f>IF('Konto 2'!C156="","",'Konto 2'!C156)</f>
        <v/>
      </c>
      <c r="H514" s="15" t="s">
        <v>30</v>
      </c>
      <c r="I514" s="234">
        <f>'Konto 2'!F156</f>
        <v>0</v>
      </c>
      <c r="J514" s="234">
        <f>'Konto 2'!E156</f>
        <v>0</v>
      </c>
    </row>
    <row r="515" spans="1:10" x14ac:dyDescent="0.2">
      <c r="A515" s="238">
        <v>515</v>
      </c>
      <c r="B515" s="237">
        <f t="shared" si="21"/>
        <v>9999</v>
      </c>
      <c r="C515" s="238">
        <f t="shared" si="22"/>
        <v>740</v>
      </c>
      <c r="D515" s="238" t="e">
        <f>VLOOKUP('Konto 2'!D157,kplan!A$5:C$31,3,)</f>
        <v>#N/A</v>
      </c>
      <c r="E515" s="233" t="str">
        <f>IF('Konto 2'!A157="","",'Konto 2'!A157)</f>
        <v/>
      </c>
      <c r="F515" s="235">
        <f>'Konto 2'!B157</f>
        <v>151</v>
      </c>
      <c r="G515" t="str">
        <f>IF('Konto 2'!C157="","",'Konto 2'!C157)</f>
        <v/>
      </c>
      <c r="H515" s="15" t="s">
        <v>30</v>
      </c>
      <c r="I515" s="234">
        <f>'Konto 2'!F157</f>
        <v>0</v>
      </c>
      <c r="J515" s="234">
        <f>'Konto 2'!E157</f>
        <v>0</v>
      </c>
    </row>
    <row r="516" spans="1:10" x14ac:dyDescent="0.2">
      <c r="A516" s="237">
        <v>516</v>
      </c>
      <c r="B516" s="237">
        <f t="shared" si="21"/>
        <v>9999</v>
      </c>
      <c r="C516" s="238">
        <f t="shared" si="22"/>
        <v>740</v>
      </c>
      <c r="D516" s="238" t="e">
        <f>VLOOKUP('Konto 2'!D158,kplan!A$5:C$31,3,)</f>
        <v>#N/A</v>
      </c>
      <c r="E516" s="233" t="str">
        <f>IF('Konto 2'!A158="","",'Konto 2'!A158)</f>
        <v/>
      </c>
      <c r="F516" s="235">
        <f>'Konto 2'!B158</f>
        <v>152</v>
      </c>
      <c r="G516" t="str">
        <f>IF('Konto 2'!C158="","",'Konto 2'!C158)</f>
        <v/>
      </c>
      <c r="H516" s="15" t="s">
        <v>30</v>
      </c>
      <c r="I516" s="234">
        <f>'Konto 2'!F158</f>
        <v>0</v>
      </c>
      <c r="J516" s="234">
        <f>'Konto 2'!E158</f>
        <v>0</v>
      </c>
    </row>
    <row r="517" spans="1:10" x14ac:dyDescent="0.2">
      <c r="A517" s="238">
        <v>517</v>
      </c>
      <c r="B517" s="237">
        <f t="shared" si="21"/>
        <v>9999</v>
      </c>
      <c r="C517" s="238">
        <f t="shared" si="22"/>
        <v>740</v>
      </c>
      <c r="D517" s="238" t="e">
        <f>VLOOKUP('Konto 2'!D159,kplan!A$5:C$31,3,)</f>
        <v>#N/A</v>
      </c>
      <c r="E517" s="233" t="str">
        <f>IF('Konto 2'!A159="","",'Konto 2'!A159)</f>
        <v/>
      </c>
      <c r="F517" s="235">
        <f>'Konto 2'!B159</f>
        <v>153</v>
      </c>
      <c r="G517" t="str">
        <f>IF('Konto 2'!C159="","",'Konto 2'!C159)</f>
        <v/>
      </c>
      <c r="H517" s="15" t="s">
        <v>30</v>
      </c>
      <c r="I517" s="234">
        <f>'Konto 2'!F159</f>
        <v>0</v>
      </c>
      <c r="J517" s="234">
        <f>'Konto 2'!E159</f>
        <v>0</v>
      </c>
    </row>
    <row r="518" spans="1:10" x14ac:dyDescent="0.2">
      <c r="A518" s="237">
        <v>518</v>
      </c>
      <c r="B518" s="237">
        <f t="shared" si="21"/>
        <v>9999</v>
      </c>
      <c r="C518" s="238">
        <f t="shared" si="22"/>
        <v>740</v>
      </c>
      <c r="D518" s="238" t="e">
        <f>VLOOKUP('Konto 2'!D160,kplan!A$5:C$31,3,)</f>
        <v>#N/A</v>
      </c>
      <c r="E518" s="233" t="str">
        <f>IF('Konto 2'!A160="","",'Konto 2'!A160)</f>
        <v/>
      </c>
      <c r="F518" s="235">
        <f>'Konto 2'!B160</f>
        <v>154</v>
      </c>
      <c r="G518" t="str">
        <f>IF('Konto 2'!C160="","",'Konto 2'!C160)</f>
        <v/>
      </c>
      <c r="H518" s="15" t="s">
        <v>30</v>
      </c>
      <c r="I518" s="234">
        <f>'Konto 2'!F160</f>
        <v>0</v>
      </c>
      <c r="J518" s="234">
        <f>'Konto 2'!E160</f>
        <v>0</v>
      </c>
    </row>
    <row r="519" spans="1:10" x14ac:dyDescent="0.2">
      <c r="A519" s="238">
        <v>519</v>
      </c>
      <c r="B519" s="237">
        <f t="shared" si="21"/>
        <v>9999</v>
      </c>
      <c r="C519" s="238">
        <f t="shared" si="22"/>
        <v>740</v>
      </c>
      <c r="D519" s="238" t="e">
        <f>VLOOKUP('Konto 2'!D161,kplan!A$5:C$31,3,)</f>
        <v>#N/A</v>
      </c>
      <c r="E519" s="233" t="str">
        <f>IF('Konto 2'!A161="","",'Konto 2'!A161)</f>
        <v/>
      </c>
      <c r="F519" s="235">
        <f>'Konto 2'!B161</f>
        <v>155</v>
      </c>
      <c r="G519" t="str">
        <f>IF('Konto 2'!C161="","",'Konto 2'!C161)</f>
        <v/>
      </c>
      <c r="H519" s="15" t="s">
        <v>30</v>
      </c>
      <c r="I519" s="234">
        <f>'Konto 2'!F161</f>
        <v>0</v>
      </c>
      <c r="J519" s="234">
        <f>'Konto 2'!E161</f>
        <v>0</v>
      </c>
    </row>
    <row r="520" spans="1:10" x14ac:dyDescent="0.2">
      <c r="A520" s="237">
        <v>520</v>
      </c>
      <c r="B520" s="237">
        <f t="shared" si="21"/>
        <v>9999</v>
      </c>
      <c r="C520" s="238">
        <f t="shared" si="22"/>
        <v>740</v>
      </c>
      <c r="D520" s="238" t="e">
        <f>VLOOKUP('Konto 2'!D162,kplan!A$5:C$31,3,)</f>
        <v>#N/A</v>
      </c>
      <c r="E520" s="233" t="str">
        <f>IF('Konto 2'!A162="","",'Konto 2'!A162)</f>
        <v/>
      </c>
      <c r="F520" s="235">
        <f>'Konto 2'!B162</f>
        <v>156</v>
      </c>
      <c r="G520" t="str">
        <f>IF('Konto 2'!C162="","",'Konto 2'!C162)</f>
        <v/>
      </c>
      <c r="H520" s="15" t="s">
        <v>30</v>
      </c>
      <c r="I520" s="234">
        <f>'Konto 2'!F162</f>
        <v>0</v>
      </c>
      <c r="J520" s="234">
        <f>'Konto 2'!E162</f>
        <v>0</v>
      </c>
    </row>
    <row r="521" spans="1:10" x14ac:dyDescent="0.2">
      <c r="A521" s="238">
        <v>521</v>
      </c>
      <c r="B521" s="237">
        <f t="shared" si="21"/>
        <v>9999</v>
      </c>
      <c r="C521" s="238">
        <f t="shared" si="22"/>
        <v>740</v>
      </c>
      <c r="D521" s="238" t="e">
        <f>VLOOKUP('Konto 2'!D163,kplan!A$5:C$31,3,)</f>
        <v>#N/A</v>
      </c>
      <c r="E521" s="233" t="str">
        <f>IF('Konto 2'!A163="","",'Konto 2'!A163)</f>
        <v/>
      </c>
      <c r="F521" s="235">
        <f>'Konto 2'!B163</f>
        <v>157</v>
      </c>
      <c r="G521" t="str">
        <f>IF('Konto 2'!C163="","",'Konto 2'!C163)</f>
        <v/>
      </c>
      <c r="H521" s="15" t="s">
        <v>30</v>
      </c>
      <c r="I521" s="234">
        <f>'Konto 2'!F163</f>
        <v>0</v>
      </c>
      <c r="J521" s="234">
        <f>'Konto 2'!E163</f>
        <v>0</v>
      </c>
    </row>
    <row r="522" spans="1:10" x14ac:dyDescent="0.2">
      <c r="A522" s="237">
        <v>522</v>
      </c>
      <c r="B522" s="237">
        <f t="shared" si="21"/>
        <v>9999</v>
      </c>
      <c r="C522" s="238">
        <f t="shared" si="22"/>
        <v>740</v>
      </c>
      <c r="D522" s="238" t="e">
        <f>VLOOKUP('Konto 2'!D164,kplan!A$5:C$31,3,)</f>
        <v>#N/A</v>
      </c>
      <c r="E522" s="233" t="str">
        <f>IF('Konto 2'!A164="","",'Konto 2'!A164)</f>
        <v/>
      </c>
      <c r="F522" s="235">
        <f>'Konto 2'!B164</f>
        <v>158</v>
      </c>
      <c r="G522" t="str">
        <f>IF('Konto 2'!C164="","",'Konto 2'!C164)</f>
        <v/>
      </c>
      <c r="H522" s="15" t="s">
        <v>30</v>
      </c>
      <c r="I522" s="234">
        <f>'Konto 2'!F164</f>
        <v>0</v>
      </c>
      <c r="J522" s="234">
        <f>'Konto 2'!E164</f>
        <v>0</v>
      </c>
    </row>
    <row r="523" spans="1:10" x14ac:dyDescent="0.2">
      <c r="A523" s="238">
        <v>523</v>
      </c>
      <c r="B523" s="237">
        <f t="shared" si="21"/>
        <v>9999</v>
      </c>
      <c r="C523" s="238">
        <f t="shared" si="22"/>
        <v>740</v>
      </c>
      <c r="D523" s="238" t="e">
        <f>VLOOKUP('Konto 2'!D165,kplan!A$5:C$31,3,)</f>
        <v>#N/A</v>
      </c>
      <c r="E523" s="233" t="str">
        <f>IF('Konto 2'!A165="","",'Konto 2'!A165)</f>
        <v/>
      </c>
      <c r="F523" s="235">
        <f>'Konto 2'!B165</f>
        <v>159</v>
      </c>
      <c r="G523" t="str">
        <f>IF('Konto 2'!C165="","",'Konto 2'!C165)</f>
        <v/>
      </c>
      <c r="H523" s="15" t="s">
        <v>30</v>
      </c>
      <c r="I523" s="234">
        <f>'Konto 2'!F165</f>
        <v>0</v>
      </c>
      <c r="J523" s="234">
        <f>'Konto 2'!E165</f>
        <v>0</v>
      </c>
    </row>
    <row r="524" spans="1:10" x14ac:dyDescent="0.2">
      <c r="A524" s="237">
        <v>524</v>
      </c>
      <c r="B524" s="237">
        <f t="shared" si="21"/>
        <v>9999</v>
      </c>
      <c r="C524" s="238">
        <f t="shared" si="22"/>
        <v>740</v>
      </c>
      <c r="D524" s="238" t="e">
        <f>VLOOKUP('Konto 2'!D166,kplan!A$5:C$31,3,)</f>
        <v>#N/A</v>
      </c>
      <c r="E524" s="233" t="str">
        <f>IF('Konto 2'!A166="","",'Konto 2'!A166)</f>
        <v/>
      </c>
      <c r="F524" s="235">
        <f>'Konto 2'!B166</f>
        <v>160</v>
      </c>
      <c r="G524" t="str">
        <f>IF('Konto 2'!C166="","",'Konto 2'!C166)</f>
        <v/>
      </c>
      <c r="H524" s="15" t="s">
        <v>30</v>
      </c>
      <c r="I524" s="234">
        <f>'Konto 2'!F166</f>
        <v>0</v>
      </c>
      <c r="J524" s="234">
        <f>'Konto 2'!E166</f>
        <v>0</v>
      </c>
    </row>
    <row r="525" spans="1:10" x14ac:dyDescent="0.2">
      <c r="A525" s="238">
        <v>525</v>
      </c>
      <c r="B525" s="237">
        <f t="shared" si="21"/>
        <v>9999</v>
      </c>
      <c r="C525" s="238">
        <f t="shared" si="22"/>
        <v>740</v>
      </c>
      <c r="D525" s="238" t="e">
        <f>VLOOKUP('Konto 2'!D167,kplan!A$5:C$31,3,)</f>
        <v>#N/A</v>
      </c>
      <c r="E525" s="233" t="str">
        <f>IF('Konto 2'!A167="","",'Konto 2'!A167)</f>
        <v/>
      </c>
      <c r="F525" s="235">
        <f>'Konto 2'!B167</f>
        <v>161</v>
      </c>
      <c r="G525" t="str">
        <f>IF('Konto 2'!C167="","",'Konto 2'!C167)</f>
        <v/>
      </c>
      <c r="H525" s="15" t="s">
        <v>30</v>
      </c>
      <c r="I525" s="234">
        <f>'Konto 2'!F167</f>
        <v>0</v>
      </c>
      <c r="J525" s="234">
        <f>'Konto 2'!E167</f>
        <v>0</v>
      </c>
    </row>
    <row r="526" spans="1:10" x14ac:dyDescent="0.2">
      <c r="A526" s="237">
        <v>526</v>
      </c>
      <c r="B526" s="237">
        <f t="shared" si="21"/>
        <v>9999</v>
      </c>
      <c r="C526" s="238">
        <f t="shared" si="22"/>
        <v>740</v>
      </c>
      <c r="D526" s="238" t="e">
        <f>VLOOKUP('Konto 2'!D168,kplan!A$5:C$31,3,)</f>
        <v>#N/A</v>
      </c>
      <c r="E526" s="233" t="str">
        <f>IF('Konto 2'!A168="","",'Konto 2'!A168)</f>
        <v/>
      </c>
      <c r="F526" s="235">
        <f>'Konto 2'!B168</f>
        <v>162</v>
      </c>
      <c r="G526" t="str">
        <f>IF('Konto 2'!C168="","",'Konto 2'!C168)</f>
        <v/>
      </c>
      <c r="H526" s="15" t="s">
        <v>30</v>
      </c>
      <c r="I526" s="234">
        <f>'Konto 2'!F168</f>
        <v>0</v>
      </c>
      <c r="J526" s="234">
        <f>'Konto 2'!E168</f>
        <v>0</v>
      </c>
    </row>
    <row r="527" spans="1:10" x14ac:dyDescent="0.2">
      <c r="A527" s="238">
        <v>527</v>
      </c>
      <c r="B527" s="237">
        <f t="shared" si="21"/>
        <v>9999</v>
      </c>
      <c r="C527" s="238">
        <f t="shared" si="22"/>
        <v>740</v>
      </c>
      <c r="D527" s="238" t="e">
        <f>VLOOKUP('Konto 2'!D169,kplan!A$5:C$31,3,)</f>
        <v>#N/A</v>
      </c>
      <c r="E527" s="233" t="str">
        <f>IF('Konto 2'!A169="","",'Konto 2'!A169)</f>
        <v/>
      </c>
      <c r="F527" s="235">
        <f>'Konto 2'!B169</f>
        <v>163</v>
      </c>
      <c r="G527" t="str">
        <f>IF('Konto 2'!C169="","",'Konto 2'!C169)</f>
        <v/>
      </c>
      <c r="H527" s="15" t="s">
        <v>30</v>
      </c>
      <c r="I527" s="234">
        <f>'Konto 2'!F169</f>
        <v>0</v>
      </c>
      <c r="J527" s="234">
        <f>'Konto 2'!E169</f>
        <v>0</v>
      </c>
    </row>
    <row r="528" spans="1:10" x14ac:dyDescent="0.2">
      <c r="A528" s="237">
        <v>528</v>
      </c>
      <c r="B528" s="237">
        <f t="shared" si="21"/>
        <v>9999</v>
      </c>
      <c r="C528" s="238">
        <f t="shared" si="22"/>
        <v>740</v>
      </c>
      <c r="D528" s="238" t="e">
        <f>VLOOKUP('Konto 2'!D170,kplan!A$5:C$31,3,)</f>
        <v>#N/A</v>
      </c>
      <c r="E528" s="233" t="str">
        <f>IF('Konto 2'!A170="","",'Konto 2'!A170)</f>
        <v/>
      </c>
      <c r="F528" s="235">
        <f>'Konto 2'!B170</f>
        <v>164</v>
      </c>
      <c r="G528" t="str">
        <f>IF('Konto 2'!C170="","",'Konto 2'!C170)</f>
        <v/>
      </c>
      <c r="H528" s="15" t="s">
        <v>30</v>
      </c>
      <c r="I528" s="234">
        <f>'Konto 2'!F170</f>
        <v>0</v>
      </c>
      <c r="J528" s="234">
        <f>'Konto 2'!E170</f>
        <v>0</v>
      </c>
    </row>
    <row r="529" spans="1:10" x14ac:dyDescent="0.2">
      <c r="A529" s="238">
        <v>529</v>
      </c>
      <c r="B529" s="237">
        <f t="shared" si="21"/>
        <v>9999</v>
      </c>
      <c r="C529" s="238">
        <f t="shared" si="22"/>
        <v>740</v>
      </c>
      <c r="D529" s="238" t="e">
        <f>VLOOKUP('Konto 2'!D171,kplan!A$5:C$31,3,)</f>
        <v>#N/A</v>
      </c>
      <c r="E529" s="233" t="str">
        <f>IF('Konto 2'!A171="","",'Konto 2'!A171)</f>
        <v/>
      </c>
      <c r="F529" s="235">
        <f>'Konto 2'!B171</f>
        <v>165</v>
      </c>
      <c r="G529" t="str">
        <f>IF('Konto 2'!C171="","",'Konto 2'!C171)</f>
        <v/>
      </c>
      <c r="H529" s="15" t="s">
        <v>30</v>
      </c>
      <c r="I529" s="234">
        <f>'Konto 2'!F171</f>
        <v>0</v>
      </c>
      <c r="J529" s="234">
        <f>'Konto 2'!E171</f>
        <v>0</v>
      </c>
    </row>
    <row r="530" spans="1:10" x14ac:dyDescent="0.2">
      <c r="A530" s="237">
        <v>530</v>
      </c>
      <c r="B530" s="237">
        <f t="shared" si="21"/>
        <v>9999</v>
      </c>
      <c r="C530" s="238">
        <f t="shared" si="22"/>
        <v>740</v>
      </c>
      <c r="D530" s="238" t="e">
        <f>VLOOKUP('Konto 2'!D172,kplan!A$5:C$31,3,)</f>
        <v>#N/A</v>
      </c>
      <c r="E530" s="233" t="str">
        <f>IF('Konto 2'!A172="","",'Konto 2'!A172)</f>
        <v/>
      </c>
      <c r="F530" s="235">
        <f>'Konto 2'!B172</f>
        <v>166</v>
      </c>
      <c r="G530" t="str">
        <f>IF('Konto 2'!C172="","",'Konto 2'!C172)</f>
        <v/>
      </c>
      <c r="H530" s="15" t="s">
        <v>30</v>
      </c>
      <c r="I530" s="234">
        <f>'Konto 2'!F172</f>
        <v>0</v>
      </c>
      <c r="J530" s="234">
        <f>'Konto 2'!E172</f>
        <v>0</v>
      </c>
    </row>
    <row r="531" spans="1:10" x14ac:dyDescent="0.2">
      <c r="A531" s="238">
        <v>531</v>
      </c>
      <c r="B531" s="237">
        <f t="shared" si="21"/>
        <v>9999</v>
      </c>
      <c r="C531" s="238">
        <f t="shared" si="22"/>
        <v>740</v>
      </c>
      <c r="D531" s="238" t="e">
        <f>VLOOKUP('Konto 2'!D173,kplan!A$5:C$31,3,)</f>
        <v>#N/A</v>
      </c>
      <c r="E531" s="233" t="str">
        <f>IF('Konto 2'!A173="","",'Konto 2'!A173)</f>
        <v/>
      </c>
      <c r="F531" s="235">
        <f>'Konto 2'!B173</f>
        <v>167</v>
      </c>
      <c r="G531" t="str">
        <f>IF('Konto 2'!C173="","",'Konto 2'!C173)</f>
        <v/>
      </c>
      <c r="H531" s="15" t="s">
        <v>30</v>
      </c>
      <c r="I531" s="234">
        <f>'Konto 2'!F173</f>
        <v>0</v>
      </c>
      <c r="J531" s="234">
        <f>'Konto 2'!E173</f>
        <v>0</v>
      </c>
    </row>
    <row r="532" spans="1:10" x14ac:dyDescent="0.2">
      <c r="A532" s="237">
        <v>532</v>
      </c>
      <c r="B532" s="237">
        <f t="shared" si="21"/>
        <v>9999</v>
      </c>
      <c r="C532" s="238">
        <f t="shared" si="22"/>
        <v>740</v>
      </c>
      <c r="D532" s="238" t="e">
        <f>VLOOKUP('Konto 2'!D174,kplan!A$5:C$31,3,)</f>
        <v>#N/A</v>
      </c>
      <c r="E532" s="233" t="str">
        <f>IF('Konto 2'!A174="","",'Konto 2'!A174)</f>
        <v/>
      </c>
      <c r="F532" s="235">
        <f>'Konto 2'!B174</f>
        <v>168</v>
      </c>
      <c r="G532" t="str">
        <f>IF('Konto 2'!C174="","",'Konto 2'!C174)</f>
        <v/>
      </c>
      <c r="H532" s="15" t="s">
        <v>30</v>
      </c>
      <c r="I532" s="234">
        <f>'Konto 2'!F174</f>
        <v>0</v>
      </c>
      <c r="J532" s="234">
        <f>'Konto 2'!E174</f>
        <v>0</v>
      </c>
    </row>
    <row r="533" spans="1:10" x14ac:dyDescent="0.2">
      <c r="A533" s="238">
        <v>533</v>
      </c>
      <c r="B533" s="237">
        <f t="shared" si="21"/>
        <v>9999</v>
      </c>
      <c r="C533" s="238">
        <f t="shared" si="22"/>
        <v>740</v>
      </c>
      <c r="D533" s="238" t="e">
        <f>VLOOKUP('Konto 2'!D175,kplan!A$5:C$31,3,)</f>
        <v>#N/A</v>
      </c>
      <c r="E533" s="233" t="str">
        <f>IF('Konto 2'!A175="","",'Konto 2'!A175)</f>
        <v/>
      </c>
      <c r="F533" s="235">
        <f>'Konto 2'!B175</f>
        <v>169</v>
      </c>
      <c r="G533" t="str">
        <f>IF('Konto 2'!C175="","",'Konto 2'!C175)</f>
        <v/>
      </c>
      <c r="H533" s="15" t="s">
        <v>30</v>
      </c>
      <c r="I533" s="234">
        <f>'Konto 2'!F175</f>
        <v>0</v>
      </c>
      <c r="J533" s="234">
        <f>'Konto 2'!E175</f>
        <v>0</v>
      </c>
    </row>
    <row r="534" spans="1:10" x14ac:dyDescent="0.2">
      <c r="A534" s="237">
        <v>534</v>
      </c>
      <c r="B534" s="237">
        <f t="shared" si="21"/>
        <v>9999</v>
      </c>
      <c r="C534" s="238">
        <f t="shared" si="22"/>
        <v>740</v>
      </c>
      <c r="D534" s="238" t="e">
        <f>VLOOKUP('Konto 2'!D176,kplan!A$5:C$31,3,)</f>
        <v>#N/A</v>
      </c>
      <c r="E534" s="233" t="str">
        <f>IF('Konto 2'!A176="","",'Konto 2'!A176)</f>
        <v/>
      </c>
      <c r="F534" s="235">
        <f>'Konto 2'!B176</f>
        <v>170</v>
      </c>
      <c r="G534" t="str">
        <f>IF('Konto 2'!C176="","",'Konto 2'!C176)</f>
        <v/>
      </c>
      <c r="H534" s="15" t="s">
        <v>30</v>
      </c>
      <c r="I534" s="234">
        <f>'Konto 2'!F176</f>
        <v>0</v>
      </c>
      <c r="J534" s="234">
        <f>'Konto 2'!E176</f>
        <v>0</v>
      </c>
    </row>
    <row r="535" spans="1:10" x14ac:dyDescent="0.2">
      <c r="A535" s="238">
        <v>535</v>
      </c>
      <c r="B535" s="237">
        <f t="shared" si="21"/>
        <v>9999</v>
      </c>
      <c r="C535" s="238">
        <f t="shared" si="22"/>
        <v>740</v>
      </c>
      <c r="D535" s="238" t="e">
        <f>VLOOKUP('Konto 2'!D177,kplan!A$5:C$31,3,)</f>
        <v>#N/A</v>
      </c>
      <c r="E535" s="233" t="str">
        <f>IF('Konto 2'!A177="","",'Konto 2'!A177)</f>
        <v/>
      </c>
      <c r="F535" s="235">
        <f>'Konto 2'!B177</f>
        <v>171</v>
      </c>
      <c r="G535" t="str">
        <f>IF('Konto 2'!C177="","",'Konto 2'!C177)</f>
        <v/>
      </c>
      <c r="H535" s="15" t="s">
        <v>30</v>
      </c>
      <c r="I535" s="234">
        <f>'Konto 2'!F177</f>
        <v>0</v>
      </c>
      <c r="J535" s="234">
        <f>'Konto 2'!E177</f>
        <v>0</v>
      </c>
    </row>
    <row r="536" spans="1:10" x14ac:dyDescent="0.2">
      <c r="A536" s="237">
        <v>536</v>
      </c>
      <c r="B536" s="237">
        <f t="shared" si="21"/>
        <v>9999</v>
      </c>
      <c r="C536" s="238">
        <f t="shared" si="22"/>
        <v>740</v>
      </c>
      <c r="D536" s="238" t="e">
        <f>VLOOKUP('Konto 2'!D178,kplan!A$5:C$31,3,)</f>
        <v>#N/A</v>
      </c>
      <c r="E536" s="233" t="str">
        <f>IF('Konto 2'!A178="","",'Konto 2'!A178)</f>
        <v/>
      </c>
      <c r="F536" s="235">
        <f>'Konto 2'!B178</f>
        <v>172</v>
      </c>
      <c r="G536" t="str">
        <f>IF('Konto 2'!C178="","",'Konto 2'!C178)</f>
        <v/>
      </c>
      <c r="H536" s="15" t="s">
        <v>30</v>
      </c>
      <c r="I536" s="234">
        <f>'Konto 2'!F178</f>
        <v>0</v>
      </c>
      <c r="J536" s="234">
        <f>'Konto 2'!E178</f>
        <v>0</v>
      </c>
    </row>
    <row r="537" spans="1:10" x14ac:dyDescent="0.2">
      <c r="A537" s="238">
        <v>537</v>
      </c>
      <c r="B537" s="237">
        <f t="shared" si="21"/>
        <v>9999</v>
      </c>
      <c r="C537" s="238">
        <f t="shared" si="22"/>
        <v>740</v>
      </c>
      <c r="D537" s="238" t="e">
        <f>VLOOKUP('Konto 2'!D179,kplan!A$5:C$31,3,)</f>
        <v>#N/A</v>
      </c>
      <c r="E537" s="233" t="str">
        <f>IF('Konto 2'!A179="","",'Konto 2'!A179)</f>
        <v/>
      </c>
      <c r="F537" s="235">
        <f>'Konto 2'!B179</f>
        <v>173</v>
      </c>
      <c r="G537" t="str">
        <f>IF('Konto 2'!C179="","",'Konto 2'!C179)</f>
        <v/>
      </c>
      <c r="H537" s="15" t="s">
        <v>30</v>
      </c>
      <c r="I537" s="234">
        <f>'Konto 2'!F179</f>
        <v>0</v>
      </c>
      <c r="J537" s="234">
        <f>'Konto 2'!E179</f>
        <v>0</v>
      </c>
    </row>
    <row r="538" spans="1:10" x14ac:dyDescent="0.2">
      <c r="A538" s="237">
        <v>538</v>
      </c>
      <c r="B538" s="237">
        <f t="shared" si="21"/>
        <v>9999</v>
      </c>
      <c r="C538" s="238">
        <f t="shared" si="22"/>
        <v>740</v>
      </c>
      <c r="D538" s="238" t="e">
        <f>VLOOKUP('Konto 2'!D180,kplan!A$5:C$31,3,)</f>
        <v>#N/A</v>
      </c>
      <c r="E538" s="233" t="str">
        <f>IF('Konto 2'!A180="","",'Konto 2'!A180)</f>
        <v/>
      </c>
      <c r="F538" s="235">
        <f>'Konto 2'!B180</f>
        <v>174</v>
      </c>
      <c r="G538" t="str">
        <f>IF('Konto 2'!C180="","",'Konto 2'!C180)</f>
        <v/>
      </c>
      <c r="H538" s="15" t="s">
        <v>30</v>
      </c>
      <c r="I538" s="234">
        <f>'Konto 2'!F180</f>
        <v>0</v>
      </c>
      <c r="J538" s="234">
        <f>'Konto 2'!E180</f>
        <v>0</v>
      </c>
    </row>
    <row r="539" spans="1:10" x14ac:dyDescent="0.2">
      <c r="A539" s="238">
        <v>539</v>
      </c>
      <c r="B539" s="237">
        <f t="shared" si="21"/>
        <v>9999</v>
      </c>
      <c r="C539" s="238">
        <f t="shared" si="22"/>
        <v>740</v>
      </c>
      <c r="D539" s="238" t="e">
        <f>VLOOKUP('Konto 2'!D181,kplan!A$5:C$31,3,)</f>
        <v>#N/A</v>
      </c>
      <c r="E539" s="233" t="str">
        <f>IF('Konto 2'!A181="","",'Konto 2'!A181)</f>
        <v/>
      </c>
      <c r="F539" s="235">
        <f>'Konto 2'!B181</f>
        <v>175</v>
      </c>
      <c r="G539" t="str">
        <f>IF('Konto 2'!C181="","",'Konto 2'!C181)</f>
        <v/>
      </c>
      <c r="H539" s="15" t="s">
        <v>30</v>
      </c>
      <c r="I539" s="234">
        <f>'Konto 2'!F181</f>
        <v>0</v>
      </c>
      <c r="J539" s="234">
        <f>'Konto 2'!E181</f>
        <v>0</v>
      </c>
    </row>
    <row r="540" spans="1:10" x14ac:dyDescent="0.2">
      <c r="A540" s="237">
        <v>540</v>
      </c>
      <c r="B540" s="237">
        <f t="shared" si="21"/>
        <v>9999</v>
      </c>
      <c r="C540" s="238">
        <f t="shared" si="22"/>
        <v>740</v>
      </c>
      <c r="D540" s="238" t="e">
        <f>VLOOKUP('Konto 2'!D182,kplan!A$5:C$31,3,)</f>
        <v>#N/A</v>
      </c>
      <c r="E540" s="233" t="str">
        <f>IF('Konto 2'!A182="","",'Konto 2'!A182)</f>
        <v/>
      </c>
      <c r="F540" s="235">
        <f>'Konto 2'!B182</f>
        <v>176</v>
      </c>
      <c r="G540" t="str">
        <f>IF('Konto 2'!C182="","",'Konto 2'!C182)</f>
        <v/>
      </c>
      <c r="H540" s="15" t="s">
        <v>30</v>
      </c>
      <c r="I540" s="234">
        <f>'Konto 2'!F182</f>
        <v>0</v>
      </c>
      <c r="J540" s="234">
        <f>'Konto 2'!E182</f>
        <v>0</v>
      </c>
    </row>
    <row r="541" spans="1:10" x14ac:dyDescent="0.2">
      <c r="A541" s="238">
        <v>541</v>
      </c>
      <c r="B541" s="237">
        <f t="shared" si="21"/>
        <v>9999</v>
      </c>
      <c r="C541" s="238">
        <f t="shared" si="22"/>
        <v>740</v>
      </c>
      <c r="D541" s="238" t="e">
        <f>VLOOKUP('Konto 2'!D183,kplan!A$5:C$31,3,)</f>
        <v>#N/A</v>
      </c>
      <c r="E541" s="233" t="str">
        <f>IF('Konto 2'!A183="","",'Konto 2'!A183)</f>
        <v/>
      </c>
      <c r="F541" s="235">
        <f>'Konto 2'!B183</f>
        <v>177</v>
      </c>
      <c r="G541" t="str">
        <f>IF('Konto 2'!C183="","",'Konto 2'!C183)</f>
        <v/>
      </c>
      <c r="H541" s="15" t="s">
        <v>30</v>
      </c>
      <c r="I541" s="234">
        <f>'Konto 2'!F183</f>
        <v>0</v>
      </c>
      <c r="J541" s="234">
        <f>'Konto 2'!E183</f>
        <v>0</v>
      </c>
    </row>
    <row r="542" spans="1:10" x14ac:dyDescent="0.2">
      <c r="A542" s="237">
        <v>542</v>
      </c>
      <c r="B542" s="237">
        <f t="shared" si="21"/>
        <v>9999</v>
      </c>
      <c r="C542" s="238">
        <f t="shared" si="22"/>
        <v>740</v>
      </c>
      <c r="D542" s="238" t="e">
        <f>VLOOKUP('Konto 2'!D184,kplan!A$5:C$31,3,)</f>
        <v>#N/A</v>
      </c>
      <c r="E542" s="233" t="str">
        <f>IF('Konto 2'!A184="","",'Konto 2'!A184)</f>
        <v/>
      </c>
      <c r="F542" s="235">
        <f>'Konto 2'!B184</f>
        <v>178</v>
      </c>
      <c r="G542" t="str">
        <f>IF('Konto 2'!C184="","",'Konto 2'!C184)</f>
        <v/>
      </c>
      <c r="H542" s="15" t="s">
        <v>30</v>
      </c>
      <c r="I542" s="234">
        <f>'Konto 2'!F184</f>
        <v>0</v>
      </c>
      <c r="J542" s="234">
        <f>'Konto 2'!E184</f>
        <v>0</v>
      </c>
    </row>
    <row r="543" spans="1:10" x14ac:dyDescent="0.2">
      <c r="A543" s="238">
        <v>543</v>
      </c>
      <c r="B543" s="237">
        <f t="shared" si="21"/>
        <v>9999</v>
      </c>
      <c r="C543" s="238">
        <f t="shared" si="22"/>
        <v>740</v>
      </c>
      <c r="D543" s="238" t="e">
        <f>VLOOKUP('Konto 2'!D185,kplan!A$5:C$31,3,)</f>
        <v>#N/A</v>
      </c>
      <c r="E543" s="233" t="str">
        <f>IF('Konto 2'!A185="","",'Konto 2'!A185)</f>
        <v/>
      </c>
      <c r="F543" s="235">
        <f>'Konto 2'!B185</f>
        <v>179</v>
      </c>
      <c r="G543" t="str">
        <f>IF('Konto 2'!C185="","",'Konto 2'!C185)</f>
        <v/>
      </c>
      <c r="H543" s="15" t="s">
        <v>30</v>
      </c>
      <c r="I543" s="234">
        <f>'Konto 2'!F185</f>
        <v>0</v>
      </c>
      <c r="J543" s="234">
        <f>'Konto 2'!E185</f>
        <v>0</v>
      </c>
    </row>
    <row r="544" spans="1:10" x14ac:dyDescent="0.2">
      <c r="A544" s="237">
        <v>544</v>
      </c>
      <c r="B544" s="237">
        <f t="shared" si="21"/>
        <v>9999</v>
      </c>
      <c r="C544" s="238">
        <f t="shared" si="22"/>
        <v>740</v>
      </c>
      <c r="D544" s="238" t="e">
        <f>VLOOKUP('Konto 2'!D186,kplan!A$5:C$31,3,)</f>
        <v>#N/A</v>
      </c>
      <c r="E544" s="233" t="str">
        <f>IF('Konto 2'!A186="","",'Konto 2'!A186)</f>
        <v/>
      </c>
      <c r="F544" s="235">
        <f>'Konto 2'!B186</f>
        <v>180</v>
      </c>
      <c r="G544" t="str">
        <f>IF('Konto 2'!C186="","",'Konto 2'!C186)</f>
        <v/>
      </c>
      <c r="H544" s="15" t="s">
        <v>30</v>
      </c>
      <c r="I544" s="234">
        <f>'Konto 2'!F186</f>
        <v>0</v>
      </c>
      <c r="J544" s="234">
        <f>'Konto 2'!E186</f>
        <v>0</v>
      </c>
    </row>
    <row r="545" spans="1:10" x14ac:dyDescent="0.2">
      <c r="A545" s="238">
        <v>545</v>
      </c>
      <c r="B545" s="237">
        <f t="shared" si="21"/>
        <v>9999</v>
      </c>
      <c r="C545" s="238">
        <f t="shared" si="22"/>
        <v>740</v>
      </c>
      <c r="D545" s="238" t="e">
        <f>VLOOKUP('Konto 2'!D187,kplan!A$5:C$31,3,)</f>
        <v>#N/A</v>
      </c>
      <c r="E545" s="233" t="str">
        <f>IF('Konto 2'!A187="","",'Konto 2'!A187)</f>
        <v/>
      </c>
      <c r="F545" s="235">
        <f>'Konto 2'!B187</f>
        <v>181</v>
      </c>
      <c r="G545" t="str">
        <f>IF('Konto 2'!C187="","",'Konto 2'!C187)</f>
        <v/>
      </c>
      <c r="H545" s="15" t="s">
        <v>30</v>
      </c>
      <c r="I545" s="234">
        <f>'Konto 2'!F187</f>
        <v>0</v>
      </c>
      <c r="J545" s="234">
        <f>'Konto 2'!E187</f>
        <v>0</v>
      </c>
    </row>
    <row r="546" spans="1:10" x14ac:dyDescent="0.2">
      <c r="A546" s="237">
        <v>546</v>
      </c>
      <c r="B546" s="237">
        <f t="shared" si="21"/>
        <v>9999</v>
      </c>
      <c r="C546" s="238">
        <f t="shared" si="22"/>
        <v>740</v>
      </c>
      <c r="D546" s="238" t="e">
        <f>VLOOKUP('Konto 2'!D188,kplan!A$5:C$31,3,)</f>
        <v>#N/A</v>
      </c>
      <c r="E546" s="233" t="str">
        <f>IF('Konto 2'!A188="","",'Konto 2'!A188)</f>
        <v/>
      </c>
      <c r="F546" s="235">
        <f>'Konto 2'!B188</f>
        <v>182</v>
      </c>
      <c r="G546" t="str">
        <f>IF('Konto 2'!C188="","",'Konto 2'!C188)</f>
        <v/>
      </c>
      <c r="H546" s="15" t="s">
        <v>30</v>
      </c>
      <c r="I546" s="234">
        <f>'Konto 2'!F188</f>
        <v>0</v>
      </c>
      <c r="J546" s="234">
        <f>'Konto 2'!E188</f>
        <v>0</v>
      </c>
    </row>
    <row r="547" spans="1:10" x14ac:dyDescent="0.2">
      <c r="A547" s="238">
        <v>547</v>
      </c>
      <c r="B547" s="237">
        <f t="shared" si="21"/>
        <v>9999</v>
      </c>
      <c r="C547" s="238">
        <f t="shared" si="22"/>
        <v>740</v>
      </c>
      <c r="D547" s="238" t="e">
        <f>VLOOKUP('Konto 2'!D189,kplan!A$5:C$31,3,)</f>
        <v>#N/A</v>
      </c>
      <c r="E547" s="233" t="str">
        <f>IF('Konto 2'!A189="","",'Konto 2'!A189)</f>
        <v/>
      </c>
      <c r="F547" s="235">
        <f>'Konto 2'!B189</f>
        <v>183</v>
      </c>
      <c r="G547" t="str">
        <f>IF('Konto 2'!C189="","",'Konto 2'!C189)</f>
        <v/>
      </c>
      <c r="H547" s="15" t="s">
        <v>30</v>
      </c>
      <c r="I547" s="234">
        <f>'Konto 2'!F189</f>
        <v>0</v>
      </c>
      <c r="J547" s="234">
        <f>'Konto 2'!E189</f>
        <v>0</v>
      </c>
    </row>
    <row r="548" spans="1:10" x14ac:dyDescent="0.2">
      <c r="A548" s="237">
        <v>548</v>
      </c>
      <c r="B548" s="237">
        <f t="shared" si="21"/>
        <v>9999</v>
      </c>
      <c r="C548" s="238">
        <f t="shared" si="22"/>
        <v>740</v>
      </c>
      <c r="D548" s="238" t="e">
        <f>VLOOKUP('Konto 2'!D190,kplan!A$5:C$31,3,)</f>
        <v>#N/A</v>
      </c>
      <c r="E548" s="233" t="str">
        <f>IF('Konto 2'!A190="","",'Konto 2'!A190)</f>
        <v/>
      </c>
      <c r="F548" s="235">
        <f>'Konto 2'!B190</f>
        <v>184</v>
      </c>
      <c r="G548" t="str">
        <f>IF('Konto 2'!C190="","",'Konto 2'!C190)</f>
        <v/>
      </c>
      <c r="H548" s="15" t="s">
        <v>30</v>
      </c>
      <c r="I548" s="234">
        <f>'Konto 2'!F190</f>
        <v>0</v>
      </c>
      <c r="J548" s="234">
        <f>'Konto 2'!E190</f>
        <v>0</v>
      </c>
    </row>
    <row r="549" spans="1:10" x14ac:dyDescent="0.2">
      <c r="A549" s="238">
        <v>549</v>
      </c>
      <c r="B549" s="237">
        <f t="shared" si="21"/>
        <v>9999</v>
      </c>
      <c r="C549" s="238">
        <f t="shared" si="22"/>
        <v>740</v>
      </c>
      <c r="D549" s="238" t="e">
        <f>VLOOKUP('Konto 2'!D191,kplan!A$5:C$31,3,)</f>
        <v>#N/A</v>
      </c>
      <c r="E549" s="233" t="str">
        <f>IF('Konto 2'!A191="","",'Konto 2'!A191)</f>
        <v/>
      </c>
      <c r="F549" s="235">
        <f>'Konto 2'!B191</f>
        <v>185</v>
      </c>
      <c r="G549" t="str">
        <f>IF('Konto 2'!C191="","",'Konto 2'!C191)</f>
        <v/>
      </c>
      <c r="H549" s="15" t="s">
        <v>30</v>
      </c>
      <c r="I549" s="234">
        <f>'Konto 2'!F191</f>
        <v>0</v>
      </c>
      <c r="J549" s="234">
        <f>'Konto 2'!E191</f>
        <v>0</v>
      </c>
    </row>
    <row r="550" spans="1:10" x14ac:dyDescent="0.2">
      <c r="A550" s="237">
        <v>550</v>
      </c>
      <c r="B550" s="237">
        <f t="shared" si="21"/>
        <v>9999</v>
      </c>
      <c r="C550" s="238">
        <f t="shared" si="22"/>
        <v>740</v>
      </c>
      <c r="D550" s="238" t="e">
        <f>VLOOKUP('Konto 2'!D192,kplan!A$5:C$31,3,)</f>
        <v>#N/A</v>
      </c>
      <c r="E550" s="233" t="str">
        <f>IF('Konto 2'!A192="","",'Konto 2'!A192)</f>
        <v/>
      </c>
      <c r="F550" s="235">
        <f>'Konto 2'!B192</f>
        <v>186</v>
      </c>
      <c r="G550" t="str">
        <f>IF('Konto 2'!C192="","",'Konto 2'!C192)</f>
        <v/>
      </c>
      <c r="H550" s="15" t="s">
        <v>30</v>
      </c>
      <c r="I550" s="234">
        <f>'Konto 2'!F192</f>
        <v>0</v>
      </c>
      <c r="J550" s="234">
        <f>'Konto 2'!E192</f>
        <v>0</v>
      </c>
    </row>
    <row r="551" spans="1:10" x14ac:dyDescent="0.2">
      <c r="A551" s="238">
        <v>551</v>
      </c>
      <c r="B551" s="237">
        <f t="shared" si="21"/>
        <v>9999</v>
      </c>
      <c r="C551" s="238">
        <f t="shared" si="22"/>
        <v>740</v>
      </c>
      <c r="D551" s="238" t="e">
        <f>VLOOKUP('Konto 2'!D193,kplan!A$5:C$31,3,)</f>
        <v>#N/A</v>
      </c>
      <c r="E551" s="233" t="str">
        <f>IF('Konto 2'!A193="","",'Konto 2'!A193)</f>
        <v/>
      </c>
      <c r="F551" s="235">
        <f>'Konto 2'!B193</f>
        <v>187</v>
      </c>
      <c r="G551" t="str">
        <f>IF('Konto 2'!C193="","",'Konto 2'!C193)</f>
        <v/>
      </c>
      <c r="H551" s="15" t="s">
        <v>30</v>
      </c>
      <c r="I551" s="234">
        <f>'Konto 2'!F193</f>
        <v>0</v>
      </c>
      <c r="J551" s="234">
        <f>'Konto 2'!E193</f>
        <v>0</v>
      </c>
    </row>
    <row r="552" spans="1:10" x14ac:dyDescent="0.2">
      <c r="A552" s="237">
        <v>552</v>
      </c>
      <c r="B552" s="237">
        <f t="shared" si="21"/>
        <v>9999</v>
      </c>
      <c r="C552" s="238">
        <f t="shared" si="22"/>
        <v>740</v>
      </c>
      <c r="D552" s="238" t="e">
        <f>VLOOKUP('Konto 2'!D194,kplan!A$5:C$31,3,)</f>
        <v>#N/A</v>
      </c>
      <c r="E552" s="233" t="str">
        <f>IF('Konto 2'!A194="","",'Konto 2'!A194)</f>
        <v/>
      </c>
      <c r="F552" s="235">
        <f>'Konto 2'!B194</f>
        <v>188</v>
      </c>
      <c r="G552" t="str">
        <f>IF('Konto 2'!C194="","",'Konto 2'!C194)</f>
        <v/>
      </c>
      <c r="H552" s="15" t="s">
        <v>30</v>
      </c>
      <c r="I552" s="234">
        <f>'Konto 2'!F194</f>
        <v>0</v>
      </c>
      <c r="J552" s="234">
        <f>'Konto 2'!E194</f>
        <v>0</v>
      </c>
    </row>
    <row r="553" spans="1:10" x14ac:dyDescent="0.2">
      <c r="A553" s="238">
        <v>553</v>
      </c>
      <c r="B553" s="237">
        <f t="shared" si="21"/>
        <v>9999</v>
      </c>
      <c r="C553" s="238">
        <f t="shared" si="22"/>
        <v>740</v>
      </c>
      <c r="D553" s="238" t="e">
        <f>VLOOKUP('Konto 2'!D195,kplan!A$5:C$31,3,)</f>
        <v>#N/A</v>
      </c>
      <c r="E553" s="233" t="str">
        <f>IF('Konto 2'!A195="","",'Konto 2'!A195)</f>
        <v/>
      </c>
      <c r="F553" s="235">
        <f>'Konto 2'!B195</f>
        <v>189</v>
      </c>
      <c r="G553" t="str">
        <f>IF('Konto 2'!C195="","",'Konto 2'!C195)</f>
        <v/>
      </c>
      <c r="H553" s="15" t="s">
        <v>30</v>
      </c>
      <c r="I553" s="234">
        <f>'Konto 2'!F195</f>
        <v>0</v>
      </c>
      <c r="J553" s="234">
        <f>'Konto 2'!E195</f>
        <v>0</v>
      </c>
    </row>
    <row r="554" spans="1:10" x14ac:dyDescent="0.2">
      <c r="A554" s="237">
        <v>554</v>
      </c>
      <c r="B554" s="237">
        <f t="shared" si="21"/>
        <v>9999</v>
      </c>
      <c r="C554" s="238">
        <f t="shared" si="22"/>
        <v>740</v>
      </c>
      <c r="D554" s="238" t="e">
        <f>VLOOKUP('Konto 2'!D196,kplan!A$5:C$31,3,)</f>
        <v>#N/A</v>
      </c>
      <c r="E554" s="233" t="str">
        <f>IF('Konto 2'!A196="","",'Konto 2'!A196)</f>
        <v/>
      </c>
      <c r="F554" s="235">
        <f>'Konto 2'!B196</f>
        <v>190</v>
      </c>
      <c r="G554" t="str">
        <f>IF('Konto 2'!C196="","",'Konto 2'!C196)</f>
        <v/>
      </c>
      <c r="H554" s="15" t="s">
        <v>30</v>
      </c>
      <c r="I554" s="234">
        <f>'Konto 2'!F196</f>
        <v>0</v>
      </c>
      <c r="J554" s="234">
        <f>'Konto 2'!E196</f>
        <v>0</v>
      </c>
    </row>
    <row r="555" spans="1:10" x14ac:dyDescent="0.2">
      <c r="A555" s="238">
        <v>555</v>
      </c>
      <c r="B555" s="237">
        <f t="shared" si="21"/>
        <v>9999</v>
      </c>
      <c r="C555" s="238">
        <f t="shared" si="22"/>
        <v>740</v>
      </c>
      <c r="D555" s="238" t="e">
        <f>VLOOKUP('Konto 2'!D197,kplan!A$5:C$31,3,)</f>
        <v>#N/A</v>
      </c>
      <c r="E555" s="233" t="str">
        <f>IF('Konto 2'!A197="","",'Konto 2'!A197)</f>
        <v/>
      </c>
      <c r="F555" s="235">
        <f>'Konto 2'!B197</f>
        <v>191</v>
      </c>
      <c r="G555" t="str">
        <f>IF('Konto 2'!C197="","",'Konto 2'!C197)</f>
        <v/>
      </c>
      <c r="H555" s="15" t="s">
        <v>30</v>
      </c>
      <c r="I555" s="234">
        <f>'Konto 2'!F197</f>
        <v>0</v>
      </c>
      <c r="J555" s="234">
        <f>'Konto 2'!E197</f>
        <v>0</v>
      </c>
    </row>
    <row r="556" spans="1:10" x14ac:dyDescent="0.2">
      <c r="A556" s="237">
        <v>556</v>
      </c>
      <c r="B556" s="237">
        <f t="shared" si="21"/>
        <v>9999</v>
      </c>
      <c r="C556" s="238">
        <f t="shared" si="22"/>
        <v>740</v>
      </c>
      <c r="D556" s="238" t="e">
        <f>VLOOKUP('Konto 2'!D198,kplan!A$5:C$31,3,)</f>
        <v>#N/A</v>
      </c>
      <c r="E556" s="233" t="str">
        <f>IF('Konto 2'!A198="","",'Konto 2'!A198)</f>
        <v/>
      </c>
      <c r="F556" s="235">
        <f>'Konto 2'!B198</f>
        <v>192</v>
      </c>
      <c r="G556" t="str">
        <f>IF('Konto 2'!C198="","",'Konto 2'!C198)</f>
        <v/>
      </c>
      <c r="H556" s="15" t="s">
        <v>30</v>
      </c>
      <c r="I556" s="234">
        <f>'Konto 2'!F198</f>
        <v>0</v>
      </c>
      <c r="J556" s="234">
        <f>'Konto 2'!E198</f>
        <v>0</v>
      </c>
    </row>
    <row r="557" spans="1:10" x14ac:dyDescent="0.2">
      <c r="A557" s="238">
        <v>557</v>
      </c>
      <c r="B557" s="237">
        <f t="shared" si="21"/>
        <v>9999</v>
      </c>
      <c r="C557" s="238">
        <f t="shared" si="22"/>
        <v>740</v>
      </c>
      <c r="D557" s="238" t="e">
        <f>VLOOKUP('Konto 2'!D199,kplan!A$5:C$31,3,)</f>
        <v>#N/A</v>
      </c>
      <c r="E557" s="233" t="str">
        <f>IF('Konto 2'!A199="","",'Konto 2'!A199)</f>
        <v/>
      </c>
      <c r="F557" s="235">
        <f>'Konto 2'!B199</f>
        <v>193</v>
      </c>
      <c r="G557" t="str">
        <f>IF('Konto 2'!C199="","",'Konto 2'!C199)</f>
        <v/>
      </c>
      <c r="H557" s="15" t="s">
        <v>30</v>
      </c>
      <c r="I557" s="234">
        <f>'Konto 2'!F199</f>
        <v>0</v>
      </c>
      <c r="J557" s="234">
        <f>'Konto 2'!E199</f>
        <v>0</v>
      </c>
    </row>
    <row r="558" spans="1:10" x14ac:dyDescent="0.2">
      <c r="A558" s="237">
        <v>558</v>
      </c>
      <c r="B558" s="237">
        <f t="shared" si="21"/>
        <v>9999</v>
      </c>
      <c r="C558" s="238">
        <f t="shared" si="22"/>
        <v>740</v>
      </c>
      <c r="D558" s="238" t="e">
        <f>VLOOKUP('Konto 2'!D200,kplan!A$5:C$31,3,)</f>
        <v>#N/A</v>
      </c>
      <c r="E558" s="233" t="str">
        <f>IF('Konto 2'!A200="","",'Konto 2'!A200)</f>
        <v/>
      </c>
      <c r="F558" s="235">
        <f>'Konto 2'!B200</f>
        <v>194</v>
      </c>
      <c r="G558" t="str">
        <f>IF('Konto 2'!C200="","",'Konto 2'!C200)</f>
        <v/>
      </c>
      <c r="H558" s="15" t="s">
        <v>30</v>
      </c>
      <c r="I558" s="234">
        <f>'Konto 2'!F200</f>
        <v>0</v>
      </c>
      <c r="J558" s="234">
        <f>'Konto 2'!E200</f>
        <v>0</v>
      </c>
    </row>
    <row r="559" spans="1:10" x14ac:dyDescent="0.2">
      <c r="A559" s="238">
        <v>559</v>
      </c>
      <c r="B559" s="237">
        <f t="shared" si="21"/>
        <v>9999</v>
      </c>
      <c r="C559" s="238">
        <f t="shared" si="22"/>
        <v>740</v>
      </c>
      <c r="D559" s="238" t="e">
        <f>VLOOKUP('Konto 2'!D201,kplan!A$5:C$31,3,)</f>
        <v>#N/A</v>
      </c>
      <c r="E559" s="233" t="str">
        <f>IF('Konto 2'!A201="","",'Konto 2'!A201)</f>
        <v/>
      </c>
      <c r="F559" s="235">
        <f>'Konto 2'!B201</f>
        <v>195</v>
      </c>
      <c r="G559" t="str">
        <f>IF('Konto 2'!C201="","",'Konto 2'!C201)</f>
        <v/>
      </c>
      <c r="H559" s="15" t="s">
        <v>30</v>
      </c>
      <c r="I559" s="234">
        <f>'Konto 2'!F201</f>
        <v>0</v>
      </c>
      <c r="J559" s="234">
        <f>'Konto 2'!E201</f>
        <v>0</v>
      </c>
    </row>
    <row r="560" spans="1:10" x14ac:dyDescent="0.2">
      <c r="A560" s="237">
        <v>560</v>
      </c>
      <c r="B560" s="237">
        <f t="shared" si="21"/>
        <v>9999</v>
      </c>
      <c r="C560" s="238">
        <f t="shared" si="22"/>
        <v>740</v>
      </c>
      <c r="D560" s="238" t="e">
        <f>VLOOKUP('Konto 2'!D202,kplan!A$5:C$31,3,)</f>
        <v>#N/A</v>
      </c>
      <c r="E560" s="233" t="str">
        <f>IF('Konto 2'!A202="","",'Konto 2'!A202)</f>
        <v/>
      </c>
      <c r="F560" s="235">
        <f>'Konto 2'!B202</f>
        <v>196</v>
      </c>
      <c r="G560" t="str">
        <f>IF('Konto 2'!C202="","",'Konto 2'!C202)</f>
        <v/>
      </c>
      <c r="H560" s="15" t="s">
        <v>30</v>
      </c>
      <c r="I560" s="234">
        <f>'Konto 2'!F202</f>
        <v>0</v>
      </c>
      <c r="J560" s="234">
        <f>'Konto 2'!E202</f>
        <v>0</v>
      </c>
    </row>
    <row r="561" spans="1:10" x14ac:dyDescent="0.2">
      <c r="A561" s="238">
        <v>561</v>
      </c>
      <c r="B561" s="237">
        <f t="shared" si="21"/>
        <v>9999</v>
      </c>
      <c r="C561" s="238">
        <f t="shared" si="22"/>
        <v>740</v>
      </c>
      <c r="D561" s="238" t="e">
        <f>VLOOKUP('Konto 2'!D203,kplan!A$5:C$31,3,)</f>
        <v>#N/A</v>
      </c>
      <c r="E561" s="233" t="str">
        <f>IF('Konto 2'!A203="","",'Konto 2'!A203)</f>
        <v/>
      </c>
      <c r="F561" s="235">
        <f>'Konto 2'!B203</f>
        <v>197</v>
      </c>
      <c r="G561" t="str">
        <f>IF('Konto 2'!C203="","",'Konto 2'!C203)</f>
        <v/>
      </c>
      <c r="H561" s="15" t="s">
        <v>30</v>
      </c>
      <c r="I561" s="234">
        <f>'Konto 2'!F203</f>
        <v>0</v>
      </c>
      <c r="J561" s="234">
        <f>'Konto 2'!E203</f>
        <v>0</v>
      </c>
    </row>
    <row r="562" spans="1:10" x14ac:dyDescent="0.2">
      <c r="A562" s="237">
        <v>562</v>
      </c>
      <c r="B562" s="237">
        <f t="shared" si="21"/>
        <v>9999</v>
      </c>
      <c r="C562" s="238">
        <f t="shared" si="22"/>
        <v>740</v>
      </c>
      <c r="D562" s="238" t="e">
        <f>VLOOKUP('Konto 2'!D204,kplan!A$5:C$31,3,)</f>
        <v>#N/A</v>
      </c>
      <c r="E562" s="233" t="str">
        <f>IF('Konto 2'!A204="","",'Konto 2'!A204)</f>
        <v/>
      </c>
      <c r="F562" s="235">
        <f>'Konto 2'!B204</f>
        <v>198</v>
      </c>
      <c r="G562" t="str">
        <f>IF('Konto 2'!C204="","",'Konto 2'!C204)</f>
        <v/>
      </c>
      <c r="H562" s="15" t="s">
        <v>30</v>
      </c>
      <c r="I562" s="234">
        <f>'Konto 2'!F204</f>
        <v>0</v>
      </c>
      <c r="J562" s="234">
        <f>'Konto 2'!E204</f>
        <v>0</v>
      </c>
    </row>
    <row r="563" spans="1:10" x14ac:dyDescent="0.2">
      <c r="A563" s="238">
        <v>563</v>
      </c>
      <c r="B563" s="237">
        <f t="shared" ref="B563:B626" si="23">IF(ABS(I563)+ABS(J563)=0,9999,1000+IF(ISNA(D563),99,D563)*10+5)</f>
        <v>9999</v>
      </c>
      <c r="C563" s="238">
        <f t="shared" ref="C563:C626" si="24">COUNTIF($D:$D,$D563)</f>
        <v>740</v>
      </c>
      <c r="D563" s="238" t="e">
        <f>VLOOKUP('Konto 2'!D205,kplan!A$5:C$31,3,)</f>
        <v>#N/A</v>
      </c>
      <c r="E563" s="233" t="str">
        <f>IF('Konto 2'!A205="","",'Konto 2'!A205)</f>
        <v/>
      </c>
      <c r="F563" s="235">
        <f>'Konto 2'!B205</f>
        <v>199</v>
      </c>
      <c r="G563" t="str">
        <f>IF('Konto 2'!C205="","",'Konto 2'!C205)</f>
        <v/>
      </c>
      <c r="H563" s="15" t="s">
        <v>30</v>
      </c>
      <c r="I563" s="234">
        <f>'Konto 2'!F205</f>
        <v>0</v>
      </c>
      <c r="J563" s="234">
        <f>'Konto 2'!E205</f>
        <v>0</v>
      </c>
    </row>
    <row r="564" spans="1:10" x14ac:dyDescent="0.2">
      <c r="A564" s="237">
        <v>564</v>
      </c>
      <c r="B564" s="237">
        <f t="shared" si="23"/>
        <v>9999</v>
      </c>
      <c r="C564" s="238">
        <f t="shared" si="24"/>
        <v>740</v>
      </c>
      <c r="D564" s="238" t="e">
        <f>VLOOKUP('Konto 2'!D206,kplan!A$5:C$31,3,)</f>
        <v>#N/A</v>
      </c>
      <c r="E564" s="233" t="str">
        <f>IF('Konto 2'!A206="","",'Konto 2'!A206)</f>
        <v/>
      </c>
      <c r="F564" s="235">
        <f>'Konto 2'!B206</f>
        <v>200</v>
      </c>
      <c r="G564" t="str">
        <f>IF('Konto 2'!C206="","",'Konto 2'!C206)</f>
        <v/>
      </c>
      <c r="H564" s="15" t="s">
        <v>30</v>
      </c>
      <c r="I564" s="234">
        <f>'Konto 2'!F206</f>
        <v>0</v>
      </c>
      <c r="J564" s="234">
        <f>'Konto 2'!E206</f>
        <v>0</v>
      </c>
    </row>
    <row r="565" spans="1:10" x14ac:dyDescent="0.2">
      <c r="A565" s="238">
        <v>565</v>
      </c>
      <c r="B565" s="237">
        <f t="shared" si="23"/>
        <v>9999</v>
      </c>
      <c r="C565" s="238">
        <f t="shared" si="24"/>
        <v>740</v>
      </c>
      <c r="D565" s="238" t="e">
        <f>VLOOKUP('Konto 2'!D207,kplan!A$5:C$31,3,)</f>
        <v>#N/A</v>
      </c>
      <c r="E565" s="233" t="str">
        <f>IF('Konto 2'!A207="","",'Konto 2'!A207)</f>
        <v/>
      </c>
      <c r="F565" s="235">
        <f>'Konto 2'!B207</f>
        <v>201</v>
      </c>
      <c r="G565" t="str">
        <f>IF('Konto 2'!C207="","",'Konto 2'!C207)</f>
        <v/>
      </c>
      <c r="H565" s="15" t="s">
        <v>30</v>
      </c>
      <c r="I565" s="234">
        <f>'Konto 2'!F207</f>
        <v>0</v>
      </c>
      <c r="J565" s="234">
        <f>'Konto 2'!E207</f>
        <v>0</v>
      </c>
    </row>
    <row r="566" spans="1:10" x14ac:dyDescent="0.2">
      <c r="A566" s="237">
        <v>566</v>
      </c>
      <c r="B566" s="237">
        <f t="shared" si="23"/>
        <v>9999</v>
      </c>
      <c r="C566" s="238">
        <f t="shared" si="24"/>
        <v>740</v>
      </c>
      <c r="D566" s="238" t="e">
        <f>VLOOKUP('Konto 2'!D208,kplan!A$5:C$31,3,)</f>
        <v>#N/A</v>
      </c>
      <c r="E566" s="233" t="str">
        <f>IF('Konto 2'!A208="","",'Konto 2'!A208)</f>
        <v/>
      </c>
      <c r="F566" s="235">
        <f>'Konto 2'!B208</f>
        <v>202</v>
      </c>
      <c r="G566" t="str">
        <f>IF('Konto 2'!C208="","",'Konto 2'!C208)</f>
        <v/>
      </c>
      <c r="H566" s="15" t="s">
        <v>30</v>
      </c>
      <c r="I566" s="234">
        <f>'Konto 2'!F208</f>
        <v>0</v>
      </c>
      <c r="J566" s="234">
        <f>'Konto 2'!E208</f>
        <v>0</v>
      </c>
    </row>
    <row r="567" spans="1:10" x14ac:dyDescent="0.2">
      <c r="A567" s="238">
        <v>567</v>
      </c>
      <c r="B567" s="237">
        <f t="shared" si="23"/>
        <v>9999</v>
      </c>
      <c r="C567" s="238">
        <f t="shared" si="24"/>
        <v>740</v>
      </c>
      <c r="D567" s="238" t="e">
        <f>VLOOKUP('Konto 2'!D209,kplan!A$5:C$31,3,)</f>
        <v>#N/A</v>
      </c>
      <c r="E567" s="233" t="str">
        <f>IF('Konto 2'!A209="","",'Konto 2'!A209)</f>
        <v/>
      </c>
      <c r="F567" s="235">
        <f>'Konto 2'!B209</f>
        <v>203</v>
      </c>
      <c r="G567" t="str">
        <f>IF('Konto 2'!C209="","",'Konto 2'!C209)</f>
        <v/>
      </c>
      <c r="H567" s="15" t="s">
        <v>30</v>
      </c>
      <c r="I567" s="234">
        <f>'Konto 2'!F209</f>
        <v>0</v>
      </c>
      <c r="J567" s="234">
        <f>'Konto 2'!E209</f>
        <v>0</v>
      </c>
    </row>
    <row r="568" spans="1:10" x14ac:dyDescent="0.2">
      <c r="A568" s="237">
        <v>568</v>
      </c>
      <c r="B568" s="237">
        <f t="shared" si="23"/>
        <v>9999</v>
      </c>
      <c r="C568" s="238">
        <f t="shared" si="24"/>
        <v>740</v>
      </c>
      <c r="D568" s="238" t="e">
        <f>VLOOKUP('Konto 2'!D210,kplan!A$5:C$31,3,)</f>
        <v>#N/A</v>
      </c>
      <c r="E568" s="233" t="str">
        <f>IF('Konto 2'!A210="","",'Konto 2'!A210)</f>
        <v/>
      </c>
      <c r="F568" s="235">
        <f>'Konto 2'!B210</f>
        <v>204</v>
      </c>
      <c r="G568" t="str">
        <f>IF('Konto 2'!C210="","",'Konto 2'!C210)</f>
        <v/>
      </c>
      <c r="H568" s="15" t="s">
        <v>30</v>
      </c>
      <c r="I568" s="234">
        <f>'Konto 2'!F210</f>
        <v>0</v>
      </c>
      <c r="J568" s="234">
        <f>'Konto 2'!E210</f>
        <v>0</v>
      </c>
    </row>
    <row r="569" spans="1:10" x14ac:dyDescent="0.2">
      <c r="A569" s="238">
        <v>569</v>
      </c>
      <c r="B569" s="237">
        <f t="shared" si="23"/>
        <v>9999</v>
      </c>
      <c r="C569" s="238">
        <f t="shared" si="24"/>
        <v>740</v>
      </c>
      <c r="D569" s="238" t="e">
        <f>VLOOKUP('Konto 2'!D211,kplan!A$5:C$31,3,)</f>
        <v>#N/A</v>
      </c>
      <c r="E569" s="233" t="str">
        <f>IF('Konto 2'!A211="","",'Konto 2'!A211)</f>
        <v/>
      </c>
      <c r="F569" s="235">
        <f>'Konto 2'!B211</f>
        <v>205</v>
      </c>
      <c r="G569" t="str">
        <f>IF('Konto 2'!C211="","",'Konto 2'!C211)</f>
        <v/>
      </c>
      <c r="H569" s="15" t="s">
        <v>30</v>
      </c>
      <c r="I569" s="234">
        <f>'Konto 2'!F211</f>
        <v>0</v>
      </c>
      <c r="J569" s="234">
        <f>'Konto 2'!E211</f>
        <v>0</v>
      </c>
    </row>
    <row r="570" spans="1:10" x14ac:dyDescent="0.2">
      <c r="A570" s="237">
        <v>570</v>
      </c>
      <c r="B570" s="237">
        <f t="shared" si="23"/>
        <v>9999</v>
      </c>
      <c r="C570" s="238">
        <f t="shared" si="24"/>
        <v>740</v>
      </c>
      <c r="D570" s="238" t="e">
        <f>VLOOKUP('Konto 2'!D212,kplan!A$5:C$31,3,)</f>
        <v>#N/A</v>
      </c>
      <c r="E570" s="233" t="str">
        <f>IF('Konto 2'!A212="","",'Konto 2'!A212)</f>
        <v/>
      </c>
      <c r="F570" s="235">
        <f>'Konto 2'!B212</f>
        <v>206</v>
      </c>
      <c r="G570" t="str">
        <f>IF('Konto 2'!C212="","",'Konto 2'!C212)</f>
        <v/>
      </c>
      <c r="H570" s="15" t="s">
        <v>30</v>
      </c>
      <c r="I570" s="234">
        <f>'Konto 2'!F212</f>
        <v>0</v>
      </c>
      <c r="J570" s="234">
        <f>'Konto 2'!E212</f>
        <v>0</v>
      </c>
    </row>
    <row r="571" spans="1:10" x14ac:dyDescent="0.2">
      <c r="A571" s="238">
        <v>571</v>
      </c>
      <c r="B571" s="237">
        <f t="shared" si="23"/>
        <v>9999</v>
      </c>
      <c r="C571" s="238">
        <f t="shared" si="24"/>
        <v>740</v>
      </c>
      <c r="D571" s="238" t="e">
        <f>VLOOKUP('Konto 2'!D213,kplan!A$5:C$31,3,)</f>
        <v>#N/A</v>
      </c>
      <c r="E571" s="233" t="str">
        <f>IF('Konto 2'!A213="","",'Konto 2'!A213)</f>
        <v/>
      </c>
      <c r="F571" s="235">
        <f>'Konto 2'!B213</f>
        <v>207</v>
      </c>
      <c r="G571" t="str">
        <f>IF('Konto 2'!C213="","",'Konto 2'!C213)</f>
        <v/>
      </c>
      <c r="H571" s="15" t="s">
        <v>30</v>
      </c>
      <c r="I571" s="234">
        <f>'Konto 2'!F213</f>
        <v>0</v>
      </c>
      <c r="J571" s="234">
        <f>'Konto 2'!E213</f>
        <v>0</v>
      </c>
    </row>
    <row r="572" spans="1:10" x14ac:dyDescent="0.2">
      <c r="A572" s="237">
        <v>572</v>
      </c>
      <c r="B572" s="237">
        <f t="shared" si="23"/>
        <v>9999</v>
      </c>
      <c r="C572" s="238">
        <f t="shared" si="24"/>
        <v>740</v>
      </c>
      <c r="D572" s="238" t="e">
        <f>VLOOKUP('Konto 2'!D214,kplan!A$5:C$31,3,)</f>
        <v>#N/A</v>
      </c>
      <c r="E572" s="233" t="str">
        <f>IF('Konto 2'!A214="","",'Konto 2'!A214)</f>
        <v/>
      </c>
      <c r="F572" s="235">
        <f>'Konto 2'!B214</f>
        <v>208</v>
      </c>
      <c r="G572" t="str">
        <f>IF('Konto 2'!C214="","",'Konto 2'!C214)</f>
        <v/>
      </c>
      <c r="H572" s="15" t="s">
        <v>30</v>
      </c>
      <c r="I572" s="234">
        <f>'Konto 2'!F214</f>
        <v>0</v>
      </c>
      <c r="J572" s="234">
        <f>'Konto 2'!E214</f>
        <v>0</v>
      </c>
    </row>
    <row r="573" spans="1:10" x14ac:dyDescent="0.2">
      <c r="A573" s="238">
        <v>573</v>
      </c>
      <c r="B573" s="237">
        <f t="shared" si="23"/>
        <v>9999</v>
      </c>
      <c r="C573" s="238">
        <f t="shared" si="24"/>
        <v>740</v>
      </c>
      <c r="D573" s="238" t="e">
        <f>VLOOKUP('Konto 2'!D215,kplan!A$5:C$31,3,)</f>
        <v>#N/A</v>
      </c>
      <c r="E573" s="233" t="str">
        <f>IF('Konto 2'!A215="","",'Konto 2'!A215)</f>
        <v/>
      </c>
      <c r="F573" s="235">
        <f>'Konto 2'!B215</f>
        <v>209</v>
      </c>
      <c r="G573" t="str">
        <f>IF('Konto 2'!C215="","",'Konto 2'!C215)</f>
        <v/>
      </c>
      <c r="H573" s="15" t="s">
        <v>30</v>
      </c>
      <c r="I573" s="234">
        <f>'Konto 2'!F215</f>
        <v>0</v>
      </c>
      <c r="J573" s="234">
        <f>'Konto 2'!E215</f>
        <v>0</v>
      </c>
    </row>
    <row r="574" spans="1:10" x14ac:dyDescent="0.2">
      <c r="A574" s="237">
        <v>574</v>
      </c>
      <c r="B574" s="237">
        <f t="shared" si="23"/>
        <v>9999</v>
      </c>
      <c r="C574" s="238">
        <f t="shared" si="24"/>
        <v>740</v>
      </c>
      <c r="D574" s="238" t="e">
        <f>VLOOKUP('Konto 2'!D216,kplan!A$5:C$31,3,)</f>
        <v>#N/A</v>
      </c>
      <c r="E574" s="233" t="str">
        <f>IF('Konto 2'!A216="","",'Konto 2'!A216)</f>
        <v/>
      </c>
      <c r="F574" s="235">
        <f>'Konto 2'!B216</f>
        <v>210</v>
      </c>
      <c r="G574" t="str">
        <f>IF('Konto 2'!C216="","",'Konto 2'!C216)</f>
        <v/>
      </c>
      <c r="H574" s="15" t="s">
        <v>30</v>
      </c>
      <c r="I574" s="234">
        <f>'Konto 2'!F216</f>
        <v>0</v>
      </c>
      <c r="J574" s="234">
        <f>'Konto 2'!E216</f>
        <v>0</v>
      </c>
    </row>
    <row r="575" spans="1:10" x14ac:dyDescent="0.2">
      <c r="A575" s="238">
        <v>575</v>
      </c>
      <c r="B575" s="237">
        <f t="shared" si="23"/>
        <v>9999</v>
      </c>
      <c r="C575" s="238">
        <f t="shared" si="24"/>
        <v>740</v>
      </c>
      <c r="D575" s="238" t="e">
        <f>VLOOKUP('Konto 2'!D217,kplan!A$5:C$31,3,)</f>
        <v>#N/A</v>
      </c>
      <c r="E575" s="233" t="str">
        <f>IF('Konto 2'!A217="","",'Konto 2'!A217)</f>
        <v/>
      </c>
      <c r="F575" s="235">
        <f>'Konto 2'!B217</f>
        <v>211</v>
      </c>
      <c r="G575" t="str">
        <f>IF('Konto 2'!C217="","",'Konto 2'!C217)</f>
        <v/>
      </c>
      <c r="H575" s="15" t="s">
        <v>30</v>
      </c>
      <c r="I575" s="234">
        <f>'Konto 2'!F217</f>
        <v>0</v>
      </c>
      <c r="J575" s="234">
        <f>'Konto 2'!E217</f>
        <v>0</v>
      </c>
    </row>
    <row r="576" spans="1:10" x14ac:dyDescent="0.2">
      <c r="A576" s="237">
        <v>576</v>
      </c>
      <c r="B576" s="237">
        <f t="shared" si="23"/>
        <v>9999</v>
      </c>
      <c r="C576" s="238">
        <f t="shared" si="24"/>
        <v>740</v>
      </c>
      <c r="D576" s="238" t="e">
        <f>VLOOKUP('Konto 2'!D218,kplan!A$5:C$31,3,)</f>
        <v>#N/A</v>
      </c>
      <c r="E576" s="233" t="str">
        <f>IF('Konto 2'!A218="","",'Konto 2'!A218)</f>
        <v/>
      </c>
      <c r="F576" s="235">
        <f>'Konto 2'!B218</f>
        <v>212</v>
      </c>
      <c r="G576" t="str">
        <f>IF('Konto 2'!C218="","",'Konto 2'!C218)</f>
        <v/>
      </c>
      <c r="H576" s="15" t="s">
        <v>30</v>
      </c>
      <c r="I576" s="234">
        <f>'Konto 2'!F218</f>
        <v>0</v>
      </c>
      <c r="J576" s="234">
        <f>'Konto 2'!E218</f>
        <v>0</v>
      </c>
    </row>
    <row r="577" spans="1:10" x14ac:dyDescent="0.2">
      <c r="A577" s="238">
        <v>577</v>
      </c>
      <c r="B577" s="237">
        <f t="shared" si="23"/>
        <v>9999</v>
      </c>
      <c r="C577" s="238">
        <f t="shared" si="24"/>
        <v>740</v>
      </c>
      <c r="D577" s="238" t="e">
        <f>VLOOKUP('Konto 2'!D219,kplan!A$5:C$31,3,)</f>
        <v>#N/A</v>
      </c>
      <c r="E577" s="233" t="str">
        <f>IF('Konto 2'!A219="","",'Konto 2'!A219)</f>
        <v/>
      </c>
      <c r="F577" s="235">
        <f>'Konto 2'!B219</f>
        <v>213</v>
      </c>
      <c r="G577" t="str">
        <f>IF('Konto 2'!C219="","",'Konto 2'!C219)</f>
        <v/>
      </c>
      <c r="H577" s="15" t="s">
        <v>30</v>
      </c>
      <c r="I577" s="234">
        <f>'Konto 2'!F219</f>
        <v>0</v>
      </c>
      <c r="J577" s="234">
        <f>'Konto 2'!E219</f>
        <v>0</v>
      </c>
    </row>
    <row r="578" spans="1:10" x14ac:dyDescent="0.2">
      <c r="A578" s="237">
        <v>578</v>
      </c>
      <c r="B578" s="237">
        <f t="shared" si="23"/>
        <v>9999</v>
      </c>
      <c r="C578" s="238">
        <f t="shared" si="24"/>
        <v>740</v>
      </c>
      <c r="D578" s="238" t="e">
        <f>VLOOKUP('Konto 2'!D220,kplan!A$5:C$31,3,)</f>
        <v>#N/A</v>
      </c>
      <c r="E578" s="233" t="str">
        <f>IF('Konto 2'!A220="","",'Konto 2'!A220)</f>
        <v/>
      </c>
      <c r="F578" s="235">
        <f>'Konto 2'!B220</f>
        <v>214</v>
      </c>
      <c r="G578" t="str">
        <f>IF('Konto 2'!C220="","",'Konto 2'!C220)</f>
        <v/>
      </c>
      <c r="H578" s="15" t="s">
        <v>30</v>
      </c>
      <c r="I578" s="234">
        <f>'Konto 2'!F220</f>
        <v>0</v>
      </c>
      <c r="J578" s="234">
        <f>'Konto 2'!E220</f>
        <v>0</v>
      </c>
    </row>
    <row r="579" spans="1:10" x14ac:dyDescent="0.2">
      <c r="A579" s="238">
        <v>579</v>
      </c>
      <c r="B579" s="237">
        <f t="shared" si="23"/>
        <v>9999</v>
      </c>
      <c r="C579" s="238">
        <f t="shared" si="24"/>
        <v>740</v>
      </c>
      <c r="D579" s="238" t="e">
        <f>VLOOKUP('Konto 2'!D221,kplan!A$5:C$31,3,)</f>
        <v>#N/A</v>
      </c>
      <c r="E579" s="233" t="str">
        <f>IF('Konto 2'!A221="","",'Konto 2'!A221)</f>
        <v/>
      </c>
      <c r="F579" s="235">
        <f>'Konto 2'!B221</f>
        <v>215</v>
      </c>
      <c r="G579" t="str">
        <f>IF('Konto 2'!C221="","",'Konto 2'!C221)</f>
        <v/>
      </c>
      <c r="H579" s="15" t="s">
        <v>30</v>
      </c>
      <c r="I579" s="234">
        <f>'Konto 2'!F221</f>
        <v>0</v>
      </c>
      <c r="J579" s="234">
        <f>'Konto 2'!E221</f>
        <v>0</v>
      </c>
    </row>
    <row r="580" spans="1:10" x14ac:dyDescent="0.2">
      <c r="A580" s="237">
        <v>580</v>
      </c>
      <c r="B580" s="237">
        <f t="shared" si="23"/>
        <v>9999</v>
      </c>
      <c r="C580" s="238">
        <f t="shared" si="24"/>
        <v>740</v>
      </c>
      <c r="D580" s="238" t="e">
        <f>VLOOKUP('Konto 2'!D222,kplan!A$5:C$31,3,)</f>
        <v>#N/A</v>
      </c>
      <c r="E580" s="233" t="str">
        <f>IF('Konto 2'!A222="","",'Konto 2'!A222)</f>
        <v/>
      </c>
      <c r="F580" s="235">
        <f>'Konto 2'!B222</f>
        <v>216</v>
      </c>
      <c r="G580" t="str">
        <f>IF('Konto 2'!C222="","",'Konto 2'!C222)</f>
        <v/>
      </c>
      <c r="H580" s="15" t="s">
        <v>30</v>
      </c>
      <c r="I580" s="234">
        <f>'Konto 2'!F222</f>
        <v>0</v>
      </c>
      <c r="J580" s="234">
        <f>'Konto 2'!E222</f>
        <v>0</v>
      </c>
    </row>
    <row r="581" spans="1:10" x14ac:dyDescent="0.2">
      <c r="A581" s="238">
        <v>581</v>
      </c>
      <c r="B581" s="237">
        <f t="shared" si="23"/>
        <v>9999</v>
      </c>
      <c r="C581" s="238">
        <f t="shared" si="24"/>
        <v>740</v>
      </c>
      <c r="D581" s="238" t="e">
        <f>VLOOKUP('Konto 2'!D223,kplan!A$5:C$31,3,)</f>
        <v>#N/A</v>
      </c>
      <c r="E581" s="233" t="str">
        <f>IF('Konto 2'!A223="","",'Konto 2'!A223)</f>
        <v/>
      </c>
      <c r="F581" s="235">
        <f>'Konto 2'!B223</f>
        <v>217</v>
      </c>
      <c r="G581" t="str">
        <f>IF('Konto 2'!C223="","",'Konto 2'!C223)</f>
        <v/>
      </c>
      <c r="H581" s="15" t="s">
        <v>30</v>
      </c>
      <c r="I581" s="234">
        <f>'Konto 2'!F223</f>
        <v>0</v>
      </c>
      <c r="J581" s="234">
        <f>'Konto 2'!E223</f>
        <v>0</v>
      </c>
    </row>
    <row r="582" spans="1:10" x14ac:dyDescent="0.2">
      <c r="A582" s="237">
        <v>582</v>
      </c>
      <c r="B582" s="237">
        <f t="shared" si="23"/>
        <v>9999</v>
      </c>
      <c r="C582" s="238">
        <f t="shared" si="24"/>
        <v>740</v>
      </c>
      <c r="D582" s="238" t="e">
        <f>VLOOKUP('Konto 2'!D224,kplan!A$5:C$31,3,)</f>
        <v>#N/A</v>
      </c>
      <c r="E582" s="233" t="str">
        <f>IF('Konto 2'!A224="","",'Konto 2'!A224)</f>
        <v/>
      </c>
      <c r="F582" s="235">
        <f>'Konto 2'!B224</f>
        <v>218</v>
      </c>
      <c r="G582" t="str">
        <f>IF('Konto 2'!C224="","",'Konto 2'!C224)</f>
        <v/>
      </c>
      <c r="H582" s="15" t="s">
        <v>30</v>
      </c>
      <c r="I582" s="234">
        <f>'Konto 2'!F224</f>
        <v>0</v>
      </c>
      <c r="J582" s="234">
        <f>'Konto 2'!E224</f>
        <v>0</v>
      </c>
    </row>
    <row r="583" spans="1:10" x14ac:dyDescent="0.2">
      <c r="A583" s="238">
        <v>583</v>
      </c>
      <c r="B583" s="237">
        <f t="shared" si="23"/>
        <v>9999</v>
      </c>
      <c r="C583" s="238">
        <f t="shared" si="24"/>
        <v>740</v>
      </c>
      <c r="D583" s="238" t="e">
        <f>VLOOKUP('Konto 2'!D225,kplan!A$5:C$31,3,)</f>
        <v>#N/A</v>
      </c>
      <c r="E583" s="233" t="str">
        <f>IF('Konto 2'!A225="","",'Konto 2'!A225)</f>
        <v/>
      </c>
      <c r="F583" s="235">
        <f>'Konto 2'!B225</f>
        <v>219</v>
      </c>
      <c r="G583" t="str">
        <f>IF('Konto 2'!C225="","",'Konto 2'!C225)</f>
        <v/>
      </c>
      <c r="H583" s="15" t="s">
        <v>30</v>
      </c>
      <c r="I583" s="234">
        <f>'Konto 2'!F225</f>
        <v>0</v>
      </c>
      <c r="J583" s="234">
        <f>'Konto 2'!E225</f>
        <v>0</v>
      </c>
    </row>
    <row r="584" spans="1:10" x14ac:dyDescent="0.2">
      <c r="A584" s="237">
        <v>584</v>
      </c>
      <c r="B584" s="237">
        <f t="shared" si="23"/>
        <v>9999</v>
      </c>
      <c r="C584" s="238">
        <f t="shared" si="24"/>
        <v>740</v>
      </c>
      <c r="D584" s="238" t="e">
        <f>VLOOKUP('Konto 2'!D226,kplan!A$5:C$31,3,)</f>
        <v>#N/A</v>
      </c>
      <c r="E584" s="233" t="str">
        <f>IF('Konto 2'!A226="","",'Konto 2'!A226)</f>
        <v/>
      </c>
      <c r="F584" s="235">
        <f>'Konto 2'!B226</f>
        <v>220</v>
      </c>
      <c r="G584" t="str">
        <f>IF('Konto 2'!C226="","",'Konto 2'!C226)</f>
        <v/>
      </c>
      <c r="H584" s="15" t="s">
        <v>30</v>
      </c>
      <c r="I584" s="234">
        <f>'Konto 2'!F226</f>
        <v>0</v>
      </c>
      <c r="J584" s="234">
        <f>'Konto 2'!E226</f>
        <v>0</v>
      </c>
    </row>
    <row r="585" spans="1:10" x14ac:dyDescent="0.2">
      <c r="A585" s="238">
        <v>585</v>
      </c>
      <c r="B585" s="237">
        <f t="shared" si="23"/>
        <v>9999</v>
      </c>
      <c r="C585" s="238">
        <f t="shared" si="24"/>
        <v>740</v>
      </c>
      <c r="D585" s="238" t="e">
        <f>VLOOKUP('Konto 2'!D227,kplan!A$5:C$31,3,)</f>
        <v>#N/A</v>
      </c>
      <c r="E585" s="233" t="str">
        <f>IF('Konto 2'!A227="","",'Konto 2'!A227)</f>
        <v/>
      </c>
      <c r="F585" s="235">
        <f>'Konto 2'!B227</f>
        <v>221</v>
      </c>
      <c r="G585" t="str">
        <f>IF('Konto 2'!C227="","",'Konto 2'!C227)</f>
        <v/>
      </c>
      <c r="H585" s="15" t="s">
        <v>30</v>
      </c>
      <c r="I585" s="234">
        <f>'Konto 2'!F227</f>
        <v>0</v>
      </c>
      <c r="J585" s="234">
        <f>'Konto 2'!E227</f>
        <v>0</v>
      </c>
    </row>
    <row r="586" spans="1:10" x14ac:dyDescent="0.2">
      <c r="A586" s="237">
        <v>586</v>
      </c>
      <c r="B586" s="237">
        <f t="shared" si="23"/>
        <v>9999</v>
      </c>
      <c r="C586" s="238">
        <f t="shared" si="24"/>
        <v>740</v>
      </c>
      <c r="D586" s="238" t="e">
        <f>VLOOKUP('Konto 2'!D228,kplan!A$5:C$31,3,)</f>
        <v>#N/A</v>
      </c>
      <c r="E586" s="233" t="str">
        <f>IF('Konto 2'!A228="","",'Konto 2'!A228)</f>
        <v/>
      </c>
      <c r="F586" s="235">
        <f>'Konto 2'!B228</f>
        <v>222</v>
      </c>
      <c r="G586" t="str">
        <f>IF('Konto 2'!C228="","",'Konto 2'!C228)</f>
        <v/>
      </c>
      <c r="H586" s="15" t="s">
        <v>30</v>
      </c>
      <c r="I586" s="234">
        <f>'Konto 2'!F228</f>
        <v>0</v>
      </c>
      <c r="J586" s="234">
        <f>'Konto 2'!E228</f>
        <v>0</v>
      </c>
    </row>
    <row r="587" spans="1:10" x14ac:dyDescent="0.2">
      <c r="A587" s="238">
        <v>587</v>
      </c>
      <c r="B587" s="237">
        <f t="shared" si="23"/>
        <v>9999</v>
      </c>
      <c r="C587" s="238">
        <f t="shared" si="24"/>
        <v>740</v>
      </c>
      <c r="D587" s="238" t="e">
        <f>VLOOKUP('Konto 2'!D229,kplan!A$5:C$31,3,)</f>
        <v>#N/A</v>
      </c>
      <c r="E587" s="233" t="str">
        <f>IF('Konto 2'!A229="","",'Konto 2'!A229)</f>
        <v/>
      </c>
      <c r="F587" s="235">
        <f>'Konto 2'!B229</f>
        <v>223</v>
      </c>
      <c r="G587" t="str">
        <f>IF('Konto 2'!C229="","",'Konto 2'!C229)</f>
        <v/>
      </c>
      <c r="H587" s="15" t="s">
        <v>30</v>
      </c>
      <c r="I587" s="234">
        <f>'Konto 2'!F229</f>
        <v>0</v>
      </c>
      <c r="J587" s="234">
        <f>'Konto 2'!E229</f>
        <v>0</v>
      </c>
    </row>
    <row r="588" spans="1:10" x14ac:dyDescent="0.2">
      <c r="A588" s="237">
        <v>588</v>
      </c>
      <c r="B588" s="237">
        <f t="shared" si="23"/>
        <v>9999</v>
      </c>
      <c r="C588" s="238">
        <f t="shared" si="24"/>
        <v>740</v>
      </c>
      <c r="D588" s="238" t="e">
        <f>VLOOKUP('Konto 2'!D230,kplan!A$5:C$31,3,)</f>
        <v>#N/A</v>
      </c>
      <c r="E588" s="233" t="str">
        <f>IF('Konto 2'!A230="","",'Konto 2'!A230)</f>
        <v/>
      </c>
      <c r="F588" s="235">
        <f>'Konto 2'!B230</f>
        <v>224</v>
      </c>
      <c r="G588" t="str">
        <f>IF('Konto 2'!C230="","",'Konto 2'!C230)</f>
        <v/>
      </c>
      <c r="H588" s="15" t="s">
        <v>30</v>
      </c>
      <c r="I588" s="234">
        <f>'Konto 2'!F230</f>
        <v>0</v>
      </c>
      <c r="J588" s="234">
        <f>'Konto 2'!E230</f>
        <v>0</v>
      </c>
    </row>
    <row r="589" spans="1:10" x14ac:dyDescent="0.2">
      <c r="A589" s="238">
        <v>589</v>
      </c>
      <c r="B589" s="237">
        <f t="shared" si="23"/>
        <v>9999</v>
      </c>
      <c r="C589" s="238">
        <f t="shared" si="24"/>
        <v>740</v>
      </c>
      <c r="D589" s="238" t="e">
        <f>VLOOKUP('Konto 2'!D231,kplan!A$5:C$31,3,)</f>
        <v>#N/A</v>
      </c>
      <c r="E589" s="233" t="str">
        <f>IF('Konto 2'!A231="","",'Konto 2'!A231)</f>
        <v/>
      </c>
      <c r="F589" s="235">
        <f>'Konto 2'!B231</f>
        <v>225</v>
      </c>
      <c r="G589" t="str">
        <f>IF('Konto 2'!C231="","",'Konto 2'!C231)</f>
        <v/>
      </c>
      <c r="H589" s="15" t="s">
        <v>30</v>
      </c>
      <c r="I589" s="234">
        <f>'Konto 2'!F231</f>
        <v>0</v>
      </c>
      <c r="J589" s="234">
        <f>'Konto 2'!E231</f>
        <v>0</v>
      </c>
    </row>
    <row r="590" spans="1:10" x14ac:dyDescent="0.2">
      <c r="A590" s="237">
        <v>590</v>
      </c>
      <c r="B590" s="237">
        <f t="shared" si="23"/>
        <v>9999</v>
      </c>
      <c r="C590" s="238">
        <f t="shared" si="24"/>
        <v>740</v>
      </c>
      <c r="D590" s="238" t="e">
        <f>VLOOKUP('Konto 2'!D232,kplan!A$5:C$31,3,)</f>
        <v>#N/A</v>
      </c>
      <c r="E590" s="233" t="str">
        <f>IF('Konto 2'!A232="","",'Konto 2'!A232)</f>
        <v/>
      </c>
      <c r="F590" s="235">
        <f>'Konto 2'!B232</f>
        <v>226</v>
      </c>
      <c r="G590" t="str">
        <f>IF('Konto 2'!C232="","",'Konto 2'!C232)</f>
        <v/>
      </c>
      <c r="H590" s="15" t="s">
        <v>30</v>
      </c>
      <c r="I590" s="234">
        <f>'Konto 2'!F232</f>
        <v>0</v>
      </c>
      <c r="J590" s="234">
        <f>'Konto 2'!E232</f>
        <v>0</v>
      </c>
    </row>
    <row r="591" spans="1:10" x14ac:dyDescent="0.2">
      <c r="A591" s="238">
        <v>591</v>
      </c>
      <c r="B591" s="237">
        <f t="shared" si="23"/>
        <v>9999</v>
      </c>
      <c r="C591" s="238">
        <f t="shared" si="24"/>
        <v>740</v>
      </c>
      <c r="D591" s="238" t="e">
        <f>VLOOKUP('Konto 2'!D233,kplan!A$5:C$31,3,)</f>
        <v>#N/A</v>
      </c>
      <c r="E591" s="233" t="str">
        <f>IF('Konto 2'!A233="","",'Konto 2'!A233)</f>
        <v/>
      </c>
      <c r="F591" s="235">
        <f>'Konto 2'!B233</f>
        <v>227</v>
      </c>
      <c r="G591" t="str">
        <f>IF('Konto 2'!C233="","",'Konto 2'!C233)</f>
        <v/>
      </c>
      <c r="H591" s="15" t="s">
        <v>30</v>
      </c>
      <c r="I591" s="234">
        <f>'Konto 2'!F233</f>
        <v>0</v>
      </c>
      <c r="J591" s="234">
        <f>'Konto 2'!E233</f>
        <v>0</v>
      </c>
    </row>
    <row r="592" spans="1:10" x14ac:dyDescent="0.2">
      <c r="A592" s="237">
        <v>592</v>
      </c>
      <c r="B592" s="237">
        <f t="shared" si="23"/>
        <v>9999</v>
      </c>
      <c r="C592" s="238">
        <f t="shared" si="24"/>
        <v>740</v>
      </c>
      <c r="D592" s="238" t="e">
        <f>VLOOKUP('Konto 2'!D234,kplan!A$5:C$31,3,)</f>
        <v>#N/A</v>
      </c>
      <c r="E592" s="233" t="str">
        <f>IF('Konto 2'!A234="","",'Konto 2'!A234)</f>
        <v/>
      </c>
      <c r="F592" s="235">
        <f>'Konto 2'!B234</f>
        <v>228</v>
      </c>
      <c r="G592" t="str">
        <f>IF('Konto 2'!C234="","",'Konto 2'!C234)</f>
        <v/>
      </c>
      <c r="H592" s="15" t="s">
        <v>30</v>
      </c>
      <c r="I592" s="234">
        <f>'Konto 2'!F234</f>
        <v>0</v>
      </c>
      <c r="J592" s="234">
        <f>'Konto 2'!E234</f>
        <v>0</v>
      </c>
    </row>
    <row r="593" spans="1:10" x14ac:dyDescent="0.2">
      <c r="A593" s="238">
        <v>593</v>
      </c>
      <c r="B593" s="237">
        <f t="shared" si="23"/>
        <v>9999</v>
      </c>
      <c r="C593" s="238">
        <f t="shared" si="24"/>
        <v>740</v>
      </c>
      <c r="D593" s="238" t="e">
        <f>VLOOKUP('Konto 2'!D235,kplan!A$5:C$31,3,)</f>
        <v>#N/A</v>
      </c>
      <c r="E593" s="233" t="str">
        <f>IF('Konto 2'!A235="","",'Konto 2'!A235)</f>
        <v/>
      </c>
      <c r="F593" s="235">
        <f>'Konto 2'!B235</f>
        <v>229</v>
      </c>
      <c r="G593" t="str">
        <f>IF('Konto 2'!C235="","",'Konto 2'!C235)</f>
        <v/>
      </c>
      <c r="H593" s="15" t="s">
        <v>30</v>
      </c>
      <c r="I593" s="234">
        <f>'Konto 2'!F235</f>
        <v>0</v>
      </c>
      <c r="J593" s="234">
        <f>'Konto 2'!E235</f>
        <v>0</v>
      </c>
    </row>
    <row r="594" spans="1:10" x14ac:dyDescent="0.2">
      <c r="A594" s="237">
        <v>594</v>
      </c>
      <c r="B594" s="237">
        <f t="shared" si="23"/>
        <v>9999</v>
      </c>
      <c r="C594" s="238">
        <f t="shared" si="24"/>
        <v>740</v>
      </c>
      <c r="D594" s="238" t="e">
        <f>VLOOKUP('Konto 2'!D236,kplan!A$5:C$31,3,)</f>
        <v>#N/A</v>
      </c>
      <c r="E594" s="233" t="str">
        <f>IF('Konto 2'!A236="","",'Konto 2'!A236)</f>
        <v/>
      </c>
      <c r="F594" s="235">
        <f>'Konto 2'!B236</f>
        <v>230</v>
      </c>
      <c r="G594" t="str">
        <f>IF('Konto 2'!C236="","",'Konto 2'!C236)</f>
        <v/>
      </c>
      <c r="H594" s="15" t="s">
        <v>30</v>
      </c>
      <c r="I594" s="234">
        <f>'Konto 2'!F236</f>
        <v>0</v>
      </c>
      <c r="J594" s="234">
        <f>'Konto 2'!E236</f>
        <v>0</v>
      </c>
    </row>
    <row r="595" spans="1:10" x14ac:dyDescent="0.2">
      <c r="A595" s="238">
        <v>595</v>
      </c>
      <c r="B595" s="237">
        <f t="shared" si="23"/>
        <v>9999</v>
      </c>
      <c r="C595" s="238">
        <f t="shared" si="24"/>
        <v>740</v>
      </c>
      <c r="D595" s="238" t="e">
        <f>VLOOKUP('Konto 2'!D237,kplan!A$5:C$31,3,)</f>
        <v>#N/A</v>
      </c>
      <c r="E595" s="233" t="str">
        <f>IF('Konto 2'!A237="","",'Konto 2'!A237)</f>
        <v/>
      </c>
      <c r="F595" s="235">
        <f>'Konto 2'!B237</f>
        <v>231</v>
      </c>
      <c r="G595" t="str">
        <f>IF('Konto 2'!C237="","",'Konto 2'!C237)</f>
        <v/>
      </c>
      <c r="H595" s="15" t="s">
        <v>30</v>
      </c>
      <c r="I595" s="234">
        <f>'Konto 2'!F237</f>
        <v>0</v>
      </c>
      <c r="J595" s="234">
        <f>'Konto 2'!E237</f>
        <v>0</v>
      </c>
    </row>
    <row r="596" spans="1:10" x14ac:dyDescent="0.2">
      <c r="A596" s="237">
        <v>596</v>
      </c>
      <c r="B596" s="237">
        <f t="shared" si="23"/>
        <v>9999</v>
      </c>
      <c r="C596" s="238">
        <f t="shared" si="24"/>
        <v>740</v>
      </c>
      <c r="D596" s="238" t="e">
        <f>VLOOKUP('Konto 2'!D238,kplan!A$5:C$31,3,)</f>
        <v>#N/A</v>
      </c>
      <c r="E596" s="233" t="str">
        <f>IF('Konto 2'!A238="","",'Konto 2'!A238)</f>
        <v/>
      </c>
      <c r="F596" s="235">
        <f>'Konto 2'!B238</f>
        <v>232</v>
      </c>
      <c r="G596" t="str">
        <f>IF('Konto 2'!C238="","",'Konto 2'!C238)</f>
        <v/>
      </c>
      <c r="H596" s="15" t="s">
        <v>30</v>
      </c>
      <c r="I596" s="234">
        <f>'Konto 2'!F238</f>
        <v>0</v>
      </c>
      <c r="J596" s="234">
        <f>'Konto 2'!E238</f>
        <v>0</v>
      </c>
    </row>
    <row r="597" spans="1:10" x14ac:dyDescent="0.2">
      <c r="A597" s="238">
        <v>597</v>
      </c>
      <c r="B597" s="237">
        <f t="shared" si="23"/>
        <v>9999</v>
      </c>
      <c r="C597" s="238">
        <f t="shared" si="24"/>
        <v>740</v>
      </c>
      <c r="D597" s="238" t="e">
        <f>VLOOKUP('Konto 2'!D239,kplan!A$5:C$31,3,)</f>
        <v>#N/A</v>
      </c>
      <c r="E597" s="233" t="str">
        <f>IF('Konto 2'!A239="","",'Konto 2'!A239)</f>
        <v/>
      </c>
      <c r="F597" s="235">
        <f>'Konto 2'!B239</f>
        <v>233</v>
      </c>
      <c r="G597" t="str">
        <f>IF('Konto 2'!C239="","",'Konto 2'!C239)</f>
        <v/>
      </c>
      <c r="H597" s="15" t="s">
        <v>30</v>
      </c>
      <c r="I597" s="234">
        <f>'Konto 2'!F239</f>
        <v>0</v>
      </c>
      <c r="J597" s="234">
        <f>'Konto 2'!E239</f>
        <v>0</v>
      </c>
    </row>
    <row r="598" spans="1:10" x14ac:dyDescent="0.2">
      <c r="A598" s="237">
        <v>598</v>
      </c>
      <c r="B598" s="237">
        <f t="shared" si="23"/>
        <v>9999</v>
      </c>
      <c r="C598" s="238">
        <f t="shared" si="24"/>
        <v>740</v>
      </c>
      <c r="D598" s="238" t="e">
        <f>VLOOKUP('Konto 2'!D240,kplan!A$5:C$31,3,)</f>
        <v>#N/A</v>
      </c>
      <c r="E598" s="233" t="str">
        <f>IF('Konto 2'!A240="","",'Konto 2'!A240)</f>
        <v/>
      </c>
      <c r="F598" s="235">
        <f>'Konto 2'!B240</f>
        <v>234</v>
      </c>
      <c r="G598" t="str">
        <f>IF('Konto 2'!C240="","",'Konto 2'!C240)</f>
        <v/>
      </c>
      <c r="H598" s="15" t="s">
        <v>30</v>
      </c>
      <c r="I598" s="234">
        <f>'Konto 2'!F240</f>
        <v>0</v>
      </c>
      <c r="J598" s="234">
        <f>'Konto 2'!E240</f>
        <v>0</v>
      </c>
    </row>
    <row r="599" spans="1:10" x14ac:dyDescent="0.2">
      <c r="A599" s="238">
        <v>599</v>
      </c>
      <c r="B599" s="237">
        <f t="shared" si="23"/>
        <v>9999</v>
      </c>
      <c r="C599" s="238">
        <f t="shared" si="24"/>
        <v>740</v>
      </c>
      <c r="D599" s="238" t="e">
        <f>VLOOKUP('Konto 2'!D241,kplan!A$5:C$31,3,)</f>
        <v>#N/A</v>
      </c>
      <c r="E599" s="233" t="str">
        <f>IF('Konto 2'!A241="","",'Konto 2'!A241)</f>
        <v/>
      </c>
      <c r="F599" s="235">
        <f>'Konto 2'!B241</f>
        <v>235</v>
      </c>
      <c r="G599" t="str">
        <f>IF('Konto 2'!C241="","",'Konto 2'!C241)</f>
        <v/>
      </c>
      <c r="H599" s="15" t="s">
        <v>30</v>
      </c>
      <c r="I599" s="234">
        <f>'Konto 2'!F241</f>
        <v>0</v>
      </c>
      <c r="J599" s="234">
        <f>'Konto 2'!E241</f>
        <v>0</v>
      </c>
    </row>
    <row r="600" spans="1:10" x14ac:dyDescent="0.2">
      <c r="A600" s="237">
        <v>600</v>
      </c>
      <c r="B600" s="237">
        <f t="shared" si="23"/>
        <v>9999</v>
      </c>
      <c r="C600" s="238">
        <f t="shared" si="24"/>
        <v>740</v>
      </c>
      <c r="D600" s="238" t="e">
        <f>VLOOKUP('Konto 2'!D242,kplan!A$5:C$31,3,)</f>
        <v>#N/A</v>
      </c>
      <c r="E600" s="233" t="str">
        <f>IF('Konto 2'!A242="","",'Konto 2'!A242)</f>
        <v/>
      </c>
      <c r="F600" s="235">
        <f>'Konto 2'!B242</f>
        <v>236</v>
      </c>
      <c r="G600" t="str">
        <f>IF('Konto 2'!C242="","",'Konto 2'!C242)</f>
        <v/>
      </c>
      <c r="H600" s="15" t="s">
        <v>30</v>
      </c>
      <c r="I600" s="234">
        <f>'Konto 2'!F242</f>
        <v>0</v>
      </c>
      <c r="J600" s="234">
        <f>'Konto 2'!E242</f>
        <v>0</v>
      </c>
    </row>
    <row r="601" spans="1:10" x14ac:dyDescent="0.2">
      <c r="A601" s="238">
        <v>601</v>
      </c>
      <c r="B601" s="237">
        <f t="shared" si="23"/>
        <v>9999</v>
      </c>
      <c r="C601" s="238">
        <f t="shared" si="24"/>
        <v>740</v>
      </c>
      <c r="D601" s="238" t="e">
        <f>VLOOKUP('Konto 2'!D243,kplan!A$5:C$31,3,)</f>
        <v>#N/A</v>
      </c>
      <c r="E601" s="233" t="str">
        <f>IF('Konto 2'!A243="","",'Konto 2'!A243)</f>
        <v/>
      </c>
      <c r="F601" s="235">
        <f>'Konto 2'!B243</f>
        <v>237</v>
      </c>
      <c r="G601" t="str">
        <f>IF('Konto 2'!C243="","",'Konto 2'!C243)</f>
        <v/>
      </c>
      <c r="H601" s="15" t="s">
        <v>30</v>
      </c>
      <c r="I601" s="234">
        <f>'Konto 2'!F243</f>
        <v>0</v>
      </c>
      <c r="J601" s="234">
        <f>'Konto 2'!E243</f>
        <v>0</v>
      </c>
    </row>
    <row r="602" spans="1:10" x14ac:dyDescent="0.2">
      <c r="A602" s="237">
        <v>602</v>
      </c>
      <c r="B602" s="237">
        <f t="shared" si="23"/>
        <v>9999</v>
      </c>
      <c r="C602" s="238">
        <f t="shared" si="24"/>
        <v>740</v>
      </c>
      <c r="D602" s="238" t="e">
        <f>VLOOKUP('Konto 2'!D244,kplan!A$5:C$31,3,)</f>
        <v>#N/A</v>
      </c>
      <c r="E602" s="233" t="str">
        <f>IF('Konto 2'!A244="","",'Konto 2'!A244)</f>
        <v/>
      </c>
      <c r="F602" s="235">
        <f>'Konto 2'!B244</f>
        <v>238</v>
      </c>
      <c r="G602" t="str">
        <f>IF('Konto 2'!C244="","",'Konto 2'!C244)</f>
        <v/>
      </c>
      <c r="H602" s="15" t="s">
        <v>30</v>
      </c>
      <c r="I602" s="234">
        <f>'Konto 2'!F244</f>
        <v>0</v>
      </c>
      <c r="J602" s="234">
        <f>'Konto 2'!E244</f>
        <v>0</v>
      </c>
    </row>
    <row r="603" spans="1:10" x14ac:dyDescent="0.2">
      <c r="A603" s="238">
        <v>603</v>
      </c>
      <c r="B603" s="237">
        <f t="shared" si="23"/>
        <v>9999</v>
      </c>
      <c r="C603" s="238">
        <f t="shared" si="24"/>
        <v>740</v>
      </c>
      <c r="D603" s="238" t="e">
        <f>VLOOKUP('Konto 2'!D245,kplan!A$5:C$31,3,)</f>
        <v>#N/A</v>
      </c>
      <c r="E603" s="233" t="str">
        <f>IF('Konto 2'!A245="","",'Konto 2'!A245)</f>
        <v/>
      </c>
      <c r="F603" s="235">
        <f>'Konto 2'!B245</f>
        <v>239</v>
      </c>
      <c r="G603" t="str">
        <f>IF('Konto 2'!C245="","",'Konto 2'!C245)</f>
        <v/>
      </c>
      <c r="H603" s="15" t="s">
        <v>30</v>
      </c>
      <c r="I603" s="234">
        <f>'Konto 2'!F245</f>
        <v>0</v>
      </c>
      <c r="J603" s="234">
        <f>'Konto 2'!E245</f>
        <v>0</v>
      </c>
    </row>
    <row r="604" spans="1:10" x14ac:dyDescent="0.2">
      <c r="A604" s="237">
        <v>604</v>
      </c>
      <c r="B604" s="237">
        <f t="shared" si="23"/>
        <v>9999</v>
      </c>
      <c r="C604" s="238">
        <f t="shared" si="24"/>
        <v>740</v>
      </c>
      <c r="D604" s="238" t="e">
        <f>VLOOKUP('Konto 2'!D246,kplan!A$5:C$31,3,)</f>
        <v>#N/A</v>
      </c>
      <c r="E604" s="233" t="str">
        <f>IF('Konto 2'!A246="","",'Konto 2'!A246)</f>
        <v/>
      </c>
      <c r="F604" s="235">
        <f>'Konto 2'!B246</f>
        <v>240</v>
      </c>
      <c r="G604" t="str">
        <f>IF('Konto 2'!C246="","",'Konto 2'!C246)</f>
        <v/>
      </c>
      <c r="H604" s="15" t="s">
        <v>30</v>
      </c>
      <c r="I604" s="234">
        <f>'Konto 2'!F246</f>
        <v>0</v>
      </c>
      <c r="J604" s="234">
        <f>'Konto 2'!E246</f>
        <v>0</v>
      </c>
    </row>
    <row r="605" spans="1:10" x14ac:dyDescent="0.2">
      <c r="A605" s="238">
        <v>605</v>
      </c>
      <c r="B605" s="237">
        <f t="shared" si="23"/>
        <v>9999</v>
      </c>
      <c r="C605" s="238">
        <f t="shared" si="24"/>
        <v>740</v>
      </c>
      <c r="D605" s="238" t="e">
        <f>VLOOKUP('Konto 2'!D247,kplan!A$5:C$31,3,)</f>
        <v>#N/A</v>
      </c>
      <c r="E605" s="233" t="str">
        <f>IF('Konto 2'!A247="","",'Konto 2'!A247)</f>
        <v/>
      </c>
      <c r="F605" s="235">
        <f>'Konto 2'!B247</f>
        <v>241</v>
      </c>
      <c r="G605" t="str">
        <f>IF('Konto 2'!C247="","",'Konto 2'!C247)</f>
        <v/>
      </c>
      <c r="H605" s="15" t="s">
        <v>30</v>
      </c>
      <c r="I605" s="234">
        <f>'Konto 2'!F247</f>
        <v>0</v>
      </c>
      <c r="J605" s="234">
        <f>'Konto 2'!E247</f>
        <v>0</v>
      </c>
    </row>
    <row r="606" spans="1:10" x14ac:dyDescent="0.2">
      <c r="A606" s="237">
        <v>606</v>
      </c>
      <c r="B606" s="237">
        <f t="shared" si="23"/>
        <v>9999</v>
      </c>
      <c r="C606" s="238">
        <f t="shared" si="24"/>
        <v>740</v>
      </c>
      <c r="D606" s="238" t="e">
        <f>VLOOKUP('Konto 2'!D248,kplan!A$5:C$31,3,)</f>
        <v>#N/A</v>
      </c>
      <c r="E606" s="233" t="str">
        <f>IF('Konto 2'!A248="","",'Konto 2'!A248)</f>
        <v/>
      </c>
      <c r="F606" s="235">
        <f>'Konto 2'!B248</f>
        <v>242</v>
      </c>
      <c r="G606" t="str">
        <f>IF('Konto 2'!C248="","",'Konto 2'!C248)</f>
        <v/>
      </c>
      <c r="H606" s="15" t="s">
        <v>30</v>
      </c>
      <c r="I606" s="234">
        <f>'Konto 2'!F248</f>
        <v>0</v>
      </c>
      <c r="J606" s="234">
        <f>'Konto 2'!E248</f>
        <v>0</v>
      </c>
    </row>
    <row r="607" spans="1:10" x14ac:dyDescent="0.2">
      <c r="A607" s="238">
        <v>607</v>
      </c>
      <c r="B607" s="237">
        <f t="shared" si="23"/>
        <v>9999</v>
      </c>
      <c r="C607" s="238">
        <f t="shared" si="24"/>
        <v>740</v>
      </c>
      <c r="D607" s="238" t="e">
        <f>VLOOKUP('Konto 2'!D249,kplan!A$5:C$31,3,)</f>
        <v>#N/A</v>
      </c>
      <c r="E607" s="233" t="str">
        <f>IF('Konto 2'!A249="","",'Konto 2'!A249)</f>
        <v/>
      </c>
      <c r="F607" s="235">
        <f>'Konto 2'!B249</f>
        <v>243</v>
      </c>
      <c r="G607" t="str">
        <f>IF('Konto 2'!C249="","",'Konto 2'!C249)</f>
        <v/>
      </c>
      <c r="H607" s="15" t="s">
        <v>30</v>
      </c>
      <c r="I607" s="234">
        <f>'Konto 2'!F249</f>
        <v>0</v>
      </c>
      <c r="J607" s="234">
        <f>'Konto 2'!E249</f>
        <v>0</v>
      </c>
    </row>
    <row r="608" spans="1:10" x14ac:dyDescent="0.2">
      <c r="A608" s="237">
        <v>608</v>
      </c>
      <c r="B608" s="237">
        <f t="shared" si="23"/>
        <v>9999</v>
      </c>
      <c r="C608" s="238">
        <f t="shared" si="24"/>
        <v>740</v>
      </c>
      <c r="D608" s="238" t="e">
        <f>VLOOKUP('Konto 2'!D250,kplan!A$5:C$31,3,)</f>
        <v>#N/A</v>
      </c>
      <c r="E608" s="233" t="str">
        <f>IF('Konto 2'!A250="","",'Konto 2'!A250)</f>
        <v/>
      </c>
      <c r="F608" s="235">
        <f>'Konto 2'!B250</f>
        <v>244</v>
      </c>
      <c r="G608" t="str">
        <f>IF('Konto 2'!C250="","",'Konto 2'!C250)</f>
        <v/>
      </c>
      <c r="H608" s="15" t="s">
        <v>30</v>
      </c>
      <c r="I608" s="234">
        <f>'Konto 2'!F250</f>
        <v>0</v>
      </c>
      <c r="J608" s="234">
        <f>'Konto 2'!E250</f>
        <v>0</v>
      </c>
    </row>
    <row r="609" spans="1:10" x14ac:dyDescent="0.2">
      <c r="A609" s="238">
        <v>609</v>
      </c>
      <c r="B609" s="237">
        <f t="shared" si="23"/>
        <v>9999</v>
      </c>
      <c r="C609" s="238">
        <f t="shared" si="24"/>
        <v>740</v>
      </c>
      <c r="D609" s="238" t="e">
        <f>VLOOKUP('Konto 2'!D251,kplan!A$5:C$31,3,)</f>
        <v>#N/A</v>
      </c>
      <c r="E609" s="233" t="str">
        <f>IF('Konto 2'!A251="","",'Konto 2'!A251)</f>
        <v/>
      </c>
      <c r="F609" s="235">
        <f>'Konto 2'!B251</f>
        <v>245</v>
      </c>
      <c r="G609" t="str">
        <f>IF('Konto 2'!C251="","",'Konto 2'!C251)</f>
        <v/>
      </c>
      <c r="H609" s="15" t="s">
        <v>30</v>
      </c>
      <c r="I609" s="234">
        <f>'Konto 2'!F251</f>
        <v>0</v>
      </c>
      <c r="J609" s="234">
        <f>'Konto 2'!E251</f>
        <v>0</v>
      </c>
    </row>
    <row r="610" spans="1:10" x14ac:dyDescent="0.2">
      <c r="A610" s="237">
        <v>610</v>
      </c>
      <c r="B610" s="237">
        <f t="shared" si="23"/>
        <v>9999</v>
      </c>
      <c r="C610" s="238">
        <f t="shared" si="24"/>
        <v>740</v>
      </c>
      <c r="D610" s="238" t="e">
        <f>VLOOKUP('Konto 2'!D252,kplan!A$5:C$31,3,)</f>
        <v>#N/A</v>
      </c>
      <c r="E610" s="233" t="str">
        <f>IF('Konto 2'!A252="","",'Konto 2'!A252)</f>
        <v/>
      </c>
      <c r="F610" s="235">
        <f>'Konto 2'!B252</f>
        <v>246</v>
      </c>
      <c r="G610" t="str">
        <f>IF('Konto 2'!C252="","",'Konto 2'!C252)</f>
        <v/>
      </c>
      <c r="H610" s="15" t="s">
        <v>30</v>
      </c>
      <c r="I610" s="234">
        <f>'Konto 2'!F252</f>
        <v>0</v>
      </c>
      <c r="J610" s="234">
        <f>'Konto 2'!E252</f>
        <v>0</v>
      </c>
    </row>
    <row r="611" spans="1:10" x14ac:dyDescent="0.2">
      <c r="A611" s="238">
        <v>611</v>
      </c>
      <c r="B611" s="237">
        <f t="shared" si="23"/>
        <v>9999</v>
      </c>
      <c r="C611" s="238">
        <f t="shared" si="24"/>
        <v>740</v>
      </c>
      <c r="D611" s="238" t="e">
        <f>VLOOKUP('Konto 2'!D253,kplan!A$5:C$31,3,)</f>
        <v>#N/A</v>
      </c>
      <c r="E611" s="233" t="str">
        <f>IF('Konto 2'!A253="","",'Konto 2'!A253)</f>
        <v/>
      </c>
      <c r="F611" s="235">
        <f>'Konto 2'!B253</f>
        <v>247</v>
      </c>
      <c r="G611" t="str">
        <f>IF('Konto 2'!C253="","",'Konto 2'!C253)</f>
        <v/>
      </c>
      <c r="H611" s="15" t="s">
        <v>30</v>
      </c>
      <c r="I611" s="234">
        <f>'Konto 2'!F253</f>
        <v>0</v>
      </c>
      <c r="J611" s="234">
        <f>'Konto 2'!E253</f>
        <v>0</v>
      </c>
    </row>
    <row r="612" spans="1:10" x14ac:dyDescent="0.2">
      <c r="A612" s="237">
        <v>612</v>
      </c>
      <c r="B612" s="237">
        <f t="shared" si="23"/>
        <v>9999</v>
      </c>
      <c r="C612" s="238">
        <f t="shared" si="24"/>
        <v>740</v>
      </c>
      <c r="D612" s="238" t="e">
        <f>VLOOKUP('Konto 2'!D254,kplan!A$5:C$31,3,)</f>
        <v>#N/A</v>
      </c>
      <c r="E612" s="233" t="str">
        <f>IF('Konto 2'!A254="","",'Konto 2'!A254)</f>
        <v/>
      </c>
      <c r="F612" s="235">
        <f>'Konto 2'!B254</f>
        <v>248</v>
      </c>
      <c r="G612" t="str">
        <f>IF('Konto 2'!C254="","",'Konto 2'!C254)</f>
        <v/>
      </c>
      <c r="H612" s="15" t="s">
        <v>30</v>
      </c>
      <c r="I612" s="234">
        <f>'Konto 2'!F254</f>
        <v>0</v>
      </c>
      <c r="J612" s="234">
        <f>'Konto 2'!E254</f>
        <v>0</v>
      </c>
    </row>
    <row r="613" spans="1:10" x14ac:dyDescent="0.2">
      <c r="A613" s="238">
        <v>613</v>
      </c>
      <c r="B613" s="237">
        <f t="shared" si="23"/>
        <v>9999</v>
      </c>
      <c r="C613" s="238">
        <f t="shared" si="24"/>
        <v>740</v>
      </c>
      <c r="D613" s="238" t="e">
        <f>VLOOKUP('Konto 2'!D255,kplan!A$5:C$31,3,)</f>
        <v>#N/A</v>
      </c>
      <c r="E613" s="233" t="str">
        <f>IF('Konto 2'!A255="","",'Konto 2'!A255)</f>
        <v/>
      </c>
      <c r="F613" s="235">
        <f>'Konto 2'!B255</f>
        <v>249</v>
      </c>
      <c r="G613" t="str">
        <f>IF('Konto 2'!C255="","",'Konto 2'!C255)</f>
        <v/>
      </c>
      <c r="H613" s="15" t="s">
        <v>30</v>
      </c>
      <c r="I613" s="234">
        <f>'Konto 2'!F255</f>
        <v>0</v>
      </c>
      <c r="J613" s="234">
        <f>'Konto 2'!E255</f>
        <v>0</v>
      </c>
    </row>
    <row r="614" spans="1:10" x14ac:dyDescent="0.2">
      <c r="A614" s="237">
        <v>614</v>
      </c>
      <c r="B614" s="237">
        <f t="shared" si="23"/>
        <v>9999</v>
      </c>
      <c r="C614" s="238">
        <f t="shared" si="24"/>
        <v>740</v>
      </c>
      <c r="D614" s="238" t="e">
        <f>VLOOKUP('Konto 2'!D256,kplan!A$5:C$31,3,)</f>
        <v>#N/A</v>
      </c>
      <c r="E614" s="233" t="str">
        <f>IF('Konto 2'!A256="","",'Konto 2'!A256)</f>
        <v/>
      </c>
      <c r="F614" s="235">
        <f>'Konto 2'!B256</f>
        <v>250</v>
      </c>
      <c r="G614" t="str">
        <f>IF('Konto 2'!C256="","",'Konto 2'!C256)</f>
        <v/>
      </c>
      <c r="H614" s="15" t="s">
        <v>30</v>
      </c>
      <c r="I614" s="234">
        <f>'Konto 2'!F256</f>
        <v>0</v>
      </c>
      <c r="J614" s="234">
        <f>'Konto 2'!E256</f>
        <v>0</v>
      </c>
    </row>
    <row r="615" spans="1:10" x14ac:dyDescent="0.2">
      <c r="A615" s="238">
        <v>615</v>
      </c>
      <c r="B615" s="237">
        <f t="shared" si="23"/>
        <v>9999</v>
      </c>
      <c r="C615" s="238">
        <f t="shared" si="24"/>
        <v>740</v>
      </c>
      <c r="D615" s="238" t="e">
        <f>VLOOKUP('Konto 3'!D7,kplan!A$5:C$31,3,)</f>
        <v>#N/A</v>
      </c>
      <c r="E615" s="233" t="str">
        <f>IF('Konto 3'!A7="","",'Konto 3'!A7)</f>
        <v/>
      </c>
      <c r="F615" s="235">
        <f>'Konto 3'!B7</f>
        <v>1</v>
      </c>
      <c r="G615" t="str">
        <f>IF('Konto 3'!C7="","",'Konto 3'!C7)</f>
        <v/>
      </c>
      <c r="H615" s="15" t="s">
        <v>31</v>
      </c>
      <c r="I615" s="234">
        <f>'Konto 3'!F7</f>
        <v>0</v>
      </c>
      <c r="J615" s="234">
        <f>'Konto 3'!E7</f>
        <v>0</v>
      </c>
    </row>
    <row r="616" spans="1:10" x14ac:dyDescent="0.2">
      <c r="A616" s="237">
        <v>616</v>
      </c>
      <c r="B616" s="237">
        <f t="shared" si="23"/>
        <v>9999</v>
      </c>
      <c r="C616" s="238">
        <f t="shared" si="24"/>
        <v>740</v>
      </c>
      <c r="D616" s="238" t="e">
        <f>VLOOKUP('Konto 3'!D8,kplan!A$5:C$31,3,)</f>
        <v>#N/A</v>
      </c>
      <c r="E616" s="233" t="str">
        <f>IF('Konto 3'!A8="","",'Konto 3'!A8)</f>
        <v/>
      </c>
      <c r="F616" s="235">
        <f>'Konto 3'!B8</f>
        <v>2</v>
      </c>
      <c r="G616" t="str">
        <f>IF('Konto 3'!C8="","",'Konto 3'!C8)</f>
        <v/>
      </c>
      <c r="H616" s="15" t="s">
        <v>31</v>
      </c>
      <c r="I616" s="234">
        <f>'Konto 3'!F8</f>
        <v>0</v>
      </c>
      <c r="J616" s="234">
        <f>'Konto 3'!E8</f>
        <v>0</v>
      </c>
    </row>
    <row r="617" spans="1:10" x14ac:dyDescent="0.2">
      <c r="A617" s="238">
        <v>617</v>
      </c>
      <c r="B617" s="237">
        <f t="shared" si="23"/>
        <v>9999</v>
      </c>
      <c r="C617" s="238">
        <f t="shared" si="24"/>
        <v>740</v>
      </c>
      <c r="D617" s="238" t="e">
        <f>VLOOKUP('Konto 3'!D9,kplan!A$5:C$31,3,)</f>
        <v>#N/A</v>
      </c>
      <c r="E617" s="233" t="str">
        <f>IF('Konto 3'!A9="","",'Konto 3'!A9)</f>
        <v/>
      </c>
      <c r="F617" s="235">
        <f>'Konto 3'!B9</f>
        <v>3</v>
      </c>
      <c r="G617" t="str">
        <f>IF('Konto 3'!C9="","",'Konto 3'!C9)</f>
        <v/>
      </c>
      <c r="H617" s="15" t="s">
        <v>31</v>
      </c>
      <c r="I617" s="234">
        <f>'Konto 3'!F9</f>
        <v>0</v>
      </c>
      <c r="J617" s="234">
        <f>'Konto 3'!E9</f>
        <v>0</v>
      </c>
    </row>
    <row r="618" spans="1:10" x14ac:dyDescent="0.2">
      <c r="A618" s="237">
        <v>618</v>
      </c>
      <c r="B618" s="237">
        <f t="shared" si="23"/>
        <v>9999</v>
      </c>
      <c r="C618" s="238">
        <f t="shared" si="24"/>
        <v>740</v>
      </c>
      <c r="D618" s="238" t="e">
        <f>VLOOKUP('Konto 3'!D10,kplan!A$5:C$31,3,)</f>
        <v>#N/A</v>
      </c>
      <c r="E618" s="233" t="str">
        <f>IF('Konto 3'!A10="","",'Konto 3'!A10)</f>
        <v/>
      </c>
      <c r="F618" s="235">
        <f>'Konto 3'!B10</f>
        <v>4</v>
      </c>
      <c r="G618" t="str">
        <f>IF('Konto 3'!C10="","",'Konto 3'!C10)</f>
        <v/>
      </c>
      <c r="H618" s="15" t="s">
        <v>31</v>
      </c>
      <c r="I618" s="234">
        <f>'Konto 3'!F10</f>
        <v>0</v>
      </c>
      <c r="J618" s="234">
        <f>'Konto 3'!E10</f>
        <v>0</v>
      </c>
    </row>
    <row r="619" spans="1:10" x14ac:dyDescent="0.2">
      <c r="A619" s="238">
        <v>619</v>
      </c>
      <c r="B619" s="237">
        <f t="shared" si="23"/>
        <v>9999</v>
      </c>
      <c r="C619" s="238">
        <f t="shared" si="24"/>
        <v>740</v>
      </c>
      <c r="D619" s="238" t="e">
        <f>VLOOKUP('Konto 3'!D11,kplan!A$5:C$31,3,)</f>
        <v>#N/A</v>
      </c>
      <c r="E619" s="233" t="str">
        <f>IF('Konto 3'!A11="","",'Konto 3'!A11)</f>
        <v/>
      </c>
      <c r="F619" s="235">
        <f>'Konto 3'!B11</f>
        <v>5</v>
      </c>
      <c r="G619" t="str">
        <f>IF('Konto 3'!C11="","",'Konto 3'!C11)</f>
        <v/>
      </c>
      <c r="H619" s="15" t="s">
        <v>31</v>
      </c>
      <c r="I619" s="234">
        <f>'Konto 3'!F11</f>
        <v>0</v>
      </c>
      <c r="J619" s="234">
        <f>'Konto 3'!E11</f>
        <v>0</v>
      </c>
    </row>
    <row r="620" spans="1:10" x14ac:dyDescent="0.2">
      <c r="A620" s="237">
        <v>620</v>
      </c>
      <c r="B620" s="237">
        <f t="shared" si="23"/>
        <v>9999</v>
      </c>
      <c r="C620" s="238">
        <f t="shared" si="24"/>
        <v>740</v>
      </c>
      <c r="D620" s="238" t="e">
        <f>VLOOKUP('Konto 3'!D12,kplan!A$5:C$31,3,)</f>
        <v>#N/A</v>
      </c>
      <c r="E620" s="233" t="str">
        <f>IF('Konto 3'!A12="","",'Konto 3'!A12)</f>
        <v/>
      </c>
      <c r="F620" s="235">
        <f>'Konto 3'!B12</f>
        <v>6</v>
      </c>
      <c r="G620" t="str">
        <f>IF('Konto 3'!C12="","",'Konto 3'!C12)</f>
        <v/>
      </c>
      <c r="H620" s="15" t="s">
        <v>31</v>
      </c>
      <c r="I620" s="234">
        <f>'Konto 3'!F12</f>
        <v>0</v>
      </c>
      <c r="J620" s="234">
        <f>'Konto 3'!E12</f>
        <v>0</v>
      </c>
    </row>
    <row r="621" spans="1:10" x14ac:dyDescent="0.2">
      <c r="A621" s="238">
        <v>621</v>
      </c>
      <c r="B621" s="237">
        <f t="shared" si="23"/>
        <v>9999</v>
      </c>
      <c r="C621" s="238">
        <f t="shared" si="24"/>
        <v>740</v>
      </c>
      <c r="D621" s="238" t="e">
        <f>VLOOKUP('Konto 3'!D13,kplan!A$5:C$31,3,)</f>
        <v>#N/A</v>
      </c>
      <c r="E621" s="233" t="str">
        <f>IF('Konto 3'!A13="","",'Konto 3'!A13)</f>
        <v/>
      </c>
      <c r="F621" s="235">
        <f>'Konto 3'!B13</f>
        <v>7</v>
      </c>
      <c r="G621" t="str">
        <f>IF('Konto 3'!C13="","",'Konto 3'!C13)</f>
        <v/>
      </c>
      <c r="H621" s="15" t="s">
        <v>31</v>
      </c>
      <c r="I621" s="234">
        <f>'Konto 3'!F13</f>
        <v>0</v>
      </c>
      <c r="J621" s="234">
        <f>'Konto 3'!E13</f>
        <v>0</v>
      </c>
    </row>
    <row r="622" spans="1:10" x14ac:dyDescent="0.2">
      <c r="A622" s="237">
        <v>622</v>
      </c>
      <c r="B622" s="237">
        <f t="shared" si="23"/>
        <v>9999</v>
      </c>
      <c r="C622" s="238">
        <f t="shared" si="24"/>
        <v>740</v>
      </c>
      <c r="D622" s="238" t="e">
        <f>VLOOKUP('Konto 3'!D14,kplan!A$5:C$31,3,)</f>
        <v>#N/A</v>
      </c>
      <c r="E622" s="233" t="str">
        <f>IF('Konto 3'!A14="","",'Konto 3'!A14)</f>
        <v/>
      </c>
      <c r="F622" s="235">
        <f>'Konto 3'!B14</f>
        <v>8</v>
      </c>
      <c r="G622" t="str">
        <f>IF('Konto 3'!C14="","",'Konto 3'!C14)</f>
        <v/>
      </c>
      <c r="H622" s="15" t="s">
        <v>31</v>
      </c>
      <c r="I622" s="234">
        <f>'Konto 3'!F14</f>
        <v>0</v>
      </c>
      <c r="J622" s="234">
        <f>'Konto 3'!E14</f>
        <v>0</v>
      </c>
    </row>
    <row r="623" spans="1:10" x14ac:dyDescent="0.2">
      <c r="A623" s="238">
        <v>623</v>
      </c>
      <c r="B623" s="237">
        <f t="shared" si="23"/>
        <v>9999</v>
      </c>
      <c r="C623" s="238">
        <f t="shared" si="24"/>
        <v>740</v>
      </c>
      <c r="D623" s="238" t="e">
        <f>VLOOKUP('Konto 3'!D15,kplan!A$5:C$31,3,)</f>
        <v>#N/A</v>
      </c>
      <c r="E623" s="233" t="str">
        <f>IF('Konto 3'!A15="","",'Konto 3'!A15)</f>
        <v/>
      </c>
      <c r="F623" s="235">
        <f>'Konto 3'!B15</f>
        <v>9</v>
      </c>
      <c r="G623" t="str">
        <f>IF('Konto 3'!C15="","",'Konto 3'!C15)</f>
        <v/>
      </c>
      <c r="H623" s="15" t="s">
        <v>31</v>
      </c>
      <c r="I623" s="234">
        <f>'Konto 3'!F15</f>
        <v>0</v>
      </c>
      <c r="J623" s="234">
        <f>'Konto 3'!E15</f>
        <v>0</v>
      </c>
    </row>
    <row r="624" spans="1:10" x14ac:dyDescent="0.2">
      <c r="A624" s="237">
        <v>624</v>
      </c>
      <c r="B624" s="237">
        <f t="shared" si="23"/>
        <v>9999</v>
      </c>
      <c r="C624" s="238">
        <f t="shared" si="24"/>
        <v>740</v>
      </c>
      <c r="D624" s="238" t="e">
        <f>VLOOKUP('Konto 3'!D16,kplan!A$5:C$31,3,)</f>
        <v>#N/A</v>
      </c>
      <c r="E624" s="233" t="str">
        <f>IF('Konto 3'!A16="","",'Konto 3'!A16)</f>
        <v/>
      </c>
      <c r="F624" s="235">
        <f>'Konto 3'!B16</f>
        <v>10</v>
      </c>
      <c r="G624" t="str">
        <f>IF('Konto 3'!C16="","",'Konto 3'!C16)</f>
        <v/>
      </c>
      <c r="H624" s="15" t="s">
        <v>31</v>
      </c>
      <c r="I624" s="234">
        <f>'Konto 3'!F16</f>
        <v>0</v>
      </c>
      <c r="J624" s="234">
        <f>'Konto 3'!E16</f>
        <v>0</v>
      </c>
    </row>
    <row r="625" spans="1:10" x14ac:dyDescent="0.2">
      <c r="A625" s="238">
        <v>625</v>
      </c>
      <c r="B625" s="237">
        <f t="shared" si="23"/>
        <v>9999</v>
      </c>
      <c r="C625" s="238">
        <f t="shared" si="24"/>
        <v>740</v>
      </c>
      <c r="D625" s="238" t="e">
        <f>VLOOKUP('Konto 3'!D17,kplan!A$5:C$31,3,)</f>
        <v>#N/A</v>
      </c>
      <c r="E625" s="233" t="str">
        <f>IF('Konto 3'!A17="","",'Konto 3'!A17)</f>
        <v/>
      </c>
      <c r="F625" s="235">
        <f>'Konto 3'!B17</f>
        <v>11</v>
      </c>
      <c r="G625" t="str">
        <f>IF('Konto 3'!C17="","",'Konto 3'!C17)</f>
        <v/>
      </c>
      <c r="H625" s="15" t="s">
        <v>31</v>
      </c>
      <c r="I625" s="234">
        <f>'Konto 3'!F17</f>
        <v>0</v>
      </c>
      <c r="J625" s="234">
        <f>'Konto 3'!E17</f>
        <v>0</v>
      </c>
    </row>
    <row r="626" spans="1:10" x14ac:dyDescent="0.2">
      <c r="A626" s="237">
        <v>626</v>
      </c>
      <c r="B626" s="237">
        <f t="shared" si="23"/>
        <v>9999</v>
      </c>
      <c r="C626" s="238">
        <f t="shared" si="24"/>
        <v>740</v>
      </c>
      <c r="D626" s="238" t="e">
        <f>VLOOKUP('Konto 3'!D18,kplan!A$5:C$31,3,)</f>
        <v>#N/A</v>
      </c>
      <c r="E626" s="233" t="str">
        <f>IF('Konto 3'!A18="","",'Konto 3'!A18)</f>
        <v/>
      </c>
      <c r="F626" s="235">
        <f>'Konto 3'!B18</f>
        <v>12</v>
      </c>
      <c r="G626" t="str">
        <f>IF('Konto 3'!C18="","",'Konto 3'!C18)</f>
        <v/>
      </c>
      <c r="H626" s="15" t="s">
        <v>31</v>
      </c>
      <c r="I626" s="234">
        <f>'Konto 3'!F18</f>
        <v>0</v>
      </c>
      <c r="J626" s="234">
        <f>'Konto 3'!E18</f>
        <v>0</v>
      </c>
    </row>
    <row r="627" spans="1:10" x14ac:dyDescent="0.2">
      <c r="A627" s="238">
        <v>627</v>
      </c>
      <c r="B627" s="237">
        <f t="shared" ref="B627:B690" si="25">IF(ABS(I627)+ABS(J627)=0,9999,1000+IF(ISNA(D627),99,D627)*10+5)</f>
        <v>9999</v>
      </c>
      <c r="C627" s="238">
        <f t="shared" ref="C627:C690" si="26">COUNTIF($D:$D,$D627)</f>
        <v>740</v>
      </c>
      <c r="D627" s="238" t="e">
        <f>VLOOKUP('Konto 3'!D19,kplan!A$5:C$31,3,)</f>
        <v>#N/A</v>
      </c>
      <c r="E627" s="233" t="str">
        <f>IF('Konto 3'!A19="","",'Konto 3'!A19)</f>
        <v/>
      </c>
      <c r="F627" s="235">
        <f>'Konto 3'!B19</f>
        <v>13</v>
      </c>
      <c r="G627" t="str">
        <f>IF('Konto 3'!C19="","",'Konto 3'!C19)</f>
        <v/>
      </c>
      <c r="H627" s="15" t="s">
        <v>31</v>
      </c>
      <c r="I627" s="234">
        <f>'Konto 3'!F19</f>
        <v>0</v>
      </c>
      <c r="J627" s="234">
        <f>'Konto 3'!E19</f>
        <v>0</v>
      </c>
    </row>
    <row r="628" spans="1:10" x14ac:dyDescent="0.2">
      <c r="A628" s="237">
        <v>628</v>
      </c>
      <c r="B628" s="237">
        <f t="shared" si="25"/>
        <v>9999</v>
      </c>
      <c r="C628" s="238">
        <f t="shared" si="26"/>
        <v>740</v>
      </c>
      <c r="D628" s="238" t="e">
        <f>VLOOKUP('Konto 3'!D20,kplan!A$5:C$31,3,)</f>
        <v>#N/A</v>
      </c>
      <c r="E628" s="233" t="str">
        <f>IF('Konto 3'!A20="","",'Konto 3'!A20)</f>
        <v/>
      </c>
      <c r="F628" s="235">
        <f>'Konto 3'!B20</f>
        <v>14</v>
      </c>
      <c r="G628" t="str">
        <f>IF('Konto 3'!C20="","",'Konto 3'!C20)</f>
        <v/>
      </c>
      <c r="H628" s="15" t="s">
        <v>31</v>
      </c>
      <c r="I628" s="234">
        <f>'Konto 3'!F20</f>
        <v>0</v>
      </c>
      <c r="J628" s="234">
        <f>'Konto 3'!E20</f>
        <v>0</v>
      </c>
    </row>
    <row r="629" spans="1:10" x14ac:dyDescent="0.2">
      <c r="A629" s="238">
        <v>629</v>
      </c>
      <c r="B629" s="237">
        <f t="shared" si="25"/>
        <v>9999</v>
      </c>
      <c r="C629" s="238">
        <f t="shared" si="26"/>
        <v>740</v>
      </c>
      <c r="D629" s="238" t="e">
        <f>VLOOKUP('Konto 3'!D21,kplan!A$5:C$31,3,)</f>
        <v>#N/A</v>
      </c>
      <c r="E629" s="233" t="str">
        <f>IF('Konto 3'!A21="","",'Konto 3'!A21)</f>
        <v/>
      </c>
      <c r="F629" s="235">
        <f>'Konto 3'!B21</f>
        <v>15</v>
      </c>
      <c r="G629" t="str">
        <f>IF('Konto 3'!C21="","",'Konto 3'!C21)</f>
        <v/>
      </c>
      <c r="H629" s="15" t="s">
        <v>31</v>
      </c>
      <c r="I629" s="234">
        <f>'Konto 3'!F21</f>
        <v>0</v>
      </c>
      <c r="J629" s="234">
        <f>'Konto 3'!E21</f>
        <v>0</v>
      </c>
    </row>
    <row r="630" spans="1:10" x14ac:dyDescent="0.2">
      <c r="A630" s="237">
        <v>630</v>
      </c>
      <c r="B630" s="237">
        <f t="shared" si="25"/>
        <v>9999</v>
      </c>
      <c r="C630" s="238">
        <f t="shared" si="26"/>
        <v>740</v>
      </c>
      <c r="D630" s="238" t="e">
        <f>VLOOKUP('Konto 3'!D22,kplan!A$5:C$31,3,)</f>
        <v>#N/A</v>
      </c>
      <c r="E630" s="233" t="str">
        <f>IF('Konto 3'!A22="","",'Konto 3'!A22)</f>
        <v/>
      </c>
      <c r="F630" s="235">
        <f>'Konto 3'!B22</f>
        <v>16</v>
      </c>
      <c r="G630" t="str">
        <f>IF('Konto 3'!C22="","",'Konto 3'!C22)</f>
        <v/>
      </c>
      <c r="H630" s="15" t="s">
        <v>31</v>
      </c>
      <c r="I630" s="234">
        <f>'Konto 3'!F22</f>
        <v>0</v>
      </c>
      <c r="J630" s="234">
        <f>'Konto 3'!E22</f>
        <v>0</v>
      </c>
    </row>
    <row r="631" spans="1:10" x14ac:dyDescent="0.2">
      <c r="A631" s="238">
        <v>631</v>
      </c>
      <c r="B631" s="237">
        <f t="shared" si="25"/>
        <v>9999</v>
      </c>
      <c r="C631" s="238">
        <f t="shared" si="26"/>
        <v>740</v>
      </c>
      <c r="D631" s="238" t="e">
        <f>VLOOKUP('Konto 3'!D23,kplan!A$5:C$31,3,)</f>
        <v>#N/A</v>
      </c>
      <c r="E631" s="233" t="str">
        <f>IF('Konto 3'!A23="","",'Konto 3'!A23)</f>
        <v/>
      </c>
      <c r="F631" s="235">
        <f>'Konto 3'!B23</f>
        <v>17</v>
      </c>
      <c r="G631" t="str">
        <f>IF('Konto 3'!C23="","",'Konto 3'!C23)</f>
        <v/>
      </c>
      <c r="H631" s="15" t="s">
        <v>31</v>
      </c>
      <c r="I631" s="234">
        <f>'Konto 3'!F23</f>
        <v>0</v>
      </c>
      <c r="J631" s="234">
        <f>'Konto 3'!E23</f>
        <v>0</v>
      </c>
    </row>
    <row r="632" spans="1:10" x14ac:dyDescent="0.2">
      <c r="A632" s="237">
        <v>632</v>
      </c>
      <c r="B632" s="237">
        <f t="shared" si="25"/>
        <v>9999</v>
      </c>
      <c r="C632" s="238">
        <f t="shared" si="26"/>
        <v>740</v>
      </c>
      <c r="D632" s="238" t="e">
        <f>VLOOKUP('Konto 3'!D24,kplan!A$5:C$31,3,)</f>
        <v>#N/A</v>
      </c>
      <c r="E632" s="233" t="str">
        <f>IF('Konto 3'!A24="","",'Konto 3'!A24)</f>
        <v/>
      </c>
      <c r="F632" s="235">
        <f>'Konto 3'!B24</f>
        <v>18</v>
      </c>
      <c r="G632" t="str">
        <f>IF('Konto 3'!C24="","",'Konto 3'!C24)</f>
        <v/>
      </c>
      <c r="H632" s="15" t="s">
        <v>31</v>
      </c>
      <c r="I632" s="234">
        <f>'Konto 3'!F24</f>
        <v>0</v>
      </c>
      <c r="J632" s="234">
        <f>'Konto 3'!E24</f>
        <v>0</v>
      </c>
    </row>
    <row r="633" spans="1:10" x14ac:dyDescent="0.2">
      <c r="A633" s="238">
        <v>633</v>
      </c>
      <c r="B633" s="237">
        <f t="shared" si="25"/>
        <v>9999</v>
      </c>
      <c r="C633" s="238">
        <f t="shared" si="26"/>
        <v>740</v>
      </c>
      <c r="D633" s="238" t="e">
        <f>VLOOKUP('Konto 3'!D25,kplan!A$5:C$31,3,)</f>
        <v>#N/A</v>
      </c>
      <c r="E633" s="233" t="str">
        <f>IF('Konto 3'!A25="","",'Konto 3'!A25)</f>
        <v/>
      </c>
      <c r="F633" s="235">
        <f>'Konto 3'!B25</f>
        <v>19</v>
      </c>
      <c r="G633" t="str">
        <f>IF('Konto 3'!C25="","",'Konto 3'!C25)</f>
        <v/>
      </c>
      <c r="H633" s="15" t="s">
        <v>31</v>
      </c>
      <c r="I633" s="234">
        <f>'Konto 3'!F25</f>
        <v>0</v>
      </c>
      <c r="J633" s="234">
        <f>'Konto 3'!E25</f>
        <v>0</v>
      </c>
    </row>
    <row r="634" spans="1:10" x14ac:dyDescent="0.2">
      <c r="A634" s="237">
        <v>634</v>
      </c>
      <c r="B634" s="237">
        <f t="shared" si="25"/>
        <v>9999</v>
      </c>
      <c r="C634" s="238">
        <f t="shared" si="26"/>
        <v>740</v>
      </c>
      <c r="D634" s="238" t="e">
        <f>VLOOKUP('Konto 3'!D26,kplan!A$5:C$31,3,)</f>
        <v>#N/A</v>
      </c>
      <c r="E634" s="233" t="str">
        <f>IF('Konto 3'!A26="","",'Konto 3'!A26)</f>
        <v/>
      </c>
      <c r="F634" s="235">
        <f>'Konto 3'!B26</f>
        <v>20</v>
      </c>
      <c r="G634" t="str">
        <f>IF('Konto 3'!C26="","",'Konto 3'!C26)</f>
        <v/>
      </c>
      <c r="H634" s="15" t="s">
        <v>31</v>
      </c>
      <c r="I634" s="234">
        <f>'Konto 3'!F26</f>
        <v>0</v>
      </c>
      <c r="J634" s="234">
        <f>'Konto 3'!E26</f>
        <v>0</v>
      </c>
    </row>
    <row r="635" spans="1:10" x14ac:dyDescent="0.2">
      <c r="A635" s="238">
        <v>635</v>
      </c>
      <c r="B635" s="237">
        <f t="shared" si="25"/>
        <v>9999</v>
      </c>
      <c r="C635" s="238">
        <f t="shared" si="26"/>
        <v>740</v>
      </c>
      <c r="D635" s="238" t="e">
        <f>VLOOKUP('Konto 3'!D27,kplan!A$5:C$31,3,)</f>
        <v>#N/A</v>
      </c>
      <c r="E635" s="233" t="str">
        <f>IF('Konto 3'!A27="","",'Konto 3'!A27)</f>
        <v/>
      </c>
      <c r="F635" s="235">
        <f>'Konto 3'!B27</f>
        <v>21</v>
      </c>
      <c r="G635" t="str">
        <f>IF('Konto 3'!C27="","",'Konto 3'!C27)</f>
        <v/>
      </c>
      <c r="H635" s="15" t="s">
        <v>31</v>
      </c>
      <c r="I635" s="234">
        <f>'Konto 3'!F27</f>
        <v>0</v>
      </c>
      <c r="J635" s="234">
        <f>'Konto 3'!E27</f>
        <v>0</v>
      </c>
    </row>
    <row r="636" spans="1:10" x14ac:dyDescent="0.2">
      <c r="A636" s="237">
        <v>636</v>
      </c>
      <c r="B636" s="237">
        <f t="shared" si="25"/>
        <v>9999</v>
      </c>
      <c r="C636" s="238">
        <f t="shared" si="26"/>
        <v>740</v>
      </c>
      <c r="D636" s="238" t="e">
        <f>VLOOKUP('Konto 3'!D28,kplan!A$5:C$31,3,)</f>
        <v>#N/A</v>
      </c>
      <c r="E636" s="233" t="str">
        <f>IF('Konto 3'!A28="","",'Konto 3'!A28)</f>
        <v/>
      </c>
      <c r="F636" s="235">
        <f>'Konto 3'!B28</f>
        <v>22</v>
      </c>
      <c r="G636" t="str">
        <f>IF('Konto 3'!C28="","",'Konto 3'!C28)</f>
        <v/>
      </c>
      <c r="H636" s="15" t="s">
        <v>31</v>
      </c>
      <c r="I636" s="234">
        <f>'Konto 3'!F28</f>
        <v>0</v>
      </c>
      <c r="J636" s="234">
        <f>'Konto 3'!E28</f>
        <v>0</v>
      </c>
    </row>
    <row r="637" spans="1:10" x14ac:dyDescent="0.2">
      <c r="A637" s="238">
        <v>637</v>
      </c>
      <c r="B637" s="237">
        <f t="shared" si="25"/>
        <v>9999</v>
      </c>
      <c r="C637" s="238">
        <f t="shared" si="26"/>
        <v>740</v>
      </c>
      <c r="D637" s="238" t="e">
        <f>VLOOKUP('Konto 3'!D29,kplan!A$5:C$31,3,)</f>
        <v>#N/A</v>
      </c>
      <c r="E637" s="233" t="str">
        <f>IF('Konto 3'!A29="","",'Konto 3'!A29)</f>
        <v/>
      </c>
      <c r="F637" s="235">
        <f>'Konto 3'!B29</f>
        <v>23</v>
      </c>
      <c r="G637" t="str">
        <f>IF('Konto 3'!C29="","",'Konto 3'!C29)</f>
        <v/>
      </c>
      <c r="H637" s="15" t="s">
        <v>31</v>
      </c>
      <c r="I637" s="234">
        <f>'Konto 3'!F29</f>
        <v>0</v>
      </c>
      <c r="J637" s="234">
        <f>'Konto 3'!E29</f>
        <v>0</v>
      </c>
    </row>
    <row r="638" spans="1:10" x14ac:dyDescent="0.2">
      <c r="A638" s="237">
        <v>638</v>
      </c>
      <c r="B638" s="237">
        <f t="shared" si="25"/>
        <v>9999</v>
      </c>
      <c r="C638" s="238">
        <f t="shared" si="26"/>
        <v>740</v>
      </c>
      <c r="D638" s="238" t="e">
        <f>VLOOKUP('Konto 3'!D30,kplan!A$5:C$31,3,)</f>
        <v>#N/A</v>
      </c>
      <c r="E638" s="233" t="str">
        <f>IF('Konto 3'!A30="","",'Konto 3'!A30)</f>
        <v/>
      </c>
      <c r="F638" s="235">
        <f>'Konto 3'!B30</f>
        <v>24</v>
      </c>
      <c r="G638" t="str">
        <f>IF('Konto 3'!C30="","",'Konto 3'!C30)</f>
        <v/>
      </c>
      <c r="H638" s="15" t="s">
        <v>31</v>
      </c>
      <c r="I638" s="234">
        <f>'Konto 3'!F30</f>
        <v>0</v>
      </c>
      <c r="J638" s="234">
        <f>'Konto 3'!E30</f>
        <v>0</v>
      </c>
    </row>
    <row r="639" spans="1:10" x14ac:dyDescent="0.2">
      <c r="A639" s="238">
        <v>639</v>
      </c>
      <c r="B639" s="237">
        <f t="shared" si="25"/>
        <v>9999</v>
      </c>
      <c r="C639" s="238">
        <f t="shared" si="26"/>
        <v>740</v>
      </c>
      <c r="D639" s="238" t="e">
        <f>VLOOKUP('Konto 3'!D31,kplan!A$5:C$31,3,)</f>
        <v>#N/A</v>
      </c>
      <c r="E639" s="233" t="str">
        <f>IF('Konto 3'!A31="","",'Konto 3'!A31)</f>
        <v/>
      </c>
      <c r="F639" s="235">
        <f>'Konto 3'!B31</f>
        <v>25</v>
      </c>
      <c r="G639" t="str">
        <f>IF('Konto 3'!C31="","",'Konto 3'!C31)</f>
        <v/>
      </c>
      <c r="H639" s="15" t="s">
        <v>31</v>
      </c>
      <c r="I639" s="234">
        <f>'Konto 3'!F31</f>
        <v>0</v>
      </c>
      <c r="J639" s="234">
        <f>'Konto 3'!E31</f>
        <v>0</v>
      </c>
    </row>
    <row r="640" spans="1:10" x14ac:dyDescent="0.2">
      <c r="A640" s="237">
        <v>640</v>
      </c>
      <c r="B640" s="237">
        <f t="shared" si="25"/>
        <v>9999</v>
      </c>
      <c r="C640" s="238">
        <f t="shared" si="26"/>
        <v>740</v>
      </c>
      <c r="D640" s="238" t="e">
        <f>VLOOKUP('Konto 3'!D32,kplan!A$5:C$31,3,)</f>
        <v>#N/A</v>
      </c>
      <c r="E640" s="233" t="str">
        <f>IF('Konto 3'!A32="","",'Konto 3'!A32)</f>
        <v/>
      </c>
      <c r="F640" s="235">
        <f>'Konto 3'!B32</f>
        <v>26</v>
      </c>
      <c r="G640" t="str">
        <f>IF('Konto 3'!C32="","",'Konto 3'!C32)</f>
        <v/>
      </c>
      <c r="H640" s="15" t="s">
        <v>31</v>
      </c>
      <c r="I640" s="234">
        <f>'Konto 3'!F32</f>
        <v>0</v>
      </c>
      <c r="J640" s="234">
        <f>'Konto 3'!E32</f>
        <v>0</v>
      </c>
    </row>
    <row r="641" spans="1:10" x14ac:dyDescent="0.2">
      <c r="A641" s="238">
        <v>641</v>
      </c>
      <c r="B641" s="237">
        <f t="shared" si="25"/>
        <v>9999</v>
      </c>
      <c r="C641" s="238">
        <f t="shared" si="26"/>
        <v>740</v>
      </c>
      <c r="D641" s="238" t="e">
        <f>VLOOKUP('Konto 3'!D33,kplan!A$5:C$31,3,)</f>
        <v>#N/A</v>
      </c>
      <c r="E641" s="233" t="str">
        <f>IF('Konto 3'!A33="","",'Konto 3'!A33)</f>
        <v/>
      </c>
      <c r="F641" s="235">
        <f>'Konto 3'!B33</f>
        <v>27</v>
      </c>
      <c r="G641" t="str">
        <f>IF('Konto 3'!C33="","",'Konto 3'!C33)</f>
        <v/>
      </c>
      <c r="H641" s="15" t="s">
        <v>31</v>
      </c>
      <c r="I641" s="234">
        <f>'Konto 3'!F33</f>
        <v>0</v>
      </c>
      <c r="J641" s="234">
        <f>'Konto 3'!E33</f>
        <v>0</v>
      </c>
    </row>
    <row r="642" spans="1:10" x14ac:dyDescent="0.2">
      <c r="A642" s="237">
        <v>642</v>
      </c>
      <c r="B642" s="237">
        <f t="shared" si="25"/>
        <v>9999</v>
      </c>
      <c r="C642" s="238">
        <f t="shared" si="26"/>
        <v>740</v>
      </c>
      <c r="D642" s="238" t="e">
        <f>VLOOKUP('Konto 3'!D34,kplan!A$5:C$31,3,)</f>
        <v>#N/A</v>
      </c>
      <c r="E642" s="233" t="str">
        <f>IF('Konto 3'!A34="","",'Konto 3'!A34)</f>
        <v/>
      </c>
      <c r="F642" s="235">
        <f>'Konto 3'!B34</f>
        <v>28</v>
      </c>
      <c r="G642" t="str">
        <f>IF('Konto 3'!C34="","",'Konto 3'!C34)</f>
        <v/>
      </c>
      <c r="H642" s="15" t="s">
        <v>31</v>
      </c>
      <c r="I642" s="234">
        <f>'Konto 3'!F34</f>
        <v>0</v>
      </c>
      <c r="J642" s="234">
        <f>'Konto 3'!E34</f>
        <v>0</v>
      </c>
    </row>
    <row r="643" spans="1:10" x14ac:dyDescent="0.2">
      <c r="A643" s="238">
        <v>643</v>
      </c>
      <c r="B643" s="237">
        <f t="shared" si="25"/>
        <v>9999</v>
      </c>
      <c r="C643" s="238">
        <f t="shared" si="26"/>
        <v>740</v>
      </c>
      <c r="D643" s="238" t="e">
        <f>VLOOKUP('Konto 3'!D35,kplan!A$5:C$31,3,)</f>
        <v>#N/A</v>
      </c>
      <c r="E643" s="233" t="str">
        <f>IF('Konto 3'!A35="","",'Konto 3'!A35)</f>
        <v/>
      </c>
      <c r="F643" s="235">
        <f>'Konto 3'!B35</f>
        <v>29</v>
      </c>
      <c r="G643" t="str">
        <f>IF('Konto 3'!C35="","",'Konto 3'!C35)</f>
        <v/>
      </c>
      <c r="H643" s="15" t="s">
        <v>31</v>
      </c>
      <c r="I643" s="234">
        <f>'Konto 3'!F35</f>
        <v>0</v>
      </c>
      <c r="J643" s="234">
        <f>'Konto 3'!E35</f>
        <v>0</v>
      </c>
    </row>
    <row r="644" spans="1:10" x14ac:dyDescent="0.2">
      <c r="A644" s="237">
        <v>644</v>
      </c>
      <c r="B644" s="237">
        <f t="shared" si="25"/>
        <v>9999</v>
      </c>
      <c r="C644" s="238">
        <f t="shared" si="26"/>
        <v>740</v>
      </c>
      <c r="D644" s="238" t="e">
        <f>VLOOKUP('Konto 3'!D36,kplan!A$5:C$31,3,)</f>
        <v>#N/A</v>
      </c>
      <c r="E644" s="233" t="str">
        <f>IF('Konto 3'!A36="","",'Konto 3'!A36)</f>
        <v/>
      </c>
      <c r="F644" s="235">
        <f>'Konto 3'!B36</f>
        <v>30</v>
      </c>
      <c r="G644" t="str">
        <f>IF('Konto 3'!C36="","",'Konto 3'!C36)</f>
        <v/>
      </c>
      <c r="H644" s="15" t="s">
        <v>31</v>
      </c>
      <c r="I644" s="234">
        <f>'Konto 3'!F36</f>
        <v>0</v>
      </c>
      <c r="J644" s="234">
        <f>'Konto 3'!E36</f>
        <v>0</v>
      </c>
    </row>
    <row r="645" spans="1:10" x14ac:dyDescent="0.2">
      <c r="A645" s="238">
        <v>645</v>
      </c>
      <c r="B645" s="237">
        <f t="shared" si="25"/>
        <v>9999</v>
      </c>
      <c r="C645" s="238">
        <f t="shared" si="26"/>
        <v>740</v>
      </c>
      <c r="D645" s="238" t="e">
        <f>VLOOKUP('Konto 3'!D37,kplan!A$5:C$31,3,)</f>
        <v>#N/A</v>
      </c>
      <c r="E645" s="233" t="str">
        <f>IF('Konto 3'!A37="","",'Konto 3'!A37)</f>
        <v/>
      </c>
      <c r="F645" s="235">
        <f>'Konto 3'!B37</f>
        <v>31</v>
      </c>
      <c r="G645" t="str">
        <f>IF('Konto 3'!C37="","",'Konto 3'!C37)</f>
        <v/>
      </c>
      <c r="H645" s="15" t="s">
        <v>31</v>
      </c>
      <c r="I645" s="234">
        <f>'Konto 3'!F37</f>
        <v>0</v>
      </c>
      <c r="J645" s="234">
        <f>'Konto 3'!E37</f>
        <v>0</v>
      </c>
    </row>
    <row r="646" spans="1:10" x14ac:dyDescent="0.2">
      <c r="A646" s="237">
        <v>646</v>
      </c>
      <c r="B646" s="237">
        <f t="shared" si="25"/>
        <v>9999</v>
      </c>
      <c r="C646" s="238">
        <f t="shared" si="26"/>
        <v>740</v>
      </c>
      <c r="D646" s="238" t="e">
        <f>VLOOKUP('Konto 3'!D38,kplan!A$5:C$31,3,)</f>
        <v>#N/A</v>
      </c>
      <c r="E646" s="233" t="str">
        <f>IF('Konto 3'!A38="","",'Konto 3'!A38)</f>
        <v/>
      </c>
      <c r="F646" s="235">
        <f>'Konto 3'!B38</f>
        <v>32</v>
      </c>
      <c r="G646" t="str">
        <f>IF('Konto 3'!C38="","",'Konto 3'!C38)</f>
        <v/>
      </c>
      <c r="H646" s="15" t="s">
        <v>31</v>
      </c>
      <c r="I646" s="234">
        <f>'Konto 3'!F38</f>
        <v>0</v>
      </c>
      <c r="J646" s="234">
        <f>'Konto 3'!E38</f>
        <v>0</v>
      </c>
    </row>
    <row r="647" spans="1:10" x14ac:dyDescent="0.2">
      <c r="A647" s="238">
        <v>647</v>
      </c>
      <c r="B647" s="237">
        <f t="shared" si="25"/>
        <v>9999</v>
      </c>
      <c r="C647" s="238">
        <f t="shared" si="26"/>
        <v>740</v>
      </c>
      <c r="D647" s="238" t="e">
        <f>VLOOKUP('Konto 3'!D39,kplan!A$5:C$31,3,)</f>
        <v>#N/A</v>
      </c>
      <c r="E647" s="233" t="str">
        <f>IF('Konto 3'!A39="","",'Konto 3'!A39)</f>
        <v/>
      </c>
      <c r="F647" s="235">
        <f>'Konto 3'!B39</f>
        <v>33</v>
      </c>
      <c r="G647" t="str">
        <f>IF('Konto 3'!C39="","",'Konto 3'!C39)</f>
        <v/>
      </c>
      <c r="H647" s="15" t="s">
        <v>31</v>
      </c>
      <c r="I647" s="234">
        <f>'Konto 3'!F39</f>
        <v>0</v>
      </c>
      <c r="J647" s="234">
        <f>'Konto 3'!E39</f>
        <v>0</v>
      </c>
    </row>
    <row r="648" spans="1:10" x14ac:dyDescent="0.2">
      <c r="A648" s="237">
        <v>648</v>
      </c>
      <c r="B648" s="237">
        <f t="shared" si="25"/>
        <v>9999</v>
      </c>
      <c r="C648" s="238">
        <f t="shared" si="26"/>
        <v>740</v>
      </c>
      <c r="D648" s="238" t="e">
        <f>VLOOKUP('Konto 3'!D40,kplan!A$5:C$31,3,)</f>
        <v>#N/A</v>
      </c>
      <c r="E648" s="233" t="str">
        <f>IF('Konto 3'!A40="","",'Konto 3'!A40)</f>
        <v/>
      </c>
      <c r="F648" s="235">
        <f>'Konto 3'!B40</f>
        <v>34</v>
      </c>
      <c r="G648" t="str">
        <f>IF('Konto 3'!C40="","",'Konto 3'!C40)</f>
        <v/>
      </c>
      <c r="H648" s="15" t="s">
        <v>31</v>
      </c>
      <c r="I648" s="234">
        <f>'Konto 3'!F40</f>
        <v>0</v>
      </c>
      <c r="J648" s="234">
        <f>'Konto 3'!E40</f>
        <v>0</v>
      </c>
    </row>
    <row r="649" spans="1:10" x14ac:dyDescent="0.2">
      <c r="A649" s="238">
        <v>649</v>
      </c>
      <c r="B649" s="237">
        <f t="shared" si="25"/>
        <v>9999</v>
      </c>
      <c r="C649" s="238">
        <f t="shared" si="26"/>
        <v>740</v>
      </c>
      <c r="D649" s="238" t="e">
        <f>VLOOKUP('Konto 3'!D41,kplan!A$5:C$31,3,)</f>
        <v>#N/A</v>
      </c>
      <c r="E649" s="233" t="str">
        <f>IF('Konto 3'!A41="","",'Konto 3'!A41)</f>
        <v/>
      </c>
      <c r="F649" s="235">
        <f>'Konto 3'!B41</f>
        <v>35</v>
      </c>
      <c r="G649" t="str">
        <f>IF('Konto 3'!C41="","",'Konto 3'!C41)</f>
        <v/>
      </c>
      <c r="H649" s="15" t="s">
        <v>31</v>
      </c>
      <c r="I649" s="234">
        <f>'Konto 3'!F41</f>
        <v>0</v>
      </c>
      <c r="J649" s="234">
        <f>'Konto 3'!E41</f>
        <v>0</v>
      </c>
    </row>
    <row r="650" spans="1:10" x14ac:dyDescent="0.2">
      <c r="A650" s="237">
        <v>650</v>
      </c>
      <c r="B650" s="237">
        <f t="shared" si="25"/>
        <v>9999</v>
      </c>
      <c r="C650" s="238">
        <f t="shared" si="26"/>
        <v>740</v>
      </c>
      <c r="D650" s="238" t="e">
        <f>VLOOKUP('Konto 3'!D42,kplan!A$5:C$31,3,)</f>
        <v>#N/A</v>
      </c>
      <c r="E650" s="233" t="str">
        <f>IF('Konto 3'!A42="","",'Konto 3'!A42)</f>
        <v/>
      </c>
      <c r="F650" s="235">
        <f>'Konto 3'!B42</f>
        <v>36</v>
      </c>
      <c r="G650" t="str">
        <f>IF('Konto 3'!C42="","",'Konto 3'!C42)</f>
        <v/>
      </c>
      <c r="H650" s="15" t="s">
        <v>31</v>
      </c>
      <c r="I650" s="234">
        <f>'Konto 3'!F42</f>
        <v>0</v>
      </c>
      <c r="J650" s="234">
        <f>'Konto 3'!E42</f>
        <v>0</v>
      </c>
    </row>
    <row r="651" spans="1:10" x14ac:dyDescent="0.2">
      <c r="A651" s="238">
        <v>651</v>
      </c>
      <c r="B651" s="237">
        <f t="shared" si="25"/>
        <v>9999</v>
      </c>
      <c r="C651" s="238">
        <f t="shared" si="26"/>
        <v>740</v>
      </c>
      <c r="D651" s="238" t="e">
        <f>VLOOKUP('Konto 3'!D43,kplan!A$5:C$31,3,)</f>
        <v>#N/A</v>
      </c>
      <c r="E651" s="233" t="str">
        <f>IF('Konto 3'!A43="","",'Konto 3'!A43)</f>
        <v/>
      </c>
      <c r="F651" s="235">
        <f>'Konto 3'!B43</f>
        <v>37</v>
      </c>
      <c r="G651" t="str">
        <f>IF('Konto 3'!C43="","",'Konto 3'!C43)</f>
        <v/>
      </c>
      <c r="H651" s="15" t="s">
        <v>31</v>
      </c>
      <c r="I651" s="234">
        <f>'Konto 3'!F43</f>
        <v>0</v>
      </c>
      <c r="J651" s="234">
        <f>'Konto 3'!E43</f>
        <v>0</v>
      </c>
    </row>
    <row r="652" spans="1:10" x14ac:dyDescent="0.2">
      <c r="A652" s="237">
        <v>652</v>
      </c>
      <c r="B652" s="237">
        <f t="shared" si="25"/>
        <v>9999</v>
      </c>
      <c r="C652" s="238">
        <f t="shared" si="26"/>
        <v>740</v>
      </c>
      <c r="D652" s="238" t="e">
        <f>VLOOKUP('Konto 3'!D44,kplan!A$5:C$31,3,)</f>
        <v>#N/A</v>
      </c>
      <c r="E652" s="233" t="str">
        <f>IF('Konto 3'!A44="","",'Konto 3'!A44)</f>
        <v/>
      </c>
      <c r="F652" s="235">
        <f>'Konto 3'!B44</f>
        <v>38</v>
      </c>
      <c r="G652" t="str">
        <f>IF('Konto 3'!C44="","",'Konto 3'!C44)</f>
        <v/>
      </c>
      <c r="H652" s="15" t="s">
        <v>31</v>
      </c>
      <c r="I652" s="234">
        <f>'Konto 3'!F44</f>
        <v>0</v>
      </c>
      <c r="J652" s="234">
        <f>'Konto 3'!E44</f>
        <v>0</v>
      </c>
    </row>
    <row r="653" spans="1:10" x14ac:dyDescent="0.2">
      <c r="A653" s="238">
        <v>653</v>
      </c>
      <c r="B653" s="237">
        <f t="shared" si="25"/>
        <v>9999</v>
      </c>
      <c r="C653" s="238">
        <f t="shared" si="26"/>
        <v>740</v>
      </c>
      <c r="D653" s="238" t="e">
        <f>VLOOKUP('Konto 3'!D45,kplan!A$5:C$31,3,)</f>
        <v>#N/A</v>
      </c>
      <c r="E653" s="233" t="str">
        <f>IF('Konto 3'!A45="","",'Konto 3'!A45)</f>
        <v/>
      </c>
      <c r="F653" s="235">
        <f>'Konto 3'!B45</f>
        <v>39</v>
      </c>
      <c r="G653" t="str">
        <f>IF('Konto 3'!C45="","",'Konto 3'!C45)</f>
        <v/>
      </c>
      <c r="H653" s="15" t="s">
        <v>31</v>
      </c>
      <c r="I653" s="234">
        <f>'Konto 3'!F45</f>
        <v>0</v>
      </c>
      <c r="J653" s="234">
        <f>'Konto 3'!E45</f>
        <v>0</v>
      </c>
    </row>
    <row r="654" spans="1:10" x14ac:dyDescent="0.2">
      <c r="A654" s="237">
        <v>654</v>
      </c>
      <c r="B654" s="237">
        <f t="shared" si="25"/>
        <v>9999</v>
      </c>
      <c r="C654" s="238">
        <f t="shared" si="26"/>
        <v>740</v>
      </c>
      <c r="D654" s="238" t="e">
        <f>VLOOKUP('Konto 3'!D46,kplan!A$5:C$31,3,)</f>
        <v>#N/A</v>
      </c>
      <c r="E654" s="233" t="str">
        <f>IF('Konto 3'!A46="","",'Konto 3'!A46)</f>
        <v/>
      </c>
      <c r="F654" s="235">
        <f>'Konto 3'!B46</f>
        <v>40</v>
      </c>
      <c r="G654" t="str">
        <f>IF('Konto 3'!C46="","",'Konto 3'!C46)</f>
        <v/>
      </c>
      <c r="H654" s="15" t="s">
        <v>31</v>
      </c>
      <c r="I654" s="234">
        <f>'Konto 3'!F46</f>
        <v>0</v>
      </c>
      <c r="J654" s="234">
        <f>'Konto 3'!E46</f>
        <v>0</v>
      </c>
    </row>
    <row r="655" spans="1:10" x14ac:dyDescent="0.2">
      <c r="A655" s="238">
        <v>655</v>
      </c>
      <c r="B655" s="237">
        <f t="shared" si="25"/>
        <v>9999</v>
      </c>
      <c r="C655" s="238">
        <f t="shared" si="26"/>
        <v>740</v>
      </c>
      <c r="D655" s="238" t="e">
        <f>VLOOKUP('Konto 3'!D47,kplan!A$5:C$31,3,)</f>
        <v>#N/A</v>
      </c>
      <c r="E655" s="233" t="str">
        <f>IF('Konto 3'!A47="","",'Konto 3'!A47)</f>
        <v/>
      </c>
      <c r="F655" s="235">
        <f>'Konto 3'!B47</f>
        <v>41</v>
      </c>
      <c r="G655" t="str">
        <f>IF('Konto 3'!C47="","",'Konto 3'!C47)</f>
        <v/>
      </c>
      <c r="H655" s="15" t="s">
        <v>31</v>
      </c>
      <c r="I655" s="234">
        <f>'Konto 3'!F47</f>
        <v>0</v>
      </c>
      <c r="J655" s="234">
        <f>'Konto 3'!E47</f>
        <v>0</v>
      </c>
    </row>
    <row r="656" spans="1:10" x14ac:dyDescent="0.2">
      <c r="A656" s="237">
        <v>656</v>
      </c>
      <c r="B656" s="237">
        <f t="shared" si="25"/>
        <v>9999</v>
      </c>
      <c r="C656" s="238">
        <f t="shared" si="26"/>
        <v>740</v>
      </c>
      <c r="D656" s="238" t="e">
        <f>VLOOKUP('Konto 3'!D48,kplan!A$5:C$31,3,)</f>
        <v>#N/A</v>
      </c>
      <c r="E656" s="233" t="str">
        <f>IF('Konto 3'!A48="","",'Konto 3'!A48)</f>
        <v/>
      </c>
      <c r="F656" s="235">
        <f>'Konto 3'!B48</f>
        <v>42</v>
      </c>
      <c r="G656" t="str">
        <f>IF('Konto 3'!C48="","",'Konto 3'!C48)</f>
        <v/>
      </c>
      <c r="H656" s="15" t="s">
        <v>31</v>
      </c>
      <c r="I656" s="234">
        <f>'Konto 3'!F48</f>
        <v>0</v>
      </c>
      <c r="J656" s="234">
        <f>'Konto 3'!E48</f>
        <v>0</v>
      </c>
    </row>
    <row r="657" spans="1:10" x14ac:dyDescent="0.2">
      <c r="A657" s="238">
        <v>657</v>
      </c>
      <c r="B657" s="237">
        <f t="shared" si="25"/>
        <v>9999</v>
      </c>
      <c r="C657" s="238">
        <f t="shared" si="26"/>
        <v>740</v>
      </c>
      <c r="D657" s="238" t="e">
        <f>VLOOKUP('Konto 3'!D49,kplan!A$5:C$31,3,)</f>
        <v>#N/A</v>
      </c>
      <c r="E657" s="233" t="str">
        <f>IF('Konto 3'!A49="","",'Konto 3'!A49)</f>
        <v/>
      </c>
      <c r="F657" s="235">
        <f>'Konto 3'!B49</f>
        <v>43</v>
      </c>
      <c r="G657" t="str">
        <f>IF('Konto 3'!C49="","",'Konto 3'!C49)</f>
        <v/>
      </c>
      <c r="H657" s="15" t="s">
        <v>31</v>
      </c>
      <c r="I657" s="234">
        <f>'Konto 3'!F49</f>
        <v>0</v>
      </c>
      <c r="J657" s="234">
        <f>'Konto 3'!E49</f>
        <v>0</v>
      </c>
    </row>
    <row r="658" spans="1:10" x14ac:dyDescent="0.2">
      <c r="A658" s="237">
        <v>658</v>
      </c>
      <c r="B658" s="237">
        <f t="shared" si="25"/>
        <v>9999</v>
      </c>
      <c r="C658" s="238">
        <f t="shared" si="26"/>
        <v>740</v>
      </c>
      <c r="D658" s="238" t="e">
        <f>VLOOKUP('Konto 3'!D50,kplan!A$5:C$31,3,)</f>
        <v>#N/A</v>
      </c>
      <c r="E658" s="233" t="str">
        <f>IF('Konto 3'!A50="","",'Konto 3'!A50)</f>
        <v/>
      </c>
      <c r="F658" s="235">
        <f>'Konto 3'!B50</f>
        <v>44</v>
      </c>
      <c r="G658" t="str">
        <f>IF('Konto 3'!C50="","",'Konto 3'!C50)</f>
        <v/>
      </c>
      <c r="H658" s="15" t="s">
        <v>31</v>
      </c>
      <c r="I658" s="234">
        <f>'Konto 3'!F50</f>
        <v>0</v>
      </c>
      <c r="J658" s="234">
        <f>'Konto 3'!E50</f>
        <v>0</v>
      </c>
    </row>
    <row r="659" spans="1:10" x14ac:dyDescent="0.2">
      <c r="A659" s="238">
        <v>659</v>
      </c>
      <c r="B659" s="237">
        <f t="shared" si="25"/>
        <v>9999</v>
      </c>
      <c r="C659" s="238">
        <f t="shared" si="26"/>
        <v>740</v>
      </c>
      <c r="D659" s="238" t="e">
        <f>VLOOKUP('Konto 3'!D51,kplan!A$5:C$31,3,)</f>
        <v>#N/A</v>
      </c>
      <c r="E659" s="233" t="str">
        <f>IF('Konto 3'!A51="","",'Konto 3'!A51)</f>
        <v/>
      </c>
      <c r="F659" s="235">
        <f>'Konto 3'!B51</f>
        <v>45</v>
      </c>
      <c r="G659" t="str">
        <f>IF('Konto 3'!C51="","",'Konto 3'!C51)</f>
        <v/>
      </c>
      <c r="H659" s="15" t="s">
        <v>31</v>
      </c>
      <c r="I659" s="234">
        <f>'Konto 3'!F51</f>
        <v>0</v>
      </c>
      <c r="J659" s="234">
        <f>'Konto 3'!E51</f>
        <v>0</v>
      </c>
    </row>
    <row r="660" spans="1:10" x14ac:dyDescent="0.2">
      <c r="A660" s="237">
        <v>660</v>
      </c>
      <c r="B660" s="237">
        <f t="shared" si="25"/>
        <v>9999</v>
      </c>
      <c r="C660" s="238">
        <f t="shared" si="26"/>
        <v>740</v>
      </c>
      <c r="D660" s="238" t="e">
        <f>VLOOKUP('Konto 3'!D52,kplan!A$5:C$31,3,)</f>
        <v>#N/A</v>
      </c>
      <c r="E660" s="233" t="str">
        <f>IF('Konto 3'!A52="","",'Konto 3'!A52)</f>
        <v/>
      </c>
      <c r="F660" s="235">
        <f>'Konto 3'!B52</f>
        <v>46</v>
      </c>
      <c r="G660" t="str">
        <f>IF('Konto 3'!C52="","",'Konto 3'!C52)</f>
        <v/>
      </c>
      <c r="H660" s="15" t="s">
        <v>31</v>
      </c>
      <c r="I660" s="234">
        <f>'Konto 3'!F52</f>
        <v>0</v>
      </c>
      <c r="J660" s="234">
        <f>'Konto 3'!E52</f>
        <v>0</v>
      </c>
    </row>
    <row r="661" spans="1:10" x14ac:dyDescent="0.2">
      <c r="A661" s="238">
        <v>661</v>
      </c>
      <c r="B661" s="237">
        <f t="shared" si="25"/>
        <v>9999</v>
      </c>
      <c r="C661" s="238">
        <f t="shared" si="26"/>
        <v>740</v>
      </c>
      <c r="D661" s="238" t="e">
        <f>VLOOKUP('Konto 3'!D53,kplan!A$5:C$31,3,)</f>
        <v>#N/A</v>
      </c>
      <c r="E661" s="233" t="str">
        <f>IF('Konto 3'!A53="","",'Konto 3'!A53)</f>
        <v/>
      </c>
      <c r="F661" s="235">
        <f>'Konto 3'!B53</f>
        <v>47</v>
      </c>
      <c r="G661" t="str">
        <f>IF('Konto 3'!C53="","",'Konto 3'!C53)</f>
        <v/>
      </c>
      <c r="H661" s="15" t="s">
        <v>31</v>
      </c>
      <c r="I661" s="234">
        <f>'Konto 3'!F53</f>
        <v>0</v>
      </c>
      <c r="J661" s="234">
        <f>'Konto 3'!E53</f>
        <v>0</v>
      </c>
    </row>
    <row r="662" spans="1:10" x14ac:dyDescent="0.2">
      <c r="A662" s="237">
        <v>662</v>
      </c>
      <c r="B662" s="237">
        <f t="shared" si="25"/>
        <v>9999</v>
      </c>
      <c r="C662" s="238">
        <f t="shared" si="26"/>
        <v>740</v>
      </c>
      <c r="D662" s="238" t="e">
        <f>VLOOKUP('Konto 3'!D54,kplan!A$5:C$31,3,)</f>
        <v>#N/A</v>
      </c>
      <c r="E662" s="233" t="str">
        <f>IF('Konto 3'!A54="","",'Konto 3'!A54)</f>
        <v/>
      </c>
      <c r="F662" s="235">
        <f>'Konto 3'!B54</f>
        <v>48</v>
      </c>
      <c r="G662" t="str">
        <f>IF('Konto 3'!C54="","",'Konto 3'!C54)</f>
        <v/>
      </c>
      <c r="H662" s="15" t="s">
        <v>31</v>
      </c>
      <c r="I662" s="234">
        <f>'Konto 3'!F54</f>
        <v>0</v>
      </c>
      <c r="J662" s="234">
        <f>'Konto 3'!E54</f>
        <v>0</v>
      </c>
    </row>
    <row r="663" spans="1:10" x14ac:dyDescent="0.2">
      <c r="A663" s="238">
        <v>663</v>
      </c>
      <c r="B663" s="237">
        <f t="shared" si="25"/>
        <v>9999</v>
      </c>
      <c r="C663" s="238">
        <f t="shared" si="26"/>
        <v>740</v>
      </c>
      <c r="D663" s="238" t="e">
        <f>VLOOKUP('Konto 3'!D55,kplan!A$5:C$31,3,)</f>
        <v>#N/A</v>
      </c>
      <c r="E663" s="233" t="str">
        <f>IF('Konto 3'!A55="","",'Konto 3'!A55)</f>
        <v/>
      </c>
      <c r="F663" s="235">
        <f>'Konto 3'!B55</f>
        <v>49</v>
      </c>
      <c r="G663" t="str">
        <f>IF('Konto 3'!C55="","",'Konto 3'!C55)</f>
        <v/>
      </c>
      <c r="H663" s="15" t="s">
        <v>31</v>
      </c>
      <c r="I663" s="234">
        <f>'Konto 3'!F55</f>
        <v>0</v>
      </c>
      <c r="J663" s="234">
        <f>'Konto 3'!E55</f>
        <v>0</v>
      </c>
    </row>
    <row r="664" spans="1:10" x14ac:dyDescent="0.2">
      <c r="A664" s="237">
        <v>664</v>
      </c>
      <c r="B664" s="237">
        <f t="shared" si="25"/>
        <v>9999</v>
      </c>
      <c r="C664" s="238">
        <f t="shared" si="26"/>
        <v>740</v>
      </c>
      <c r="D664" s="238" t="e">
        <f>VLOOKUP('Konto 3'!D56,kplan!A$5:C$31,3,)</f>
        <v>#N/A</v>
      </c>
      <c r="E664" s="233" t="str">
        <f>IF('Konto 3'!A56="","",'Konto 3'!A56)</f>
        <v/>
      </c>
      <c r="F664" s="235">
        <f>'Konto 3'!B56</f>
        <v>50</v>
      </c>
      <c r="G664" t="str">
        <f>IF('Konto 3'!C56="","",'Konto 3'!C56)</f>
        <v/>
      </c>
      <c r="H664" s="15" t="s">
        <v>31</v>
      </c>
      <c r="I664" s="234">
        <f>'Konto 3'!F56</f>
        <v>0</v>
      </c>
      <c r="J664" s="234">
        <f>'Konto 3'!E56</f>
        <v>0</v>
      </c>
    </row>
    <row r="665" spans="1:10" x14ac:dyDescent="0.2">
      <c r="A665" s="238">
        <v>665</v>
      </c>
      <c r="B665" s="237">
        <f t="shared" si="25"/>
        <v>9999</v>
      </c>
      <c r="C665" s="238">
        <f t="shared" si="26"/>
        <v>740</v>
      </c>
      <c r="D665" s="238" t="e">
        <f>VLOOKUP('Konto 3'!D57,kplan!A$5:C$31,3,)</f>
        <v>#N/A</v>
      </c>
      <c r="E665" s="233" t="str">
        <f>IF('Konto 3'!A57="","",'Konto 3'!A57)</f>
        <v/>
      </c>
      <c r="F665" s="235">
        <f>'Konto 3'!B57</f>
        <v>51</v>
      </c>
      <c r="G665" t="str">
        <f>IF('Konto 3'!C57="","",'Konto 3'!C57)</f>
        <v/>
      </c>
      <c r="H665" s="15" t="s">
        <v>31</v>
      </c>
      <c r="I665" s="234">
        <f>'Konto 3'!F57</f>
        <v>0</v>
      </c>
      <c r="J665" s="234">
        <f>'Konto 3'!E57</f>
        <v>0</v>
      </c>
    </row>
    <row r="666" spans="1:10" x14ac:dyDescent="0.2">
      <c r="A666" s="237">
        <v>666</v>
      </c>
      <c r="B666" s="237">
        <f t="shared" si="25"/>
        <v>9999</v>
      </c>
      <c r="C666" s="238">
        <f t="shared" si="26"/>
        <v>740</v>
      </c>
      <c r="D666" s="238" t="e">
        <f>VLOOKUP('Konto 3'!D58,kplan!A$5:C$31,3,)</f>
        <v>#N/A</v>
      </c>
      <c r="E666" s="233" t="str">
        <f>IF('Konto 3'!A58="","",'Konto 3'!A58)</f>
        <v/>
      </c>
      <c r="F666" s="235">
        <f>'Konto 3'!B58</f>
        <v>52</v>
      </c>
      <c r="G666" t="str">
        <f>IF('Konto 3'!C58="","",'Konto 3'!C58)</f>
        <v/>
      </c>
      <c r="H666" s="15" t="s">
        <v>31</v>
      </c>
      <c r="I666" s="234">
        <f>'Konto 3'!F58</f>
        <v>0</v>
      </c>
      <c r="J666" s="234">
        <f>'Konto 3'!E58</f>
        <v>0</v>
      </c>
    </row>
    <row r="667" spans="1:10" x14ac:dyDescent="0.2">
      <c r="A667" s="238">
        <v>667</v>
      </c>
      <c r="B667" s="237">
        <f t="shared" si="25"/>
        <v>9999</v>
      </c>
      <c r="C667" s="238">
        <f t="shared" si="26"/>
        <v>740</v>
      </c>
      <c r="D667" s="238" t="e">
        <f>VLOOKUP('Konto 3'!D59,kplan!A$5:C$31,3,)</f>
        <v>#N/A</v>
      </c>
      <c r="E667" s="233" t="str">
        <f>IF('Konto 3'!A59="","",'Konto 3'!A59)</f>
        <v/>
      </c>
      <c r="F667" s="235">
        <f>'Konto 3'!B59</f>
        <v>53</v>
      </c>
      <c r="G667" t="str">
        <f>IF('Konto 3'!C59="","",'Konto 3'!C59)</f>
        <v/>
      </c>
      <c r="H667" s="15" t="s">
        <v>31</v>
      </c>
      <c r="I667" s="234">
        <f>'Konto 3'!F59</f>
        <v>0</v>
      </c>
      <c r="J667" s="234">
        <f>'Konto 3'!E59</f>
        <v>0</v>
      </c>
    </row>
    <row r="668" spans="1:10" x14ac:dyDescent="0.2">
      <c r="A668" s="237">
        <v>668</v>
      </c>
      <c r="B668" s="237">
        <f t="shared" si="25"/>
        <v>9999</v>
      </c>
      <c r="C668" s="238">
        <f t="shared" si="26"/>
        <v>740</v>
      </c>
      <c r="D668" s="238" t="e">
        <f>VLOOKUP('Konto 3'!D60,kplan!A$5:C$31,3,)</f>
        <v>#N/A</v>
      </c>
      <c r="E668" s="233" t="str">
        <f>IF('Konto 3'!A60="","",'Konto 3'!A60)</f>
        <v/>
      </c>
      <c r="F668" s="235">
        <f>'Konto 3'!B60</f>
        <v>54</v>
      </c>
      <c r="G668" t="str">
        <f>IF('Konto 3'!C60="","",'Konto 3'!C60)</f>
        <v/>
      </c>
      <c r="H668" s="15" t="s">
        <v>31</v>
      </c>
      <c r="I668" s="234">
        <f>'Konto 3'!F60</f>
        <v>0</v>
      </c>
      <c r="J668" s="234">
        <f>'Konto 3'!E60</f>
        <v>0</v>
      </c>
    </row>
    <row r="669" spans="1:10" x14ac:dyDescent="0.2">
      <c r="A669" s="238">
        <v>669</v>
      </c>
      <c r="B669" s="237">
        <f t="shared" si="25"/>
        <v>9999</v>
      </c>
      <c r="C669" s="238">
        <f t="shared" si="26"/>
        <v>740</v>
      </c>
      <c r="D669" s="238" t="e">
        <f>VLOOKUP('Konto 3'!D61,kplan!A$5:C$31,3,)</f>
        <v>#N/A</v>
      </c>
      <c r="E669" s="233" t="str">
        <f>IF('Konto 3'!A61="","",'Konto 3'!A61)</f>
        <v/>
      </c>
      <c r="F669" s="235">
        <f>'Konto 3'!B61</f>
        <v>55</v>
      </c>
      <c r="G669" t="str">
        <f>IF('Konto 3'!C61="","",'Konto 3'!C61)</f>
        <v/>
      </c>
      <c r="H669" s="15" t="s">
        <v>31</v>
      </c>
      <c r="I669" s="234">
        <f>'Konto 3'!F61</f>
        <v>0</v>
      </c>
      <c r="J669" s="234">
        <f>'Konto 3'!E61</f>
        <v>0</v>
      </c>
    </row>
    <row r="670" spans="1:10" x14ac:dyDescent="0.2">
      <c r="A670" s="237">
        <v>670</v>
      </c>
      <c r="B670" s="237">
        <f t="shared" si="25"/>
        <v>9999</v>
      </c>
      <c r="C670" s="238">
        <f t="shared" si="26"/>
        <v>740</v>
      </c>
      <c r="D670" s="238" t="e">
        <f>VLOOKUP('Konto 3'!D62,kplan!A$5:C$31,3,)</f>
        <v>#N/A</v>
      </c>
      <c r="E670" s="233" t="str">
        <f>IF('Konto 3'!A62="","",'Konto 3'!A62)</f>
        <v/>
      </c>
      <c r="F670" s="235">
        <f>'Konto 3'!B62</f>
        <v>56</v>
      </c>
      <c r="G670" t="str">
        <f>IF('Konto 3'!C62="","",'Konto 3'!C62)</f>
        <v/>
      </c>
      <c r="H670" s="15" t="s">
        <v>31</v>
      </c>
      <c r="I670" s="234">
        <f>'Konto 3'!F62</f>
        <v>0</v>
      </c>
      <c r="J670" s="234">
        <f>'Konto 3'!E62</f>
        <v>0</v>
      </c>
    </row>
    <row r="671" spans="1:10" x14ac:dyDescent="0.2">
      <c r="A671" s="238">
        <v>671</v>
      </c>
      <c r="B671" s="237">
        <f t="shared" si="25"/>
        <v>9999</v>
      </c>
      <c r="C671" s="238">
        <f t="shared" si="26"/>
        <v>740</v>
      </c>
      <c r="D671" s="238" t="e">
        <f>VLOOKUP('Konto 3'!D63,kplan!A$5:C$31,3,)</f>
        <v>#N/A</v>
      </c>
      <c r="E671" s="233" t="str">
        <f>IF('Konto 3'!A63="","",'Konto 3'!A63)</f>
        <v/>
      </c>
      <c r="F671" s="235">
        <f>'Konto 3'!B63</f>
        <v>57</v>
      </c>
      <c r="G671" t="str">
        <f>IF('Konto 3'!C63="","",'Konto 3'!C63)</f>
        <v/>
      </c>
      <c r="H671" s="15" t="s">
        <v>31</v>
      </c>
      <c r="I671" s="234">
        <f>'Konto 3'!F63</f>
        <v>0</v>
      </c>
      <c r="J671" s="234">
        <f>'Konto 3'!E63</f>
        <v>0</v>
      </c>
    </row>
    <row r="672" spans="1:10" x14ac:dyDescent="0.2">
      <c r="A672" s="237">
        <v>672</v>
      </c>
      <c r="B672" s="237">
        <f t="shared" si="25"/>
        <v>9999</v>
      </c>
      <c r="C672" s="238">
        <f t="shared" si="26"/>
        <v>740</v>
      </c>
      <c r="D672" s="238" t="e">
        <f>VLOOKUP('Konto 3'!D64,kplan!A$5:C$31,3,)</f>
        <v>#N/A</v>
      </c>
      <c r="E672" s="233" t="str">
        <f>IF('Konto 3'!A64="","",'Konto 3'!A64)</f>
        <v/>
      </c>
      <c r="F672" s="235">
        <f>'Konto 3'!B64</f>
        <v>58</v>
      </c>
      <c r="G672" t="str">
        <f>IF('Konto 3'!C64="","",'Konto 3'!C64)</f>
        <v/>
      </c>
      <c r="H672" s="15" t="s">
        <v>31</v>
      </c>
      <c r="I672" s="234">
        <f>'Konto 3'!F64</f>
        <v>0</v>
      </c>
      <c r="J672" s="234">
        <f>'Konto 3'!E64</f>
        <v>0</v>
      </c>
    </row>
    <row r="673" spans="1:10" x14ac:dyDescent="0.2">
      <c r="A673" s="238">
        <v>673</v>
      </c>
      <c r="B673" s="237">
        <f t="shared" si="25"/>
        <v>9999</v>
      </c>
      <c r="C673" s="238">
        <f t="shared" si="26"/>
        <v>740</v>
      </c>
      <c r="D673" s="238" t="e">
        <f>VLOOKUP('Konto 3'!D65,kplan!A$5:C$31,3,)</f>
        <v>#N/A</v>
      </c>
      <c r="E673" s="233" t="str">
        <f>IF('Konto 3'!A65="","",'Konto 3'!A65)</f>
        <v/>
      </c>
      <c r="F673" s="235">
        <f>'Konto 3'!B65</f>
        <v>59</v>
      </c>
      <c r="G673" t="str">
        <f>IF('Konto 3'!C65="","",'Konto 3'!C65)</f>
        <v/>
      </c>
      <c r="H673" s="15" t="s">
        <v>31</v>
      </c>
      <c r="I673" s="234">
        <f>'Konto 3'!F65</f>
        <v>0</v>
      </c>
      <c r="J673" s="234">
        <f>'Konto 3'!E65</f>
        <v>0</v>
      </c>
    </row>
    <row r="674" spans="1:10" x14ac:dyDescent="0.2">
      <c r="A674" s="237">
        <v>674</v>
      </c>
      <c r="B674" s="237">
        <f t="shared" si="25"/>
        <v>9999</v>
      </c>
      <c r="C674" s="238">
        <f t="shared" si="26"/>
        <v>740</v>
      </c>
      <c r="D674" s="238" t="e">
        <f>VLOOKUP('Konto 3'!D66,kplan!A$5:C$31,3,)</f>
        <v>#N/A</v>
      </c>
      <c r="E674" s="233" t="str">
        <f>IF('Konto 3'!A66="","",'Konto 3'!A66)</f>
        <v/>
      </c>
      <c r="F674" s="235">
        <f>'Konto 3'!B66</f>
        <v>60</v>
      </c>
      <c r="G674" t="str">
        <f>IF('Konto 3'!C66="","",'Konto 3'!C66)</f>
        <v/>
      </c>
      <c r="H674" s="15" t="s">
        <v>31</v>
      </c>
      <c r="I674" s="234">
        <f>'Konto 3'!F66</f>
        <v>0</v>
      </c>
      <c r="J674" s="234">
        <f>'Konto 3'!E66</f>
        <v>0</v>
      </c>
    </row>
    <row r="675" spans="1:10" x14ac:dyDescent="0.2">
      <c r="A675" s="238">
        <v>675</v>
      </c>
      <c r="B675" s="237">
        <f t="shared" si="25"/>
        <v>9999</v>
      </c>
      <c r="C675" s="238">
        <f t="shared" si="26"/>
        <v>740</v>
      </c>
      <c r="D675" s="238" t="e">
        <f>VLOOKUP('Konto 3'!D67,kplan!A$5:C$31,3,)</f>
        <v>#N/A</v>
      </c>
      <c r="E675" s="233" t="str">
        <f>IF('Konto 3'!A67="","",'Konto 3'!A67)</f>
        <v/>
      </c>
      <c r="F675" s="235">
        <f>'Konto 3'!B67</f>
        <v>61</v>
      </c>
      <c r="G675" t="str">
        <f>IF('Konto 3'!C67="","",'Konto 3'!C67)</f>
        <v/>
      </c>
      <c r="H675" s="15" t="s">
        <v>31</v>
      </c>
      <c r="I675" s="234">
        <f>'Konto 3'!F67</f>
        <v>0</v>
      </c>
      <c r="J675" s="234">
        <f>'Konto 3'!E67</f>
        <v>0</v>
      </c>
    </row>
    <row r="676" spans="1:10" x14ac:dyDescent="0.2">
      <c r="A676" s="237">
        <v>676</v>
      </c>
      <c r="B676" s="237">
        <f t="shared" si="25"/>
        <v>9999</v>
      </c>
      <c r="C676" s="238">
        <f t="shared" si="26"/>
        <v>740</v>
      </c>
      <c r="D676" s="238" t="e">
        <f>VLOOKUP('Konto 3'!D68,kplan!A$5:C$31,3,)</f>
        <v>#N/A</v>
      </c>
      <c r="E676" s="233" t="str">
        <f>IF('Konto 3'!A68="","",'Konto 3'!A68)</f>
        <v/>
      </c>
      <c r="F676" s="235">
        <f>'Konto 3'!B68</f>
        <v>62</v>
      </c>
      <c r="G676" t="str">
        <f>IF('Konto 3'!C68="","",'Konto 3'!C68)</f>
        <v/>
      </c>
      <c r="H676" s="15" t="s">
        <v>31</v>
      </c>
      <c r="I676" s="234">
        <f>'Konto 3'!F68</f>
        <v>0</v>
      </c>
      <c r="J676" s="234">
        <f>'Konto 3'!E68</f>
        <v>0</v>
      </c>
    </row>
    <row r="677" spans="1:10" x14ac:dyDescent="0.2">
      <c r="A677" s="238">
        <v>677</v>
      </c>
      <c r="B677" s="237">
        <f t="shared" si="25"/>
        <v>9999</v>
      </c>
      <c r="C677" s="238">
        <f t="shared" si="26"/>
        <v>740</v>
      </c>
      <c r="D677" s="238" t="e">
        <f>VLOOKUP('Konto 3'!D69,kplan!A$5:C$31,3,)</f>
        <v>#N/A</v>
      </c>
      <c r="E677" s="233" t="str">
        <f>IF('Konto 3'!A69="","",'Konto 3'!A69)</f>
        <v/>
      </c>
      <c r="F677" s="235">
        <f>'Konto 3'!B69</f>
        <v>63</v>
      </c>
      <c r="G677" t="str">
        <f>IF('Konto 3'!C69="","",'Konto 3'!C69)</f>
        <v/>
      </c>
      <c r="H677" s="15" t="s">
        <v>31</v>
      </c>
      <c r="I677" s="234">
        <f>'Konto 3'!F69</f>
        <v>0</v>
      </c>
      <c r="J677" s="234">
        <f>'Konto 3'!E69</f>
        <v>0</v>
      </c>
    </row>
    <row r="678" spans="1:10" x14ac:dyDescent="0.2">
      <c r="A678" s="237">
        <v>678</v>
      </c>
      <c r="B678" s="237">
        <f t="shared" si="25"/>
        <v>9999</v>
      </c>
      <c r="C678" s="238">
        <f t="shared" si="26"/>
        <v>740</v>
      </c>
      <c r="D678" s="238" t="e">
        <f>VLOOKUP('Konto 3'!D70,kplan!A$5:C$31,3,)</f>
        <v>#N/A</v>
      </c>
      <c r="E678" s="233" t="str">
        <f>IF('Konto 3'!A70="","",'Konto 3'!A70)</f>
        <v/>
      </c>
      <c r="F678" s="235">
        <f>'Konto 3'!B70</f>
        <v>64</v>
      </c>
      <c r="G678" t="str">
        <f>IF('Konto 3'!C70="","",'Konto 3'!C70)</f>
        <v/>
      </c>
      <c r="H678" s="15" t="s">
        <v>31</v>
      </c>
      <c r="I678" s="234">
        <f>'Konto 3'!F70</f>
        <v>0</v>
      </c>
      <c r="J678" s="234">
        <f>'Konto 3'!E70</f>
        <v>0</v>
      </c>
    </row>
    <row r="679" spans="1:10" x14ac:dyDescent="0.2">
      <c r="A679" s="238">
        <v>679</v>
      </c>
      <c r="B679" s="237">
        <f t="shared" si="25"/>
        <v>9999</v>
      </c>
      <c r="C679" s="238">
        <f t="shared" si="26"/>
        <v>740</v>
      </c>
      <c r="D679" s="238" t="e">
        <f>VLOOKUP('Konto 3'!D71,kplan!A$5:C$31,3,)</f>
        <v>#N/A</v>
      </c>
      <c r="E679" s="233" t="str">
        <f>IF('Konto 3'!A71="","",'Konto 3'!A71)</f>
        <v/>
      </c>
      <c r="F679" s="235">
        <f>'Konto 3'!B71</f>
        <v>65</v>
      </c>
      <c r="G679" t="str">
        <f>IF('Konto 3'!C71="","",'Konto 3'!C71)</f>
        <v/>
      </c>
      <c r="H679" s="15" t="s">
        <v>31</v>
      </c>
      <c r="I679" s="234">
        <f>'Konto 3'!F71</f>
        <v>0</v>
      </c>
      <c r="J679" s="234">
        <f>'Konto 3'!E71</f>
        <v>0</v>
      </c>
    </row>
    <row r="680" spans="1:10" x14ac:dyDescent="0.2">
      <c r="A680" s="237">
        <v>680</v>
      </c>
      <c r="B680" s="237">
        <f t="shared" si="25"/>
        <v>9999</v>
      </c>
      <c r="C680" s="238">
        <f t="shared" si="26"/>
        <v>740</v>
      </c>
      <c r="D680" s="238" t="e">
        <f>VLOOKUP('Konto 3'!D72,kplan!A$5:C$31,3,)</f>
        <v>#N/A</v>
      </c>
      <c r="E680" s="233" t="str">
        <f>IF('Konto 3'!A72="","",'Konto 3'!A72)</f>
        <v/>
      </c>
      <c r="F680" s="235">
        <f>'Konto 3'!B72</f>
        <v>66</v>
      </c>
      <c r="G680" t="str">
        <f>IF('Konto 3'!C72="","",'Konto 3'!C72)</f>
        <v/>
      </c>
      <c r="H680" s="15" t="s">
        <v>31</v>
      </c>
      <c r="I680" s="234">
        <f>'Konto 3'!F72</f>
        <v>0</v>
      </c>
      <c r="J680" s="234">
        <f>'Konto 3'!E72</f>
        <v>0</v>
      </c>
    </row>
    <row r="681" spans="1:10" x14ac:dyDescent="0.2">
      <c r="A681" s="238">
        <v>681</v>
      </c>
      <c r="B681" s="237">
        <f t="shared" si="25"/>
        <v>9999</v>
      </c>
      <c r="C681" s="238">
        <f t="shared" si="26"/>
        <v>740</v>
      </c>
      <c r="D681" s="238" t="e">
        <f>VLOOKUP('Konto 3'!D73,kplan!A$5:C$31,3,)</f>
        <v>#N/A</v>
      </c>
      <c r="E681" s="233" t="str">
        <f>IF('Konto 3'!A73="","",'Konto 3'!A73)</f>
        <v/>
      </c>
      <c r="F681" s="235">
        <f>'Konto 3'!B73</f>
        <v>67</v>
      </c>
      <c r="G681" t="str">
        <f>IF('Konto 3'!C73="","",'Konto 3'!C73)</f>
        <v/>
      </c>
      <c r="H681" s="15" t="s">
        <v>31</v>
      </c>
      <c r="I681" s="234">
        <f>'Konto 3'!F73</f>
        <v>0</v>
      </c>
      <c r="J681" s="234">
        <f>'Konto 3'!E73</f>
        <v>0</v>
      </c>
    </row>
    <row r="682" spans="1:10" x14ac:dyDescent="0.2">
      <c r="A682" s="237">
        <v>682</v>
      </c>
      <c r="B682" s="237">
        <f t="shared" si="25"/>
        <v>9999</v>
      </c>
      <c r="C682" s="238">
        <f t="shared" si="26"/>
        <v>740</v>
      </c>
      <c r="D682" s="238" t="e">
        <f>VLOOKUP('Konto 3'!D74,kplan!A$5:C$31,3,)</f>
        <v>#N/A</v>
      </c>
      <c r="E682" s="233" t="str">
        <f>IF('Konto 3'!A74="","",'Konto 3'!A74)</f>
        <v/>
      </c>
      <c r="F682" s="235">
        <f>'Konto 3'!B74</f>
        <v>68</v>
      </c>
      <c r="G682" t="str">
        <f>IF('Konto 3'!C74="","",'Konto 3'!C74)</f>
        <v/>
      </c>
      <c r="H682" s="15" t="s">
        <v>31</v>
      </c>
      <c r="I682" s="234">
        <f>'Konto 3'!F74</f>
        <v>0</v>
      </c>
      <c r="J682" s="234">
        <f>'Konto 3'!E74</f>
        <v>0</v>
      </c>
    </row>
    <row r="683" spans="1:10" x14ac:dyDescent="0.2">
      <c r="A683" s="238">
        <v>683</v>
      </c>
      <c r="B683" s="237">
        <f t="shared" si="25"/>
        <v>9999</v>
      </c>
      <c r="C683" s="238">
        <f t="shared" si="26"/>
        <v>740</v>
      </c>
      <c r="D683" s="238" t="e">
        <f>VLOOKUP('Konto 3'!D75,kplan!A$5:C$31,3,)</f>
        <v>#N/A</v>
      </c>
      <c r="E683" s="233" t="str">
        <f>IF('Konto 3'!A75="","",'Konto 3'!A75)</f>
        <v/>
      </c>
      <c r="F683" s="235">
        <f>'Konto 3'!B75</f>
        <v>69</v>
      </c>
      <c r="G683" t="str">
        <f>IF('Konto 3'!C75="","",'Konto 3'!C75)</f>
        <v/>
      </c>
      <c r="H683" s="15" t="s">
        <v>31</v>
      </c>
      <c r="I683" s="234">
        <f>'Konto 3'!F75</f>
        <v>0</v>
      </c>
      <c r="J683" s="234">
        <f>'Konto 3'!E75</f>
        <v>0</v>
      </c>
    </row>
    <row r="684" spans="1:10" x14ac:dyDescent="0.2">
      <c r="A684" s="237">
        <v>684</v>
      </c>
      <c r="B684" s="237">
        <f t="shared" si="25"/>
        <v>9999</v>
      </c>
      <c r="C684" s="238">
        <f t="shared" si="26"/>
        <v>740</v>
      </c>
      <c r="D684" s="238" t="e">
        <f>VLOOKUP('Konto 3'!D76,kplan!A$5:C$31,3,)</f>
        <v>#N/A</v>
      </c>
      <c r="E684" s="233" t="str">
        <f>IF('Konto 3'!A76="","",'Konto 3'!A76)</f>
        <v/>
      </c>
      <c r="F684" s="235">
        <f>'Konto 3'!B76</f>
        <v>70</v>
      </c>
      <c r="G684" t="str">
        <f>IF('Konto 3'!C76="","",'Konto 3'!C76)</f>
        <v/>
      </c>
      <c r="H684" s="15" t="s">
        <v>31</v>
      </c>
      <c r="I684" s="234">
        <f>'Konto 3'!F76</f>
        <v>0</v>
      </c>
      <c r="J684" s="234">
        <f>'Konto 3'!E76</f>
        <v>0</v>
      </c>
    </row>
    <row r="685" spans="1:10" x14ac:dyDescent="0.2">
      <c r="A685" s="238">
        <v>685</v>
      </c>
      <c r="B685" s="237">
        <f t="shared" si="25"/>
        <v>9999</v>
      </c>
      <c r="C685" s="238">
        <f t="shared" si="26"/>
        <v>740</v>
      </c>
      <c r="D685" s="238" t="e">
        <f>VLOOKUP('Konto 3'!D77,kplan!A$5:C$31,3,)</f>
        <v>#N/A</v>
      </c>
      <c r="E685" s="233" t="str">
        <f>IF('Konto 3'!A77="","",'Konto 3'!A77)</f>
        <v/>
      </c>
      <c r="F685" s="235">
        <f>'Konto 3'!B77</f>
        <v>71</v>
      </c>
      <c r="G685" t="str">
        <f>IF('Konto 3'!C77="","",'Konto 3'!C77)</f>
        <v/>
      </c>
      <c r="H685" s="15" t="s">
        <v>31</v>
      </c>
      <c r="I685" s="234">
        <f>'Konto 3'!F77</f>
        <v>0</v>
      </c>
      <c r="J685" s="234">
        <f>'Konto 3'!E77</f>
        <v>0</v>
      </c>
    </row>
    <row r="686" spans="1:10" x14ac:dyDescent="0.2">
      <c r="A686" s="237">
        <v>686</v>
      </c>
      <c r="B686" s="237">
        <f t="shared" si="25"/>
        <v>9999</v>
      </c>
      <c r="C686" s="238">
        <f t="shared" si="26"/>
        <v>740</v>
      </c>
      <c r="D686" s="238" t="e">
        <f>VLOOKUP('Konto 3'!D78,kplan!A$5:C$31,3,)</f>
        <v>#N/A</v>
      </c>
      <c r="E686" s="233" t="str">
        <f>IF('Konto 3'!A78="","",'Konto 3'!A78)</f>
        <v/>
      </c>
      <c r="F686" s="235">
        <f>'Konto 3'!B78</f>
        <v>72</v>
      </c>
      <c r="G686" t="str">
        <f>IF('Konto 3'!C78="","",'Konto 3'!C78)</f>
        <v/>
      </c>
      <c r="H686" s="15" t="s">
        <v>31</v>
      </c>
      <c r="I686" s="234">
        <f>'Konto 3'!F78</f>
        <v>0</v>
      </c>
      <c r="J686" s="234">
        <f>'Konto 3'!E78</f>
        <v>0</v>
      </c>
    </row>
    <row r="687" spans="1:10" x14ac:dyDescent="0.2">
      <c r="A687" s="238">
        <v>687</v>
      </c>
      <c r="B687" s="237">
        <f t="shared" si="25"/>
        <v>9999</v>
      </c>
      <c r="C687" s="238">
        <f t="shared" si="26"/>
        <v>740</v>
      </c>
      <c r="D687" s="238" t="e">
        <f>VLOOKUP('Konto 3'!D79,kplan!A$5:C$31,3,)</f>
        <v>#N/A</v>
      </c>
      <c r="E687" s="233" t="str">
        <f>IF('Konto 3'!A79="","",'Konto 3'!A79)</f>
        <v/>
      </c>
      <c r="F687" s="235">
        <f>'Konto 3'!B79</f>
        <v>73</v>
      </c>
      <c r="G687" t="str">
        <f>IF('Konto 3'!C79="","",'Konto 3'!C79)</f>
        <v/>
      </c>
      <c r="H687" s="15" t="s">
        <v>31</v>
      </c>
      <c r="I687" s="234">
        <f>'Konto 3'!F79</f>
        <v>0</v>
      </c>
      <c r="J687" s="234">
        <f>'Konto 3'!E79</f>
        <v>0</v>
      </c>
    </row>
    <row r="688" spans="1:10" x14ac:dyDescent="0.2">
      <c r="A688" s="237">
        <v>688</v>
      </c>
      <c r="B688" s="237">
        <f t="shared" si="25"/>
        <v>9999</v>
      </c>
      <c r="C688" s="238">
        <f t="shared" si="26"/>
        <v>740</v>
      </c>
      <c r="D688" s="238" t="e">
        <f>VLOOKUP('Konto 3'!D80,kplan!A$5:C$31,3,)</f>
        <v>#N/A</v>
      </c>
      <c r="E688" s="233" t="str">
        <f>IF('Konto 3'!A80="","",'Konto 3'!A80)</f>
        <v/>
      </c>
      <c r="F688" s="235">
        <f>'Konto 3'!B80</f>
        <v>74</v>
      </c>
      <c r="G688" t="str">
        <f>IF('Konto 3'!C80="","",'Konto 3'!C80)</f>
        <v/>
      </c>
      <c r="H688" s="15" t="s">
        <v>31</v>
      </c>
      <c r="I688" s="234">
        <f>'Konto 3'!F80</f>
        <v>0</v>
      </c>
      <c r="J688" s="234">
        <f>'Konto 3'!E80</f>
        <v>0</v>
      </c>
    </row>
    <row r="689" spans="1:10" x14ac:dyDescent="0.2">
      <c r="A689" s="238">
        <v>689</v>
      </c>
      <c r="B689" s="237">
        <f t="shared" si="25"/>
        <v>9999</v>
      </c>
      <c r="C689" s="238">
        <f t="shared" si="26"/>
        <v>740</v>
      </c>
      <c r="D689" s="238" t="e">
        <f>VLOOKUP('Konto 3'!D81,kplan!A$5:C$31,3,)</f>
        <v>#N/A</v>
      </c>
      <c r="E689" s="233" t="str">
        <f>IF('Konto 3'!A81="","",'Konto 3'!A81)</f>
        <v/>
      </c>
      <c r="F689" s="235">
        <f>'Konto 3'!B81</f>
        <v>75</v>
      </c>
      <c r="G689" t="str">
        <f>IF('Konto 3'!C81="","",'Konto 3'!C81)</f>
        <v/>
      </c>
      <c r="H689" s="15" t="s">
        <v>31</v>
      </c>
      <c r="I689" s="234">
        <f>'Konto 3'!F81</f>
        <v>0</v>
      </c>
      <c r="J689" s="234">
        <f>'Konto 3'!E81</f>
        <v>0</v>
      </c>
    </row>
    <row r="690" spans="1:10" x14ac:dyDescent="0.2">
      <c r="A690" s="237">
        <v>690</v>
      </c>
      <c r="B690" s="237">
        <f t="shared" si="25"/>
        <v>9999</v>
      </c>
      <c r="C690" s="238">
        <f t="shared" si="26"/>
        <v>740</v>
      </c>
      <c r="D690" s="238" t="e">
        <f>VLOOKUP('Konto 3'!D82,kplan!A$5:C$31,3,)</f>
        <v>#N/A</v>
      </c>
      <c r="E690" s="233" t="str">
        <f>IF('Konto 3'!A82="","",'Konto 3'!A82)</f>
        <v/>
      </c>
      <c r="F690" s="235">
        <f>'Konto 3'!B82</f>
        <v>76</v>
      </c>
      <c r="G690" t="str">
        <f>IF('Konto 3'!C82="","",'Konto 3'!C82)</f>
        <v/>
      </c>
      <c r="H690" s="15" t="s">
        <v>31</v>
      </c>
      <c r="I690" s="234">
        <f>'Konto 3'!F82</f>
        <v>0</v>
      </c>
      <c r="J690" s="234">
        <f>'Konto 3'!E82</f>
        <v>0</v>
      </c>
    </row>
    <row r="691" spans="1:10" x14ac:dyDescent="0.2">
      <c r="A691" s="238">
        <v>691</v>
      </c>
      <c r="B691" s="237">
        <f t="shared" ref="B691:B754" si="27">IF(ABS(I691)+ABS(J691)=0,9999,1000+IF(ISNA(D691),99,D691)*10+5)</f>
        <v>9999</v>
      </c>
      <c r="C691" s="238">
        <f t="shared" ref="C691:C754" si="28">COUNTIF($D:$D,$D691)</f>
        <v>740</v>
      </c>
      <c r="D691" s="238" t="e">
        <f>VLOOKUP('Konto 3'!D83,kplan!A$5:C$31,3,)</f>
        <v>#N/A</v>
      </c>
      <c r="E691" s="233" t="str">
        <f>IF('Konto 3'!A83="","",'Konto 3'!A83)</f>
        <v/>
      </c>
      <c r="F691" s="235">
        <f>'Konto 3'!B83</f>
        <v>77</v>
      </c>
      <c r="G691" t="str">
        <f>IF('Konto 3'!C83="","",'Konto 3'!C83)</f>
        <v/>
      </c>
      <c r="H691" s="15" t="s">
        <v>31</v>
      </c>
      <c r="I691" s="234">
        <f>'Konto 3'!F83</f>
        <v>0</v>
      </c>
      <c r="J691" s="234">
        <f>'Konto 3'!E83</f>
        <v>0</v>
      </c>
    </row>
    <row r="692" spans="1:10" x14ac:dyDescent="0.2">
      <c r="A692" s="237">
        <v>692</v>
      </c>
      <c r="B692" s="237">
        <f t="shared" si="27"/>
        <v>9999</v>
      </c>
      <c r="C692" s="238">
        <f t="shared" si="28"/>
        <v>740</v>
      </c>
      <c r="D692" s="238" t="e">
        <f>VLOOKUP('Konto 3'!D84,kplan!A$5:C$31,3,)</f>
        <v>#N/A</v>
      </c>
      <c r="E692" s="233" t="str">
        <f>IF('Konto 3'!A84="","",'Konto 3'!A84)</f>
        <v/>
      </c>
      <c r="F692" s="235">
        <f>'Konto 3'!B84</f>
        <v>78</v>
      </c>
      <c r="G692" t="str">
        <f>IF('Konto 3'!C84="","",'Konto 3'!C84)</f>
        <v/>
      </c>
      <c r="H692" s="15" t="s">
        <v>31</v>
      </c>
      <c r="I692" s="234">
        <f>'Konto 3'!F84</f>
        <v>0</v>
      </c>
      <c r="J692" s="234">
        <f>'Konto 3'!E84</f>
        <v>0</v>
      </c>
    </row>
    <row r="693" spans="1:10" x14ac:dyDescent="0.2">
      <c r="A693" s="238">
        <v>693</v>
      </c>
      <c r="B693" s="237">
        <f t="shared" si="27"/>
        <v>9999</v>
      </c>
      <c r="C693" s="238">
        <f t="shared" si="28"/>
        <v>740</v>
      </c>
      <c r="D693" s="238" t="e">
        <f>VLOOKUP('Konto 3'!D85,kplan!A$5:C$31,3,)</f>
        <v>#N/A</v>
      </c>
      <c r="E693" s="233" t="str">
        <f>IF('Konto 3'!A85="","",'Konto 3'!A85)</f>
        <v/>
      </c>
      <c r="F693" s="235">
        <f>'Konto 3'!B85</f>
        <v>79</v>
      </c>
      <c r="G693" t="str">
        <f>IF('Konto 3'!C85="","",'Konto 3'!C85)</f>
        <v/>
      </c>
      <c r="H693" s="15" t="s">
        <v>31</v>
      </c>
      <c r="I693" s="234">
        <f>'Konto 3'!F85</f>
        <v>0</v>
      </c>
      <c r="J693" s="234">
        <f>'Konto 3'!E85</f>
        <v>0</v>
      </c>
    </row>
    <row r="694" spans="1:10" x14ac:dyDescent="0.2">
      <c r="A694" s="237">
        <v>694</v>
      </c>
      <c r="B694" s="237">
        <f t="shared" si="27"/>
        <v>9999</v>
      </c>
      <c r="C694" s="238">
        <f t="shared" si="28"/>
        <v>740</v>
      </c>
      <c r="D694" s="238" t="e">
        <f>VLOOKUP('Konto 3'!D86,kplan!A$5:C$31,3,)</f>
        <v>#N/A</v>
      </c>
      <c r="E694" s="233" t="str">
        <f>IF('Konto 3'!A86="","",'Konto 3'!A86)</f>
        <v/>
      </c>
      <c r="F694" s="235">
        <f>'Konto 3'!B86</f>
        <v>80</v>
      </c>
      <c r="G694" t="str">
        <f>IF('Konto 3'!C86="","",'Konto 3'!C86)</f>
        <v/>
      </c>
      <c r="H694" s="15" t="s">
        <v>31</v>
      </c>
      <c r="I694" s="234">
        <f>'Konto 3'!F86</f>
        <v>0</v>
      </c>
      <c r="J694" s="234">
        <f>'Konto 3'!E86</f>
        <v>0</v>
      </c>
    </row>
    <row r="695" spans="1:10" x14ac:dyDescent="0.2">
      <c r="A695" s="238">
        <v>695</v>
      </c>
      <c r="B695" s="237">
        <f t="shared" si="27"/>
        <v>9999</v>
      </c>
      <c r="C695" s="238">
        <f t="shared" si="28"/>
        <v>740</v>
      </c>
      <c r="D695" s="238" t="e">
        <f>VLOOKUP('Konto 3'!D87,kplan!A$5:C$31,3,)</f>
        <v>#N/A</v>
      </c>
      <c r="E695" s="233" t="str">
        <f>IF('Konto 3'!A87="","",'Konto 3'!A87)</f>
        <v/>
      </c>
      <c r="F695" s="235">
        <f>'Konto 3'!B87</f>
        <v>81</v>
      </c>
      <c r="G695" t="str">
        <f>IF('Konto 3'!C87="","",'Konto 3'!C87)</f>
        <v/>
      </c>
      <c r="H695" s="15" t="s">
        <v>31</v>
      </c>
      <c r="I695" s="234">
        <f>'Konto 3'!F87</f>
        <v>0</v>
      </c>
      <c r="J695" s="234">
        <f>'Konto 3'!E87</f>
        <v>0</v>
      </c>
    </row>
    <row r="696" spans="1:10" x14ac:dyDescent="0.2">
      <c r="A696" s="237">
        <v>696</v>
      </c>
      <c r="B696" s="237">
        <f t="shared" si="27"/>
        <v>9999</v>
      </c>
      <c r="C696" s="238">
        <f t="shared" si="28"/>
        <v>740</v>
      </c>
      <c r="D696" s="238" t="e">
        <f>VLOOKUP('Konto 3'!D88,kplan!A$5:C$31,3,)</f>
        <v>#N/A</v>
      </c>
      <c r="E696" s="233" t="str">
        <f>IF('Konto 3'!A88="","",'Konto 3'!A88)</f>
        <v/>
      </c>
      <c r="F696" s="235">
        <f>'Konto 3'!B88</f>
        <v>82</v>
      </c>
      <c r="G696" t="str">
        <f>IF('Konto 3'!C88="","",'Konto 3'!C88)</f>
        <v/>
      </c>
      <c r="H696" s="15" t="s">
        <v>31</v>
      </c>
      <c r="I696" s="234">
        <f>'Konto 3'!F88</f>
        <v>0</v>
      </c>
      <c r="J696" s="234">
        <f>'Konto 3'!E88</f>
        <v>0</v>
      </c>
    </row>
    <row r="697" spans="1:10" x14ac:dyDescent="0.2">
      <c r="A697" s="238">
        <v>697</v>
      </c>
      <c r="B697" s="237">
        <f t="shared" si="27"/>
        <v>9999</v>
      </c>
      <c r="C697" s="238">
        <f t="shared" si="28"/>
        <v>740</v>
      </c>
      <c r="D697" s="238" t="e">
        <f>VLOOKUP('Konto 3'!D89,kplan!A$5:C$31,3,)</f>
        <v>#N/A</v>
      </c>
      <c r="E697" s="233" t="str">
        <f>IF('Konto 3'!A89="","",'Konto 3'!A89)</f>
        <v/>
      </c>
      <c r="F697" s="235">
        <f>'Konto 3'!B89</f>
        <v>83</v>
      </c>
      <c r="G697" t="str">
        <f>IF('Konto 3'!C89="","",'Konto 3'!C89)</f>
        <v/>
      </c>
      <c r="H697" s="15" t="s">
        <v>31</v>
      </c>
      <c r="I697" s="234">
        <f>'Konto 3'!F89</f>
        <v>0</v>
      </c>
      <c r="J697" s="234">
        <f>'Konto 3'!E89</f>
        <v>0</v>
      </c>
    </row>
    <row r="698" spans="1:10" x14ac:dyDescent="0.2">
      <c r="A698" s="237">
        <v>698</v>
      </c>
      <c r="B698" s="237">
        <f t="shared" si="27"/>
        <v>9999</v>
      </c>
      <c r="C698" s="238">
        <f t="shared" si="28"/>
        <v>740</v>
      </c>
      <c r="D698" s="238" t="e">
        <f>VLOOKUP('Konto 3'!D90,kplan!A$5:C$31,3,)</f>
        <v>#N/A</v>
      </c>
      <c r="E698" s="233" t="str">
        <f>IF('Konto 3'!A90="","",'Konto 3'!A90)</f>
        <v/>
      </c>
      <c r="F698" s="235">
        <f>'Konto 3'!B90</f>
        <v>84</v>
      </c>
      <c r="G698" t="str">
        <f>IF('Konto 3'!C90="","",'Konto 3'!C90)</f>
        <v/>
      </c>
      <c r="H698" s="15" t="s">
        <v>31</v>
      </c>
      <c r="I698" s="234">
        <f>'Konto 3'!F90</f>
        <v>0</v>
      </c>
      <c r="J698" s="234">
        <f>'Konto 3'!E90</f>
        <v>0</v>
      </c>
    </row>
    <row r="699" spans="1:10" x14ac:dyDescent="0.2">
      <c r="A699" s="238">
        <v>699</v>
      </c>
      <c r="B699" s="237">
        <f t="shared" si="27"/>
        <v>9999</v>
      </c>
      <c r="C699" s="238">
        <f t="shared" si="28"/>
        <v>740</v>
      </c>
      <c r="D699" s="238" t="e">
        <f>VLOOKUP('Konto 3'!D91,kplan!A$5:C$31,3,)</f>
        <v>#N/A</v>
      </c>
      <c r="E699" s="233" t="str">
        <f>IF('Konto 3'!A91="","",'Konto 3'!A91)</f>
        <v/>
      </c>
      <c r="F699" s="235">
        <f>'Konto 3'!B91</f>
        <v>85</v>
      </c>
      <c r="G699" t="str">
        <f>IF('Konto 3'!C91="","",'Konto 3'!C91)</f>
        <v/>
      </c>
      <c r="H699" s="15" t="s">
        <v>31</v>
      </c>
      <c r="I699" s="234">
        <f>'Konto 3'!F91</f>
        <v>0</v>
      </c>
      <c r="J699" s="234">
        <f>'Konto 3'!E91</f>
        <v>0</v>
      </c>
    </row>
    <row r="700" spans="1:10" x14ac:dyDescent="0.2">
      <c r="A700" s="237">
        <v>700</v>
      </c>
      <c r="B700" s="237">
        <f t="shared" si="27"/>
        <v>9999</v>
      </c>
      <c r="C700" s="238">
        <f t="shared" si="28"/>
        <v>740</v>
      </c>
      <c r="D700" s="238" t="e">
        <f>VLOOKUP('Konto 3'!D92,kplan!A$5:C$31,3,)</f>
        <v>#N/A</v>
      </c>
      <c r="E700" s="233" t="str">
        <f>IF('Konto 3'!A92="","",'Konto 3'!A92)</f>
        <v/>
      </c>
      <c r="F700" s="235">
        <f>'Konto 3'!B92</f>
        <v>86</v>
      </c>
      <c r="G700" t="str">
        <f>IF('Konto 3'!C92="","",'Konto 3'!C92)</f>
        <v/>
      </c>
      <c r="H700" s="15" t="s">
        <v>31</v>
      </c>
      <c r="I700" s="234">
        <f>'Konto 3'!F92</f>
        <v>0</v>
      </c>
      <c r="J700" s="234">
        <f>'Konto 3'!E92</f>
        <v>0</v>
      </c>
    </row>
    <row r="701" spans="1:10" x14ac:dyDescent="0.2">
      <c r="A701" s="238">
        <v>701</v>
      </c>
      <c r="B701" s="237">
        <f t="shared" si="27"/>
        <v>9999</v>
      </c>
      <c r="C701" s="238">
        <f t="shared" si="28"/>
        <v>740</v>
      </c>
      <c r="D701" s="238" t="e">
        <f>VLOOKUP('Konto 3'!D93,kplan!A$5:C$31,3,)</f>
        <v>#N/A</v>
      </c>
      <c r="E701" s="233" t="str">
        <f>IF('Konto 3'!A93="","",'Konto 3'!A93)</f>
        <v/>
      </c>
      <c r="F701" s="235">
        <f>'Konto 3'!B93</f>
        <v>87</v>
      </c>
      <c r="G701" t="str">
        <f>IF('Konto 3'!C93="","",'Konto 3'!C93)</f>
        <v/>
      </c>
      <c r="H701" s="15" t="s">
        <v>31</v>
      </c>
      <c r="I701" s="234">
        <f>'Konto 3'!F93</f>
        <v>0</v>
      </c>
      <c r="J701" s="234">
        <f>'Konto 3'!E93</f>
        <v>0</v>
      </c>
    </row>
    <row r="702" spans="1:10" x14ac:dyDescent="0.2">
      <c r="A702" s="237">
        <v>702</v>
      </c>
      <c r="B702" s="237">
        <f t="shared" si="27"/>
        <v>9999</v>
      </c>
      <c r="C702" s="238">
        <f t="shared" si="28"/>
        <v>740</v>
      </c>
      <c r="D702" s="238" t="e">
        <f>VLOOKUP('Konto 3'!D94,kplan!A$5:C$31,3,)</f>
        <v>#N/A</v>
      </c>
      <c r="E702" s="233" t="str">
        <f>IF('Konto 3'!A94="","",'Konto 3'!A94)</f>
        <v/>
      </c>
      <c r="F702" s="235">
        <f>'Konto 3'!B94</f>
        <v>88</v>
      </c>
      <c r="G702" t="str">
        <f>IF('Konto 3'!C94="","",'Konto 3'!C94)</f>
        <v/>
      </c>
      <c r="H702" s="15" t="s">
        <v>31</v>
      </c>
      <c r="I702" s="234">
        <f>'Konto 3'!F94</f>
        <v>0</v>
      </c>
      <c r="J702" s="234">
        <f>'Konto 3'!E94</f>
        <v>0</v>
      </c>
    </row>
    <row r="703" spans="1:10" x14ac:dyDescent="0.2">
      <c r="A703" s="238">
        <v>703</v>
      </c>
      <c r="B703" s="237">
        <f t="shared" si="27"/>
        <v>9999</v>
      </c>
      <c r="C703" s="238">
        <f t="shared" si="28"/>
        <v>740</v>
      </c>
      <c r="D703" s="238" t="e">
        <f>VLOOKUP('Konto 3'!D95,kplan!A$5:C$31,3,)</f>
        <v>#N/A</v>
      </c>
      <c r="E703" s="233" t="str">
        <f>IF('Konto 3'!A95="","",'Konto 3'!A95)</f>
        <v/>
      </c>
      <c r="F703" s="235">
        <f>'Konto 3'!B95</f>
        <v>89</v>
      </c>
      <c r="G703" t="str">
        <f>IF('Konto 3'!C95="","",'Konto 3'!C95)</f>
        <v/>
      </c>
      <c r="H703" s="15" t="s">
        <v>31</v>
      </c>
      <c r="I703" s="234">
        <f>'Konto 3'!F95</f>
        <v>0</v>
      </c>
      <c r="J703" s="234">
        <f>'Konto 3'!E95</f>
        <v>0</v>
      </c>
    </row>
    <row r="704" spans="1:10" x14ac:dyDescent="0.2">
      <c r="A704" s="237">
        <v>704</v>
      </c>
      <c r="B704" s="237">
        <f t="shared" si="27"/>
        <v>9999</v>
      </c>
      <c r="C704" s="238">
        <f t="shared" si="28"/>
        <v>740</v>
      </c>
      <c r="D704" s="238" t="e">
        <f>VLOOKUP('Konto 3'!D96,kplan!A$5:C$31,3,)</f>
        <v>#N/A</v>
      </c>
      <c r="E704" s="233" t="str">
        <f>IF('Konto 3'!A96="","",'Konto 3'!A96)</f>
        <v/>
      </c>
      <c r="F704" s="235">
        <f>'Konto 3'!B96</f>
        <v>90</v>
      </c>
      <c r="G704" t="str">
        <f>IF('Konto 3'!C96="","",'Konto 3'!C96)</f>
        <v/>
      </c>
      <c r="H704" s="15" t="s">
        <v>31</v>
      </c>
      <c r="I704" s="234">
        <f>'Konto 3'!F96</f>
        <v>0</v>
      </c>
      <c r="J704" s="234">
        <f>'Konto 3'!E96</f>
        <v>0</v>
      </c>
    </row>
    <row r="705" spans="1:10" x14ac:dyDescent="0.2">
      <c r="A705" s="238">
        <v>705</v>
      </c>
      <c r="B705" s="237">
        <f t="shared" si="27"/>
        <v>9999</v>
      </c>
      <c r="C705" s="238">
        <f t="shared" si="28"/>
        <v>740</v>
      </c>
      <c r="D705" s="238" t="e">
        <f>VLOOKUP('Konto 3'!D97,kplan!A$5:C$31,3,)</f>
        <v>#N/A</v>
      </c>
      <c r="E705" s="233" t="str">
        <f>IF('Konto 3'!A97="","",'Konto 3'!A97)</f>
        <v/>
      </c>
      <c r="F705" s="235">
        <f>'Konto 3'!B97</f>
        <v>91</v>
      </c>
      <c r="G705" t="str">
        <f>IF('Konto 3'!C97="","",'Konto 3'!C97)</f>
        <v/>
      </c>
      <c r="H705" s="15" t="s">
        <v>31</v>
      </c>
      <c r="I705" s="234">
        <f>'Konto 3'!F97</f>
        <v>0</v>
      </c>
      <c r="J705" s="234">
        <f>'Konto 3'!E97</f>
        <v>0</v>
      </c>
    </row>
    <row r="706" spans="1:10" x14ac:dyDescent="0.2">
      <c r="A706" s="237">
        <v>706</v>
      </c>
      <c r="B706" s="237">
        <f t="shared" si="27"/>
        <v>9999</v>
      </c>
      <c r="C706" s="238">
        <f t="shared" si="28"/>
        <v>740</v>
      </c>
      <c r="D706" s="238" t="e">
        <f>VLOOKUP('Konto 3'!D98,kplan!A$5:C$31,3,)</f>
        <v>#N/A</v>
      </c>
      <c r="E706" s="233" t="str">
        <f>IF('Konto 3'!A98="","",'Konto 3'!A98)</f>
        <v/>
      </c>
      <c r="F706" s="235">
        <f>'Konto 3'!B98</f>
        <v>92</v>
      </c>
      <c r="G706" t="str">
        <f>IF('Konto 3'!C98="","",'Konto 3'!C98)</f>
        <v/>
      </c>
      <c r="H706" s="15" t="s">
        <v>31</v>
      </c>
      <c r="I706" s="234">
        <f>'Konto 3'!F98</f>
        <v>0</v>
      </c>
      <c r="J706" s="234">
        <f>'Konto 3'!E98</f>
        <v>0</v>
      </c>
    </row>
    <row r="707" spans="1:10" x14ac:dyDescent="0.2">
      <c r="A707" s="238">
        <v>707</v>
      </c>
      <c r="B707" s="237">
        <f t="shared" si="27"/>
        <v>9999</v>
      </c>
      <c r="C707" s="238">
        <f t="shared" si="28"/>
        <v>740</v>
      </c>
      <c r="D707" s="238" t="e">
        <f>VLOOKUP('Konto 3'!D99,kplan!A$5:C$31,3,)</f>
        <v>#N/A</v>
      </c>
      <c r="E707" s="233" t="str">
        <f>IF('Konto 3'!A99="","",'Konto 3'!A99)</f>
        <v/>
      </c>
      <c r="F707" s="235">
        <f>'Konto 3'!B99</f>
        <v>93</v>
      </c>
      <c r="G707" t="str">
        <f>IF('Konto 3'!C99="","",'Konto 3'!C99)</f>
        <v/>
      </c>
      <c r="H707" s="15" t="s">
        <v>31</v>
      </c>
      <c r="I707" s="234">
        <f>'Konto 3'!F99</f>
        <v>0</v>
      </c>
      <c r="J707" s="234">
        <f>'Konto 3'!E99</f>
        <v>0</v>
      </c>
    </row>
    <row r="708" spans="1:10" x14ac:dyDescent="0.2">
      <c r="A708" s="237">
        <v>708</v>
      </c>
      <c r="B708" s="237">
        <f t="shared" si="27"/>
        <v>9999</v>
      </c>
      <c r="C708" s="238">
        <f t="shared" si="28"/>
        <v>740</v>
      </c>
      <c r="D708" s="238" t="e">
        <f>VLOOKUP('Konto 3'!D100,kplan!A$5:C$31,3,)</f>
        <v>#N/A</v>
      </c>
      <c r="E708" s="233" t="str">
        <f>IF('Konto 3'!A100="","",'Konto 3'!A100)</f>
        <v/>
      </c>
      <c r="F708" s="235">
        <f>'Konto 3'!B100</f>
        <v>94</v>
      </c>
      <c r="G708" t="str">
        <f>IF('Konto 3'!C100="","",'Konto 3'!C100)</f>
        <v/>
      </c>
      <c r="H708" s="15" t="s">
        <v>31</v>
      </c>
      <c r="I708" s="234">
        <f>'Konto 3'!F100</f>
        <v>0</v>
      </c>
      <c r="J708" s="234">
        <f>'Konto 3'!E100</f>
        <v>0</v>
      </c>
    </row>
    <row r="709" spans="1:10" x14ac:dyDescent="0.2">
      <c r="A709" s="238">
        <v>709</v>
      </c>
      <c r="B709" s="237">
        <f t="shared" si="27"/>
        <v>9999</v>
      </c>
      <c r="C709" s="238">
        <f t="shared" si="28"/>
        <v>740</v>
      </c>
      <c r="D709" s="238" t="e">
        <f>VLOOKUP('Konto 3'!D101,kplan!A$5:C$31,3,)</f>
        <v>#N/A</v>
      </c>
      <c r="E709" s="233" t="str">
        <f>IF('Konto 3'!A101="","",'Konto 3'!A101)</f>
        <v/>
      </c>
      <c r="F709" s="235">
        <f>'Konto 3'!B101</f>
        <v>95</v>
      </c>
      <c r="G709" t="str">
        <f>IF('Konto 3'!C101="","",'Konto 3'!C101)</f>
        <v/>
      </c>
      <c r="H709" s="15" t="s">
        <v>31</v>
      </c>
      <c r="I709" s="234">
        <f>'Konto 3'!F101</f>
        <v>0</v>
      </c>
      <c r="J709" s="234">
        <f>'Konto 3'!E101</f>
        <v>0</v>
      </c>
    </row>
    <row r="710" spans="1:10" x14ac:dyDescent="0.2">
      <c r="A710" s="237">
        <v>710</v>
      </c>
      <c r="B710" s="237">
        <f t="shared" si="27"/>
        <v>9999</v>
      </c>
      <c r="C710" s="238">
        <f t="shared" si="28"/>
        <v>740</v>
      </c>
      <c r="D710" s="238" t="e">
        <f>VLOOKUP('Konto 3'!D102,kplan!A$5:C$31,3,)</f>
        <v>#N/A</v>
      </c>
      <c r="E710" s="233" t="str">
        <f>IF('Konto 3'!A102="","",'Konto 3'!A102)</f>
        <v/>
      </c>
      <c r="F710" s="235">
        <f>'Konto 3'!B102</f>
        <v>96</v>
      </c>
      <c r="G710" t="str">
        <f>IF('Konto 3'!C102="","",'Konto 3'!C102)</f>
        <v/>
      </c>
      <c r="H710" s="15" t="s">
        <v>31</v>
      </c>
      <c r="I710" s="234">
        <f>'Konto 3'!F102</f>
        <v>0</v>
      </c>
      <c r="J710" s="234">
        <f>'Konto 3'!E102</f>
        <v>0</v>
      </c>
    </row>
    <row r="711" spans="1:10" x14ac:dyDescent="0.2">
      <c r="A711" s="238">
        <v>711</v>
      </c>
      <c r="B711" s="237">
        <f t="shared" si="27"/>
        <v>9999</v>
      </c>
      <c r="C711" s="238">
        <f t="shared" si="28"/>
        <v>740</v>
      </c>
      <c r="D711" s="238" t="e">
        <f>VLOOKUP('Konto 3'!D103,kplan!A$5:C$31,3,)</f>
        <v>#N/A</v>
      </c>
      <c r="E711" s="233" t="str">
        <f>IF('Konto 3'!A103="","",'Konto 3'!A103)</f>
        <v/>
      </c>
      <c r="F711" s="235">
        <f>'Konto 3'!B103</f>
        <v>97</v>
      </c>
      <c r="G711" t="str">
        <f>IF('Konto 3'!C103="","",'Konto 3'!C103)</f>
        <v/>
      </c>
      <c r="H711" s="15" t="s">
        <v>31</v>
      </c>
      <c r="I711" s="234">
        <f>'Konto 3'!F103</f>
        <v>0</v>
      </c>
      <c r="J711" s="234">
        <f>'Konto 3'!E103</f>
        <v>0</v>
      </c>
    </row>
    <row r="712" spans="1:10" x14ac:dyDescent="0.2">
      <c r="A712" s="237">
        <v>712</v>
      </c>
      <c r="B712" s="237">
        <f t="shared" si="27"/>
        <v>9999</v>
      </c>
      <c r="C712" s="238">
        <f t="shared" si="28"/>
        <v>740</v>
      </c>
      <c r="D712" s="238" t="e">
        <f>VLOOKUP('Konto 3'!D104,kplan!A$5:C$31,3,)</f>
        <v>#N/A</v>
      </c>
      <c r="E712" s="233" t="str">
        <f>IF('Konto 3'!A104="","",'Konto 3'!A104)</f>
        <v/>
      </c>
      <c r="F712" s="235">
        <f>'Konto 3'!B104</f>
        <v>98</v>
      </c>
      <c r="G712" t="str">
        <f>IF('Konto 3'!C104="","",'Konto 3'!C104)</f>
        <v/>
      </c>
      <c r="H712" s="15" t="s">
        <v>31</v>
      </c>
      <c r="I712" s="234">
        <f>'Konto 3'!F104</f>
        <v>0</v>
      </c>
      <c r="J712" s="234">
        <f>'Konto 3'!E104</f>
        <v>0</v>
      </c>
    </row>
    <row r="713" spans="1:10" x14ac:dyDescent="0.2">
      <c r="A713" s="238">
        <v>713</v>
      </c>
      <c r="B713" s="237">
        <f t="shared" si="27"/>
        <v>9999</v>
      </c>
      <c r="C713" s="238">
        <f t="shared" si="28"/>
        <v>740</v>
      </c>
      <c r="D713" s="238" t="e">
        <f>VLOOKUP('Konto 3'!D105,kplan!A$5:C$31,3,)</f>
        <v>#N/A</v>
      </c>
      <c r="E713" s="233" t="str">
        <f>IF('Konto 3'!A105="","",'Konto 3'!A105)</f>
        <v/>
      </c>
      <c r="F713" s="235">
        <f>'Konto 3'!B105</f>
        <v>99</v>
      </c>
      <c r="G713" t="str">
        <f>IF('Konto 3'!C105="","",'Konto 3'!C105)</f>
        <v/>
      </c>
      <c r="H713" s="15" t="s">
        <v>31</v>
      </c>
      <c r="I713" s="234">
        <f>'Konto 3'!F105</f>
        <v>0</v>
      </c>
      <c r="J713" s="234">
        <f>'Konto 3'!E105</f>
        <v>0</v>
      </c>
    </row>
    <row r="714" spans="1:10" x14ac:dyDescent="0.2">
      <c r="A714" s="237">
        <v>714</v>
      </c>
      <c r="B714" s="237">
        <f t="shared" si="27"/>
        <v>9999</v>
      </c>
      <c r="C714" s="238">
        <f t="shared" si="28"/>
        <v>740</v>
      </c>
      <c r="D714" s="238" t="e">
        <f>VLOOKUP('Konto 3'!D106,kplan!A$5:C$31,3,)</f>
        <v>#N/A</v>
      </c>
      <c r="E714" s="233" t="str">
        <f>IF('Konto 3'!A106="","",'Konto 3'!A106)</f>
        <v/>
      </c>
      <c r="F714" s="235">
        <f>'Konto 3'!B106</f>
        <v>100</v>
      </c>
      <c r="G714" t="str">
        <f>IF('Konto 3'!C106="","",'Konto 3'!C106)</f>
        <v/>
      </c>
      <c r="H714" s="15" t="s">
        <v>31</v>
      </c>
      <c r="I714" s="234">
        <f>'Konto 3'!F106</f>
        <v>0</v>
      </c>
      <c r="J714" s="234">
        <f>'Konto 3'!E106</f>
        <v>0</v>
      </c>
    </row>
    <row r="715" spans="1:10" x14ac:dyDescent="0.2">
      <c r="A715" s="238">
        <v>715</v>
      </c>
      <c r="B715" s="237">
        <f t="shared" si="27"/>
        <v>9999</v>
      </c>
      <c r="C715" s="238">
        <f t="shared" si="28"/>
        <v>740</v>
      </c>
      <c r="D715" s="238" t="e">
        <f>VLOOKUP('Konto 3'!D107,kplan!A$5:C$31,3,)</f>
        <v>#N/A</v>
      </c>
      <c r="E715" s="233" t="str">
        <f>IF('Konto 3'!A107="","",'Konto 3'!A107)</f>
        <v/>
      </c>
      <c r="F715" s="235">
        <f>'Konto 3'!B107</f>
        <v>101</v>
      </c>
      <c r="G715" t="str">
        <f>IF('Konto 3'!C107="","",'Konto 3'!C107)</f>
        <v/>
      </c>
      <c r="H715" s="15" t="s">
        <v>31</v>
      </c>
      <c r="I715" s="234">
        <f>'Konto 3'!F107</f>
        <v>0</v>
      </c>
      <c r="J715" s="234">
        <f>'Konto 3'!E107</f>
        <v>0</v>
      </c>
    </row>
    <row r="716" spans="1:10" x14ac:dyDescent="0.2">
      <c r="A716" s="237">
        <v>716</v>
      </c>
      <c r="B716" s="237">
        <f t="shared" si="27"/>
        <v>9999</v>
      </c>
      <c r="C716" s="238">
        <f t="shared" si="28"/>
        <v>740</v>
      </c>
      <c r="D716" s="238" t="e">
        <f>VLOOKUP('Konto 3'!D108,kplan!A$5:C$31,3,)</f>
        <v>#N/A</v>
      </c>
      <c r="E716" s="233" t="str">
        <f>IF('Konto 3'!A108="","",'Konto 3'!A108)</f>
        <v/>
      </c>
      <c r="F716" s="235">
        <f>'Konto 3'!B108</f>
        <v>102</v>
      </c>
      <c r="G716" t="str">
        <f>IF('Konto 3'!C108="","",'Konto 3'!C108)</f>
        <v/>
      </c>
      <c r="H716" s="15" t="s">
        <v>31</v>
      </c>
      <c r="I716" s="234">
        <f>'Konto 3'!F108</f>
        <v>0</v>
      </c>
      <c r="J716" s="234">
        <f>'Konto 3'!E108</f>
        <v>0</v>
      </c>
    </row>
    <row r="717" spans="1:10" x14ac:dyDescent="0.2">
      <c r="A717" s="238">
        <v>717</v>
      </c>
      <c r="B717" s="237">
        <f t="shared" si="27"/>
        <v>9999</v>
      </c>
      <c r="C717" s="238">
        <f t="shared" si="28"/>
        <v>740</v>
      </c>
      <c r="D717" s="238" t="e">
        <f>VLOOKUP('Konto 3'!D109,kplan!A$5:C$31,3,)</f>
        <v>#N/A</v>
      </c>
      <c r="E717" s="233" t="str">
        <f>IF('Konto 3'!A109="","",'Konto 3'!A109)</f>
        <v/>
      </c>
      <c r="F717" s="235">
        <f>'Konto 3'!B109</f>
        <v>103</v>
      </c>
      <c r="G717" t="str">
        <f>IF('Konto 3'!C109="","",'Konto 3'!C109)</f>
        <v/>
      </c>
      <c r="H717" s="15" t="s">
        <v>31</v>
      </c>
      <c r="I717" s="234">
        <f>'Konto 3'!F109</f>
        <v>0</v>
      </c>
      <c r="J717" s="234">
        <f>'Konto 3'!E109</f>
        <v>0</v>
      </c>
    </row>
    <row r="718" spans="1:10" x14ac:dyDescent="0.2">
      <c r="A718" s="237">
        <v>718</v>
      </c>
      <c r="B718" s="237">
        <f t="shared" si="27"/>
        <v>9999</v>
      </c>
      <c r="C718" s="238">
        <f t="shared" si="28"/>
        <v>740</v>
      </c>
      <c r="D718" s="238" t="e">
        <f>VLOOKUP('Konto 3'!D110,kplan!A$5:C$31,3,)</f>
        <v>#N/A</v>
      </c>
      <c r="E718" s="233" t="str">
        <f>IF('Konto 3'!A110="","",'Konto 3'!A110)</f>
        <v/>
      </c>
      <c r="F718" s="235">
        <f>'Konto 3'!B110</f>
        <v>104</v>
      </c>
      <c r="G718" t="str">
        <f>IF('Konto 3'!C110="","",'Konto 3'!C110)</f>
        <v/>
      </c>
      <c r="H718" s="15" t="s">
        <v>31</v>
      </c>
      <c r="I718" s="234">
        <f>'Konto 3'!F110</f>
        <v>0</v>
      </c>
      <c r="J718" s="234">
        <f>'Konto 3'!E110</f>
        <v>0</v>
      </c>
    </row>
    <row r="719" spans="1:10" x14ac:dyDescent="0.2">
      <c r="A719" s="238">
        <v>719</v>
      </c>
      <c r="B719" s="237">
        <f t="shared" si="27"/>
        <v>9999</v>
      </c>
      <c r="C719" s="238">
        <f t="shared" si="28"/>
        <v>740</v>
      </c>
      <c r="D719" s="238" t="e">
        <f>VLOOKUP('Konto 3'!D111,kplan!A$5:C$31,3,)</f>
        <v>#N/A</v>
      </c>
      <c r="E719" s="233" t="str">
        <f>IF('Konto 3'!A111="","",'Konto 3'!A111)</f>
        <v/>
      </c>
      <c r="F719" s="235">
        <f>'Konto 3'!B111</f>
        <v>105</v>
      </c>
      <c r="G719" t="str">
        <f>IF('Konto 3'!C111="","",'Konto 3'!C111)</f>
        <v/>
      </c>
      <c r="H719" s="15" t="s">
        <v>31</v>
      </c>
      <c r="I719" s="234">
        <f>'Konto 3'!F111</f>
        <v>0</v>
      </c>
      <c r="J719" s="234">
        <f>'Konto 3'!E111</f>
        <v>0</v>
      </c>
    </row>
    <row r="720" spans="1:10" x14ac:dyDescent="0.2">
      <c r="A720" s="237">
        <v>720</v>
      </c>
      <c r="B720" s="237">
        <f t="shared" si="27"/>
        <v>9999</v>
      </c>
      <c r="C720" s="238">
        <f t="shared" si="28"/>
        <v>740</v>
      </c>
      <c r="D720" s="238" t="e">
        <f>VLOOKUP('Konto 3'!D112,kplan!A$5:C$31,3,)</f>
        <v>#N/A</v>
      </c>
      <c r="E720" s="233" t="str">
        <f>IF('Konto 3'!A112="","",'Konto 3'!A112)</f>
        <v/>
      </c>
      <c r="F720" s="235">
        <f>'Konto 3'!B112</f>
        <v>106</v>
      </c>
      <c r="G720" t="str">
        <f>IF('Konto 3'!C112="","",'Konto 3'!C112)</f>
        <v/>
      </c>
      <c r="H720" s="15" t="s">
        <v>31</v>
      </c>
      <c r="I720" s="234">
        <f>'Konto 3'!F112</f>
        <v>0</v>
      </c>
      <c r="J720" s="234">
        <f>'Konto 3'!E112</f>
        <v>0</v>
      </c>
    </row>
    <row r="721" spans="1:10" x14ac:dyDescent="0.2">
      <c r="A721" s="238">
        <v>721</v>
      </c>
      <c r="B721" s="237">
        <f t="shared" si="27"/>
        <v>9999</v>
      </c>
      <c r="C721" s="238">
        <f t="shared" si="28"/>
        <v>740</v>
      </c>
      <c r="D721" s="238" t="e">
        <f>VLOOKUP('Konto 3'!D113,kplan!A$5:C$31,3,)</f>
        <v>#N/A</v>
      </c>
      <c r="E721" s="233" t="str">
        <f>IF('Konto 3'!A113="","",'Konto 3'!A113)</f>
        <v/>
      </c>
      <c r="F721" s="235">
        <f>'Konto 3'!B113</f>
        <v>107</v>
      </c>
      <c r="G721" t="str">
        <f>IF('Konto 3'!C113="","",'Konto 3'!C113)</f>
        <v/>
      </c>
      <c r="H721" s="15" t="s">
        <v>31</v>
      </c>
      <c r="I721" s="234">
        <f>'Konto 3'!F113</f>
        <v>0</v>
      </c>
      <c r="J721" s="234">
        <f>'Konto 3'!E113</f>
        <v>0</v>
      </c>
    </row>
    <row r="722" spans="1:10" x14ac:dyDescent="0.2">
      <c r="A722" s="237">
        <v>722</v>
      </c>
      <c r="B722" s="237">
        <f t="shared" si="27"/>
        <v>9999</v>
      </c>
      <c r="C722" s="238">
        <f t="shared" si="28"/>
        <v>740</v>
      </c>
      <c r="D722" s="238" t="e">
        <f>VLOOKUP('Konto 3'!D114,kplan!A$5:C$31,3,)</f>
        <v>#N/A</v>
      </c>
      <c r="E722" s="233" t="str">
        <f>IF('Konto 3'!A114="","",'Konto 3'!A114)</f>
        <v/>
      </c>
      <c r="F722" s="235">
        <f>'Konto 3'!B114</f>
        <v>108</v>
      </c>
      <c r="G722" t="str">
        <f>IF('Konto 3'!C114="","",'Konto 3'!C114)</f>
        <v/>
      </c>
      <c r="H722" s="15" t="s">
        <v>31</v>
      </c>
      <c r="I722" s="234">
        <f>'Konto 3'!F114</f>
        <v>0</v>
      </c>
      <c r="J722" s="234">
        <f>'Konto 3'!E114</f>
        <v>0</v>
      </c>
    </row>
    <row r="723" spans="1:10" x14ac:dyDescent="0.2">
      <c r="A723" s="238">
        <v>723</v>
      </c>
      <c r="B723" s="237">
        <f t="shared" si="27"/>
        <v>9999</v>
      </c>
      <c r="C723" s="238">
        <f t="shared" si="28"/>
        <v>740</v>
      </c>
      <c r="D723" s="238" t="e">
        <f>VLOOKUP('Konto 3'!D115,kplan!A$5:C$31,3,)</f>
        <v>#N/A</v>
      </c>
      <c r="E723" s="233" t="str">
        <f>IF('Konto 3'!A115="","",'Konto 3'!A115)</f>
        <v/>
      </c>
      <c r="F723" s="235">
        <f>'Konto 3'!B115</f>
        <v>109</v>
      </c>
      <c r="G723" t="str">
        <f>IF('Konto 3'!C115="","",'Konto 3'!C115)</f>
        <v/>
      </c>
      <c r="H723" s="15" t="s">
        <v>31</v>
      </c>
      <c r="I723" s="234">
        <f>'Konto 3'!F115</f>
        <v>0</v>
      </c>
      <c r="J723" s="234">
        <f>'Konto 3'!E115</f>
        <v>0</v>
      </c>
    </row>
    <row r="724" spans="1:10" x14ac:dyDescent="0.2">
      <c r="A724" s="237">
        <v>724</v>
      </c>
      <c r="B724" s="237">
        <f t="shared" si="27"/>
        <v>9999</v>
      </c>
      <c r="C724" s="238">
        <f t="shared" si="28"/>
        <v>740</v>
      </c>
      <c r="D724" s="238" t="e">
        <f>VLOOKUP('Konto 3'!D116,kplan!A$5:C$31,3,)</f>
        <v>#N/A</v>
      </c>
      <c r="E724" s="233" t="str">
        <f>IF('Konto 3'!A116="","",'Konto 3'!A116)</f>
        <v/>
      </c>
      <c r="F724" s="235">
        <f>'Konto 3'!B116</f>
        <v>110</v>
      </c>
      <c r="G724" t="str">
        <f>IF('Konto 3'!C116="","",'Konto 3'!C116)</f>
        <v/>
      </c>
      <c r="H724" s="15" t="s">
        <v>31</v>
      </c>
      <c r="I724" s="234">
        <f>'Konto 3'!F116</f>
        <v>0</v>
      </c>
      <c r="J724" s="234">
        <f>'Konto 3'!E116</f>
        <v>0</v>
      </c>
    </row>
    <row r="725" spans="1:10" x14ac:dyDescent="0.2">
      <c r="A725" s="238">
        <v>725</v>
      </c>
      <c r="B725" s="237">
        <f t="shared" si="27"/>
        <v>9999</v>
      </c>
      <c r="C725" s="238">
        <f t="shared" si="28"/>
        <v>740</v>
      </c>
      <c r="D725" s="238" t="e">
        <f>VLOOKUP('Konto 3'!D117,kplan!A$5:C$31,3,)</f>
        <v>#N/A</v>
      </c>
      <c r="E725" s="233" t="str">
        <f>IF('Konto 3'!A117="","",'Konto 3'!A117)</f>
        <v/>
      </c>
      <c r="F725" s="235">
        <f>'Konto 3'!B117</f>
        <v>111</v>
      </c>
      <c r="G725" t="str">
        <f>IF('Konto 3'!C117="","",'Konto 3'!C117)</f>
        <v/>
      </c>
      <c r="H725" s="15" t="s">
        <v>31</v>
      </c>
      <c r="I725" s="234">
        <f>'Konto 3'!F117</f>
        <v>0</v>
      </c>
      <c r="J725" s="234">
        <f>'Konto 3'!E117</f>
        <v>0</v>
      </c>
    </row>
    <row r="726" spans="1:10" x14ac:dyDescent="0.2">
      <c r="A726" s="237">
        <v>726</v>
      </c>
      <c r="B726" s="237">
        <f t="shared" si="27"/>
        <v>9999</v>
      </c>
      <c r="C726" s="238">
        <f t="shared" si="28"/>
        <v>740</v>
      </c>
      <c r="D726" s="238" t="e">
        <f>VLOOKUP('Konto 3'!D118,kplan!A$5:C$31,3,)</f>
        <v>#N/A</v>
      </c>
      <c r="E726" s="233" t="str">
        <f>IF('Konto 3'!A118="","",'Konto 3'!A118)</f>
        <v/>
      </c>
      <c r="F726" s="235">
        <f>'Konto 3'!B118</f>
        <v>112</v>
      </c>
      <c r="G726" t="str">
        <f>IF('Konto 3'!C118="","",'Konto 3'!C118)</f>
        <v/>
      </c>
      <c r="H726" s="15" t="s">
        <v>31</v>
      </c>
      <c r="I726" s="234">
        <f>'Konto 3'!F118</f>
        <v>0</v>
      </c>
      <c r="J726" s="234">
        <f>'Konto 3'!E118</f>
        <v>0</v>
      </c>
    </row>
    <row r="727" spans="1:10" x14ac:dyDescent="0.2">
      <c r="A727" s="238">
        <v>727</v>
      </c>
      <c r="B727" s="237">
        <f t="shared" si="27"/>
        <v>9999</v>
      </c>
      <c r="C727" s="238">
        <f t="shared" si="28"/>
        <v>740</v>
      </c>
      <c r="D727" s="238" t="e">
        <f>VLOOKUP('Konto 3'!D119,kplan!A$5:C$31,3,)</f>
        <v>#N/A</v>
      </c>
      <c r="E727" s="233" t="str">
        <f>IF('Konto 3'!A119="","",'Konto 3'!A119)</f>
        <v/>
      </c>
      <c r="F727" s="235">
        <f>'Konto 3'!B119</f>
        <v>113</v>
      </c>
      <c r="G727" t="str">
        <f>IF('Konto 3'!C119="","",'Konto 3'!C119)</f>
        <v/>
      </c>
      <c r="H727" s="15" t="s">
        <v>31</v>
      </c>
      <c r="I727" s="234">
        <f>'Konto 3'!F119</f>
        <v>0</v>
      </c>
      <c r="J727" s="234">
        <f>'Konto 3'!E119</f>
        <v>0</v>
      </c>
    </row>
    <row r="728" spans="1:10" x14ac:dyDescent="0.2">
      <c r="A728" s="237">
        <v>728</v>
      </c>
      <c r="B728" s="237">
        <f t="shared" si="27"/>
        <v>9999</v>
      </c>
      <c r="C728" s="238">
        <f t="shared" si="28"/>
        <v>740</v>
      </c>
      <c r="D728" s="238" t="e">
        <f>VLOOKUP('Konto 3'!D120,kplan!A$5:C$31,3,)</f>
        <v>#N/A</v>
      </c>
      <c r="E728" s="233" t="str">
        <f>IF('Konto 3'!A120="","",'Konto 3'!A120)</f>
        <v/>
      </c>
      <c r="F728" s="235">
        <f>'Konto 3'!B120</f>
        <v>114</v>
      </c>
      <c r="G728" t="str">
        <f>IF('Konto 3'!C120="","",'Konto 3'!C120)</f>
        <v/>
      </c>
      <c r="H728" s="15" t="s">
        <v>31</v>
      </c>
      <c r="I728" s="234">
        <f>'Konto 3'!F120</f>
        <v>0</v>
      </c>
      <c r="J728" s="234">
        <f>'Konto 3'!E120</f>
        <v>0</v>
      </c>
    </row>
    <row r="729" spans="1:10" x14ac:dyDescent="0.2">
      <c r="A729" s="238">
        <v>729</v>
      </c>
      <c r="B729" s="237">
        <f t="shared" si="27"/>
        <v>9999</v>
      </c>
      <c r="C729" s="238">
        <f t="shared" si="28"/>
        <v>740</v>
      </c>
      <c r="D729" s="238" t="e">
        <f>VLOOKUP('Konto 3'!D121,kplan!A$5:C$31,3,)</f>
        <v>#N/A</v>
      </c>
      <c r="E729" s="233" t="str">
        <f>IF('Konto 3'!A121="","",'Konto 3'!A121)</f>
        <v/>
      </c>
      <c r="F729" s="235">
        <f>'Konto 3'!B121</f>
        <v>115</v>
      </c>
      <c r="G729" t="str">
        <f>IF('Konto 3'!C121="","",'Konto 3'!C121)</f>
        <v/>
      </c>
      <c r="H729" s="15" t="s">
        <v>31</v>
      </c>
      <c r="I729" s="234">
        <f>'Konto 3'!F121</f>
        <v>0</v>
      </c>
      <c r="J729" s="234">
        <f>'Konto 3'!E121</f>
        <v>0</v>
      </c>
    </row>
    <row r="730" spans="1:10" x14ac:dyDescent="0.2">
      <c r="A730" s="237">
        <v>730</v>
      </c>
      <c r="B730" s="237">
        <f t="shared" si="27"/>
        <v>9999</v>
      </c>
      <c r="C730" s="238">
        <f t="shared" si="28"/>
        <v>740</v>
      </c>
      <c r="D730" s="238" t="e">
        <f>VLOOKUP('Konto 3'!D122,kplan!A$5:C$31,3,)</f>
        <v>#N/A</v>
      </c>
      <c r="E730" s="233" t="str">
        <f>IF('Konto 3'!A122="","",'Konto 3'!A122)</f>
        <v/>
      </c>
      <c r="F730" s="235">
        <f>'Konto 3'!B122</f>
        <v>116</v>
      </c>
      <c r="G730" t="str">
        <f>IF('Konto 3'!C122="","",'Konto 3'!C122)</f>
        <v/>
      </c>
      <c r="H730" s="15" t="s">
        <v>31</v>
      </c>
      <c r="I730" s="234">
        <f>'Konto 3'!F122</f>
        <v>0</v>
      </c>
      <c r="J730" s="234">
        <f>'Konto 3'!E122</f>
        <v>0</v>
      </c>
    </row>
    <row r="731" spans="1:10" x14ac:dyDescent="0.2">
      <c r="A731" s="238">
        <v>731</v>
      </c>
      <c r="B731" s="237">
        <f t="shared" si="27"/>
        <v>9999</v>
      </c>
      <c r="C731" s="238">
        <f t="shared" si="28"/>
        <v>740</v>
      </c>
      <c r="D731" s="238" t="e">
        <f>VLOOKUP('Konto 3'!D123,kplan!A$5:C$31,3,)</f>
        <v>#N/A</v>
      </c>
      <c r="E731" s="233" t="str">
        <f>IF('Konto 3'!A123="","",'Konto 3'!A123)</f>
        <v/>
      </c>
      <c r="F731" s="235">
        <f>'Konto 3'!B123</f>
        <v>117</v>
      </c>
      <c r="G731" t="str">
        <f>IF('Konto 3'!C123="","",'Konto 3'!C123)</f>
        <v/>
      </c>
      <c r="H731" s="15" t="s">
        <v>31</v>
      </c>
      <c r="I731" s="234">
        <f>'Konto 3'!F123</f>
        <v>0</v>
      </c>
      <c r="J731" s="234">
        <f>'Konto 3'!E123</f>
        <v>0</v>
      </c>
    </row>
    <row r="732" spans="1:10" x14ac:dyDescent="0.2">
      <c r="A732" s="237">
        <v>732</v>
      </c>
      <c r="B732" s="237">
        <f t="shared" si="27"/>
        <v>9999</v>
      </c>
      <c r="C732" s="238">
        <f t="shared" si="28"/>
        <v>740</v>
      </c>
      <c r="D732" s="238" t="e">
        <f>VLOOKUP('Konto 3'!D124,kplan!A$5:C$31,3,)</f>
        <v>#N/A</v>
      </c>
      <c r="E732" s="233" t="str">
        <f>IF('Konto 3'!A124="","",'Konto 3'!A124)</f>
        <v/>
      </c>
      <c r="F732" s="235">
        <f>'Konto 3'!B124</f>
        <v>118</v>
      </c>
      <c r="G732" t="str">
        <f>IF('Konto 3'!C124="","",'Konto 3'!C124)</f>
        <v/>
      </c>
      <c r="H732" s="15" t="s">
        <v>31</v>
      </c>
      <c r="I732" s="234">
        <f>'Konto 3'!F124</f>
        <v>0</v>
      </c>
      <c r="J732" s="234">
        <f>'Konto 3'!E124</f>
        <v>0</v>
      </c>
    </row>
    <row r="733" spans="1:10" x14ac:dyDescent="0.2">
      <c r="A733" s="238">
        <v>733</v>
      </c>
      <c r="B733" s="237">
        <f t="shared" si="27"/>
        <v>9999</v>
      </c>
      <c r="C733" s="238">
        <f t="shared" si="28"/>
        <v>740</v>
      </c>
      <c r="D733" s="238" t="e">
        <f>VLOOKUP('Konto 3'!D125,kplan!A$5:C$31,3,)</f>
        <v>#N/A</v>
      </c>
      <c r="E733" s="233" t="str">
        <f>IF('Konto 3'!A125="","",'Konto 3'!A125)</f>
        <v/>
      </c>
      <c r="F733" s="235">
        <f>'Konto 3'!B125</f>
        <v>119</v>
      </c>
      <c r="G733" t="str">
        <f>IF('Konto 3'!C125="","",'Konto 3'!C125)</f>
        <v/>
      </c>
      <c r="H733" s="15" t="s">
        <v>31</v>
      </c>
      <c r="I733" s="234">
        <f>'Konto 3'!F125</f>
        <v>0</v>
      </c>
      <c r="J733" s="234">
        <f>'Konto 3'!E125</f>
        <v>0</v>
      </c>
    </row>
    <row r="734" spans="1:10" x14ac:dyDescent="0.2">
      <c r="A734" s="237">
        <v>734</v>
      </c>
      <c r="B734" s="237">
        <f t="shared" si="27"/>
        <v>9999</v>
      </c>
      <c r="C734" s="238">
        <f t="shared" si="28"/>
        <v>740</v>
      </c>
      <c r="D734" s="238" t="e">
        <f>VLOOKUP('Konto 3'!D126,kplan!A$5:C$31,3,)</f>
        <v>#N/A</v>
      </c>
      <c r="E734" s="233" t="str">
        <f>IF('Konto 3'!A126="","",'Konto 3'!A126)</f>
        <v/>
      </c>
      <c r="F734" s="235">
        <f>'Konto 3'!B126</f>
        <v>120</v>
      </c>
      <c r="G734" t="str">
        <f>IF('Konto 3'!C126="","",'Konto 3'!C126)</f>
        <v/>
      </c>
      <c r="H734" s="15" t="s">
        <v>31</v>
      </c>
      <c r="I734" s="234">
        <f>'Konto 3'!F126</f>
        <v>0</v>
      </c>
      <c r="J734" s="234">
        <f>'Konto 3'!E126</f>
        <v>0</v>
      </c>
    </row>
    <row r="735" spans="1:10" x14ac:dyDescent="0.2">
      <c r="A735" s="238">
        <v>735</v>
      </c>
      <c r="B735" s="237">
        <f t="shared" si="27"/>
        <v>9999</v>
      </c>
      <c r="C735" s="238">
        <f t="shared" si="28"/>
        <v>740</v>
      </c>
      <c r="D735" s="238" t="e">
        <f>VLOOKUP('Konto 3'!D127,kplan!A$5:C$31,3,)</f>
        <v>#N/A</v>
      </c>
      <c r="E735" s="233" t="str">
        <f>IF('Konto 3'!A127="","",'Konto 3'!A127)</f>
        <v/>
      </c>
      <c r="F735" s="235">
        <f>'Konto 3'!B127</f>
        <v>121</v>
      </c>
      <c r="G735" t="str">
        <f>IF('Konto 3'!C127="","",'Konto 3'!C127)</f>
        <v/>
      </c>
      <c r="H735" s="15" t="s">
        <v>31</v>
      </c>
      <c r="I735" s="234">
        <f>'Konto 3'!F127</f>
        <v>0</v>
      </c>
      <c r="J735" s="234">
        <f>'Konto 3'!E127</f>
        <v>0</v>
      </c>
    </row>
    <row r="736" spans="1:10" x14ac:dyDescent="0.2">
      <c r="A736" s="237">
        <v>736</v>
      </c>
      <c r="B736" s="237">
        <f t="shared" si="27"/>
        <v>9999</v>
      </c>
      <c r="C736" s="238">
        <f t="shared" si="28"/>
        <v>740</v>
      </c>
      <c r="D736" s="238" t="e">
        <f>VLOOKUP('Konto 3'!D128,kplan!A$5:C$31,3,)</f>
        <v>#N/A</v>
      </c>
      <c r="E736" s="233" t="str">
        <f>IF('Konto 3'!A128="","",'Konto 3'!A128)</f>
        <v/>
      </c>
      <c r="F736" s="235">
        <f>'Konto 3'!B128</f>
        <v>122</v>
      </c>
      <c r="G736" t="str">
        <f>IF('Konto 3'!C128="","",'Konto 3'!C128)</f>
        <v/>
      </c>
      <c r="H736" s="15" t="s">
        <v>31</v>
      </c>
      <c r="I736" s="234">
        <f>'Konto 3'!F128</f>
        <v>0</v>
      </c>
      <c r="J736" s="234">
        <f>'Konto 3'!E128</f>
        <v>0</v>
      </c>
    </row>
    <row r="737" spans="1:10" x14ac:dyDescent="0.2">
      <c r="A737" s="238">
        <v>737</v>
      </c>
      <c r="B737" s="237">
        <f t="shared" si="27"/>
        <v>9999</v>
      </c>
      <c r="C737" s="238">
        <f t="shared" si="28"/>
        <v>740</v>
      </c>
      <c r="D737" s="238" t="e">
        <f>VLOOKUP('Konto 3'!D129,kplan!A$5:C$31,3,)</f>
        <v>#N/A</v>
      </c>
      <c r="E737" s="233" t="str">
        <f>IF('Konto 3'!A129="","",'Konto 3'!A129)</f>
        <v/>
      </c>
      <c r="F737" s="235">
        <f>'Konto 3'!B129</f>
        <v>123</v>
      </c>
      <c r="G737" t="str">
        <f>IF('Konto 3'!C129="","",'Konto 3'!C129)</f>
        <v/>
      </c>
      <c r="H737" s="15" t="s">
        <v>31</v>
      </c>
      <c r="I737" s="234">
        <f>'Konto 3'!F129</f>
        <v>0</v>
      </c>
      <c r="J737" s="234">
        <f>'Konto 3'!E129</f>
        <v>0</v>
      </c>
    </row>
    <row r="738" spans="1:10" x14ac:dyDescent="0.2">
      <c r="A738" s="237">
        <v>738</v>
      </c>
      <c r="B738" s="237">
        <f t="shared" si="27"/>
        <v>9999</v>
      </c>
      <c r="C738" s="238">
        <f t="shared" si="28"/>
        <v>740</v>
      </c>
      <c r="D738" s="238" t="e">
        <f>VLOOKUP('Konto 3'!D130,kplan!A$5:C$31,3,)</f>
        <v>#N/A</v>
      </c>
      <c r="E738" s="233" t="str">
        <f>IF('Konto 3'!A130="","",'Konto 3'!A130)</f>
        <v/>
      </c>
      <c r="F738" s="235">
        <f>'Konto 3'!B130</f>
        <v>124</v>
      </c>
      <c r="G738" t="str">
        <f>IF('Konto 3'!C130="","",'Konto 3'!C130)</f>
        <v/>
      </c>
      <c r="H738" s="15" t="s">
        <v>31</v>
      </c>
      <c r="I738" s="234">
        <f>'Konto 3'!F130</f>
        <v>0</v>
      </c>
      <c r="J738" s="234">
        <f>'Konto 3'!E130</f>
        <v>0</v>
      </c>
    </row>
    <row r="739" spans="1:10" x14ac:dyDescent="0.2">
      <c r="A739" s="238">
        <v>739</v>
      </c>
      <c r="B739" s="237">
        <f t="shared" si="27"/>
        <v>9999</v>
      </c>
      <c r="C739" s="238">
        <f t="shared" si="28"/>
        <v>740</v>
      </c>
      <c r="D739" s="238" t="e">
        <f>VLOOKUP('Konto 3'!D131,kplan!A$5:C$31,3,)</f>
        <v>#N/A</v>
      </c>
      <c r="E739" s="233" t="str">
        <f>IF('Konto 3'!A131="","",'Konto 3'!A131)</f>
        <v/>
      </c>
      <c r="F739" s="235">
        <f>'Konto 3'!B131</f>
        <v>125</v>
      </c>
      <c r="G739" t="str">
        <f>IF('Konto 3'!C131="","",'Konto 3'!C131)</f>
        <v/>
      </c>
      <c r="H739" s="15" t="s">
        <v>31</v>
      </c>
      <c r="I739" s="234">
        <f>'Konto 3'!F131</f>
        <v>0</v>
      </c>
      <c r="J739" s="234">
        <f>'Konto 3'!E131</f>
        <v>0</v>
      </c>
    </row>
    <row r="740" spans="1:10" x14ac:dyDescent="0.2">
      <c r="A740" s="237">
        <v>740</v>
      </c>
      <c r="B740" s="237">
        <f t="shared" si="27"/>
        <v>9999</v>
      </c>
      <c r="C740" s="238">
        <f t="shared" si="28"/>
        <v>740</v>
      </c>
      <c r="D740" s="238" t="e">
        <f>VLOOKUP('Konto 3'!D132,kplan!A$5:C$31,3,)</f>
        <v>#N/A</v>
      </c>
      <c r="E740" s="233" t="str">
        <f>IF('Konto 3'!A132="","",'Konto 3'!A132)</f>
        <v/>
      </c>
      <c r="F740" s="235">
        <f>'Konto 3'!B132</f>
        <v>126</v>
      </c>
      <c r="G740" t="str">
        <f>IF('Konto 3'!C132="","",'Konto 3'!C132)</f>
        <v/>
      </c>
      <c r="H740" s="15" t="s">
        <v>31</v>
      </c>
      <c r="I740" s="234">
        <f>'Konto 3'!F132</f>
        <v>0</v>
      </c>
      <c r="J740" s="234">
        <f>'Konto 3'!E132</f>
        <v>0</v>
      </c>
    </row>
    <row r="741" spans="1:10" x14ac:dyDescent="0.2">
      <c r="A741" s="238">
        <v>741</v>
      </c>
      <c r="B741" s="237">
        <f t="shared" si="27"/>
        <v>9999</v>
      </c>
      <c r="C741" s="238">
        <f t="shared" si="28"/>
        <v>740</v>
      </c>
      <c r="D741" s="238" t="e">
        <f>VLOOKUP('Konto 3'!D133,kplan!A$5:C$31,3,)</f>
        <v>#N/A</v>
      </c>
      <c r="E741" s="233" t="str">
        <f>IF('Konto 3'!A133="","",'Konto 3'!A133)</f>
        <v/>
      </c>
      <c r="F741" s="235">
        <f>'Konto 3'!B133</f>
        <v>127</v>
      </c>
      <c r="G741" t="str">
        <f>IF('Konto 3'!C133="","",'Konto 3'!C133)</f>
        <v/>
      </c>
      <c r="H741" s="15" t="s">
        <v>31</v>
      </c>
      <c r="I741" s="234">
        <f>'Konto 3'!F133</f>
        <v>0</v>
      </c>
      <c r="J741" s="234">
        <f>'Konto 3'!E133</f>
        <v>0</v>
      </c>
    </row>
    <row r="742" spans="1:10" x14ac:dyDescent="0.2">
      <c r="A742" s="237">
        <v>742</v>
      </c>
      <c r="B742" s="237">
        <f t="shared" si="27"/>
        <v>9999</v>
      </c>
      <c r="C742" s="238">
        <f t="shared" si="28"/>
        <v>740</v>
      </c>
      <c r="D742" s="238" t="e">
        <f>VLOOKUP('Konto 3'!D134,kplan!A$5:C$31,3,)</f>
        <v>#N/A</v>
      </c>
      <c r="E742" s="233" t="str">
        <f>IF('Konto 3'!A134="","",'Konto 3'!A134)</f>
        <v/>
      </c>
      <c r="F742" s="235">
        <f>'Konto 3'!B134</f>
        <v>128</v>
      </c>
      <c r="G742" t="str">
        <f>IF('Konto 3'!C134="","",'Konto 3'!C134)</f>
        <v/>
      </c>
      <c r="H742" s="15" t="s">
        <v>31</v>
      </c>
      <c r="I742" s="234">
        <f>'Konto 3'!F134</f>
        <v>0</v>
      </c>
      <c r="J742" s="234">
        <f>'Konto 3'!E134</f>
        <v>0</v>
      </c>
    </row>
    <row r="743" spans="1:10" x14ac:dyDescent="0.2">
      <c r="A743" s="238">
        <v>743</v>
      </c>
      <c r="B743" s="237">
        <f t="shared" si="27"/>
        <v>9999</v>
      </c>
      <c r="C743" s="238">
        <f t="shared" si="28"/>
        <v>740</v>
      </c>
      <c r="D743" s="238" t="e">
        <f>VLOOKUP('Konto 3'!D135,kplan!A$5:C$31,3,)</f>
        <v>#N/A</v>
      </c>
      <c r="E743" s="233" t="str">
        <f>IF('Konto 3'!A135="","",'Konto 3'!A135)</f>
        <v/>
      </c>
      <c r="F743" s="235">
        <f>'Konto 3'!B135</f>
        <v>129</v>
      </c>
      <c r="G743" t="str">
        <f>IF('Konto 3'!C135="","",'Konto 3'!C135)</f>
        <v/>
      </c>
      <c r="H743" s="15" t="s">
        <v>31</v>
      </c>
      <c r="I743" s="234">
        <f>'Konto 3'!F135</f>
        <v>0</v>
      </c>
      <c r="J743" s="234">
        <f>'Konto 3'!E135</f>
        <v>0</v>
      </c>
    </row>
    <row r="744" spans="1:10" x14ac:dyDescent="0.2">
      <c r="A744" s="237">
        <v>744</v>
      </c>
      <c r="B744" s="237">
        <f t="shared" si="27"/>
        <v>9999</v>
      </c>
      <c r="C744" s="238">
        <f t="shared" si="28"/>
        <v>740</v>
      </c>
      <c r="D744" s="238" t="e">
        <f>VLOOKUP('Konto 3'!D136,kplan!A$5:C$31,3,)</f>
        <v>#N/A</v>
      </c>
      <c r="E744" s="233" t="str">
        <f>IF('Konto 3'!A136="","",'Konto 3'!A136)</f>
        <v/>
      </c>
      <c r="F744" s="235">
        <f>'Konto 3'!B136</f>
        <v>130</v>
      </c>
      <c r="G744" t="str">
        <f>IF('Konto 3'!C136="","",'Konto 3'!C136)</f>
        <v/>
      </c>
      <c r="H744" s="15" t="s">
        <v>31</v>
      </c>
      <c r="I744" s="234">
        <f>'Konto 3'!F136</f>
        <v>0</v>
      </c>
      <c r="J744" s="234">
        <f>'Konto 3'!E136</f>
        <v>0</v>
      </c>
    </row>
    <row r="745" spans="1:10" x14ac:dyDescent="0.2">
      <c r="A745" s="238">
        <v>745</v>
      </c>
      <c r="B745" s="237">
        <f t="shared" si="27"/>
        <v>9999</v>
      </c>
      <c r="C745" s="238">
        <f t="shared" si="28"/>
        <v>740</v>
      </c>
      <c r="D745" s="238" t="e">
        <f>VLOOKUP('Konto 3'!D137,kplan!A$5:C$31,3,)</f>
        <v>#N/A</v>
      </c>
      <c r="E745" s="233" t="str">
        <f>IF('Konto 3'!A137="","",'Konto 3'!A137)</f>
        <v/>
      </c>
      <c r="F745" s="235">
        <f>'Konto 3'!B137</f>
        <v>131</v>
      </c>
      <c r="G745" t="str">
        <f>IF('Konto 3'!C137="","",'Konto 3'!C137)</f>
        <v/>
      </c>
      <c r="H745" s="15" t="s">
        <v>31</v>
      </c>
      <c r="I745" s="234">
        <f>'Konto 3'!F137</f>
        <v>0</v>
      </c>
      <c r="J745" s="234">
        <f>'Konto 3'!E137</f>
        <v>0</v>
      </c>
    </row>
    <row r="746" spans="1:10" x14ac:dyDescent="0.2">
      <c r="A746" s="237">
        <v>746</v>
      </c>
      <c r="B746" s="237">
        <f t="shared" si="27"/>
        <v>9999</v>
      </c>
      <c r="C746" s="238">
        <f t="shared" si="28"/>
        <v>740</v>
      </c>
      <c r="D746" s="238" t="e">
        <f>VLOOKUP('Konto 3'!D138,kplan!A$5:C$31,3,)</f>
        <v>#N/A</v>
      </c>
      <c r="E746" s="233" t="str">
        <f>IF('Konto 3'!A138="","",'Konto 3'!A138)</f>
        <v/>
      </c>
      <c r="F746" s="235">
        <f>'Konto 3'!B138</f>
        <v>132</v>
      </c>
      <c r="G746" t="str">
        <f>IF('Konto 3'!C138="","",'Konto 3'!C138)</f>
        <v/>
      </c>
      <c r="H746" s="15" t="s">
        <v>31</v>
      </c>
      <c r="I746" s="234">
        <f>'Konto 3'!F138</f>
        <v>0</v>
      </c>
      <c r="J746" s="234">
        <f>'Konto 3'!E138</f>
        <v>0</v>
      </c>
    </row>
    <row r="747" spans="1:10" x14ac:dyDescent="0.2">
      <c r="A747" s="238">
        <v>747</v>
      </c>
      <c r="B747" s="237">
        <f t="shared" si="27"/>
        <v>9999</v>
      </c>
      <c r="C747" s="238">
        <f t="shared" si="28"/>
        <v>740</v>
      </c>
      <c r="D747" s="238" t="e">
        <f>VLOOKUP('Konto 3'!D139,kplan!A$5:C$31,3,)</f>
        <v>#N/A</v>
      </c>
      <c r="E747" s="233" t="str">
        <f>IF('Konto 3'!A139="","",'Konto 3'!A139)</f>
        <v/>
      </c>
      <c r="F747" s="235">
        <f>'Konto 3'!B139</f>
        <v>133</v>
      </c>
      <c r="G747" t="str">
        <f>IF('Konto 3'!C139="","",'Konto 3'!C139)</f>
        <v/>
      </c>
      <c r="H747" s="15" t="s">
        <v>31</v>
      </c>
      <c r="I747" s="234">
        <f>'Konto 3'!F139</f>
        <v>0</v>
      </c>
      <c r="J747" s="234">
        <f>'Konto 3'!E139</f>
        <v>0</v>
      </c>
    </row>
    <row r="748" spans="1:10" x14ac:dyDescent="0.2">
      <c r="A748" s="237">
        <v>748</v>
      </c>
      <c r="B748" s="237">
        <f t="shared" si="27"/>
        <v>9999</v>
      </c>
      <c r="C748" s="238">
        <f t="shared" si="28"/>
        <v>740</v>
      </c>
      <c r="D748" s="238" t="e">
        <f>VLOOKUP('Konto 3'!D140,kplan!A$5:C$31,3,)</f>
        <v>#N/A</v>
      </c>
      <c r="E748" s="233" t="str">
        <f>IF('Konto 3'!A140="","",'Konto 3'!A140)</f>
        <v/>
      </c>
      <c r="F748" s="235">
        <f>'Konto 3'!B140</f>
        <v>134</v>
      </c>
      <c r="G748" t="str">
        <f>IF('Konto 3'!C140="","",'Konto 3'!C140)</f>
        <v/>
      </c>
      <c r="H748" s="15" t="s">
        <v>31</v>
      </c>
      <c r="I748" s="234">
        <f>'Konto 3'!F140</f>
        <v>0</v>
      </c>
      <c r="J748" s="234">
        <f>'Konto 3'!E140</f>
        <v>0</v>
      </c>
    </row>
    <row r="749" spans="1:10" x14ac:dyDescent="0.2">
      <c r="A749" s="238">
        <v>749</v>
      </c>
      <c r="B749" s="237">
        <f t="shared" si="27"/>
        <v>9999</v>
      </c>
      <c r="C749" s="238">
        <f t="shared" si="28"/>
        <v>740</v>
      </c>
      <c r="D749" s="238" t="e">
        <f>VLOOKUP('Konto 3'!D141,kplan!A$5:C$31,3,)</f>
        <v>#N/A</v>
      </c>
      <c r="E749" s="233" t="str">
        <f>IF('Konto 3'!A141="","",'Konto 3'!A141)</f>
        <v/>
      </c>
      <c r="F749" s="235">
        <f>'Konto 3'!B141</f>
        <v>135</v>
      </c>
      <c r="G749" t="str">
        <f>IF('Konto 3'!C141="","",'Konto 3'!C141)</f>
        <v/>
      </c>
      <c r="H749" s="15" t="s">
        <v>31</v>
      </c>
      <c r="I749" s="234">
        <f>'Konto 3'!F141</f>
        <v>0</v>
      </c>
      <c r="J749" s="234">
        <f>'Konto 3'!E141</f>
        <v>0</v>
      </c>
    </row>
    <row r="750" spans="1:10" x14ac:dyDescent="0.2">
      <c r="A750" s="237">
        <v>750</v>
      </c>
      <c r="B750" s="237">
        <f t="shared" si="27"/>
        <v>9999</v>
      </c>
      <c r="C750" s="238">
        <f t="shared" si="28"/>
        <v>740</v>
      </c>
      <c r="D750" s="238" t="e">
        <f>VLOOKUP('Konto 3'!D142,kplan!A$5:C$31,3,)</f>
        <v>#N/A</v>
      </c>
      <c r="E750" s="233" t="str">
        <f>IF('Konto 3'!A142="","",'Konto 3'!A142)</f>
        <v/>
      </c>
      <c r="F750" s="235">
        <f>'Konto 3'!B142</f>
        <v>136</v>
      </c>
      <c r="G750" t="str">
        <f>IF('Konto 3'!C142="","",'Konto 3'!C142)</f>
        <v/>
      </c>
      <c r="H750" s="15" t="s">
        <v>31</v>
      </c>
      <c r="I750" s="234">
        <f>'Konto 3'!F142</f>
        <v>0</v>
      </c>
      <c r="J750" s="234">
        <f>'Konto 3'!E142</f>
        <v>0</v>
      </c>
    </row>
    <row r="751" spans="1:10" x14ac:dyDescent="0.2">
      <c r="A751" s="238">
        <v>751</v>
      </c>
      <c r="B751" s="237">
        <f t="shared" si="27"/>
        <v>9999</v>
      </c>
      <c r="C751" s="238">
        <f t="shared" si="28"/>
        <v>740</v>
      </c>
      <c r="D751" s="238" t="e">
        <f>VLOOKUP('Konto 3'!D143,kplan!A$5:C$31,3,)</f>
        <v>#N/A</v>
      </c>
      <c r="E751" s="233" t="str">
        <f>IF('Konto 3'!A143="","",'Konto 3'!A143)</f>
        <v/>
      </c>
      <c r="F751" s="235">
        <f>'Konto 3'!B143</f>
        <v>137</v>
      </c>
      <c r="G751" t="str">
        <f>IF('Konto 3'!C143="","",'Konto 3'!C143)</f>
        <v/>
      </c>
      <c r="H751" s="15" t="s">
        <v>31</v>
      </c>
      <c r="I751" s="234">
        <f>'Konto 3'!F143</f>
        <v>0</v>
      </c>
      <c r="J751" s="234">
        <f>'Konto 3'!E143</f>
        <v>0</v>
      </c>
    </row>
    <row r="752" spans="1:10" x14ac:dyDescent="0.2">
      <c r="A752" s="237">
        <v>752</v>
      </c>
      <c r="B752" s="237">
        <f t="shared" si="27"/>
        <v>9999</v>
      </c>
      <c r="C752" s="238">
        <f t="shared" si="28"/>
        <v>740</v>
      </c>
      <c r="D752" s="238" t="e">
        <f>VLOOKUP('Konto 3'!D144,kplan!A$5:C$31,3,)</f>
        <v>#N/A</v>
      </c>
      <c r="E752" s="233" t="str">
        <f>IF('Konto 3'!A144="","",'Konto 3'!A144)</f>
        <v/>
      </c>
      <c r="F752" s="235">
        <f>'Konto 3'!B144</f>
        <v>138</v>
      </c>
      <c r="G752" t="str">
        <f>IF('Konto 3'!C144="","",'Konto 3'!C144)</f>
        <v/>
      </c>
      <c r="H752" s="15" t="s">
        <v>31</v>
      </c>
      <c r="I752" s="234">
        <f>'Konto 3'!F144</f>
        <v>0</v>
      </c>
      <c r="J752" s="234">
        <f>'Konto 3'!E144</f>
        <v>0</v>
      </c>
    </row>
    <row r="753" spans="1:10" x14ac:dyDescent="0.2">
      <c r="A753" s="238">
        <v>753</v>
      </c>
      <c r="B753" s="237">
        <f t="shared" si="27"/>
        <v>9999</v>
      </c>
      <c r="C753" s="238">
        <f t="shared" si="28"/>
        <v>740</v>
      </c>
      <c r="D753" s="238" t="e">
        <f>VLOOKUP('Konto 3'!D145,kplan!A$5:C$31,3,)</f>
        <v>#N/A</v>
      </c>
      <c r="E753" s="233" t="str">
        <f>IF('Konto 3'!A145="","",'Konto 3'!A145)</f>
        <v/>
      </c>
      <c r="F753" s="235">
        <f>'Konto 3'!B145</f>
        <v>139</v>
      </c>
      <c r="G753" t="str">
        <f>IF('Konto 3'!C145="","",'Konto 3'!C145)</f>
        <v/>
      </c>
      <c r="H753" s="15" t="s">
        <v>31</v>
      </c>
      <c r="I753" s="234">
        <f>'Konto 3'!F145</f>
        <v>0</v>
      </c>
      <c r="J753" s="234">
        <f>'Konto 3'!E145</f>
        <v>0</v>
      </c>
    </row>
    <row r="754" spans="1:10" x14ac:dyDescent="0.2">
      <c r="A754" s="237">
        <v>754</v>
      </c>
      <c r="B754" s="237">
        <f t="shared" si="27"/>
        <v>9999</v>
      </c>
      <c r="C754" s="238">
        <f t="shared" si="28"/>
        <v>740</v>
      </c>
      <c r="D754" s="238" t="e">
        <f>VLOOKUP('Konto 3'!D146,kplan!A$5:C$31,3,)</f>
        <v>#N/A</v>
      </c>
      <c r="E754" s="233" t="str">
        <f>IF('Konto 3'!A146="","",'Konto 3'!A146)</f>
        <v/>
      </c>
      <c r="F754" s="235">
        <f>'Konto 3'!B146</f>
        <v>140</v>
      </c>
      <c r="G754" t="str">
        <f>IF('Konto 3'!C146="","",'Konto 3'!C146)</f>
        <v/>
      </c>
      <c r="H754" s="15" t="s">
        <v>31</v>
      </c>
      <c r="I754" s="234">
        <f>'Konto 3'!F146</f>
        <v>0</v>
      </c>
      <c r="J754" s="234">
        <f>'Konto 3'!E146</f>
        <v>0</v>
      </c>
    </row>
    <row r="755" spans="1:10" x14ac:dyDescent="0.2">
      <c r="A755" s="238">
        <v>755</v>
      </c>
      <c r="B755" s="237">
        <f t="shared" ref="B755:B818" si="29">IF(ABS(I755)+ABS(J755)=0,9999,1000+IF(ISNA(D755),99,D755)*10+5)</f>
        <v>9999</v>
      </c>
      <c r="C755" s="238">
        <f t="shared" ref="C755:C818" si="30">COUNTIF($D:$D,$D755)</f>
        <v>740</v>
      </c>
      <c r="D755" s="238" t="e">
        <f>VLOOKUP('Konto 3'!D147,kplan!A$5:C$31,3,)</f>
        <v>#N/A</v>
      </c>
      <c r="E755" s="233" t="str">
        <f>IF('Konto 3'!A147="","",'Konto 3'!A147)</f>
        <v/>
      </c>
      <c r="F755" s="235">
        <f>'Konto 3'!B147</f>
        <v>141</v>
      </c>
      <c r="G755" t="str">
        <f>IF('Konto 3'!C147="","",'Konto 3'!C147)</f>
        <v/>
      </c>
      <c r="H755" s="15" t="s">
        <v>31</v>
      </c>
      <c r="I755" s="234">
        <f>'Konto 3'!F147</f>
        <v>0</v>
      </c>
      <c r="J755" s="234">
        <f>'Konto 3'!E147</f>
        <v>0</v>
      </c>
    </row>
    <row r="756" spans="1:10" x14ac:dyDescent="0.2">
      <c r="A756" s="237">
        <v>756</v>
      </c>
      <c r="B756" s="237">
        <f t="shared" si="29"/>
        <v>9999</v>
      </c>
      <c r="C756" s="238">
        <f t="shared" si="30"/>
        <v>740</v>
      </c>
      <c r="D756" s="238" t="e">
        <f>VLOOKUP('Konto 3'!D148,kplan!A$5:C$31,3,)</f>
        <v>#N/A</v>
      </c>
      <c r="E756" s="233" t="str">
        <f>IF('Konto 3'!A148="","",'Konto 3'!A148)</f>
        <v/>
      </c>
      <c r="F756" s="235">
        <f>'Konto 3'!B148</f>
        <v>142</v>
      </c>
      <c r="G756" t="str">
        <f>IF('Konto 3'!C148="","",'Konto 3'!C148)</f>
        <v/>
      </c>
      <c r="H756" s="15" t="s">
        <v>31</v>
      </c>
      <c r="I756" s="234">
        <f>'Konto 3'!F148</f>
        <v>0</v>
      </c>
      <c r="J756" s="234">
        <f>'Konto 3'!E148</f>
        <v>0</v>
      </c>
    </row>
    <row r="757" spans="1:10" x14ac:dyDescent="0.2">
      <c r="A757" s="238">
        <v>757</v>
      </c>
      <c r="B757" s="237">
        <f t="shared" si="29"/>
        <v>9999</v>
      </c>
      <c r="C757" s="238">
        <f t="shared" si="30"/>
        <v>740</v>
      </c>
      <c r="D757" s="238" t="e">
        <f>VLOOKUP('Konto 3'!D149,kplan!A$5:C$31,3,)</f>
        <v>#N/A</v>
      </c>
      <c r="E757" s="233" t="str">
        <f>IF('Konto 3'!A149="","",'Konto 3'!A149)</f>
        <v/>
      </c>
      <c r="F757" s="235">
        <f>'Konto 3'!B149</f>
        <v>143</v>
      </c>
      <c r="G757" t="str">
        <f>IF('Konto 3'!C149="","",'Konto 3'!C149)</f>
        <v/>
      </c>
      <c r="H757" s="15" t="s">
        <v>31</v>
      </c>
      <c r="I757" s="234">
        <f>'Konto 3'!F149</f>
        <v>0</v>
      </c>
      <c r="J757" s="234">
        <f>'Konto 3'!E149</f>
        <v>0</v>
      </c>
    </row>
    <row r="758" spans="1:10" x14ac:dyDescent="0.2">
      <c r="A758" s="237">
        <v>758</v>
      </c>
      <c r="B758" s="237">
        <f t="shared" si="29"/>
        <v>9999</v>
      </c>
      <c r="C758" s="238">
        <f t="shared" si="30"/>
        <v>740</v>
      </c>
      <c r="D758" s="238" t="e">
        <f>VLOOKUP('Konto 3'!D150,kplan!A$5:C$31,3,)</f>
        <v>#N/A</v>
      </c>
      <c r="E758" s="233" t="str">
        <f>IF('Konto 3'!A150="","",'Konto 3'!A150)</f>
        <v/>
      </c>
      <c r="F758" s="235">
        <f>'Konto 3'!B150</f>
        <v>144</v>
      </c>
      <c r="G758" t="str">
        <f>IF('Konto 3'!C150="","",'Konto 3'!C150)</f>
        <v/>
      </c>
      <c r="H758" s="15" t="s">
        <v>31</v>
      </c>
      <c r="I758" s="234">
        <f>'Konto 3'!F150</f>
        <v>0</v>
      </c>
      <c r="J758" s="234">
        <f>'Konto 3'!E150</f>
        <v>0</v>
      </c>
    </row>
    <row r="759" spans="1:10" x14ac:dyDescent="0.2">
      <c r="A759" s="238">
        <v>759</v>
      </c>
      <c r="B759" s="237">
        <f t="shared" si="29"/>
        <v>9999</v>
      </c>
      <c r="C759" s="238">
        <f t="shared" si="30"/>
        <v>740</v>
      </c>
      <c r="D759" s="238" t="e">
        <f>VLOOKUP('Konto 3'!D151,kplan!A$5:C$31,3,)</f>
        <v>#N/A</v>
      </c>
      <c r="E759" s="233" t="str">
        <f>IF('Konto 3'!A151="","",'Konto 3'!A151)</f>
        <v/>
      </c>
      <c r="F759" s="235">
        <f>'Konto 3'!B151</f>
        <v>145</v>
      </c>
      <c r="G759" t="str">
        <f>IF('Konto 3'!C151="","",'Konto 3'!C151)</f>
        <v/>
      </c>
      <c r="H759" s="15" t="s">
        <v>31</v>
      </c>
      <c r="I759" s="234">
        <f>'Konto 3'!F151</f>
        <v>0</v>
      </c>
      <c r="J759" s="234">
        <f>'Konto 3'!E151</f>
        <v>0</v>
      </c>
    </row>
    <row r="760" spans="1:10" x14ac:dyDescent="0.2">
      <c r="A760" s="237">
        <v>760</v>
      </c>
      <c r="B760" s="237">
        <f t="shared" si="29"/>
        <v>9999</v>
      </c>
      <c r="C760" s="238">
        <f t="shared" si="30"/>
        <v>740</v>
      </c>
      <c r="D760" s="238" t="e">
        <f>VLOOKUP('Konto 3'!D152,kplan!A$5:C$31,3,)</f>
        <v>#N/A</v>
      </c>
      <c r="E760" s="233" t="str">
        <f>IF('Konto 3'!A152="","",'Konto 3'!A152)</f>
        <v/>
      </c>
      <c r="F760" s="235">
        <f>'Konto 3'!B152</f>
        <v>146</v>
      </c>
      <c r="G760" t="str">
        <f>IF('Konto 3'!C152="","",'Konto 3'!C152)</f>
        <v/>
      </c>
      <c r="H760" s="15" t="s">
        <v>31</v>
      </c>
      <c r="I760" s="234">
        <f>'Konto 3'!F152</f>
        <v>0</v>
      </c>
      <c r="J760" s="234">
        <f>'Konto 3'!E152</f>
        <v>0</v>
      </c>
    </row>
    <row r="761" spans="1:10" x14ac:dyDescent="0.2">
      <c r="A761" s="238">
        <v>761</v>
      </c>
      <c r="B761" s="237">
        <f t="shared" si="29"/>
        <v>9999</v>
      </c>
      <c r="C761" s="238">
        <f t="shared" si="30"/>
        <v>740</v>
      </c>
      <c r="D761" s="238" t="e">
        <f>VLOOKUP('Konto 3'!D153,kplan!A$5:C$31,3,)</f>
        <v>#N/A</v>
      </c>
      <c r="E761" s="233" t="str">
        <f>IF('Konto 3'!A153="","",'Konto 3'!A153)</f>
        <v/>
      </c>
      <c r="F761" s="235">
        <f>'Konto 3'!B153</f>
        <v>147</v>
      </c>
      <c r="G761" t="str">
        <f>IF('Konto 3'!C153="","",'Konto 3'!C153)</f>
        <v/>
      </c>
      <c r="H761" s="15" t="s">
        <v>31</v>
      </c>
      <c r="I761" s="234">
        <f>'Konto 3'!F153</f>
        <v>0</v>
      </c>
      <c r="J761" s="234">
        <f>'Konto 3'!E153</f>
        <v>0</v>
      </c>
    </row>
    <row r="762" spans="1:10" x14ac:dyDescent="0.2">
      <c r="A762" s="237">
        <v>762</v>
      </c>
      <c r="B762" s="237">
        <f t="shared" si="29"/>
        <v>9999</v>
      </c>
      <c r="C762" s="238">
        <f t="shared" si="30"/>
        <v>740</v>
      </c>
      <c r="D762" s="238" t="e">
        <f>VLOOKUP('Konto 3'!D154,kplan!A$5:C$31,3,)</f>
        <v>#N/A</v>
      </c>
      <c r="E762" s="233" t="str">
        <f>IF('Konto 3'!A154="","",'Konto 3'!A154)</f>
        <v/>
      </c>
      <c r="F762" s="235">
        <f>'Konto 3'!B154</f>
        <v>148</v>
      </c>
      <c r="G762" t="str">
        <f>IF('Konto 3'!C154="","",'Konto 3'!C154)</f>
        <v/>
      </c>
      <c r="H762" s="15" t="s">
        <v>31</v>
      </c>
      <c r="I762" s="234">
        <f>'Konto 3'!F154</f>
        <v>0</v>
      </c>
      <c r="J762" s="234">
        <f>'Konto 3'!E154</f>
        <v>0</v>
      </c>
    </row>
    <row r="763" spans="1:10" x14ac:dyDescent="0.2">
      <c r="A763" s="238">
        <v>763</v>
      </c>
      <c r="B763" s="237">
        <f t="shared" si="29"/>
        <v>9999</v>
      </c>
      <c r="C763" s="238">
        <f t="shared" si="30"/>
        <v>740</v>
      </c>
      <c r="D763" s="238" t="e">
        <f>VLOOKUP('Konto 3'!D155,kplan!A$5:C$31,3,)</f>
        <v>#N/A</v>
      </c>
      <c r="E763" s="233" t="str">
        <f>IF('Konto 3'!A155="","",'Konto 3'!A155)</f>
        <v/>
      </c>
      <c r="F763" s="235">
        <f>'Konto 3'!B155</f>
        <v>149</v>
      </c>
      <c r="G763" t="str">
        <f>IF('Konto 3'!C155="","",'Konto 3'!C155)</f>
        <v/>
      </c>
      <c r="H763" s="15" t="s">
        <v>31</v>
      </c>
      <c r="I763" s="234">
        <f>'Konto 3'!F155</f>
        <v>0</v>
      </c>
      <c r="J763" s="234">
        <f>'Konto 3'!E155</f>
        <v>0</v>
      </c>
    </row>
    <row r="764" spans="1:10" x14ac:dyDescent="0.2">
      <c r="A764" s="237">
        <v>764</v>
      </c>
      <c r="B764" s="237">
        <f t="shared" si="29"/>
        <v>9999</v>
      </c>
      <c r="C764" s="238">
        <f t="shared" si="30"/>
        <v>740</v>
      </c>
      <c r="D764" s="238" t="e">
        <f>VLOOKUP('Konto 3'!D156,kplan!A$5:C$31,3,)</f>
        <v>#N/A</v>
      </c>
      <c r="E764" s="233" t="str">
        <f>IF('Konto 3'!A156="","",'Konto 3'!A156)</f>
        <v/>
      </c>
      <c r="F764" s="235">
        <f>'Konto 3'!B156</f>
        <v>150</v>
      </c>
      <c r="G764" t="str">
        <f>IF('Konto 3'!C156="","",'Konto 3'!C156)</f>
        <v/>
      </c>
      <c r="H764" s="15" t="s">
        <v>31</v>
      </c>
      <c r="I764" s="234">
        <f>'Konto 3'!F156</f>
        <v>0</v>
      </c>
      <c r="J764" s="234">
        <f>'Konto 3'!E156</f>
        <v>0</v>
      </c>
    </row>
    <row r="765" spans="1:10" x14ac:dyDescent="0.2">
      <c r="A765" s="238">
        <v>765</v>
      </c>
      <c r="B765" s="237">
        <f t="shared" si="29"/>
        <v>9999</v>
      </c>
      <c r="C765" s="238">
        <f t="shared" si="30"/>
        <v>740</v>
      </c>
      <c r="D765" s="238" t="e">
        <f>VLOOKUP('Konto 3'!D157,kplan!A$5:C$31,3,)</f>
        <v>#N/A</v>
      </c>
      <c r="E765" s="233" t="str">
        <f>IF('Konto 3'!A157="","",'Konto 3'!A157)</f>
        <v/>
      </c>
      <c r="F765" s="235">
        <f>'Konto 3'!B157</f>
        <v>151</v>
      </c>
      <c r="G765" t="str">
        <f>IF('Konto 3'!C157="","",'Konto 3'!C157)</f>
        <v/>
      </c>
      <c r="H765" s="15" t="s">
        <v>31</v>
      </c>
      <c r="I765" s="234">
        <f>'Konto 3'!F157</f>
        <v>0</v>
      </c>
      <c r="J765" s="234">
        <f>'Konto 3'!E157</f>
        <v>0</v>
      </c>
    </row>
    <row r="766" spans="1:10" x14ac:dyDescent="0.2">
      <c r="A766" s="237">
        <v>766</v>
      </c>
      <c r="B766" s="237">
        <f t="shared" si="29"/>
        <v>9999</v>
      </c>
      <c r="C766" s="238">
        <f t="shared" si="30"/>
        <v>740</v>
      </c>
      <c r="D766" s="238" t="e">
        <f>VLOOKUP('Konto 3'!D158,kplan!A$5:C$31,3,)</f>
        <v>#N/A</v>
      </c>
      <c r="E766" s="233" t="str">
        <f>IF('Konto 3'!A158="","",'Konto 3'!A158)</f>
        <v/>
      </c>
      <c r="F766" s="235">
        <f>'Konto 3'!B158</f>
        <v>152</v>
      </c>
      <c r="G766" t="str">
        <f>IF('Konto 3'!C158="","",'Konto 3'!C158)</f>
        <v/>
      </c>
      <c r="H766" s="15" t="s">
        <v>31</v>
      </c>
      <c r="I766" s="234">
        <f>'Konto 3'!F158</f>
        <v>0</v>
      </c>
      <c r="J766" s="234">
        <f>'Konto 3'!E158</f>
        <v>0</v>
      </c>
    </row>
    <row r="767" spans="1:10" x14ac:dyDescent="0.2">
      <c r="A767" s="238">
        <v>767</v>
      </c>
      <c r="B767" s="237">
        <f t="shared" si="29"/>
        <v>9999</v>
      </c>
      <c r="C767" s="238">
        <f t="shared" si="30"/>
        <v>740</v>
      </c>
      <c r="D767" s="238" t="e">
        <f>VLOOKUP('Konto 3'!D159,kplan!A$5:C$31,3,)</f>
        <v>#N/A</v>
      </c>
      <c r="E767" s="233" t="str">
        <f>IF('Konto 3'!A159="","",'Konto 3'!A159)</f>
        <v/>
      </c>
      <c r="F767" s="235">
        <f>'Konto 3'!B159</f>
        <v>153</v>
      </c>
      <c r="G767" t="str">
        <f>IF('Konto 3'!C159="","",'Konto 3'!C159)</f>
        <v/>
      </c>
      <c r="H767" s="15" t="s">
        <v>31</v>
      </c>
      <c r="I767" s="234">
        <f>'Konto 3'!F159</f>
        <v>0</v>
      </c>
      <c r="J767" s="234">
        <f>'Konto 3'!E159</f>
        <v>0</v>
      </c>
    </row>
    <row r="768" spans="1:10" x14ac:dyDescent="0.2">
      <c r="A768" s="237">
        <v>768</v>
      </c>
      <c r="B768" s="237">
        <f t="shared" si="29"/>
        <v>9999</v>
      </c>
      <c r="C768" s="238">
        <f t="shared" si="30"/>
        <v>740</v>
      </c>
      <c r="D768" s="238" t="e">
        <f>VLOOKUP('Konto 3'!D160,kplan!A$5:C$31,3,)</f>
        <v>#N/A</v>
      </c>
      <c r="E768" s="233" t="str">
        <f>IF('Konto 3'!A160="","",'Konto 3'!A160)</f>
        <v/>
      </c>
      <c r="F768" s="235">
        <f>'Konto 3'!B160</f>
        <v>154</v>
      </c>
      <c r="G768" t="str">
        <f>IF('Konto 3'!C160="","",'Konto 3'!C160)</f>
        <v/>
      </c>
      <c r="H768" s="15" t="s">
        <v>31</v>
      </c>
      <c r="I768" s="234">
        <f>'Konto 3'!F160</f>
        <v>0</v>
      </c>
      <c r="J768" s="234">
        <f>'Konto 3'!E160</f>
        <v>0</v>
      </c>
    </row>
    <row r="769" spans="1:10" x14ac:dyDescent="0.2">
      <c r="A769" s="238">
        <v>769</v>
      </c>
      <c r="B769" s="237">
        <f t="shared" si="29"/>
        <v>9999</v>
      </c>
      <c r="C769" s="238">
        <f t="shared" si="30"/>
        <v>740</v>
      </c>
      <c r="D769" s="238" t="e">
        <f>VLOOKUP('Konto 3'!D161,kplan!A$5:C$31,3,)</f>
        <v>#N/A</v>
      </c>
      <c r="E769" s="233" t="str">
        <f>IF('Konto 3'!A161="","",'Konto 3'!A161)</f>
        <v/>
      </c>
      <c r="F769" s="235">
        <f>'Konto 3'!B161</f>
        <v>155</v>
      </c>
      <c r="G769" t="str">
        <f>IF('Konto 3'!C161="","",'Konto 3'!C161)</f>
        <v/>
      </c>
      <c r="H769" s="15" t="s">
        <v>31</v>
      </c>
      <c r="I769" s="234">
        <f>'Konto 3'!F161</f>
        <v>0</v>
      </c>
      <c r="J769" s="234">
        <f>'Konto 3'!E161</f>
        <v>0</v>
      </c>
    </row>
    <row r="770" spans="1:10" x14ac:dyDescent="0.2">
      <c r="A770" s="237">
        <v>770</v>
      </c>
      <c r="B770" s="237">
        <f t="shared" si="29"/>
        <v>9999</v>
      </c>
      <c r="C770" s="238">
        <f t="shared" si="30"/>
        <v>740</v>
      </c>
      <c r="D770" s="238" t="e">
        <f>VLOOKUP('Konto 3'!D162,kplan!A$5:C$31,3,)</f>
        <v>#N/A</v>
      </c>
      <c r="E770" s="233" t="str">
        <f>IF('Konto 3'!A162="","",'Konto 3'!A162)</f>
        <v/>
      </c>
      <c r="F770" s="235">
        <f>'Konto 3'!B162</f>
        <v>156</v>
      </c>
      <c r="G770" t="str">
        <f>IF('Konto 3'!C162="","",'Konto 3'!C162)</f>
        <v/>
      </c>
      <c r="H770" s="15" t="s">
        <v>31</v>
      </c>
      <c r="I770" s="234">
        <f>'Konto 3'!F162</f>
        <v>0</v>
      </c>
      <c r="J770" s="234">
        <f>'Konto 3'!E162</f>
        <v>0</v>
      </c>
    </row>
    <row r="771" spans="1:10" x14ac:dyDescent="0.2">
      <c r="A771" s="238">
        <v>771</v>
      </c>
      <c r="B771" s="237">
        <f t="shared" si="29"/>
        <v>9999</v>
      </c>
      <c r="C771" s="238">
        <f t="shared" si="30"/>
        <v>740</v>
      </c>
      <c r="D771" s="238" t="e">
        <f>VLOOKUP('Konto 3'!D163,kplan!A$5:C$31,3,)</f>
        <v>#N/A</v>
      </c>
      <c r="E771" s="233" t="str">
        <f>IF('Konto 3'!A163="","",'Konto 3'!A163)</f>
        <v/>
      </c>
      <c r="F771" s="235">
        <f>'Konto 3'!B163</f>
        <v>157</v>
      </c>
      <c r="G771" t="str">
        <f>IF('Konto 3'!C163="","",'Konto 3'!C163)</f>
        <v/>
      </c>
      <c r="H771" s="15" t="s">
        <v>31</v>
      </c>
      <c r="I771" s="234">
        <f>'Konto 3'!F163</f>
        <v>0</v>
      </c>
      <c r="J771" s="234">
        <f>'Konto 3'!E163</f>
        <v>0</v>
      </c>
    </row>
    <row r="772" spans="1:10" x14ac:dyDescent="0.2">
      <c r="A772" s="237">
        <v>772</v>
      </c>
      <c r="B772" s="237">
        <f t="shared" si="29"/>
        <v>9999</v>
      </c>
      <c r="C772" s="238">
        <f t="shared" si="30"/>
        <v>740</v>
      </c>
      <c r="D772" s="238" t="e">
        <f>VLOOKUP('Konto 3'!D164,kplan!A$5:C$31,3,)</f>
        <v>#N/A</v>
      </c>
      <c r="E772" s="233" t="str">
        <f>IF('Konto 3'!A164="","",'Konto 3'!A164)</f>
        <v/>
      </c>
      <c r="F772" s="235">
        <f>'Konto 3'!B164</f>
        <v>158</v>
      </c>
      <c r="G772" t="str">
        <f>IF('Konto 3'!C164="","",'Konto 3'!C164)</f>
        <v/>
      </c>
      <c r="H772" s="15" t="s">
        <v>31</v>
      </c>
      <c r="I772" s="234">
        <f>'Konto 3'!F164</f>
        <v>0</v>
      </c>
      <c r="J772" s="234">
        <f>'Konto 3'!E164</f>
        <v>0</v>
      </c>
    </row>
    <row r="773" spans="1:10" x14ac:dyDescent="0.2">
      <c r="A773" s="238">
        <v>773</v>
      </c>
      <c r="B773" s="237">
        <f t="shared" si="29"/>
        <v>9999</v>
      </c>
      <c r="C773" s="238">
        <f t="shared" si="30"/>
        <v>740</v>
      </c>
      <c r="D773" s="238" t="e">
        <f>VLOOKUP('Konto 3'!D165,kplan!A$5:C$31,3,)</f>
        <v>#N/A</v>
      </c>
      <c r="E773" s="233" t="str">
        <f>IF('Konto 3'!A165="","",'Konto 3'!A165)</f>
        <v/>
      </c>
      <c r="F773" s="235">
        <f>'Konto 3'!B165</f>
        <v>159</v>
      </c>
      <c r="G773" t="str">
        <f>IF('Konto 3'!C165="","",'Konto 3'!C165)</f>
        <v/>
      </c>
      <c r="H773" s="15" t="s">
        <v>31</v>
      </c>
      <c r="I773" s="234">
        <f>'Konto 3'!F165</f>
        <v>0</v>
      </c>
      <c r="J773" s="234">
        <f>'Konto 3'!E165</f>
        <v>0</v>
      </c>
    </row>
    <row r="774" spans="1:10" x14ac:dyDescent="0.2">
      <c r="A774" s="237">
        <v>774</v>
      </c>
      <c r="B774" s="237">
        <f t="shared" si="29"/>
        <v>9999</v>
      </c>
      <c r="C774" s="238">
        <f t="shared" si="30"/>
        <v>740</v>
      </c>
      <c r="D774" s="238" t="e">
        <f>VLOOKUP('Konto 3'!D166,kplan!A$5:C$31,3,)</f>
        <v>#N/A</v>
      </c>
      <c r="E774" s="233" t="str">
        <f>IF('Konto 3'!A166="","",'Konto 3'!A166)</f>
        <v/>
      </c>
      <c r="F774" s="235">
        <f>'Konto 3'!B166</f>
        <v>160</v>
      </c>
      <c r="G774" t="str">
        <f>IF('Konto 3'!C166="","",'Konto 3'!C166)</f>
        <v/>
      </c>
      <c r="H774" s="15" t="s">
        <v>31</v>
      </c>
      <c r="I774" s="234">
        <f>'Konto 3'!F166</f>
        <v>0</v>
      </c>
      <c r="J774" s="234">
        <f>'Konto 3'!E166</f>
        <v>0</v>
      </c>
    </row>
    <row r="775" spans="1:10" x14ac:dyDescent="0.2">
      <c r="A775" s="238">
        <v>775</v>
      </c>
      <c r="B775" s="237">
        <f t="shared" si="29"/>
        <v>9999</v>
      </c>
      <c r="C775" s="238">
        <f t="shared" si="30"/>
        <v>740</v>
      </c>
      <c r="D775" s="238" t="e">
        <f>VLOOKUP('Konto 3'!D167,kplan!A$5:C$31,3,)</f>
        <v>#N/A</v>
      </c>
      <c r="E775" s="233" t="str">
        <f>IF('Konto 3'!A167="","",'Konto 3'!A167)</f>
        <v/>
      </c>
      <c r="F775" s="235">
        <f>'Konto 3'!B167</f>
        <v>161</v>
      </c>
      <c r="G775" t="str">
        <f>IF('Konto 3'!C167="","",'Konto 3'!C167)</f>
        <v/>
      </c>
      <c r="H775" s="15" t="s">
        <v>31</v>
      </c>
      <c r="I775" s="234">
        <f>'Konto 3'!F167</f>
        <v>0</v>
      </c>
      <c r="J775" s="234">
        <f>'Konto 3'!E167</f>
        <v>0</v>
      </c>
    </row>
    <row r="776" spans="1:10" x14ac:dyDescent="0.2">
      <c r="A776" s="237">
        <v>776</v>
      </c>
      <c r="B776" s="237">
        <f t="shared" si="29"/>
        <v>9999</v>
      </c>
      <c r="C776" s="238">
        <f t="shared" si="30"/>
        <v>740</v>
      </c>
      <c r="D776" s="238" t="e">
        <f>VLOOKUP('Konto 3'!D168,kplan!A$5:C$31,3,)</f>
        <v>#N/A</v>
      </c>
      <c r="E776" s="233" t="str">
        <f>IF('Konto 3'!A168="","",'Konto 3'!A168)</f>
        <v/>
      </c>
      <c r="F776" s="235">
        <f>'Konto 3'!B168</f>
        <v>162</v>
      </c>
      <c r="G776" t="str">
        <f>IF('Konto 3'!C168="","",'Konto 3'!C168)</f>
        <v/>
      </c>
      <c r="H776" s="15" t="s">
        <v>31</v>
      </c>
      <c r="I776" s="234">
        <f>'Konto 3'!F168</f>
        <v>0</v>
      </c>
      <c r="J776" s="234">
        <f>'Konto 3'!E168</f>
        <v>0</v>
      </c>
    </row>
    <row r="777" spans="1:10" x14ac:dyDescent="0.2">
      <c r="A777" s="238">
        <v>777</v>
      </c>
      <c r="B777" s="237">
        <f t="shared" si="29"/>
        <v>9999</v>
      </c>
      <c r="C777" s="238">
        <f t="shared" si="30"/>
        <v>740</v>
      </c>
      <c r="D777" s="238" t="e">
        <f>VLOOKUP('Konto 3'!D169,kplan!A$5:C$31,3,)</f>
        <v>#N/A</v>
      </c>
      <c r="E777" s="233" t="str">
        <f>IF('Konto 3'!A169="","",'Konto 3'!A169)</f>
        <v/>
      </c>
      <c r="F777" s="235">
        <f>'Konto 3'!B169</f>
        <v>163</v>
      </c>
      <c r="G777" t="str">
        <f>IF('Konto 3'!C169="","",'Konto 3'!C169)</f>
        <v/>
      </c>
      <c r="H777" s="15" t="s">
        <v>31</v>
      </c>
      <c r="I777" s="234">
        <f>'Konto 3'!F169</f>
        <v>0</v>
      </c>
      <c r="J777" s="234">
        <f>'Konto 3'!E169</f>
        <v>0</v>
      </c>
    </row>
    <row r="778" spans="1:10" x14ac:dyDescent="0.2">
      <c r="A778" s="237">
        <v>778</v>
      </c>
      <c r="B778" s="237">
        <f t="shared" si="29"/>
        <v>9999</v>
      </c>
      <c r="C778" s="238">
        <f t="shared" si="30"/>
        <v>740</v>
      </c>
      <c r="D778" s="238" t="e">
        <f>VLOOKUP('Konto 3'!D170,kplan!A$5:C$31,3,)</f>
        <v>#N/A</v>
      </c>
      <c r="E778" s="233" t="str">
        <f>IF('Konto 3'!A170="","",'Konto 3'!A170)</f>
        <v/>
      </c>
      <c r="F778" s="235">
        <f>'Konto 3'!B170</f>
        <v>164</v>
      </c>
      <c r="G778" t="str">
        <f>IF('Konto 3'!C170="","",'Konto 3'!C170)</f>
        <v/>
      </c>
      <c r="H778" s="15" t="s">
        <v>31</v>
      </c>
      <c r="I778" s="234">
        <f>'Konto 3'!F170</f>
        <v>0</v>
      </c>
      <c r="J778" s="234">
        <f>'Konto 3'!E170</f>
        <v>0</v>
      </c>
    </row>
    <row r="779" spans="1:10" x14ac:dyDescent="0.2">
      <c r="A779" s="238">
        <v>779</v>
      </c>
      <c r="B779" s="237">
        <f t="shared" si="29"/>
        <v>9999</v>
      </c>
      <c r="C779" s="238">
        <f t="shared" si="30"/>
        <v>740</v>
      </c>
      <c r="D779" s="238" t="e">
        <f>VLOOKUP('Konto 3'!D171,kplan!A$5:C$31,3,)</f>
        <v>#N/A</v>
      </c>
      <c r="E779" s="233" t="str">
        <f>IF('Konto 3'!A171="","",'Konto 3'!A171)</f>
        <v/>
      </c>
      <c r="F779" s="235">
        <f>'Konto 3'!B171</f>
        <v>165</v>
      </c>
      <c r="G779" t="str">
        <f>IF('Konto 3'!C171="","",'Konto 3'!C171)</f>
        <v/>
      </c>
      <c r="H779" s="15" t="s">
        <v>31</v>
      </c>
      <c r="I779" s="234">
        <f>'Konto 3'!F171</f>
        <v>0</v>
      </c>
      <c r="J779" s="234">
        <f>'Konto 3'!E171</f>
        <v>0</v>
      </c>
    </row>
    <row r="780" spans="1:10" x14ac:dyDescent="0.2">
      <c r="A780" s="237">
        <v>780</v>
      </c>
      <c r="B780" s="237">
        <f t="shared" si="29"/>
        <v>9999</v>
      </c>
      <c r="C780" s="238">
        <f t="shared" si="30"/>
        <v>740</v>
      </c>
      <c r="D780" s="238" t="e">
        <f>VLOOKUP('Konto 3'!D172,kplan!A$5:C$31,3,)</f>
        <v>#N/A</v>
      </c>
      <c r="E780" s="233" t="str">
        <f>IF('Konto 3'!A172="","",'Konto 3'!A172)</f>
        <v/>
      </c>
      <c r="F780" s="235">
        <f>'Konto 3'!B172</f>
        <v>166</v>
      </c>
      <c r="G780" t="str">
        <f>IF('Konto 3'!C172="","",'Konto 3'!C172)</f>
        <v/>
      </c>
      <c r="H780" s="15" t="s">
        <v>31</v>
      </c>
      <c r="I780" s="234">
        <f>'Konto 3'!F172</f>
        <v>0</v>
      </c>
      <c r="J780" s="234">
        <f>'Konto 3'!E172</f>
        <v>0</v>
      </c>
    </row>
    <row r="781" spans="1:10" x14ac:dyDescent="0.2">
      <c r="A781" s="238">
        <v>781</v>
      </c>
      <c r="B781" s="237">
        <f t="shared" si="29"/>
        <v>9999</v>
      </c>
      <c r="C781" s="238">
        <f t="shared" si="30"/>
        <v>740</v>
      </c>
      <c r="D781" s="238" t="e">
        <f>VLOOKUP('Konto 3'!D173,kplan!A$5:C$31,3,)</f>
        <v>#N/A</v>
      </c>
      <c r="E781" s="233" t="str">
        <f>IF('Konto 3'!A173="","",'Konto 3'!A173)</f>
        <v/>
      </c>
      <c r="F781" s="235">
        <f>'Konto 3'!B173</f>
        <v>167</v>
      </c>
      <c r="G781" t="str">
        <f>IF('Konto 3'!C173="","",'Konto 3'!C173)</f>
        <v/>
      </c>
      <c r="H781" s="15" t="s">
        <v>31</v>
      </c>
      <c r="I781" s="234">
        <f>'Konto 3'!F173</f>
        <v>0</v>
      </c>
      <c r="J781" s="234">
        <f>'Konto 3'!E173</f>
        <v>0</v>
      </c>
    </row>
    <row r="782" spans="1:10" x14ac:dyDescent="0.2">
      <c r="A782" s="237">
        <v>782</v>
      </c>
      <c r="B782" s="237">
        <f t="shared" si="29"/>
        <v>9999</v>
      </c>
      <c r="C782" s="238">
        <f t="shared" si="30"/>
        <v>740</v>
      </c>
      <c r="D782" s="238" t="e">
        <f>VLOOKUP('Konto 3'!D174,kplan!A$5:C$31,3,)</f>
        <v>#N/A</v>
      </c>
      <c r="E782" s="233" t="str">
        <f>IF('Konto 3'!A174="","",'Konto 3'!A174)</f>
        <v/>
      </c>
      <c r="F782" s="235">
        <f>'Konto 3'!B174</f>
        <v>168</v>
      </c>
      <c r="G782" t="str">
        <f>IF('Konto 3'!C174="","",'Konto 3'!C174)</f>
        <v/>
      </c>
      <c r="H782" s="15" t="s">
        <v>31</v>
      </c>
      <c r="I782" s="234">
        <f>'Konto 3'!F174</f>
        <v>0</v>
      </c>
      <c r="J782" s="234">
        <f>'Konto 3'!E174</f>
        <v>0</v>
      </c>
    </row>
    <row r="783" spans="1:10" x14ac:dyDescent="0.2">
      <c r="A783" s="238">
        <v>783</v>
      </c>
      <c r="B783" s="237">
        <f t="shared" si="29"/>
        <v>9999</v>
      </c>
      <c r="C783" s="238">
        <f t="shared" si="30"/>
        <v>740</v>
      </c>
      <c r="D783" s="238" t="e">
        <f>VLOOKUP('Konto 3'!D175,kplan!A$5:C$31,3,)</f>
        <v>#N/A</v>
      </c>
      <c r="E783" s="233" t="str">
        <f>IF('Konto 3'!A175="","",'Konto 3'!A175)</f>
        <v/>
      </c>
      <c r="F783" s="235">
        <f>'Konto 3'!B175</f>
        <v>169</v>
      </c>
      <c r="G783" t="str">
        <f>IF('Konto 3'!C175="","",'Konto 3'!C175)</f>
        <v/>
      </c>
      <c r="H783" s="15" t="s">
        <v>31</v>
      </c>
      <c r="I783" s="234">
        <f>'Konto 3'!F175</f>
        <v>0</v>
      </c>
      <c r="J783" s="234">
        <f>'Konto 3'!E175</f>
        <v>0</v>
      </c>
    </row>
    <row r="784" spans="1:10" x14ac:dyDescent="0.2">
      <c r="A784" s="237">
        <v>784</v>
      </c>
      <c r="B784" s="237">
        <f t="shared" si="29"/>
        <v>9999</v>
      </c>
      <c r="C784" s="238">
        <f t="shared" si="30"/>
        <v>740</v>
      </c>
      <c r="D784" s="238" t="e">
        <f>VLOOKUP('Konto 3'!D176,kplan!A$5:C$31,3,)</f>
        <v>#N/A</v>
      </c>
      <c r="E784" s="233" t="str">
        <f>IF('Konto 3'!A176="","",'Konto 3'!A176)</f>
        <v/>
      </c>
      <c r="F784" s="235">
        <f>'Konto 3'!B176</f>
        <v>170</v>
      </c>
      <c r="G784" t="str">
        <f>IF('Konto 3'!C176="","",'Konto 3'!C176)</f>
        <v/>
      </c>
      <c r="H784" s="15" t="s">
        <v>31</v>
      </c>
      <c r="I784" s="234">
        <f>'Konto 3'!F176</f>
        <v>0</v>
      </c>
      <c r="J784" s="234">
        <f>'Konto 3'!E176</f>
        <v>0</v>
      </c>
    </row>
    <row r="785" spans="1:10" x14ac:dyDescent="0.2">
      <c r="A785" s="238">
        <v>785</v>
      </c>
      <c r="B785" s="237">
        <f t="shared" si="29"/>
        <v>9999</v>
      </c>
      <c r="C785" s="238">
        <f t="shared" si="30"/>
        <v>740</v>
      </c>
      <c r="D785" s="238" t="e">
        <f>VLOOKUP('Konto 3'!D177,kplan!A$5:C$31,3,)</f>
        <v>#N/A</v>
      </c>
      <c r="E785" s="233" t="str">
        <f>IF('Konto 3'!A177="","",'Konto 3'!A177)</f>
        <v/>
      </c>
      <c r="F785" s="235">
        <f>'Konto 3'!B177</f>
        <v>171</v>
      </c>
      <c r="G785" t="str">
        <f>IF('Konto 3'!C177="","",'Konto 3'!C177)</f>
        <v/>
      </c>
      <c r="H785" s="15" t="s">
        <v>31</v>
      </c>
      <c r="I785" s="234">
        <f>'Konto 3'!F177</f>
        <v>0</v>
      </c>
      <c r="J785" s="234">
        <f>'Konto 3'!E177</f>
        <v>0</v>
      </c>
    </row>
    <row r="786" spans="1:10" x14ac:dyDescent="0.2">
      <c r="A786" s="237">
        <v>786</v>
      </c>
      <c r="B786" s="237">
        <f t="shared" si="29"/>
        <v>9999</v>
      </c>
      <c r="C786" s="238">
        <f t="shared" si="30"/>
        <v>740</v>
      </c>
      <c r="D786" s="238" t="e">
        <f>VLOOKUP('Konto 3'!D178,kplan!A$5:C$31,3,)</f>
        <v>#N/A</v>
      </c>
      <c r="E786" s="233" t="str">
        <f>IF('Konto 3'!A178="","",'Konto 3'!A178)</f>
        <v/>
      </c>
      <c r="F786" s="235">
        <f>'Konto 3'!B178</f>
        <v>172</v>
      </c>
      <c r="G786" t="str">
        <f>IF('Konto 3'!C178="","",'Konto 3'!C178)</f>
        <v/>
      </c>
      <c r="H786" s="15" t="s">
        <v>31</v>
      </c>
      <c r="I786" s="234">
        <f>'Konto 3'!F178</f>
        <v>0</v>
      </c>
      <c r="J786" s="234">
        <f>'Konto 3'!E178</f>
        <v>0</v>
      </c>
    </row>
    <row r="787" spans="1:10" x14ac:dyDescent="0.2">
      <c r="A787" s="238">
        <v>787</v>
      </c>
      <c r="B787" s="237">
        <f t="shared" si="29"/>
        <v>9999</v>
      </c>
      <c r="C787" s="238">
        <f t="shared" si="30"/>
        <v>740</v>
      </c>
      <c r="D787" s="238" t="e">
        <f>VLOOKUP('Konto 3'!D179,kplan!A$5:C$31,3,)</f>
        <v>#N/A</v>
      </c>
      <c r="E787" s="233" t="str">
        <f>IF('Konto 3'!A179="","",'Konto 3'!A179)</f>
        <v/>
      </c>
      <c r="F787" s="235">
        <f>'Konto 3'!B179</f>
        <v>173</v>
      </c>
      <c r="G787" t="str">
        <f>IF('Konto 3'!C179="","",'Konto 3'!C179)</f>
        <v/>
      </c>
      <c r="H787" s="15" t="s">
        <v>31</v>
      </c>
      <c r="I787" s="234">
        <f>'Konto 3'!F179</f>
        <v>0</v>
      </c>
      <c r="J787" s="234">
        <f>'Konto 3'!E179</f>
        <v>0</v>
      </c>
    </row>
    <row r="788" spans="1:10" x14ac:dyDescent="0.2">
      <c r="A788" s="237">
        <v>788</v>
      </c>
      <c r="B788" s="237">
        <f t="shared" si="29"/>
        <v>9999</v>
      </c>
      <c r="C788" s="238">
        <f t="shared" si="30"/>
        <v>740</v>
      </c>
      <c r="D788" s="238" t="e">
        <f>VLOOKUP('Konto 3'!D180,kplan!A$5:C$31,3,)</f>
        <v>#N/A</v>
      </c>
      <c r="E788" s="233" t="str">
        <f>IF('Konto 3'!A180="","",'Konto 3'!A180)</f>
        <v/>
      </c>
      <c r="F788" s="235">
        <f>'Konto 3'!B180</f>
        <v>174</v>
      </c>
      <c r="G788" t="str">
        <f>IF('Konto 3'!C180="","",'Konto 3'!C180)</f>
        <v/>
      </c>
      <c r="H788" s="15" t="s">
        <v>31</v>
      </c>
      <c r="I788" s="234">
        <f>'Konto 3'!F180</f>
        <v>0</v>
      </c>
      <c r="J788" s="234">
        <f>'Konto 3'!E180</f>
        <v>0</v>
      </c>
    </row>
    <row r="789" spans="1:10" x14ac:dyDescent="0.2">
      <c r="A789" s="238">
        <v>789</v>
      </c>
      <c r="B789" s="237">
        <f t="shared" si="29"/>
        <v>9999</v>
      </c>
      <c r="C789" s="238">
        <f t="shared" si="30"/>
        <v>740</v>
      </c>
      <c r="D789" s="238" t="e">
        <f>VLOOKUP('Konto 3'!D181,kplan!A$5:C$31,3,)</f>
        <v>#N/A</v>
      </c>
      <c r="E789" s="233" t="str">
        <f>IF('Konto 3'!A181="","",'Konto 3'!A181)</f>
        <v/>
      </c>
      <c r="F789" s="235">
        <f>'Konto 3'!B181</f>
        <v>175</v>
      </c>
      <c r="G789" t="str">
        <f>IF('Konto 3'!C181="","",'Konto 3'!C181)</f>
        <v/>
      </c>
      <c r="H789" s="15" t="s">
        <v>31</v>
      </c>
      <c r="I789" s="234">
        <f>'Konto 3'!F181</f>
        <v>0</v>
      </c>
      <c r="J789" s="234">
        <f>'Konto 3'!E181</f>
        <v>0</v>
      </c>
    </row>
    <row r="790" spans="1:10" x14ac:dyDescent="0.2">
      <c r="A790" s="237">
        <v>790</v>
      </c>
      <c r="B790" s="237">
        <f t="shared" si="29"/>
        <v>9999</v>
      </c>
      <c r="C790" s="238">
        <f t="shared" si="30"/>
        <v>740</v>
      </c>
      <c r="D790" s="238" t="e">
        <f>VLOOKUP('Konto 3'!D182,kplan!A$5:C$31,3,)</f>
        <v>#N/A</v>
      </c>
      <c r="E790" s="233" t="str">
        <f>IF('Konto 3'!A182="","",'Konto 3'!A182)</f>
        <v/>
      </c>
      <c r="F790" s="235">
        <f>'Konto 3'!B182</f>
        <v>176</v>
      </c>
      <c r="G790" t="str">
        <f>IF('Konto 3'!C182="","",'Konto 3'!C182)</f>
        <v/>
      </c>
      <c r="H790" s="15" t="s">
        <v>31</v>
      </c>
      <c r="I790" s="234">
        <f>'Konto 3'!F182</f>
        <v>0</v>
      </c>
      <c r="J790" s="234">
        <f>'Konto 3'!E182</f>
        <v>0</v>
      </c>
    </row>
    <row r="791" spans="1:10" x14ac:dyDescent="0.2">
      <c r="A791" s="238">
        <v>791</v>
      </c>
      <c r="B791" s="237">
        <f t="shared" si="29"/>
        <v>9999</v>
      </c>
      <c r="C791" s="238">
        <f t="shared" si="30"/>
        <v>740</v>
      </c>
      <c r="D791" s="238" t="e">
        <f>VLOOKUP('Konto 3'!D183,kplan!A$5:C$31,3,)</f>
        <v>#N/A</v>
      </c>
      <c r="E791" s="233" t="str">
        <f>IF('Konto 3'!A183="","",'Konto 3'!A183)</f>
        <v/>
      </c>
      <c r="F791" s="235">
        <f>'Konto 3'!B183</f>
        <v>177</v>
      </c>
      <c r="G791" t="str">
        <f>IF('Konto 3'!C183="","",'Konto 3'!C183)</f>
        <v/>
      </c>
      <c r="H791" s="15" t="s">
        <v>31</v>
      </c>
      <c r="I791" s="234">
        <f>'Konto 3'!F183</f>
        <v>0</v>
      </c>
      <c r="J791" s="234">
        <f>'Konto 3'!E183</f>
        <v>0</v>
      </c>
    </row>
    <row r="792" spans="1:10" x14ac:dyDescent="0.2">
      <c r="A792" s="237">
        <v>792</v>
      </c>
      <c r="B792" s="237">
        <f t="shared" si="29"/>
        <v>9999</v>
      </c>
      <c r="C792" s="238">
        <f t="shared" si="30"/>
        <v>740</v>
      </c>
      <c r="D792" s="238" t="e">
        <f>VLOOKUP('Konto 3'!D184,kplan!A$5:C$31,3,)</f>
        <v>#N/A</v>
      </c>
      <c r="E792" s="233" t="str">
        <f>IF('Konto 3'!A184="","",'Konto 3'!A184)</f>
        <v/>
      </c>
      <c r="F792" s="235">
        <f>'Konto 3'!B184</f>
        <v>178</v>
      </c>
      <c r="G792" t="str">
        <f>IF('Konto 3'!C184="","",'Konto 3'!C184)</f>
        <v/>
      </c>
      <c r="H792" s="15" t="s">
        <v>31</v>
      </c>
      <c r="I792" s="234">
        <f>'Konto 3'!F184</f>
        <v>0</v>
      </c>
      <c r="J792" s="234">
        <f>'Konto 3'!E184</f>
        <v>0</v>
      </c>
    </row>
    <row r="793" spans="1:10" x14ac:dyDescent="0.2">
      <c r="A793" s="238">
        <v>793</v>
      </c>
      <c r="B793" s="237">
        <f t="shared" si="29"/>
        <v>9999</v>
      </c>
      <c r="C793" s="238">
        <f t="shared" si="30"/>
        <v>740</v>
      </c>
      <c r="D793" s="238" t="e">
        <f>VLOOKUP('Konto 3'!D185,kplan!A$5:C$31,3,)</f>
        <v>#N/A</v>
      </c>
      <c r="E793" s="233" t="str">
        <f>IF('Konto 3'!A185="","",'Konto 3'!A185)</f>
        <v/>
      </c>
      <c r="F793" s="235">
        <f>'Konto 3'!B185</f>
        <v>179</v>
      </c>
      <c r="G793" t="str">
        <f>IF('Konto 3'!C185="","",'Konto 3'!C185)</f>
        <v/>
      </c>
      <c r="H793" s="15" t="s">
        <v>31</v>
      </c>
      <c r="I793" s="234">
        <f>'Konto 3'!F185</f>
        <v>0</v>
      </c>
      <c r="J793" s="234">
        <f>'Konto 3'!E185</f>
        <v>0</v>
      </c>
    </row>
    <row r="794" spans="1:10" x14ac:dyDescent="0.2">
      <c r="A794" s="237">
        <v>794</v>
      </c>
      <c r="B794" s="237">
        <f t="shared" si="29"/>
        <v>9999</v>
      </c>
      <c r="C794" s="238">
        <f t="shared" si="30"/>
        <v>740</v>
      </c>
      <c r="D794" s="238" t="e">
        <f>VLOOKUP('Konto 3'!D186,kplan!A$5:C$31,3,)</f>
        <v>#N/A</v>
      </c>
      <c r="E794" s="233" t="str">
        <f>IF('Konto 3'!A186="","",'Konto 3'!A186)</f>
        <v/>
      </c>
      <c r="F794" s="235">
        <f>'Konto 3'!B186</f>
        <v>180</v>
      </c>
      <c r="G794" t="str">
        <f>IF('Konto 3'!C186="","",'Konto 3'!C186)</f>
        <v/>
      </c>
      <c r="H794" s="15" t="s">
        <v>31</v>
      </c>
      <c r="I794" s="234">
        <f>'Konto 3'!F186</f>
        <v>0</v>
      </c>
      <c r="J794" s="234">
        <f>'Konto 3'!E186</f>
        <v>0</v>
      </c>
    </row>
    <row r="795" spans="1:10" x14ac:dyDescent="0.2">
      <c r="A795" s="238">
        <v>795</v>
      </c>
      <c r="B795" s="237">
        <f t="shared" si="29"/>
        <v>9999</v>
      </c>
      <c r="C795" s="238">
        <f t="shared" si="30"/>
        <v>740</v>
      </c>
      <c r="D795" s="238" t="e">
        <f>VLOOKUP('Konto 3'!D187,kplan!A$5:C$31,3,)</f>
        <v>#N/A</v>
      </c>
      <c r="E795" s="233" t="str">
        <f>IF('Konto 3'!A187="","",'Konto 3'!A187)</f>
        <v/>
      </c>
      <c r="F795" s="235">
        <f>'Konto 3'!B187</f>
        <v>181</v>
      </c>
      <c r="G795" t="str">
        <f>IF('Konto 3'!C187="","",'Konto 3'!C187)</f>
        <v/>
      </c>
      <c r="H795" s="15" t="s">
        <v>31</v>
      </c>
      <c r="I795" s="234">
        <f>'Konto 3'!F187</f>
        <v>0</v>
      </c>
      <c r="J795" s="234">
        <f>'Konto 3'!E187</f>
        <v>0</v>
      </c>
    </row>
    <row r="796" spans="1:10" x14ac:dyDescent="0.2">
      <c r="A796" s="237">
        <v>796</v>
      </c>
      <c r="B796" s="237">
        <f t="shared" si="29"/>
        <v>9999</v>
      </c>
      <c r="C796" s="238">
        <f t="shared" si="30"/>
        <v>740</v>
      </c>
      <c r="D796" s="238" t="e">
        <f>VLOOKUP('Konto 3'!D188,kplan!A$5:C$31,3,)</f>
        <v>#N/A</v>
      </c>
      <c r="E796" s="233" t="str">
        <f>IF('Konto 3'!A188="","",'Konto 3'!A188)</f>
        <v/>
      </c>
      <c r="F796" s="235">
        <f>'Konto 3'!B188</f>
        <v>182</v>
      </c>
      <c r="G796" t="str">
        <f>IF('Konto 3'!C188="","",'Konto 3'!C188)</f>
        <v/>
      </c>
      <c r="H796" s="15" t="s">
        <v>31</v>
      </c>
      <c r="I796" s="234">
        <f>'Konto 3'!F188</f>
        <v>0</v>
      </c>
      <c r="J796" s="234">
        <f>'Konto 3'!E188</f>
        <v>0</v>
      </c>
    </row>
    <row r="797" spans="1:10" x14ac:dyDescent="0.2">
      <c r="A797" s="238">
        <v>797</v>
      </c>
      <c r="B797" s="237">
        <f t="shared" si="29"/>
        <v>9999</v>
      </c>
      <c r="C797" s="238">
        <f t="shared" si="30"/>
        <v>740</v>
      </c>
      <c r="D797" s="238" t="e">
        <f>VLOOKUP('Konto 3'!D189,kplan!A$5:C$31,3,)</f>
        <v>#N/A</v>
      </c>
      <c r="E797" s="233" t="str">
        <f>IF('Konto 3'!A189="","",'Konto 3'!A189)</f>
        <v/>
      </c>
      <c r="F797" s="235">
        <f>'Konto 3'!B189</f>
        <v>183</v>
      </c>
      <c r="G797" t="str">
        <f>IF('Konto 3'!C189="","",'Konto 3'!C189)</f>
        <v/>
      </c>
      <c r="H797" s="15" t="s">
        <v>31</v>
      </c>
      <c r="I797" s="234">
        <f>'Konto 3'!F189</f>
        <v>0</v>
      </c>
      <c r="J797" s="234">
        <f>'Konto 3'!E189</f>
        <v>0</v>
      </c>
    </row>
    <row r="798" spans="1:10" x14ac:dyDescent="0.2">
      <c r="A798" s="237">
        <v>798</v>
      </c>
      <c r="B798" s="237">
        <f t="shared" si="29"/>
        <v>9999</v>
      </c>
      <c r="C798" s="238">
        <f t="shared" si="30"/>
        <v>740</v>
      </c>
      <c r="D798" s="238" t="e">
        <f>VLOOKUP('Konto 3'!D190,kplan!A$5:C$31,3,)</f>
        <v>#N/A</v>
      </c>
      <c r="E798" s="233" t="str">
        <f>IF('Konto 3'!A190="","",'Konto 3'!A190)</f>
        <v/>
      </c>
      <c r="F798" s="235">
        <f>'Konto 3'!B190</f>
        <v>184</v>
      </c>
      <c r="G798" t="str">
        <f>IF('Konto 3'!C190="","",'Konto 3'!C190)</f>
        <v/>
      </c>
      <c r="H798" s="15" t="s">
        <v>31</v>
      </c>
      <c r="I798" s="234">
        <f>'Konto 3'!F190</f>
        <v>0</v>
      </c>
      <c r="J798" s="234">
        <f>'Konto 3'!E190</f>
        <v>0</v>
      </c>
    </row>
    <row r="799" spans="1:10" x14ac:dyDescent="0.2">
      <c r="A799" s="238">
        <v>799</v>
      </c>
      <c r="B799" s="237">
        <f t="shared" si="29"/>
        <v>9999</v>
      </c>
      <c r="C799" s="238">
        <f t="shared" si="30"/>
        <v>740</v>
      </c>
      <c r="D799" s="238" t="e">
        <f>VLOOKUP('Konto 3'!D191,kplan!A$5:C$31,3,)</f>
        <v>#N/A</v>
      </c>
      <c r="E799" s="233" t="str">
        <f>IF('Konto 3'!A191="","",'Konto 3'!A191)</f>
        <v/>
      </c>
      <c r="F799" s="235">
        <f>'Konto 3'!B191</f>
        <v>185</v>
      </c>
      <c r="G799" t="str">
        <f>IF('Konto 3'!C191="","",'Konto 3'!C191)</f>
        <v/>
      </c>
      <c r="H799" s="15" t="s">
        <v>31</v>
      </c>
      <c r="I799" s="234">
        <f>'Konto 3'!F191</f>
        <v>0</v>
      </c>
      <c r="J799" s="234">
        <f>'Konto 3'!E191</f>
        <v>0</v>
      </c>
    </row>
    <row r="800" spans="1:10" x14ac:dyDescent="0.2">
      <c r="A800" s="237">
        <v>800</v>
      </c>
      <c r="B800" s="237">
        <f t="shared" si="29"/>
        <v>9999</v>
      </c>
      <c r="C800" s="238">
        <f t="shared" si="30"/>
        <v>740</v>
      </c>
      <c r="D800" s="238" t="e">
        <f>VLOOKUP('Konto 3'!D192,kplan!A$5:C$31,3,)</f>
        <v>#N/A</v>
      </c>
      <c r="E800" s="233" t="str">
        <f>IF('Konto 3'!A192="","",'Konto 3'!A192)</f>
        <v/>
      </c>
      <c r="F800" s="235">
        <f>'Konto 3'!B192</f>
        <v>186</v>
      </c>
      <c r="G800" t="str">
        <f>IF('Konto 3'!C192="","",'Konto 3'!C192)</f>
        <v/>
      </c>
      <c r="H800" s="15" t="s">
        <v>31</v>
      </c>
      <c r="I800" s="234">
        <f>'Konto 3'!F192</f>
        <v>0</v>
      </c>
      <c r="J800" s="234">
        <f>'Konto 3'!E192</f>
        <v>0</v>
      </c>
    </row>
    <row r="801" spans="1:10" x14ac:dyDescent="0.2">
      <c r="A801" s="238">
        <v>801</v>
      </c>
      <c r="B801" s="237">
        <f t="shared" si="29"/>
        <v>9999</v>
      </c>
      <c r="C801" s="238">
        <f t="shared" si="30"/>
        <v>740</v>
      </c>
      <c r="D801" s="238" t="e">
        <f>VLOOKUP('Konto 3'!D193,kplan!A$5:C$31,3,)</f>
        <v>#N/A</v>
      </c>
      <c r="E801" s="233" t="str">
        <f>IF('Konto 3'!A193="","",'Konto 3'!A193)</f>
        <v/>
      </c>
      <c r="F801" s="235">
        <f>'Konto 3'!B193</f>
        <v>187</v>
      </c>
      <c r="G801" t="str">
        <f>IF('Konto 3'!C193="","",'Konto 3'!C193)</f>
        <v/>
      </c>
      <c r="H801" s="15" t="s">
        <v>31</v>
      </c>
      <c r="I801" s="234">
        <f>'Konto 3'!F193</f>
        <v>0</v>
      </c>
      <c r="J801" s="234">
        <f>'Konto 3'!E193</f>
        <v>0</v>
      </c>
    </row>
    <row r="802" spans="1:10" x14ac:dyDescent="0.2">
      <c r="A802" s="237">
        <v>802</v>
      </c>
      <c r="B802" s="237">
        <f t="shared" si="29"/>
        <v>9999</v>
      </c>
      <c r="C802" s="238">
        <f t="shared" si="30"/>
        <v>740</v>
      </c>
      <c r="D802" s="238" t="e">
        <f>VLOOKUP('Konto 3'!D194,kplan!A$5:C$31,3,)</f>
        <v>#N/A</v>
      </c>
      <c r="E802" s="233" t="str">
        <f>IF('Konto 3'!A194="","",'Konto 3'!A194)</f>
        <v/>
      </c>
      <c r="F802" s="235">
        <f>'Konto 3'!B194</f>
        <v>188</v>
      </c>
      <c r="G802" t="str">
        <f>IF('Konto 3'!C194="","",'Konto 3'!C194)</f>
        <v/>
      </c>
      <c r="H802" s="15" t="s">
        <v>31</v>
      </c>
      <c r="I802" s="234">
        <f>'Konto 3'!F194</f>
        <v>0</v>
      </c>
      <c r="J802" s="234">
        <f>'Konto 3'!E194</f>
        <v>0</v>
      </c>
    </row>
    <row r="803" spans="1:10" x14ac:dyDescent="0.2">
      <c r="A803" s="238">
        <v>803</v>
      </c>
      <c r="B803" s="237">
        <f t="shared" si="29"/>
        <v>9999</v>
      </c>
      <c r="C803" s="238">
        <f t="shared" si="30"/>
        <v>740</v>
      </c>
      <c r="D803" s="238" t="e">
        <f>VLOOKUP('Konto 3'!D195,kplan!A$5:C$31,3,)</f>
        <v>#N/A</v>
      </c>
      <c r="E803" s="233" t="str">
        <f>IF('Konto 3'!A195="","",'Konto 3'!A195)</f>
        <v/>
      </c>
      <c r="F803" s="235">
        <f>'Konto 3'!B195</f>
        <v>189</v>
      </c>
      <c r="G803" t="str">
        <f>IF('Konto 3'!C195="","",'Konto 3'!C195)</f>
        <v/>
      </c>
      <c r="H803" s="15" t="s">
        <v>31</v>
      </c>
      <c r="I803" s="234">
        <f>'Konto 3'!F195</f>
        <v>0</v>
      </c>
      <c r="J803" s="234">
        <f>'Konto 3'!E195</f>
        <v>0</v>
      </c>
    </row>
    <row r="804" spans="1:10" x14ac:dyDescent="0.2">
      <c r="A804" s="237">
        <v>804</v>
      </c>
      <c r="B804" s="237">
        <f t="shared" si="29"/>
        <v>9999</v>
      </c>
      <c r="C804" s="238">
        <f t="shared" si="30"/>
        <v>740</v>
      </c>
      <c r="D804" s="238" t="e">
        <f>VLOOKUP('Konto 3'!D196,kplan!A$5:C$31,3,)</f>
        <v>#N/A</v>
      </c>
      <c r="E804" s="233" t="str">
        <f>IF('Konto 3'!A196="","",'Konto 3'!A196)</f>
        <v/>
      </c>
      <c r="F804" s="235">
        <f>'Konto 3'!B196</f>
        <v>190</v>
      </c>
      <c r="G804" t="str">
        <f>IF('Konto 3'!C196="","",'Konto 3'!C196)</f>
        <v/>
      </c>
      <c r="H804" s="15" t="s">
        <v>31</v>
      </c>
      <c r="I804" s="234">
        <f>'Konto 3'!F196</f>
        <v>0</v>
      </c>
      <c r="J804" s="234">
        <f>'Konto 3'!E196</f>
        <v>0</v>
      </c>
    </row>
    <row r="805" spans="1:10" x14ac:dyDescent="0.2">
      <c r="A805" s="238">
        <v>805</v>
      </c>
      <c r="B805" s="237">
        <f t="shared" si="29"/>
        <v>9999</v>
      </c>
      <c r="C805" s="238">
        <f t="shared" si="30"/>
        <v>740</v>
      </c>
      <c r="D805" s="238" t="e">
        <f>VLOOKUP('Konto 3'!D197,kplan!A$5:C$31,3,)</f>
        <v>#N/A</v>
      </c>
      <c r="E805" s="233" t="str">
        <f>IF('Konto 3'!A197="","",'Konto 3'!A197)</f>
        <v/>
      </c>
      <c r="F805" s="235">
        <f>'Konto 3'!B197</f>
        <v>191</v>
      </c>
      <c r="G805" t="str">
        <f>IF('Konto 3'!C197="","",'Konto 3'!C197)</f>
        <v/>
      </c>
      <c r="H805" s="15" t="s">
        <v>31</v>
      </c>
      <c r="I805" s="234">
        <f>'Konto 3'!F197</f>
        <v>0</v>
      </c>
      <c r="J805" s="234">
        <f>'Konto 3'!E197</f>
        <v>0</v>
      </c>
    </row>
    <row r="806" spans="1:10" x14ac:dyDescent="0.2">
      <c r="A806" s="237">
        <v>806</v>
      </c>
      <c r="B806" s="237">
        <f t="shared" si="29"/>
        <v>9999</v>
      </c>
      <c r="C806" s="238">
        <f t="shared" si="30"/>
        <v>740</v>
      </c>
      <c r="D806" s="238" t="e">
        <f>VLOOKUP('Konto 3'!D198,kplan!A$5:C$31,3,)</f>
        <v>#N/A</v>
      </c>
      <c r="E806" s="233" t="str">
        <f>IF('Konto 3'!A198="","",'Konto 3'!A198)</f>
        <v/>
      </c>
      <c r="F806" s="235">
        <f>'Konto 3'!B198</f>
        <v>192</v>
      </c>
      <c r="G806" t="str">
        <f>IF('Konto 3'!C198="","",'Konto 3'!C198)</f>
        <v/>
      </c>
      <c r="H806" s="15" t="s">
        <v>31</v>
      </c>
      <c r="I806" s="234">
        <f>'Konto 3'!F198</f>
        <v>0</v>
      </c>
      <c r="J806" s="234">
        <f>'Konto 3'!E198</f>
        <v>0</v>
      </c>
    </row>
    <row r="807" spans="1:10" x14ac:dyDescent="0.2">
      <c r="A807" s="238">
        <v>807</v>
      </c>
      <c r="B807" s="237">
        <f t="shared" si="29"/>
        <v>9999</v>
      </c>
      <c r="C807" s="238">
        <f t="shared" si="30"/>
        <v>740</v>
      </c>
      <c r="D807" s="238" t="e">
        <f>VLOOKUP('Konto 3'!D199,kplan!A$5:C$31,3,)</f>
        <v>#N/A</v>
      </c>
      <c r="E807" s="233" t="str">
        <f>IF('Konto 3'!A199="","",'Konto 3'!A199)</f>
        <v/>
      </c>
      <c r="F807" s="235">
        <f>'Konto 3'!B199</f>
        <v>193</v>
      </c>
      <c r="G807" t="str">
        <f>IF('Konto 3'!C199="","",'Konto 3'!C199)</f>
        <v/>
      </c>
      <c r="H807" s="15" t="s">
        <v>31</v>
      </c>
      <c r="I807" s="234">
        <f>'Konto 3'!F199</f>
        <v>0</v>
      </c>
      <c r="J807" s="234">
        <f>'Konto 3'!E199</f>
        <v>0</v>
      </c>
    </row>
    <row r="808" spans="1:10" x14ac:dyDescent="0.2">
      <c r="A808" s="237">
        <v>808</v>
      </c>
      <c r="B808" s="237">
        <f t="shared" si="29"/>
        <v>9999</v>
      </c>
      <c r="C808" s="238">
        <f t="shared" si="30"/>
        <v>740</v>
      </c>
      <c r="D808" s="238" t="e">
        <f>VLOOKUP('Konto 3'!D200,kplan!A$5:C$31,3,)</f>
        <v>#N/A</v>
      </c>
      <c r="E808" s="233" t="str">
        <f>IF('Konto 3'!A200="","",'Konto 3'!A200)</f>
        <v/>
      </c>
      <c r="F808" s="235">
        <f>'Konto 3'!B200</f>
        <v>194</v>
      </c>
      <c r="G808" t="str">
        <f>IF('Konto 3'!C200="","",'Konto 3'!C200)</f>
        <v/>
      </c>
      <c r="H808" s="15" t="s">
        <v>31</v>
      </c>
      <c r="I808" s="234">
        <f>'Konto 3'!F200</f>
        <v>0</v>
      </c>
      <c r="J808" s="234">
        <f>'Konto 3'!E200</f>
        <v>0</v>
      </c>
    </row>
    <row r="809" spans="1:10" x14ac:dyDescent="0.2">
      <c r="A809" s="238">
        <v>809</v>
      </c>
      <c r="B809" s="237">
        <f t="shared" si="29"/>
        <v>9999</v>
      </c>
      <c r="C809" s="238">
        <f t="shared" si="30"/>
        <v>740</v>
      </c>
      <c r="D809" s="238" t="e">
        <f>VLOOKUP('Konto 3'!D201,kplan!A$5:C$31,3,)</f>
        <v>#N/A</v>
      </c>
      <c r="E809" s="233" t="str">
        <f>IF('Konto 3'!A201="","",'Konto 3'!A201)</f>
        <v/>
      </c>
      <c r="F809" s="235">
        <f>'Konto 3'!B201</f>
        <v>195</v>
      </c>
      <c r="G809" t="str">
        <f>IF('Konto 3'!C201="","",'Konto 3'!C201)</f>
        <v/>
      </c>
      <c r="H809" s="15" t="s">
        <v>31</v>
      </c>
      <c r="I809" s="234">
        <f>'Konto 3'!F201</f>
        <v>0</v>
      </c>
      <c r="J809" s="234">
        <f>'Konto 3'!E201</f>
        <v>0</v>
      </c>
    </row>
    <row r="810" spans="1:10" x14ac:dyDescent="0.2">
      <c r="A810" s="237">
        <v>810</v>
      </c>
      <c r="B810" s="237">
        <f t="shared" si="29"/>
        <v>9999</v>
      </c>
      <c r="C810" s="238">
        <f t="shared" si="30"/>
        <v>740</v>
      </c>
      <c r="D810" s="238" t="e">
        <f>VLOOKUP('Konto 3'!D202,kplan!A$5:C$31,3,)</f>
        <v>#N/A</v>
      </c>
      <c r="E810" s="233" t="str">
        <f>IF('Konto 3'!A202="","",'Konto 3'!A202)</f>
        <v/>
      </c>
      <c r="F810" s="235">
        <f>'Konto 3'!B202</f>
        <v>196</v>
      </c>
      <c r="G810" t="str">
        <f>IF('Konto 3'!C202="","",'Konto 3'!C202)</f>
        <v/>
      </c>
      <c r="H810" s="15" t="s">
        <v>31</v>
      </c>
      <c r="I810" s="234">
        <f>'Konto 3'!F202</f>
        <v>0</v>
      </c>
      <c r="J810" s="234">
        <f>'Konto 3'!E202</f>
        <v>0</v>
      </c>
    </row>
    <row r="811" spans="1:10" x14ac:dyDescent="0.2">
      <c r="A811" s="238">
        <v>811</v>
      </c>
      <c r="B811" s="237">
        <f t="shared" si="29"/>
        <v>9999</v>
      </c>
      <c r="C811" s="238">
        <f t="shared" si="30"/>
        <v>740</v>
      </c>
      <c r="D811" s="238" t="e">
        <f>VLOOKUP('Konto 3'!D203,kplan!A$5:C$31,3,)</f>
        <v>#N/A</v>
      </c>
      <c r="E811" s="233" t="str">
        <f>IF('Konto 3'!A203="","",'Konto 3'!A203)</f>
        <v/>
      </c>
      <c r="F811" s="235">
        <f>'Konto 3'!B203</f>
        <v>197</v>
      </c>
      <c r="G811" t="str">
        <f>IF('Konto 3'!C203="","",'Konto 3'!C203)</f>
        <v/>
      </c>
      <c r="H811" s="15" t="s">
        <v>31</v>
      </c>
      <c r="I811" s="234">
        <f>'Konto 3'!F203</f>
        <v>0</v>
      </c>
      <c r="J811" s="234">
        <f>'Konto 3'!E203</f>
        <v>0</v>
      </c>
    </row>
    <row r="812" spans="1:10" x14ac:dyDescent="0.2">
      <c r="A812" s="237">
        <v>812</v>
      </c>
      <c r="B812" s="237">
        <f t="shared" si="29"/>
        <v>9999</v>
      </c>
      <c r="C812" s="238">
        <f t="shared" si="30"/>
        <v>740</v>
      </c>
      <c r="D812" s="238" t="e">
        <f>VLOOKUP('Konto 3'!D204,kplan!A$5:C$31,3,)</f>
        <v>#N/A</v>
      </c>
      <c r="E812" s="233" t="str">
        <f>IF('Konto 3'!A204="","",'Konto 3'!A204)</f>
        <v/>
      </c>
      <c r="F812" s="235">
        <f>'Konto 3'!B204</f>
        <v>198</v>
      </c>
      <c r="G812" t="str">
        <f>IF('Konto 3'!C204="","",'Konto 3'!C204)</f>
        <v/>
      </c>
      <c r="H812" s="15" t="s">
        <v>31</v>
      </c>
      <c r="I812" s="234">
        <f>'Konto 3'!F204</f>
        <v>0</v>
      </c>
      <c r="J812" s="234">
        <f>'Konto 3'!E204</f>
        <v>0</v>
      </c>
    </row>
    <row r="813" spans="1:10" x14ac:dyDescent="0.2">
      <c r="A813" s="238">
        <v>813</v>
      </c>
      <c r="B813" s="237">
        <f t="shared" si="29"/>
        <v>9999</v>
      </c>
      <c r="C813" s="238">
        <f t="shared" si="30"/>
        <v>740</v>
      </c>
      <c r="D813" s="238" t="e">
        <f>VLOOKUP('Konto 3'!D205,kplan!A$5:C$31,3,)</f>
        <v>#N/A</v>
      </c>
      <c r="E813" s="233" t="str">
        <f>IF('Konto 3'!A205="","",'Konto 3'!A205)</f>
        <v/>
      </c>
      <c r="F813" s="235">
        <f>'Konto 3'!B205</f>
        <v>199</v>
      </c>
      <c r="G813" t="str">
        <f>IF('Konto 3'!C205="","",'Konto 3'!C205)</f>
        <v/>
      </c>
      <c r="H813" s="15" t="s">
        <v>31</v>
      </c>
      <c r="I813" s="234">
        <f>'Konto 3'!F205</f>
        <v>0</v>
      </c>
      <c r="J813" s="234">
        <f>'Konto 3'!E205</f>
        <v>0</v>
      </c>
    </row>
    <row r="814" spans="1:10" x14ac:dyDescent="0.2">
      <c r="A814" s="237">
        <v>814</v>
      </c>
      <c r="B814" s="237">
        <f t="shared" si="29"/>
        <v>9999</v>
      </c>
      <c r="C814" s="238">
        <f t="shared" si="30"/>
        <v>740</v>
      </c>
      <c r="D814" s="238" t="e">
        <f>VLOOKUP('Konto 3'!D206,kplan!A$5:C$31,3,)</f>
        <v>#N/A</v>
      </c>
      <c r="E814" s="233" t="str">
        <f>IF('Konto 3'!A206="","",'Konto 3'!A206)</f>
        <v/>
      </c>
      <c r="F814" s="235">
        <f>'Konto 3'!B206</f>
        <v>200</v>
      </c>
      <c r="G814" t="str">
        <f>IF('Konto 3'!C206="","",'Konto 3'!C206)</f>
        <v/>
      </c>
      <c r="H814" s="15" t="s">
        <v>31</v>
      </c>
      <c r="I814" s="234">
        <f>'Konto 3'!F206</f>
        <v>0</v>
      </c>
      <c r="J814" s="234">
        <f>'Konto 3'!E206</f>
        <v>0</v>
      </c>
    </row>
    <row r="815" spans="1:10" x14ac:dyDescent="0.2">
      <c r="A815" s="238">
        <v>815</v>
      </c>
      <c r="B815" s="237">
        <f t="shared" si="29"/>
        <v>9999</v>
      </c>
      <c r="C815" s="238">
        <f t="shared" si="30"/>
        <v>740</v>
      </c>
      <c r="D815" s="238" t="e">
        <f>VLOOKUP('Konto 3'!D207,kplan!A$5:C$31,3,)</f>
        <v>#N/A</v>
      </c>
      <c r="E815" s="233" t="str">
        <f>IF('Konto 3'!A207="","",'Konto 3'!A207)</f>
        <v/>
      </c>
      <c r="F815" s="235">
        <f>'Konto 3'!B207</f>
        <v>201</v>
      </c>
      <c r="G815" t="str">
        <f>IF('Konto 3'!C207="","",'Konto 3'!C207)</f>
        <v/>
      </c>
      <c r="H815" s="15" t="s">
        <v>31</v>
      </c>
      <c r="I815" s="234">
        <f>'Konto 3'!F207</f>
        <v>0</v>
      </c>
      <c r="J815" s="234">
        <f>'Konto 3'!E207</f>
        <v>0</v>
      </c>
    </row>
    <row r="816" spans="1:10" x14ac:dyDescent="0.2">
      <c r="A816" s="237">
        <v>816</v>
      </c>
      <c r="B816" s="237">
        <f t="shared" si="29"/>
        <v>9999</v>
      </c>
      <c r="C816" s="238">
        <f t="shared" si="30"/>
        <v>740</v>
      </c>
      <c r="D816" s="238" t="e">
        <f>VLOOKUP('Konto 3'!D208,kplan!A$5:C$31,3,)</f>
        <v>#N/A</v>
      </c>
      <c r="E816" s="233" t="str">
        <f>IF('Konto 3'!A208="","",'Konto 3'!A208)</f>
        <v/>
      </c>
      <c r="F816" s="235">
        <f>'Konto 3'!B208</f>
        <v>202</v>
      </c>
      <c r="G816" t="str">
        <f>IF('Konto 3'!C208="","",'Konto 3'!C208)</f>
        <v/>
      </c>
      <c r="H816" s="15" t="s">
        <v>31</v>
      </c>
      <c r="I816" s="234">
        <f>'Konto 3'!F208</f>
        <v>0</v>
      </c>
      <c r="J816" s="234">
        <f>'Konto 3'!E208</f>
        <v>0</v>
      </c>
    </row>
    <row r="817" spans="1:10" x14ac:dyDescent="0.2">
      <c r="A817" s="238">
        <v>817</v>
      </c>
      <c r="B817" s="237">
        <f t="shared" si="29"/>
        <v>9999</v>
      </c>
      <c r="C817" s="238">
        <f t="shared" si="30"/>
        <v>740</v>
      </c>
      <c r="D817" s="238" t="e">
        <f>VLOOKUP('Konto 3'!D209,kplan!A$5:C$31,3,)</f>
        <v>#N/A</v>
      </c>
      <c r="E817" s="233" t="str">
        <f>IF('Konto 3'!A209="","",'Konto 3'!A209)</f>
        <v/>
      </c>
      <c r="F817" s="235">
        <f>'Konto 3'!B209</f>
        <v>203</v>
      </c>
      <c r="G817" t="str">
        <f>IF('Konto 3'!C209="","",'Konto 3'!C209)</f>
        <v/>
      </c>
      <c r="H817" s="15" t="s">
        <v>31</v>
      </c>
      <c r="I817" s="234">
        <f>'Konto 3'!F209</f>
        <v>0</v>
      </c>
      <c r="J817" s="234">
        <f>'Konto 3'!E209</f>
        <v>0</v>
      </c>
    </row>
    <row r="818" spans="1:10" x14ac:dyDescent="0.2">
      <c r="A818" s="237">
        <v>818</v>
      </c>
      <c r="B818" s="237">
        <f t="shared" si="29"/>
        <v>9999</v>
      </c>
      <c r="C818" s="238">
        <f t="shared" si="30"/>
        <v>740</v>
      </c>
      <c r="D818" s="238" t="e">
        <f>VLOOKUP('Konto 3'!D210,kplan!A$5:C$31,3,)</f>
        <v>#N/A</v>
      </c>
      <c r="E818" s="233" t="str">
        <f>IF('Konto 3'!A210="","",'Konto 3'!A210)</f>
        <v/>
      </c>
      <c r="F818" s="235">
        <f>'Konto 3'!B210</f>
        <v>204</v>
      </c>
      <c r="G818" t="str">
        <f>IF('Konto 3'!C210="","",'Konto 3'!C210)</f>
        <v/>
      </c>
      <c r="H818" s="15" t="s">
        <v>31</v>
      </c>
      <c r="I818" s="234">
        <f>'Konto 3'!F210</f>
        <v>0</v>
      </c>
      <c r="J818" s="234">
        <f>'Konto 3'!E210</f>
        <v>0</v>
      </c>
    </row>
    <row r="819" spans="1:10" x14ac:dyDescent="0.2">
      <c r="A819" s="238">
        <v>819</v>
      </c>
      <c r="B819" s="237">
        <f t="shared" ref="B819:B864" si="31">IF(ABS(I819)+ABS(J819)=0,9999,1000+IF(ISNA(D819),99,D819)*10+5)</f>
        <v>9999</v>
      </c>
      <c r="C819" s="238">
        <f t="shared" ref="C819:C864" si="32">COUNTIF($D:$D,$D819)</f>
        <v>740</v>
      </c>
      <c r="D819" s="238" t="e">
        <f>VLOOKUP('Konto 3'!D211,kplan!A$5:C$31,3,)</f>
        <v>#N/A</v>
      </c>
      <c r="E819" s="233" t="str">
        <f>IF('Konto 3'!A211="","",'Konto 3'!A211)</f>
        <v/>
      </c>
      <c r="F819" s="235">
        <f>'Konto 3'!B211</f>
        <v>205</v>
      </c>
      <c r="G819" t="str">
        <f>IF('Konto 3'!C211="","",'Konto 3'!C211)</f>
        <v/>
      </c>
      <c r="H819" s="15" t="s">
        <v>31</v>
      </c>
      <c r="I819" s="234">
        <f>'Konto 3'!F211</f>
        <v>0</v>
      </c>
      <c r="J819" s="234">
        <f>'Konto 3'!E211</f>
        <v>0</v>
      </c>
    </row>
    <row r="820" spans="1:10" x14ac:dyDescent="0.2">
      <c r="A820" s="237">
        <v>820</v>
      </c>
      <c r="B820" s="237">
        <f t="shared" si="31"/>
        <v>9999</v>
      </c>
      <c r="C820" s="238">
        <f t="shared" si="32"/>
        <v>740</v>
      </c>
      <c r="D820" s="238" t="e">
        <f>VLOOKUP('Konto 3'!D212,kplan!A$5:C$31,3,)</f>
        <v>#N/A</v>
      </c>
      <c r="E820" s="233" t="str">
        <f>IF('Konto 3'!A212="","",'Konto 3'!A212)</f>
        <v/>
      </c>
      <c r="F820" s="235">
        <f>'Konto 3'!B212</f>
        <v>206</v>
      </c>
      <c r="G820" t="str">
        <f>IF('Konto 3'!C212="","",'Konto 3'!C212)</f>
        <v/>
      </c>
      <c r="H820" s="15" t="s">
        <v>31</v>
      </c>
      <c r="I820" s="234">
        <f>'Konto 3'!F212</f>
        <v>0</v>
      </c>
      <c r="J820" s="234">
        <f>'Konto 3'!E212</f>
        <v>0</v>
      </c>
    </row>
    <row r="821" spans="1:10" x14ac:dyDescent="0.2">
      <c r="A821" s="238">
        <v>821</v>
      </c>
      <c r="B821" s="237">
        <f t="shared" si="31"/>
        <v>9999</v>
      </c>
      <c r="C821" s="238">
        <f t="shared" si="32"/>
        <v>740</v>
      </c>
      <c r="D821" s="238" t="e">
        <f>VLOOKUP('Konto 3'!D213,kplan!A$5:C$31,3,)</f>
        <v>#N/A</v>
      </c>
      <c r="E821" s="233" t="str">
        <f>IF('Konto 3'!A213="","",'Konto 3'!A213)</f>
        <v/>
      </c>
      <c r="F821" s="235">
        <f>'Konto 3'!B213</f>
        <v>207</v>
      </c>
      <c r="G821" t="str">
        <f>IF('Konto 3'!C213="","",'Konto 3'!C213)</f>
        <v/>
      </c>
      <c r="H821" s="15" t="s">
        <v>31</v>
      </c>
      <c r="I821" s="234">
        <f>'Konto 3'!F213</f>
        <v>0</v>
      </c>
      <c r="J821" s="234">
        <f>'Konto 3'!E213</f>
        <v>0</v>
      </c>
    </row>
    <row r="822" spans="1:10" x14ac:dyDescent="0.2">
      <c r="A822" s="237">
        <v>822</v>
      </c>
      <c r="B822" s="237">
        <f t="shared" si="31"/>
        <v>9999</v>
      </c>
      <c r="C822" s="238">
        <f t="shared" si="32"/>
        <v>740</v>
      </c>
      <c r="D822" s="238" t="e">
        <f>VLOOKUP('Konto 3'!D214,kplan!A$5:C$31,3,)</f>
        <v>#N/A</v>
      </c>
      <c r="E822" s="233" t="str">
        <f>IF('Konto 3'!A214="","",'Konto 3'!A214)</f>
        <v/>
      </c>
      <c r="F822" s="235">
        <f>'Konto 3'!B214</f>
        <v>208</v>
      </c>
      <c r="G822" t="str">
        <f>IF('Konto 3'!C214="","",'Konto 3'!C214)</f>
        <v/>
      </c>
      <c r="H822" s="15" t="s">
        <v>31</v>
      </c>
      <c r="I822" s="234">
        <f>'Konto 3'!F214</f>
        <v>0</v>
      </c>
      <c r="J822" s="234">
        <f>'Konto 3'!E214</f>
        <v>0</v>
      </c>
    </row>
    <row r="823" spans="1:10" x14ac:dyDescent="0.2">
      <c r="A823" s="238">
        <v>823</v>
      </c>
      <c r="B823" s="237">
        <f t="shared" si="31"/>
        <v>9999</v>
      </c>
      <c r="C823" s="238">
        <f t="shared" si="32"/>
        <v>740</v>
      </c>
      <c r="D823" s="238" t="e">
        <f>VLOOKUP('Konto 3'!D215,kplan!A$5:C$31,3,)</f>
        <v>#N/A</v>
      </c>
      <c r="E823" s="233" t="str">
        <f>IF('Konto 3'!A215="","",'Konto 3'!A215)</f>
        <v/>
      </c>
      <c r="F823" s="235">
        <f>'Konto 3'!B215</f>
        <v>209</v>
      </c>
      <c r="G823" t="str">
        <f>IF('Konto 3'!C215="","",'Konto 3'!C215)</f>
        <v/>
      </c>
      <c r="H823" s="15" t="s">
        <v>31</v>
      </c>
      <c r="I823" s="234">
        <f>'Konto 3'!F215</f>
        <v>0</v>
      </c>
      <c r="J823" s="234">
        <f>'Konto 3'!E215</f>
        <v>0</v>
      </c>
    </row>
    <row r="824" spans="1:10" x14ac:dyDescent="0.2">
      <c r="A824" s="237">
        <v>824</v>
      </c>
      <c r="B824" s="237">
        <f t="shared" si="31"/>
        <v>9999</v>
      </c>
      <c r="C824" s="238">
        <f t="shared" si="32"/>
        <v>740</v>
      </c>
      <c r="D824" s="238" t="e">
        <f>VLOOKUP('Konto 3'!D216,kplan!A$5:C$31,3,)</f>
        <v>#N/A</v>
      </c>
      <c r="E824" s="233" t="str">
        <f>IF('Konto 3'!A216="","",'Konto 3'!A216)</f>
        <v/>
      </c>
      <c r="F824" s="235">
        <f>'Konto 3'!B216</f>
        <v>210</v>
      </c>
      <c r="G824" t="str">
        <f>IF('Konto 3'!C216="","",'Konto 3'!C216)</f>
        <v/>
      </c>
      <c r="H824" s="15" t="s">
        <v>31</v>
      </c>
      <c r="I824" s="234">
        <f>'Konto 3'!F216</f>
        <v>0</v>
      </c>
      <c r="J824" s="234">
        <f>'Konto 3'!E216</f>
        <v>0</v>
      </c>
    </row>
    <row r="825" spans="1:10" x14ac:dyDescent="0.2">
      <c r="A825" s="238">
        <v>825</v>
      </c>
      <c r="B825" s="237">
        <f t="shared" si="31"/>
        <v>9999</v>
      </c>
      <c r="C825" s="238">
        <f t="shared" si="32"/>
        <v>740</v>
      </c>
      <c r="D825" s="238" t="e">
        <f>VLOOKUP('Konto 3'!D217,kplan!A$5:C$31,3,)</f>
        <v>#N/A</v>
      </c>
      <c r="E825" s="233" t="str">
        <f>IF('Konto 3'!A217="","",'Konto 3'!A217)</f>
        <v/>
      </c>
      <c r="F825" s="235">
        <f>'Konto 3'!B217</f>
        <v>211</v>
      </c>
      <c r="G825" t="str">
        <f>IF('Konto 3'!C217="","",'Konto 3'!C217)</f>
        <v/>
      </c>
      <c r="H825" s="15" t="s">
        <v>31</v>
      </c>
      <c r="I825" s="234">
        <f>'Konto 3'!F217</f>
        <v>0</v>
      </c>
      <c r="J825" s="234">
        <f>'Konto 3'!E217</f>
        <v>0</v>
      </c>
    </row>
    <row r="826" spans="1:10" x14ac:dyDescent="0.2">
      <c r="A826" s="237">
        <v>826</v>
      </c>
      <c r="B826" s="237">
        <f t="shared" si="31"/>
        <v>9999</v>
      </c>
      <c r="C826" s="238">
        <f t="shared" si="32"/>
        <v>740</v>
      </c>
      <c r="D826" s="238" t="e">
        <f>VLOOKUP('Konto 3'!D218,kplan!A$5:C$31,3,)</f>
        <v>#N/A</v>
      </c>
      <c r="E826" s="233" t="str">
        <f>IF('Konto 3'!A218="","",'Konto 3'!A218)</f>
        <v/>
      </c>
      <c r="F826" s="235">
        <f>'Konto 3'!B218</f>
        <v>212</v>
      </c>
      <c r="G826" t="str">
        <f>IF('Konto 3'!C218="","",'Konto 3'!C218)</f>
        <v/>
      </c>
      <c r="H826" s="15" t="s">
        <v>31</v>
      </c>
      <c r="I826" s="234">
        <f>'Konto 3'!F218</f>
        <v>0</v>
      </c>
      <c r="J826" s="234">
        <f>'Konto 3'!E218</f>
        <v>0</v>
      </c>
    </row>
    <row r="827" spans="1:10" x14ac:dyDescent="0.2">
      <c r="A827" s="238">
        <v>827</v>
      </c>
      <c r="B827" s="237">
        <f t="shared" si="31"/>
        <v>9999</v>
      </c>
      <c r="C827" s="238">
        <f t="shared" si="32"/>
        <v>740</v>
      </c>
      <c r="D827" s="238" t="e">
        <f>VLOOKUP('Konto 3'!D219,kplan!A$5:C$31,3,)</f>
        <v>#N/A</v>
      </c>
      <c r="E827" s="233" t="str">
        <f>IF('Konto 3'!A219="","",'Konto 3'!A219)</f>
        <v/>
      </c>
      <c r="F827" s="235">
        <f>'Konto 3'!B219</f>
        <v>213</v>
      </c>
      <c r="G827" t="str">
        <f>IF('Konto 3'!C219="","",'Konto 3'!C219)</f>
        <v/>
      </c>
      <c r="H827" s="15" t="s">
        <v>31</v>
      </c>
      <c r="I827" s="234">
        <f>'Konto 3'!F219</f>
        <v>0</v>
      </c>
      <c r="J827" s="234">
        <f>'Konto 3'!E219</f>
        <v>0</v>
      </c>
    </row>
    <row r="828" spans="1:10" x14ac:dyDescent="0.2">
      <c r="A828" s="237">
        <v>828</v>
      </c>
      <c r="B828" s="237">
        <f t="shared" si="31"/>
        <v>9999</v>
      </c>
      <c r="C828" s="238">
        <f t="shared" si="32"/>
        <v>740</v>
      </c>
      <c r="D828" s="238" t="e">
        <f>VLOOKUP('Konto 3'!D220,kplan!A$5:C$31,3,)</f>
        <v>#N/A</v>
      </c>
      <c r="E828" s="233" t="str">
        <f>IF('Konto 3'!A220="","",'Konto 3'!A220)</f>
        <v/>
      </c>
      <c r="F828" s="235">
        <f>'Konto 3'!B220</f>
        <v>214</v>
      </c>
      <c r="G828" t="str">
        <f>IF('Konto 3'!C220="","",'Konto 3'!C220)</f>
        <v/>
      </c>
      <c r="H828" s="15" t="s">
        <v>31</v>
      </c>
      <c r="I828" s="234">
        <f>'Konto 3'!F220</f>
        <v>0</v>
      </c>
      <c r="J828" s="234">
        <f>'Konto 3'!E220</f>
        <v>0</v>
      </c>
    </row>
    <row r="829" spans="1:10" x14ac:dyDescent="0.2">
      <c r="A829" s="238">
        <v>829</v>
      </c>
      <c r="B829" s="237">
        <f t="shared" si="31"/>
        <v>9999</v>
      </c>
      <c r="C829" s="238">
        <f t="shared" si="32"/>
        <v>740</v>
      </c>
      <c r="D829" s="238" t="e">
        <f>VLOOKUP('Konto 3'!D221,kplan!A$5:C$31,3,)</f>
        <v>#N/A</v>
      </c>
      <c r="E829" s="233" t="str">
        <f>IF('Konto 3'!A221="","",'Konto 3'!A221)</f>
        <v/>
      </c>
      <c r="F829" s="235">
        <f>'Konto 3'!B221</f>
        <v>215</v>
      </c>
      <c r="G829" t="str">
        <f>IF('Konto 3'!C221="","",'Konto 3'!C221)</f>
        <v/>
      </c>
      <c r="H829" s="15" t="s">
        <v>31</v>
      </c>
      <c r="I829" s="234">
        <f>'Konto 3'!F221</f>
        <v>0</v>
      </c>
      <c r="J829" s="234">
        <f>'Konto 3'!E221</f>
        <v>0</v>
      </c>
    </row>
    <row r="830" spans="1:10" x14ac:dyDescent="0.2">
      <c r="A830" s="237">
        <v>830</v>
      </c>
      <c r="B830" s="237">
        <f t="shared" si="31"/>
        <v>9999</v>
      </c>
      <c r="C830" s="238">
        <f t="shared" si="32"/>
        <v>740</v>
      </c>
      <c r="D830" s="238" t="e">
        <f>VLOOKUP('Konto 3'!D222,kplan!A$5:C$31,3,)</f>
        <v>#N/A</v>
      </c>
      <c r="E830" s="233" t="str">
        <f>IF('Konto 3'!A222="","",'Konto 3'!A222)</f>
        <v/>
      </c>
      <c r="F830" s="235">
        <f>'Konto 3'!B222</f>
        <v>216</v>
      </c>
      <c r="G830" t="str">
        <f>IF('Konto 3'!C222="","",'Konto 3'!C222)</f>
        <v/>
      </c>
      <c r="H830" s="15" t="s">
        <v>31</v>
      </c>
      <c r="I830" s="234">
        <f>'Konto 3'!F222</f>
        <v>0</v>
      </c>
      <c r="J830" s="234">
        <f>'Konto 3'!E222</f>
        <v>0</v>
      </c>
    </row>
    <row r="831" spans="1:10" x14ac:dyDescent="0.2">
      <c r="A831" s="238">
        <v>831</v>
      </c>
      <c r="B831" s="237">
        <f t="shared" si="31"/>
        <v>9999</v>
      </c>
      <c r="C831" s="238">
        <f t="shared" si="32"/>
        <v>740</v>
      </c>
      <c r="D831" s="238" t="e">
        <f>VLOOKUP('Konto 3'!D223,kplan!A$5:C$31,3,)</f>
        <v>#N/A</v>
      </c>
      <c r="E831" s="233" t="str">
        <f>IF('Konto 3'!A223="","",'Konto 3'!A223)</f>
        <v/>
      </c>
      <c r="F831" s="235">
        <f>'Konto 3'!B223</f>
        <v>217</v>
      </c>
      <c r="G831" t="str">
        <f>IF('Konto 3'!C223="","",'Konto 3'!C223)</f>
        <v/>
      </c>
      <c r="H831" s="15" t="s">
        <v>31</v>
      </c>
      <c r="I831" s="234">
        <f>'Konto 3'!F223</f>
        <v>0</v>
      </c>
      <c r="J831" s="234">
        <f>'Konto 3'!E223</f>
        <v>0</v>
      </c>
    </row>
    <row r="832" spans="1:10" x14ac:dyDescent="0.2">
      <c r="A832" s="237">
        <v>832</v>
      </c>
      <c r="B832" s="237">
        <f t="shared" si="31"/>
        <v>9999</v>
      </c>
      <c r="C832" s="238">
        <f t="shared" si="32"/>
        <v>740</v>
      </c>
      <c r="D832" s="238" t="e">
        <f>VLOOKUP('Konto 3'!D224,kplan!A$5:C$31,3,)</f>
        <v>#N/A</v>
      </c>
      <c r="E832" s="233" t="str">
        <f>IF('Konto 3'!A224="","",'Konto 3'!A224)</f>
        <v/>
      </c>
      <c r="F832" s="235">
        <f>'Konto 3'!B224</f>
        <v>218</v>
      </c>
      <c r="G832" t="str">
        <f>IF('Konto 3'!C224="","",'Konto 3'!C224)</f>
        <v/>
      </c>
      <c r="H832" s="15" t="s">
        <v>31</v>
      </c>
      <c r="I832" s="234">
        <f>'Konto 3'!F224</f>
        <v>0</v>
      </c>
      <c r="J832" s="234">
        <f>'Konto 3'!E224</f>
        <v>0</v>
      </c>
    </row>
    <row r="833" spans="1:10" x14ac:dyDescent="0.2">
      <c r="A833" s="238">
        <v>833</v>
      </c>
      <c r="B833" s="237">
        <f t="shared" si="31"/>
        <v>9999</v>
      </c>
      <c r="C833" s="238">
        <f t="shared" si="32"/>
        <v>740</v>
      </c>
      <c r="D833" s="238" t="e">
        <f>VLOOKUP('Konto 3'!D225,kplan!A$5:C$31,3,)</f>
        <v>#N/A</v>
      </c>
      <c r="E833" s="233" t="str">
        <f>IF('Konto 3'!A225="","",'Konto 3'!A225)</f>
        <v/>
      </c>
      <c r="F833" s="235">
        <f>'Konto 3'!B225</f>
        <v>219</v>
      </c>
      <c r="G833" t="str">
        <f>IF('Konto 3'!C225="","",'Konto 3'!C225)</f>
        <v/>
      </c>
      <c r="H833" s="15" t="s">
        <v>31</v>
      </c>
      <c r="I833" s="234">
        <f>'Konto 3'!F225</f>
        <v>0</v>
      </c>
      <c r="J833" s="234">
        <f>'Konto 3'!E225</f>
        <v>0</v>
      </c>
    </row>
    <row r="834" spans="1:10" x14ac:dyDescent="0.2">
      <c r="A834" s="237">
        <v>834</v>
      </c>
      <c r="B834" s="237">
        <f t="shared" si="31"/>
        <v>9999</v>
      </c>
      <c r="C834" s="238">
        <f t="shared" si="32"/>
        <v>740</v>
      </c>
      <c r="D834" s="238" t="e">
        <f>VLOOKUP('Konto 3'!D226,kplan!A$5:C$31,3,)</f>
        <v>#N/A</v>
      </c>
      <c r="E834" s="233" t="str">
        <f>IF('Konto 3'!A226="","",'Konto 3'!A226)</f>
        <v/>
      </c>
      <c r="F834" s="235">
        <f>'Konto 3'!B226</f>
        <v>220</v>
      </c>
      <c r="G834" t="str">
        <f>IF('Konto 3'!C226="","",'Konto 3'!C226)</f>
        <v/>
      </c>
      <c r="H834" s="15" t="s">
        <v>31</v>
      </c>
      <c r="I834" s="234">
        <f>'Konto 3'!F226</f>
        <v>0</v>
      </c>
      <c r="J834" s="234">
        <f>'Konto 3'!E226</f>
        <v>0</v>
      </c>
    </row>
    <row r="835" spans="1:10" x14ac:dyDescent="0.2">
      <c r="A835" s="238">
        <v>835</v>
      </c>
      <c r="B835" s="237">
        <f t="shared" si="31"/>
        <v>9999</v>
      </c>
      <c r="C835" s="238">
        <f t="shared" si="32"/>
        <v>740</v>
      </c>
      <c r="D835" s="238" t="e">
        <f>VLOOKUP('Konto 3'!D227,kplan!A$5:C$31,3,)</f>
        <v>#N/A</v>
      </c>
      <c r="E835" s="233" t="str">
        <f>IF('Konto 3'!A227="","",'Konto 3'!A227)</f>
        <v/>
      </c>
      <c r="F835" s="235">
        <f>'Konto 3'!B227</f>
        <v>221</v>
      </c>
      <c r="G835" t="str">
        <f>IF('Konto 3'!C227="","",'Konto 3'!C227)</f>
        <v/>
      </c>
      <c r="H835" s="15" t="s">
        <v>31</v>
      </c>
      <c r="I835" s="234">
        <f>'Konto 3'!F227</f>
        <v>0</v>
      </c>
      <c r="J835" s="234">
        <f>'Konto 3'!E227</f>
        <v>0</v>
      </c>
    </row>
    <row r="836" spans="1:10" x14ac:dyDescent="0.2">
      <c r="A836" s="237">
        <v>836</v>
      </c>
      <c r="B836" s="237">
        <f t="shared" si="31"/>
        <v>9999</v>
      </c>
      <c r="C836" s="238">
        <f t="shared" si="32"/>
        <v>740</v>
      </c>
      <c r="D836" s="238" t="e">
        <f>VLOOKUP('Konto 3'!D228,kplan!A$5:C$31,3,)</f>
        <v>#N/A</v>
      </c>
      <c r="E836" s="233" t="str">
        <f>IF('Konto 3'!A228="","",'Konto 3'!A228)</f>
        <v/>
      </c>
      <c r="F836" s="235">
        <f>'Konto 3'!B228</f>
        <v>222</v>
      </c>
      <c r="G836" t="str">
        <f>IF('Konto 3'!C228="","",'Konto 3'!C228)</f>
        <v/>
      </c>
      <c r="H836" s="15" t="s">
        <v>31</v>
      </c>
      <c r="I836" s="234">
        <f>'Konto 3'!F228</f>
        <v>0</v>
      </c>
      <c r="J836" s="234">
        <f>'Konto 3'!E228</f>
        <v>0</v>
      </c>
    </row>
    <row r="837" spans="1:10" x14ac:dyDescent="0.2">
      <c r="A837" s="238">
        <v>837</v>
      </c>
      <c r="B837" s="237">
        <f t="shared" si="31"/>
        <v>9999</v>
      </c>
      <c r="C837" s="238">
        <f t="shared" si="32"/>
        <v>740</v>
      </c>
      <c r="D837" s="238" t="e">
        <f>VLOOKUP('Konto 3'!D229,kplan!A$5:C$31,3,)</f>
        <v>#N/A</v>
      </c>
      <c r="E837" s="233" t="str">
        <f>IF('Konto 3'!A229="","",'Konto 3'!A229)</f>
        <v/>
      </c>
      <c r="F837" s="235">
        <f>'Konto 3'!B229</f>
        <v>223</v>
      </c>
      <c r="G837" t="str">
        <f>IF('Konto 3'!C229="","",'Konto 3'!C229)</f>
        <v/>
      </c>
      <c r="H837" s="15" t="s">
        <v>31</v>
      </c>
      <c r="I837" s="234">
        <f>'Konto 3'!F229</f>
        <v>0</v>
      </c>
      <c r="J837" s="234">
        <f>'Konto 3'!E229</f>
        <v>0</v>
      </c>
    </row>
    <row r="838" spans="1:10" x14ac:dyDescent="0.2">
      <c r="A838" s="237">
        <v>838</v>
      </c>
      <c r="B838" s="237">
        <f t="shared" si="31"/>
        <v>9999</v>
      </c>
      <c r="C838" s="238">
        <f t="shared" si="32"/>
        <v>740</v>
      </c>
      <c r="D838" s="238" t="e">
        <f>VLOOKUP('Konto 3'!D230,kplan!A$5:C$31,3,)</f>
        <v>#N/A</v>
      </c>
      <c r="E838" s="233" t="str">
        <f>IF('Konto 3'!A230="","",'Konto 3'!A230)</f>
        <v/>
      </c>
      <c r="F838" s="235">
        <f>'Konto 3'!B230</f>
        <v>224</v>
      </c>
      <c r="G838" t="str">
        <f>IF('Konto 3'!C230="","",'Konto 3'!C230)</f>
        <v/>
      </c>
      <c r="H838" s="15" t="s">
        <v>31</v>
      </c>
      <c r="I838" s="234">
        <f>'Konto 3'!F230</f>
        <v>0</v>
      </c>
      <c r="J838" s="234">
        <f>'Konto 3'!E230</f>
        <v>0</v>
      </c>
    </row>
    <row r="839" spans="1:10" x14ac:dyDescent="0.2">
      <c r="A839" s="238">
        <v>839</v>
      </c>
      <c r="B839" s="237">
        <f t="shared" si="31"/>
        <v>9999</v>
      </c>
      <c r="C839" s="238">
        <f t="shared" si="32"/>
        <v>740</v>
      </c>
      <c r="D839" s="238" t="e">
        <f>VLOOKUP('Konto 3'!D231,kplan!A$5:C$31,3,)</f>
        <v>#N/A</v>
      </c>
      <c r="E839" s="233" t="str">
        <f>IF('Konto 3'!A231="","",'Konto 3'!A231)</f>
        <v/>
      </c>
      <c r="F839" s="235">
        <f>'Konto 3'!B231</f>
        <v>225</v>
      </c>
      <c r="G839" t="str">
        <f>IF('Konto 3'!C231="","",'Konto 3'!C231)</f>
        <v/>
      </c>
      <c r="H839" s="15" t="s">
        <v>31</v>
      </c>
      <c r="I839" s="234">
        <f>'Konto 3'!F231</f>
        <v>0</v>
      </c>
      <c r="J839" s="234">
        <f>'Konto 3'!E231</f>
        <v>0</v>
      </c>
    </row>
    <row r="840" spans="1:10" x14ac:dyDescent="0.2">
      <c r="A840" s="237">
        <v>840</v>
      </c>
      <c r="B840" s="237">
        <f t="shared" si="31"/>
        <v>9999</v>
      </c>
      <c r="C840" s="238">
        <f t="shared" si="32"/>
        <v>740</v>
      </c>
      <c r="D840" s="238" t="e">
        <f>VLOOKUP('Konto 3'!D232,kplan!A$5:C$31,3,)</f>
        <v>#N/A</v>
      </c>
      <c r="E840" s="233" t="str">
        <f>IF('Konto 3'!A232="","",'Konto 3'!A232)</f>
        <v/>
      </c>
      <c r="F840" s="235">
        <f>'Konto 3'!B232</f>
        <v>226</v>
      </c>
      <c r="G840" t="str">
        <f>IF('Konto 3'!C232="","",'Konto 3'!C232)</f>
        <v/>
      </c>
      <c r="H840" s="15" t="s">
        <v>31</v>
      </c>
      <c r="I840" s="234">
        <f>'Konto 3'!F232</f>
        <v>0</v>
      </c>
      <c r="J840" s="234">
        <f>'Konto 3'!E232</f>
        <v>0</v>
      </c>
    </row>
    <row r="841" spans="1:10" x14ac:dyDescent="0.2">
      <c r="A841" s="238">
        <v>841</v>
      </c>
      <c r="B841" s="237">
        <f t="shared" si="31"/>
        <v>9999</v>
      </c>
      <c r="C841" s="238">
        <f t="shared" si="32"/>
        <v>740</v>
      </c>
      <c r="D841" s="238" t="e">
        <f>VLOOKUP('Konto 3'!D233,kplan!A$5:C$31,3,)</f>
        <v>#N/A</v>
      </c>
      <c r="E841" s="233" t="str">
        <f>IF('Konto 3'!A233="","",'Konto 3'!A233)</f>
        <v/>
      </c>
      <c r="F841" s="235">
        <f>'Konto 3'!B233</f>
        <v>227</v>
      </c>
      <c r="G841" t="str">
        <f>IF('Konto 3'!C233="","",'Konto 3'!C233)</f>
        <v/>
      </c>
      <c r="H841" s="15" t="s">
        <v>31</v>
      </c>
      <c r="I841" s="234">
        <f>'Konto 3'!F233</f>
        <v>0</v>
      </c>
      <c r="J841" s="234">
        <f>'Konto 3'!E233</f>
        <v>0</v>
      </c>
    </row>
    <row r="842" spans="1:10" x14ac:dyDescent="0.2">
      <c r="A842" s="237">
        <v>842</v>
      </c>
      <c r="B842" s="237">
        <f t="shared" si="31"/>
        <v>9999</v>
      </c>
      <c r="C842" s="238">
        <f t="shared" si="32"/>
        <v>740</v>
      </c>
      <c r="D842" s="238" t="e">
        <f>VLOOKUP('Konto 3'!D234,kplan!A$5:C$31,3,)</f>
        <v>#N/A</v>
      </c>
      <c r="E842" s="233" t="str">
        <f>IF('Konto 3'!A234="","",'Konto 3'!A234)</f>
        <v/>
      </c>
      <c r="F842" s="235">
        <f>'Konto 3'!B234</f>
        <v>228</v>
      </c>
      <c r="G842" t="str">
        <f>IF('Konto 3'!C234="","",'Konto 3'!C234)</f>
        <v/>
      </c>
      <c r="H842" s="15" t="s">
        <v>31</v>
      </c>
      <c r="I842" s="234">
        <f>'Konto 3'!F234</f>
        <v>0</v>
      </c>
      <c r="J842" s="234">
        <f>'Konto 3'!E234</f>
        <v>0</v>
      </c>
    </row>
    <row r="843" spans="1:10" x14ac:dyDescent="0.2">
      <c r="A843" s="238">
        <v>843</v>
      </c>
      <c r="B843" s="237">
        <f t="shared" si="31"/>
        <v>9999</v>
      </c>
      <c r="C843" s="238">
        <f t="shared" si="32"/>
        <v>740</v>
      </c>
      <c r="D843" s="238" t="e">
        <f>VLOOKUP('Konto 3'!D235,kplan!A$5:C$31,3,)</f>
        <v>#N/A</v>
      </c>
      <c r="E843" s="233" t="str">
        <f>IF('Konto 3'!A235="","",'Konto 3'!A235)</f>
        <v/>
      </c>
      <c r="F843" s="235">
        <f>'Konto 3'!B235</f>
        <v>229</v>
      </c>
      <c r="G843" t="str">
        <f>IF('Konto 3'!C235="","",'Konto 3'!C235)</f>
        <v/>
      </c>
      <c r="H843" s="15" t="s">
        <v>31</v>
      </c>
      <c r="I843" s="234">
        <f>'Konto 3'!F235</f>
        <v>0</v>
      </c>
      <c r="J843" s="234">
        <f>'Konto 3'!E235</f>
        <v>0</v>
      </c>
    </row>
    <row r="844" spans="1:10" x14ac:dyDescent="0.2">
      <c r="A844" s="237">
        <v>844</v>
      </c>
      <c r="B844" s="237">
        <f t="shared" si="31"/>
        <v>9999</v>
      </c>
      <c r="C844" s="238">
        <f t="shared" si="32"/>
        <v>740</v>
      </c>
      <c r="D844" s="238" t="e">
        <f>VLOOKUP('Konto 3'!D236,kplan!A$5:C$31,3,)</f>
        <v>#N/A</v>
      </c>
      <c r="E844" s="233" t="str">
        <f>IF('Konto 3'!A236="","",'Konto 3'!A236)</f>
        <v/>
      </c>
      <c r="F844" s="235">
        <f>'Konto 3'!B236</f>
        <v>230</v>
      </c>
      <c r="G844" t="str">
        <f>IF('Konto 3'!C236="","",'Konto 3'!C236)</f>
        <v/>
      </c>
      <c r="H844" s="15" t="s">
        <v>31</v>
      </c>
      <c r="I844" s="234">
        <f>'Konto 3'!F236</f>
        <v>0</v>
      </c>
      <c r="J844" s="234">
        <f>'Konto 3'!E236</f>
        <v>0</v>
      </c>
    </row>
    <row r="845" spans="1:10" x14ac:dyDescent="0.2">
      <c r="A845" s="238">
        <v>845</v>
      </c>
      <c r="B845" s="237">
        <f t="shared" si="31"/>
        <v>9999</v>
      </c>
      <c r="C845" s="238">
        <f t="shared" si="32"/>
        <v>740</v>
      </c>
      <c r="D845" s="238" t="e">
        <f>VLOOKUP('Konto 3'!D237,kplan!A$5:C$31,3,)</f>
        <v>#N/A</v>
      </c>
      <c r="E845" s="233" t="str">
        <f>IF('Konto 3'!A237="","",'Konto 3'!A237)</f>
        <v/>
      </c>
      <c r="F845" s="235">
        <f>'Konto 3'!B237</f>
        <v>231</v>
      </c>
      <c r="G845" t="str">
        <f>IF('Konto 3'!C237="","",'Konto 3'!C237)</f>
        <v/>
      </c>
      <c r="H845" s="15" t="s">
        <v>31</v>
      </c>
      <c r="I845" s="234">
        <f>'Konto 3'!F237</f>
        <v>0</v>
      </c>
      <c r="J845" s="234">
        <f>'Konto 3'!E237</f>
        <v>0</v>
      </c>
    </row>
    <row r="846" spans="1:10" x14ac:dyDescent="0.2">
      <c r="A846" s="237">
        <v>846</v>
      </c>
      <c r="B846" s="237">
        <f t="shared" si="31"/>
        <v>9999</v>
      </c>
      <c r="C846" s="238">
        <f t="shared" si="32"/>
        <v>740</v>
      </c>
      <c r="D846" s="238" t="e">
        <f>VLOOKUP('Konto 3'!D238,kplan!A$5:C$31,3,)</f>
        <v>#N/A</v>
      </c>
      <c r="E846" s="233" t="str">
        <f>IF('Konto 3'!A238="","",'Konto 3'!A238)</f>
        <v/>
      </c>
      <c r="F846" s="235">
        <f>'Konto 3'!B238</f>
        <v>232</v>
      </c>
      <c r="G846" t="str">
        <f>IF('Konto 3'!C238="","",'Konto 3'!C238)</f>
        <v/>
      </c>
      <c r="H846" s="15" t="s">
        <v>31</v>
      </c>
      <c r="I846" s="234">
        <f>'Konto 3'!F238</f>
        <v>0</v>
      </c>
      <c r="J846" s="234">
        <f>'Konto 3'!E238</f>
        <v>0</v>
      </c>
    </row>
    <row r="847" spans="1:10" x14ac:dyDescent="0.2">
      <c r="A847" s="238">
        <v>847</v>
      </c>
      <c r="B847" s="237">
        <f t="shared" si="31"/>
        <v>9999</v>
      </c>
      <c r="C847" s="238">
        <f t="shared" si="32"/>
        <v>740</v>
      </c>
      <c r="D847" s="238" t="e">
        <f>VLOOKUP('Konto 3'!D239,kplan!A$5:C$31,3,)</f>
        <v>#N/A</v>
      </c>
      <c r="E847" s="233" t="str">
        <f>IF('Konto 3'!A239="","",'Konto 3'!A239)</f>
        <v/>
      </c>
      <c r="F847" s="235">
        <f>'Konto 3'!B239</f>
        <v>233</v>
      </c>
      <c r="G847" t="str">
        <f>IF('Konto 3'!C239="","",'Konto 3'!C239)</f>
        <v/>
      </c>
      <c r="H847" s="15" t="s">
        <v>31</v>
      </c>
      <c r="I847" s="234">
        <f>'Konto 3'!F239</f>
        <v>0</v>
      </c>
      <c r="J847" s="234">
        <f>'Konto 3'!E239</f>
        <v>0</v>
      </c>
    </row>
    <row r="848" spans="1:10" x14ac:dyDescent="0.2">
      <c r="A848" s="237">
        <v>848</v>
      </c>
      <c r="B848" s="237">
        <f t="shared" si="31"/>
        <v>9999</v>
      </c>
      <c r="C848" s="238">
        <f t="shared" si="32"/>
        <v>740</v>
      </c>
      <c r="D848" s="238" t="e">
        <f>VLOOKUP('Konto 3'!D240,kplan!A$5:C$31,3,)</f>
        <v>#N/A</v>
      </c>
      <c r="E848" s="233" t="str">
        <f>IF('Konto 3'!A240="","",'Konto 3'!A240)</f>
        <v/>
      </c>
      <c r="F848" s="235">
        <f>'Konto 3'!B240</f>
        <v>234</v>
      </c>
      <c r="G848" t="str">
        <f>IF('Konto 3'!C240="","",'Konto 3'!C240)</f>
        <v/>
      </c>
      <c r="H848" s="15" t="s">
        <v>31</v>
      </c>
      <c r="I848" s="234">
        <f>'Konto 3'!F240</f>
        <v>0</v>
      </c>
      <c r="J848" s="234">
        <f>'Konto 3'!E240</f>
        <v>0</v>
      </c>
    </row>
    <row r="849" spans="1:10" x14ac:dyDescent="0.2">
      <c r="A849" s="238">
        <v>849</v>
      </c>
      <c r="B849" s="237">
        <f t="shared" si="31"/>
        <v>9999</v>
      </c>
      <c r="C849" s="238">
        <f t="shared" si="32"/>
        <v>740</v>
      </c>
      <c r="D849" s="238" t="e">
        <f>VLOOKUP('Konto 3'!D241,kplan!A$5:C$31,3,)</f>
        <v>#N/A</v>
      </c>
      <c r="E849" s="233" t="str">
        <f>IF('Konto 3'!A241="","",'Konto 3'!A241)</f>
        <v/>
      </c>
      <c r="F849" s="235">
        <f>'Konto 3'!B241</f>
        <v>235</v>
      </c>
      <c r="G849" t="str">
        <f>IF('Konto 3'!C241="","",'Konto 3'!C241)</f>
        <v/>
      </c>
      <c r="H849" s="15" t="s">
        <v>31</v>
      </c>
      <c r="I849" s="234">
        <f>'Konto 3'!F241</f>
        <v>0</v>
      </c>
      <c r="J849" s="234">
        <f>'Konto 3'!E241</f>
        <v>0</v>
      </c>
    </row>
    <row r="850" spans="1:10" x14ac:dyDescent="0.2">
      <c r="A850" s="237">
        <v>850</v>
      </c>
      <c r="B850" s="237">
        <f t="shared" si="31"/>
        <v>9999</v>
      </c>
      <c r="C850" s="238">
        <f t="shared" si="32"/>
        <v>740</v>
      </c>
      <c r="D850" s="238" t="e">
        <f>VLOOKUP('Konto 3'!D242,kplan!A$5:C$31,3,)</f>
        <v>#N/A</v>
      </c>
      <c r="E850" s="233" t="str">
        <f>IF('Konto 3'!A242="","",'Konto 3'!A242)</f>
        <v/>
      </c>
      <c r="F850" s="235">
        <f>'Konto 3'!B242</f>
        <v>236</v>
      </c>
      <c r="G850" t="str">
        <f>IF('Konto 3'!C242="","",'Konto 3'!C242)</f>
        <v/>
      </c>
      <c r="H850" s="15" t="s">
        <v>31</v>
      </c>
      <c r="I850" s="234">
        <f>'Konto 3'!F242</f>
        <v>0</v>
      </c>
      <c r="J850" s="234">
        <f>'Konto 3'!E242</f>
        <v>0</v>
      </c>
    </row>
    <row r="851" spans="1:10" x14ac:dyDescent="0.2">
      <c r="A851" s="238">
        <v>851</v>
      </c>
      <c r="B851" s="237">
        <f t="shared" si="31"/>
        <v>9999</v>
      </c>
      <c r="C851" s="238">
        <f t="shared" si="32"/>
        <v>740</v>
      </c>
      <c r="D851" s="238" t="e">
        <f>VLOOKUP('Konto 3'!D243,kplan!A$5:C$31,3,)</f>
        <v>#N/A</v>
      </c>
      <c r="E851" s="233" t="str">
        <f>IF('Konto 3'!A243="","",'Konto 3'!A243)</f>
        <v/>
      </c>
      <c r="F851" s="235">
        <f>'Konto 3'!B243</f>
        <v>237</v>
      </c>
      <c r="G851" t="str">
        <f>IF('Konto 3'!C243="","",'Konto 3'!C243)</f>
        <v/>
      </c>
      <c r="H851" s="15" t="s">
        <v>31</v>
      </c>
      <c r="I851" s="234">
        <f>'Konto 3'!F243</f>
        <v>0</v>
      </c>
      <c r="J851" s="234">
        <f>'Konto 3'!E243</f>
        <v>0</v>
      </c>
    </row>
    <row r="852" spans="1:10" x14ac:dyDescent="0.2">
      <c r="A852" s="237">
        <v>852</v>
      </c>
      <c r="B852" s="237">
        <f t="shared" si="31"/>
        <v>9999</v>
      </c>
      <c r="C852" s="238">
        <f t="shared" si="32"/>
        <v>740</v>
      </c>
      <c r="D852" s="238" t="e">
        <f>VLOOKUP('Konto 3'!D244,kplan!A$5:C$31,3,)</f>
        <v>#N/A</v>
      </c>
      <c r="E852" s="233" t="str">
        <f>IF('Konto 3'!A244="","",'Konto 3'!A244)</f>
        <v/>
      </c>
      <c r="F852" s="235">
        <f>'Konto 3'!B244</f>
        <v>238</v>
      </c>
      <c r="G852" t="str">
        <f>IF('Konto 3'!C244="","",'Konto 3'!C244)</f>
        <v/>
      </c>
      <c r="H852" s="15" t="s">
        <v>31</v>
      </c>
      <c r="I852" s="234">
        <f>'Konto 3'!F244</f>
        <v>0</v>
      </c>
      <c r="J852" s="234">
        <f>'Konto 3'!E244</f>
        <v>0</v>
      </c>
    </row>
    <row r="853" spans="1:10" x14ac:dyDescent="0.2">
      <c r="A853" s="238">
        <v>853</v>
      </c>
      <c r="B853" s="237">
        <f t="shared" si="31"/>
        <v>9999</v>
      </c>
      <c r="C853" s="238">
        <f t="shared" si="32"/>
        <v>740</v>
      </c>
      <c r="D853" s="238" t="e">
        <f>VLOOKUP('Konto 3'!D245,kplan!A$5:C$31,3,)</f>
        <v>#N/A</v>
      </c>
      <c r="E853" s="233" t="str">
        <f>IF('Konto 3'!A245="","",'Konto 3'!A245)</f>
        <v/>
      </c>
      <c r="F853" s="235">
        <f>'Konto 3'!B245</f>
        <v>239</v>
      </c>
      <c r="G853" t="str">
        <f>IF('Konto 3'!C245="","",'Konto 3'!C245)</f>
        <v/>
      </c>
      <c r="H853" s="15" t="s">
        <v>31</v>
      </c>
      <c r="I853" s="234">
        <f>'Konto 3'!F245</f>
        <v>0</v>
      </c>
      <c r="J853" s="234">
        <f>'Konto 3'!E245</f>
        <v>0</v>
      </c>
    </row>
    <row r="854" spans="1:10" x14ac:dyDescent="0.2">
      <c r="A854" s="237">
        <v>854</v>
      </c>
      <c r="B854" s="237">
        <f t="shared" si="31"/>
        <v>9999</v>
      </c>
      <c r="C854" s="238">
        <f t="shared" si="32"/>
        <v>740</v>
      </c>
      <c r="D854" s="238" t="e">
        <f>VLOOKUP('Konto 3'!D246,kplan!A$5:C$31,3,)</f>
        <v>#N/A</v>
      </c>
      <c r="E854" s="233" t="str">
        <f>IF('Konto 3'!A246="","",'Konto 3'!A246)</f>
        <v/>
      </c>
      <c r="F854" s="235">
        <f>'Konto 3'!B246</f>
        <v>240</v>
      </c>
      <c r="G854" t="str">
        <f>IF('Konto 3'!C246="","",'Konto 3'!C246)</f>
        <v/>
      </c>
      <c r="H854" s="15" t="s">
        <v>31</v>
      </c>
      <c r="I854" s="234">
        <f>'Konto 3'!F246</f>
        <v>0</v>
      </c>
      <c r="J854" s="234">
        <f>'Konto 3'!E246</f>
        <v>0</v>
      </c>
    </row>
    <row r="855" spans="1:10" x14ac:dyDescent="0.2">
      <c r="A855" s="238">
        <v>855</v>
      </c>
      <c r="B855" s="237">
        <f t="shared" si="31"/>
        <v>9999</v>
      </c>
      <c r="C855" s="238">
        <f t="shared" si="32"/>
        <v>740</v>
      </c>
      <c r="D855" s="238" t="e">
        <f>VLOOKUP('Konto 3'!D247,kplan!A$5:C$31,3,)</f>
        <v>#N/A</v>
      </c>
      <c r="E855" s="233" t="str">
        <f>IF('Konto 3'!A247="","",'Konto 3'!A247)</f>
        <v/>
      </c>
      <c r="F855" s="235">
        <f>'Konto 3'!B247</f>
        <v>241</v>
      </c>
      <c r="G855" t="str">
        <f>IF('Konto 3'!C247="","",'Konto 3'!C247)</f>
        <v/>
      </c>
      <c r="H855" s="15" t="s">
        <v>31</v>
      </c>
      <c r="I855" s="234">
        <f>'Konto 3'!F247</f>
        <v>0</v>
      </c>
      <c r="J855" s="234">
        <f>'Konto 3'!E247</f>
        <v>0</v>
      </c>
    </row>
    <row r="856" spans="1:10" x14ac:dyDescent="0.2">
      <c r="A856" s="237">
        <v>856</v>
      </c>
      <c r="B856" s="237">
        <f t="shared" si="31"/>
        <v>9999</v>
      </c>
      <c r="C856" s="238">
        <f t="shared" si="32"/>
        <v>740</v>
      </c>
      <c r="D856" s="238" t="e">
        <f>VLOOKUP('Konto 3'!D248,kplan!A$5:C$31,3,)</f>
        <v>#N/A</v>
      </c>
      <c r="E856" s="233" t="str">
        <f>IF('Konto 3'!A248="","",'Konto 3'!A248)</f>
        <v/>
      </c>
      <c r="F856" s="235">
        <f>'Konto 3'!B248</f>
        <v>242</v>
      </c>
      <c r="G856" t="str">
        <f>IF('Konto 3'!C248="","",'Konto 3'!C248)</f>
        <v/>
      </c>
      <c r="H856" s="15" t="s">
        <v>31</v>
      </c>
      <c r="I856" s="234">
        <f>'Konto 3'!F248</f>
        <v>0</v>
      </c>
      <c r="J856" s="234">
        <f>'Konto 3'!E248</f>
        <v>0</v>
      </c>
    </row>
    <row r="857" spans="1:10" x14ac:dyDescent="0.2">
      <c r="A857" s="238">
        <v>857</v>
      </c>
      <c r="B857" s="237">
        <f t="shared" si="31"/>
        <v>9999</v>
      </c>
      <c r="C857" s="238">
        <f t="shared" si="32"/>
        <v>740</v>
      </c>
      <c r="D857" s="238" t="e">
        <f>VLOOKUP('Konto 3'!D249,kplan!A$5:C$31,3,)</f>
        <v>#N/A</v>
      </c>
      <c r="E857" s="233" t="str">
        <f>IF('Konto 3'!A249="","",'Konto 3'!A249)</f>
        <v/>
      </c>
      <c r="F857" s="235">
        <f>'Konto 3'!B249</f>
        <v>243</v>
      </c>
      <c r="G857" t="str">
        <f>IF('Konto 3'!C249="","",'Konto 3'!C249)</f>
        <v/>
      </c>
      <c r="H857" s="15" t="s">
        <v>31</v>
      </c>
      <c r="I857" s="234">
        <f>'Konto 3'!F249</f>
        <v>0</v>
      </c>
      <c r="J857" s="234">
        <f>'Konto 3'!E249</f>
        <v>0</v>
      </c>
    </row>
    <row r="858" spans="1:10" x14ac:dyDescent="0.2">
      <c r="A858" s="237">
        <v>858</v>
      </c>
      <c r="B858" s="237">
        <f t="shared" si="31"/>
        <v>9999</v>
      </c>
      <c r="C858" s="238">
        <f t="shared" si="32"/>
        <v>740</v>
      </c>
      <c r="D858" s="238" t="e">
        <f>VLOOKUP('Konto 3'!D250,kplan!A$5:C$31,3,)</f>
        <v>#N/A</v>
      </c>
      <c r="E858" s="233" t="str">
        <f>IF('Konto 3'!A250="","",'Konto 3'!A250)</f>
        <v/>
      </c>
      <c r="F858" s="235">
        <f>'Konto 3'!B250</f>
        <v>244</v>
      </c>
      <c r="G858" t="str">
        <f>IF('Konto 3'!C250="","",'Konto 3'!C250)</f>
        <v/>
      </c>
      <c r="H858" s="15" t="s">
        <v>31</v>
      </c>
      <c r="I858" s="234">
        <f>'Konto 3'!F250</f>
        <v>0</v>
      </c>
      <c r="J858" s="234">
        <f>'Konto 3'!E250</f>
        <v>0</v>
      </c>
    </row>
    <row r="859" spans="1:10" x14ac:dyDescent="0.2">
      <c r="A859" s="238">
        <v>859</v>
      </c>
      <c r="B859" s="237">
        <f t="shared" si="31"/>
        <v>9999</v>
      </c>
      <c r="C859" s="238">
        <f t="shared" si="32"/>
        <v>740</v>
      </c>
      <c r="D859" s="238" t="e">
        <f>VLOOKUP('Konto 3'!D251,kplan!A$5:C$31,3,)</f>
        <v>#N/A</v>
      </c>
      <c r="E859" s="233" t="str">
        <f>IF('Konto 3'!A251="","",'Konto 3'!A251)</f>
        <v/>
      </c>
      <c r="F859" s="235">
        <f>'Konto 3'!B251</f>
        <v>245</v>
      </c>
      <c r="G859" t="str">
        <f>IF('Konto 3'!C251="","",'Konto 3'!C251)</f>
        <v/>
      </c>
      <c r="H859" s="15" t="s">
        <v>31</v>
      </c>
      <c r="I859" s="234">
        <f>'Konto 3'!F251</f>
        <v>0</v>
      </c>
      <c r="J859" s="234">
        <f>'Konto 3'!E251</f>
        <v>0</v>
      </c>
    </row>
    <row r="860" spans="1:10" x14ac:dyDescent="0.2">
      <c r="A860" s="237">
        <v>860</v>
      </c>
      <c r="B860" s="237">
        <f t="shared" si="31"/>
        <v>9999</v>
      </c>
      <c r="C860" s="238">
        <f t="shared" si="32"/>
        <v>740</v>
      </c>
      <c r="D860" s="238" t="e">
        <f>VLOOKUP('Konto 3'!D252,kplan!A$5:C$31,3,)</f>
        <v>#N/A</v>
      </c>
      <c r="E860" s="233" t="str">
        <f>IF('Konto 3'!A252="","",'Konto 3'!A252)</f>
        <v/>
      </c>
      <c r="F860" s="235">
        <f>'Konto 3'!B252</f>
        <v>246</v>
      </c>
      <c r="G860" t="str">
        <f>IF('Konto 3'!C252="","",'Konto 3'!C252)</f>
        <v/>
      </c>
      <c r="H860" s="15" t="s">
        <v>31</v>
      </c>
      <c r="I860" s="234">
        <f>'Konto 3'!F252</f>
        <v>0</v>
      </c>
      <c r="J860" s="234">
        <f>'Konto 3'!E252</f>
        <v>0</v>
      </c>
    </row>
    <row r="861" spans="1:10" x14ac:dyDescent="0.2">
      <c r="A861" s="238">
        <v>861</v>
      </c>
      <c r="B861" s="237">
        <f t="shared" si="31"/>
        <v>9999</v>
      </c>
      <c r="C861" s="238">
        <f t="shared" si="32"/>
        <v>740</v>
      </c>
      <c r="D861" s="238" t="e">
        <f>VLOOKUP('Konto 3'!D253,kplan!A$5:C$31,3,)</f>
        <v>#N/A</v>
      </c>
      <c r="E861" s="233" t="str">
        <f>IF('Konto 3'!A253="","",'Konto 3'!A253)</f>
        <v/>
      </c>
      <c r="F861" s="235">
        <f>'Konto 3'!B253</f>
        <v>247</v>
      </c>
      <c r="G861" t="str">
        <f>IF('Konto 3'!C253="","",'Konto 3'!C253)</f>
        <v/>
      </c>
      <c r="H861" s="15" t="s">
        <v>31</v>
      </c>
      <c r="I861" s="234">
        <f>'Konto 3'!F253</f>
        <v>0</v>
      </c>
      <c r="J861" s="234">
        <f>'Konto 3'!E253</f>
        <v>0</v>
      </c>
    </row>
    <row r="862" spans="1:10" x14ac:dyDescent="0.2">
      <c r="A862" s="237">
        <v>862</v>
      </c>
      <c r="B862" s="237">
        <f t="shared" si="31"/>
        <v>9999</v>
      </c>
      <c r="C862" s="238">
        <f t="shared" si="32"/>
        <v>740</v>
      </c>
      <c r="D862" s="238" t="e">
        <f>VLOOKUP('Konto 3'!D254,kplan!A$5:C$31,3,)</f>
        <v>#N/A</v>
      </c>
      <c r="E862" s="233" t="str">
        <f>IF('Konto 3'!A254="","",'Konto 3'!A254)</f>
        <v/>
      </c>
      <c r="F862" s="235">
        <f>'Konto 3'!B254</f>
        <v>248</v>
      </c>
      <c r="G862" t="str">
        <f>IF('Konto 3'!C254="","",'Konto 3'!C254)</f>
        <v/>
      </c>
      <c r="H862" s="15" t="s">
        <v>31</v>
      </c>
      <c r="I862" s="234">
        <f>'Konto 3'!F254</f>
        <v>0</v>
      </c>
      <c r="J862" s="234">
        <f>'Konto 3'!E254</f>
        <v>0</v>
      </c>
    </row>
    <row r="863" spans="1:10" x14ac:dyDescent="0.2">
      <c r="A863" s="238">
        <v>863</v>
      </c>
      <c r="B863" s="237">
        <f t="shared" si="31"/>
        <v>9999</v>
      </c>
      <c r="C863" s="238">
        <f t="shared" si="32"/>
        <v>740</v>
      </c>
      <c r="D863" s="238" t="e">
        <f>VLOOKUP('Konto 3'!D255,kplan!A$5:C$31,3,)</f>
        <v>#N/A</v>
      </c>
      <c r="E863" s="233" t="str">
        <f>IF('Konto 3'!A255="","",'Konto 3'!A255)</f>
        <v/>
      </c>
      <c r="F863" s="235">
        <f>'Konto 3'!B255</f>
        <v>249</v>
      </c>
      <c r="G863" t="str">
        <f>IF('Konto 3'!C255="","",'Konto 3'!C255)</f>
        <v/>
      </c>
      <c r="H863" s="15" t="s">
        <v>31</v>
      </c>
      <c r="I863" s="234">
        <f>'Konto 3'!F255</f>
        <v>0</v>
      </c>
      <c r="J863" s="234">
        <f>'Konto 3'!E255</f>
        <v>0</v>
      </c>
    </row>
    <row r="864" spans="1:10" x14ac:dyDescent="0.2">
      <c r="A864" s="237">
        <v>864</v>
      </c>
      <c r="B864" s="237">
        <f t="shared" si="31"/>
        <v>9999</v>
      </c>
      <c r="C864" s="238">
        <f t="shared" si="32"/>
        <v>740</v>
      </c>
      <c r="D864" s="238" t="e">
        <f>VLOOKUP('Konto 3'!D256,kplan!A$5:C$31,3,)</f>
        <v>#N/A</v>
      </c>
      <c r="E864" s="233" t="str">
        <f>IF('Konto 3'!A256="","",'Konto 3'!A256)</f>
        <v/>
      </c>
      <c r="F864" s="235">
        <f>'Konto 3'!B256</f>
        <v>250</v>
      </c>
      <c r="G864" t="str">
        <f>IF('Konto 3'!C256="","",'Konto 3'!C256)</f>
        <v/>
      </c>
      <c r="H864" s="15" t="s">
        <v>31</v>
      </c>
      <c r="I864" s="234">
        <f>'Konto 3'!F256</f>
        <v>0</v>
      </c>
      <c r="J864" s="234">
        <f>'Konto 3'!E256</f>
        <v>0</v>
      </c>
    </row>
  </sheetData>
  <sheetProtection sort="0" autoFilter="0"/>
  <autoFilter ref="A1:D629"/>
  <sortState ref="A2:L864">
    <sortCondition ref="A2:A864"/>
  </sortState>
  <mergeCells count="2">
    <mergeCell ref="E1:G1"/>
    <mergeCell ref="H1:J1"/>
  </mergeCells>
  <pageMargins left="0.51181102362204722" right="0.51181102362204722" top="0.78740157480314965" bottom="0.78740157480314965" header="0.31496062992125984" footer="0.31496062992125984"/>
  <pageSetup paperSize="9" scale="91" fitToHeight="0" orientation="portrait" r:id="rId1"/>
  <headerFooter>
    <oddFooter>&amp;RSeite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baseColWidth="10" defaultRowHeight="12.75" x14ac:dyDescent="0.2"/>
  <cols>
    <col min="2" max="2" width="30.42578125" bestFit="1" customWidth="1"/>
  </cols>
  <sheetData>
    <row r="1" spans="1:4" x14ac:dyDescent="0.2">
      <c r="A1" s="251" t="s">
        <v>147</v>
      </c>
    </row>
    <row r="5" spans="1:4" x14ac:dyDescent="0.2">
      <c r="A5" t="str">
        <f>Erfolgsrechnung!A12</f>
        <v>Lohn</v>
      </c>
      <c r="B5" t="str">
        <f>Erfolgsrechnung!B12</f>
        <v>Lohn / Gehalt</v>
      </c>
      <c r="C5">
        <v>11</v>
      </c>
      <c r="D5" t="str">
        <f t="shared" ref="D5:D31" si="0">A5</f>
        <v>Lohn</v>
      </c>
    </row>
    <row r="6" spans="1:4" x14ac:dyDescent="0.2">
      <c r="A6" t="str">
        <f>Erfolgsrechnung!A13</f>
        <v>AHV</v>
      </c>
      <c r="B6" t="str">
        <f>Erfolgsrechnung!B13</f>
        <v>AHV-Rente</v>
      </c>
      <c r="C6">
        <v>12</v>
      </c>
      <c r="D6" t="str">
        <f t="shared" si="0"/>
        <v>AHV</v>
      </c>
    </row>
    <row r="7" spans="1:4" x14ac:dyDescent="0.2">
      <c r="A7" t="str">
        <f>Erfolgsrechnung!A14</f>
        <v>IV</v>
      </c>
      <c r="B7" t="str">
        <f>Erfolgsrechnung!B14</f>
        <v>IV-Rente</v>
      </c>
      <c r="C7">
        <v>13</v>
      </c>
      <c r="D7" t="str">
        <f t="shared" si="0"/>
        <v>IV</v>
      </c>
    </row>
    <row r="8" spans="1:4" x14ac:dyDescent="0.2">
      <c r="A8" t="str">
        <f>Erfolgsrechnung!A15</f>
        <v>EL</v>
      </c>
      <c r="B8" t="str">
        <f>Erfolgsrechnung!B15</f>
        <v>Ergänzungsleistung</v>
      </c>
      <c r="C8">
        <v>14</v>
      </c>
      <c r="D8" t="str">
        <f t="shared" si="0"/>
        <v>EL</v>
      </c>
    </row>
    <row r="9" spans="1:4" x14ac:dyDescent="0.2">
      <c r="A9" t="str">
        <f>Erfolgsrechnung!A16</f>
        <v>HE</v>
      </c>
      <c r="B9" t="str">
        <f>Erfolgsrechnung!B16</f>
        <v>Hilflosenentschädigung</v>
      </c>
      <c r="C9">
        <v>15</v>
      </c>
      <c r="D9" t="str">
        <f t="shared" si="0"/>
        <v>HE</v>
      </c>
    </row>
    <row r="10" spans="1:4" x14ac:dyDescent="0.2">
      <c r="A10" t="str">
        <f>Erfolgsrechnung!A17</f>
        <v>PK</v>
      </c>
      <c r="B10" t="str">
        <f>Erfolgsrechnung!B17</f>
        <v>Pensionskassen-Rente</v>
      </c>
      <c r="C10">
        <v>16</v>
      </c>
      <c r="D10" t="str">
        <f t="shared" si="0"/>
        <v>PK</v>
      </c>
    </row>
    <row r="11" spans="1:4" x14ac:dyDescent="0.2">
      <c r="A11" t="str">
        <f>Erfolgsrechnung!A18</f>
        <v>Rück-KK</v>
      </c>
      <c r="B11" t="str">
        <f>Erfolgsrechnung!B18</f>
        <v>Rückerstattung K'Kasse</v>
      </c>
      <c r="C11">
        <v>17</v>
      </c>
      <c r="D11" t="str">
        <f t="shared" si="0"/>
        <v>Rück-KK</v>
      </c>
    </row>
    <row r="12" spans="1:4" x14ac:dyDescent="0.2">
      <c r="A12" t="str">
        <f>Erfolgsrechnung!A19</f>
        <v>Rück-EL</v>
      </c>
      <c r="B12" t="str">
        <f>Erfolgsrechnung!B19</f>
        <v>Rückerst. Krankheitskosten der EL</v>
      </c>
      <c r="C12">
        <v>18</v>
      </c>
      <c r="D12" t="str">
        <f t="shared" si="0"/>
        <v>Rück-EL</v>
      </c>
    </row>
    <row r="13" spans="1:4" x14ac:dyDescent="0.2">
      <c r="A13" t="str">
        <f>Erfolgsrechnung!A20</f>
        <v>Zins</v>
      </c>
      <c r="B13" t="str">
        <f>Erfolgsrechnung!B20</f>
        <v>Bankzinsen brutto</v>
      </c>
      <c r="C13">
        <v>19</v>
      </c>
      <c r="D13" t="str">
        <f t="shared" si="0"/>
        <v>Zins</v>
      </c>
    </row>
    <row r="14" spans="1:4" x14ac:dyDescent="0.2">
      <c r="A14" t="str">
        <f>Erfolgsrechnung!A21</f>
        <v>Einnahmen</v>
      </c>
      <c r="B14" t="str">
        <f>Erfolgsrechnung!B21</f>
        <v xml:space="preserve">Verschiedene Einnahmen </v>
      </c>
      <c r="C14">
        <v>20</v>
      </c>
      <c r="D14" t="str">
        <f t="shared" si="0"/>
        <v>Einnahmen</v>
      </c>
    </row>
    <row r="15" spans="1:4" x14ac:dyDescent="0.2">
      <c r="A15" t="str">
        <f>Erfolgsrechnung!A22</f>
        <v>E 1</v>
      </c>
      <c r="B15" t="str">
        <f>Erfolgsrechnung!B22</f>
        <v>Reserve 1</v>
      </c>
      <c r="C15">
        <v>21</v>
      </c>
      <c r="D15" t="str">
        <f t="shared" si="0"/>
        <v>E 1</v>
      </c>
    </row>
    <row r="16" spans="1:4" x14ac:dyDescent="0.2">
      <c r="A16" t="str">
        <f>Erfolgsrechnung!A23</f>
        <v>E 2</v>
      </c>
      <c r="B16" t="str">
        <f>Erfolgsrechnung!B23</f>
        <v>Reserve 2</v>
      </c>
      <c r="C16">
        <v>22</v>
      </c>
      <c r="D16" t="str">
        <f t="shared" si="0"/>
        <v>E 2</v>
      </c>
    </row>
    <row r="17" spans="1:4" x14ac:dyDescent="0.2">
      <c r="A17" t="str">
        <f>Erfolgsrechnung!A24</f>
        <v>Kap Ein</v>
      </c>
      <c r="B17" t="str">
        <f>Erfolgsrechnung!B24</f>
        <v>Kapitalrückzüge</v>
      </c>
      <c r="C17">
        <v>23</v>
      </c>
      <c r="D17" t="str">
        <f t="shared" si="0"/>
        <v>Kap Ein</v>
      </c>
    </row>
    <row r="18" spans="1:4" x14ac:dyDescent="0.2">
      <c r="A18" t="str">
        <f>Erfolgsrechnung!A30</f>
        <v>LU</v>
      </c>
      <c r="B18" t="str">
        <f>Erfolgsrechnung!B30</f>
        <v>Lebensunterhalt</v>
      </c>
      <c r="C18">
        <v>31</v>
      </c>
      <c r="D18" t="str">
        <f t="shared" si="0"/>
        <v>LU</v>
      </c>
    </row>
    <row r="19" spans="1:4" x14ac:dyDescent="0.2">
      <c r="A19" t="str">
        <f>Erfolgsrechnung!A31</f>
        <v>Wohnen</v>
      </c>
      <c r="B19" t="str">
        <f>Erfolgsrechnung!B31</f>
        <v>Wohnkosten, Miete, Hypozins</v>
      </c>
      <c r="C19">
        <v>32</v>
      </c>
      <c r="D19" t="str">
        <f t="shared" si="0"/>
        <v>Wohnen</v>
      </c>
    </row>
    <row r="20" spans="1:4" x14ac:dyDescent="0.2">
      <c r="A20" t="str">
        <f>Erfolgsrechnung!A32</f>
        <v>Heim</v>
      </c>
      <c r="B20" t="str">
        <f>Erfolgsrechnung!B32</f>
        <v>Heimkosten</v>
      </c>
      <c r="C20">
        <v>33</v>
      </c>
      <c r="D20" t="str">
        <f t="shared" si="0"/>
        <v>Heim</v>
      </c>
    </row>
    <row r="21" spans="1:4" x14ac:dyDescent="0.2">
      <c r="A21" t="str">
        <f>Erfolgsrechnung!A33</f>
        <v>KK-Prämie</v>
      </c>
      <c r="B21" t="str">
        <f>Erfolgsrechnung!B33</f>
        <v>Krankenkassen-Prämie</v>
      </c>
      <c r="C21">
        <v>34</v>
      </c>
      <c r="D21" t="str">
        <f t="shared" si="0"/>
        <v>KK-Prämie</v>
      </c>
    </row>
    <row r="22" spans="1:4" x14ac:dyDescent="0.2">
      <c r="A22" t="str">
        <f>Erfolgsrechnung!A34</f>
        <v>Gesundheit</v>
      </c>
      <c r="B22" t="str">
        <f>Erfolgsrechnung!B34</f>
        <v>Gesundheitskosten</v>
      </c>
      <c r="C22">
        <v>35</v>
      </c>
      <c r="D22" t="str">
        <f t="shared" si="0"/>
        <v>Gesundheit</v>
      </c>
    </row>
    <row r="23" spans="1:4" x14ac:dyDescent="0.2">
      <c r="A23" t="str">
        <f>Erfolgsrechnung!A35</f>
        <v>Freizeit</v>
      </c>
      <c r="B23" t="str">
        <f>Erfolgsrechnung!B35</f>
        <v>Freizeit, Ferien, Fahrzeuge</v>
      </c>
      <c r="C23">
        <v>36</v>
      </c>
      <c r="D23" t="str">
        <f t="shared" si="0"/>
        <v>Freizeit</v>
      </c>
    </row>
    <row r="24" spans="1:4" x14ac:dyDescent="0.2">
      <c r="A24" t="str">
        <f>Erfolgsrechnung!A36</f>
        <v>TG</v>
      </c>
      <c r="B24" t="str">
        <f>Erfolgsrechnung!B36</f>
        <v>Taschengeld</v>
      </c>
      <c r="C24">
        <v>37</v>
      </c>
      <c r="D24" t="str">
        <f t="shared" si="0"/>
        <v>TG</v>
      </c>
    </row>
    <row r="25" spans="1:4" x14ac:dyDescent="0.2">
      <c r="A25" t="str">
        <f>Erfolgsrechnung!A37</f>
        <v>Steuern</v>
      </c>
      <c r="B25" t="str">
        <f>Erfolgsrechnung!B37</f>
        <v>Steuern, VST</v>
      </c>
      <c r="C25">
        <v>38</v>
      </c>
      <c r="D25" t="str">
        <f t="shared" si="0"/>
        <v>Steuern</v>
      </c>
    </row>
    <row r="26" spans="1:4" x14ac:dyDescent="0.2">
      <c r="A26" t="str">
        <f>Erfolgsrechnung!A38</f>
        <v>Spesen</v>
      </c>
      <c r="B26" t="str">
        <f>Erfolgsrechnung!B38</f>
        <v>Verwaltung, Spesen</v>
      </c>
      <c r="C26">
        <v>39</v>
      </c>
      <c r="D26" t="str">
        <f t="shared" si="0"/>
        <v>Spesen</v>
      </c>
    </row>
    <row r="27" spans="1:4" x14ac:dyDescent="0.2">
      <c r="A27" t="str">
        <f>Erfolgsrechnung!A39</f>
        <v>Ausgaben</v>
      </c>
      <c r="B27" t="str">
        <f>Erfolgsrechnung!B39</f>
        <v>Verschiedene Ausgaben</v>
      </c>
      <c r="C27">
        <v>40</v>
      </c>
      <c r="D27" t="str">
        <f t="shared" si="0"/>
        <v>Ausgaben</v>
      </c>
    </row>
    <row r="28" spans="1:4" x14ac:dyDescent="0.2">
      <c r="A28" t="str">
        <f>Erfolgsrechnung!A40</f>
        <v>A 1</v>
      </c>
      <c r="B28" t="str">
        <f>Erfolgsrechnung!B40</f>
        <v>Reserve 1</v>
      </c>
      <c r="C28">
        <v>41</v>
      </c>
      <c r="D28" t="str">
        <f t="shared" si="0"/>
        <v>A 1</v>
      </c>
    </row>
    <row r="29" spans="1:4" x14ac:dyDescent="0.2">
      <c r="A29" t="str">
        <f>Erfolgsrechnung!A41</f>
        <v>A 2</v>
      </c>
      <c r="B29" t="str">
        <f>Erfolgsrechnung!B41</f>
        <v>Reserve 2</v>
      </c>
      <c r="C29">
        <v>42</v>
      </c>
      <c r="D29" t="str">
        <f t="shared" si="0"/>
        <v>A 2</v>
      </c>
    </row>
    <row r="30" spans="1:4" x14ac:dyDescent="0.2">
      <c r="A30" t="str">
        <f>Erfolgsrechnung!A42</f>
        <v>A 3</v>
      </c>
      <c r="B30" t="str">
        <f>Erfolgsrechnung!B42</f>
        <v>Reserve 3</v>
      </c>
      <c r="C30">
        <v>43</v>
      </c>
      <c r="D30" t="str">
        <f t="shared" si="0"/>
        <v>A 3</v>
      </c>
    </row>
    <row r="31" spans="1:4" x14ac:dyDescent="0.2">
      <c r="A31" t="str">
        <f>Erfolgsrechnung!A43</f>
        <v>Kap Aus</v>
      </c>
      <c r="B31" t="str">
        <f>Erfolgsrechnung!B43</f>
        <v>Kapitalanlage</v>
      </c>
      <c r="C31">
        <v>44</v>
      </c>
      <c r="D31" t="str">
        <f t="shared" si="0"/>
        <v>Kap Aus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11</vt:i4>
      </vt:variant>
    </vt:vector>
  </HeadingPairs>
  <TitlesOfParts>
    <vt:vector size="19" baseType="lpstr">
      <vt:lpstr>Deckblatt</vt:lpstr>
      <vt:lpstr>Hauptkonto</vt:lpstr>
      <vt:lpstr>Konto 2</vt:lpstr>
      <vt:lpstr>Konto 3</vt:lpstr>
      <vt:lpstr>Bilanz</vt:lpstr>
      <vt:lpstr>Erfolgsrechnung</vt:lpstr>
      <vt:lpstr>Kontojournal</vt:lpstr>
      <vt:lpstr>kplan</vt:lpstr>
      <vt:lpstr>Bilanz!Druckbereich</vt:lpstr>
      <vt:lpstr>Deckblatt!Druckbereich</vt:lpstr>
      <vt:lpstr>Erfolgsrechnung!Druckbereich</vt:lpstr>
      <vt:lpstr>Hauptkonto!Druckbereich</vt:lpstr>
      <vt:lpstr>'Konto 2'!Druckbereich</vt:lpstr>
      <vt:lpstr>'Konto 3'!Druckbereich</vt:lpstr>
      <vt:lpstr>Kontojournal!Druckbereich</vt:lpstr>
      <vt:lpstr>Hauptkonto!Drucktitel</vt:lpstr>
      <vt:lpstr>'Konto 2'!Drucktitel</vt:lpstr>
      <vt:lpstr>'Konto 3'!Drucktitel</vt:lpstr>
      <vt:lpstr>Kontojournal!Drucktitel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Grieder</dc:creator>
  <cp:lastModifiedBy>Grieder Markus</cp:lastModifiedBy>
  <cp:lastPrinted>2022-06-09T11:37:29Z</cp:lastPrinted>
  <dcterms:created xsi:type="dcterms:W3CDTF">2013-04-26T12:05:23Z</dcterms:created>
  <dcterms:modified xsi:type="dcterms:W3CDTF">2022-07-25T14:15:47Z</dcterms:modified>
</cp:coreProperties>
</file>