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ghomegka.ads.ktag.ch\gkahd$\ZSCJ\APdata\Client\Desktop\"/>
    </mc:Choice>
  </mc:AlternateContent>
  <bookViews>
    <workbookView xWindow="0" yWindow="0" windowWidth="37010" windowHeight="18300"/>
  </bookViews>
  <sheets>
    <sheet name="Berechnung" sheetId="1" r:id="rId1"/>
    <sheet name="Hinweise"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 l="1"/>
  <c r="B35" i="1" l="1"/>
  <c r="N5" i="1" l="1"/>
  <c r="J16" i="1"/>
  <c r="I16" i="1"/>
  <c r="H16" i="1"/>
  <c r="G16" i="1"/>
  <c r="F16" i="1"/>
  <c r="E16" i="1"/>
  <c r="D16" i="1"/>
  <c r="D22" i="1" s="1"/>
  <c r="D37" i="1" s="1"/>
  <c r="D8" i="1"/>
  <c r="A46" i="1"/>
  <c r="A43" i="1"/>
  <c r="A40" i="1"/>
  <c r="A48" i="1"/>
  <c r="A49" i="1" s="1"/>
  <c r="K50" i="1" l="1"/>
  <c r="B67" i="1" l="1"/>
  <c r="K47" i="1" l="1"/>
  <c r="K44" i="1"/>
  <c r="K38" i="1"/>
  <c r="B58" i="1"/>
  <c r="B59" i="1"/>
  <c r="J19" i="1"/>
  <c r="J58" i="1" s="1"/>
  <c r="I19" i="1"/>
  <c r="I58" i="1" s="1"/>
  <c r="H19" i="1"/>
  <c r="H58" i="1" s="1"/>
  <c r="G19" i="1"/>
  <c r="G58" i="1" s="1"/>
  <c r="F19" i="1"/>
  <c r="F58" i="1" s="1"/>
  <c r="E19" i="1"/>
  <c r="E58" i="1" s="1"/>
  <c r="D19" i="1"/>
  <c r="D58" i="1" s="1"/>
  <c r="C19" i="1"/>
  <c r="B19" i="1"/>
  <c r="J22" i="1"/>
  <c r="J37" i="1" s="1"/>
  <c r="I71" i="1"/>
  <c r="H71" i="1"/>
  <c r="G22" i="1"/>
  <c r="G37" i="1" s="1"/>
  <c r="F71" i="1"/>
  <c r="E22" i="1"/>
  <c r="E37" i="1" s="1"/>
  <c r="C16" i="1"/>
  <c r="C22" i="1" s="1"/>
  <c r="B16" i="1"/>
  <c r="B22" i="1" s="1"/>
  <c r="N14" i="1"/>
  <c r="D14" i="1"/>
  <c r="N13" i="1"/>
  <c r="D13" i="1"/>
  <c r="N12" i="1"/>
  <c r="D12" i="1"/>
  <c r="H23" i="1" s="1"/>
  <c r="N11" i="1"/>
  <c r="D11" i="1"/>
  <c r="O11" i="1" s="1"/>
  <c r="N10" i="1"/>
  <c r="D10" i="1"/>
  <c r="F23" i="1" s="1"/>
  <c r="N9" i="1"/>
  <c r="N8" i="1"/>
  <c r="B57" i="1" l="1"/>
  <c r="B66" i="1" s="1"/>
  <c r="B37" i="1"/>
  <c r="C57" i="1"/>
  <c r="C37" i="1"/>
  <c r="I23" i="1"/>
  <c r="O13" i="1"/>
  <c r="J23" i="1"/>
  <c r="O14" i="1"/>
  <c r="F22" i="1"/>
  <c r="I22" i="1"/>
  <c r="G23" i="1"/>
  <c r="O10" i="1"/>
  <c r="K19" i="1"/>
  <c r="D9" i="1"/>
  <c r="E26" i="1" s="1"/>
  <c r="D23" i="1"/>
  <c r="O8" i="1"/>
  <c r="D26" i="1"/>
  <c r="D25" i="1"/>
  <c r="D57" i="1"/>
  <c r="D66" i="1" s="1"/>
  <c r="D71" i="1"/>
  <c r="G26" i="1"/>
  <c r="G25" i="1"/>
  <c r="G57" i="1"/>
  <c r="J57" i="1"/>
  <c r="J25" i="1"/>
  <c r="J26" i="1"/>
  <c r="E25" i="1"/>
  <c r="E57" i="1"/>
  <c r="G71" i="1"/>
  <c r="C58" i="1"/>
  <c r="O12" i="1"/>
  <c r="H22" i="1"/>
  <c r="H37" i="1" s="1"/>
  <c r="J71" i="1"/>
  <c r="E71" i="1"/>
  <c r="D35" i="1" l="1"/>
  <c r="G35" i="1"/>
  <c r="G59" i="1" s="1"/>
  <c r="J35" i="1"/>
  <c r="J59" i="1" s="1"/>
  <c r="D67" i="1"/>
  <c r="D78" i="1"/>
  <c r="I57" i="1"/>
  <c r="I66" i="1" s="1"/>
  <c r="I37" i="1"/>
  <c r="F25" i="1"/>
  <c r="F37" i="1"/>
  <c r="O16" i="1"/>
  <c r="I26" i="1"/>
  <c r="F26" i="1"/>
  <c r="F57" i="1"/>
  <c r="I25" i="1"/>
  <c r="E23" i="1"/>
  <c r="E35" i="1" s="1"/>
  <c r="O9" i="1"/>
  <c r="E66" i="1"/>
  <c r="J66" i="1"/>
  <c r="H57" i="1"/>
  <c r="H25" i="1"/>
  <c r="H26" i="1"/>
  <c r="G66" i="1"/>
  <c r="J67" i="1" l="1"/>
  <c r="J78" i="1"/>
  <c r="H35" i="1"/>
  <c r="F35" i="1"/>
  <c r="F59" i="1" s="1"/>
  <c r="I35" i="1"/>
  <c r="I59" i="1" s="1"/>
  <c r="G67" i="1"/>
  <c r="G78" i="1"/>
  <c r="E67" i="1"/>
  <c r="E78" i="1"/>
  <c r="I67" i="1"/>
  <c r="I78" i="1"/>
  <c r="E59" i="1"/>
  <c r="D59" i="1"/>
  <c r="F66" i="1"/>
  <c r="C25" i="1"/>
  <c r="C35" i="1" s="1"/>
  <c r="H66" i="1"/>
  <c r="H67" i="1" l="1"/>
  <c r="H78" i="1"/>
  <c r="F67" i="1"/>
  <c r="F78" i="1"/>
  <c r="H59" i="1"/>
  <c r="C59" i="1"/>
  <c r="K35" i="1"/>
  <c r="A39" i="1" l="1"/>
  <c r="M39" i="1"/>
  <c r="D39" i="1" s="1"/>
  <c r="F39" i="1" l="1"/>
  <c r="B39" i="1"/>
  <c r="H39" i="1"/>
  <c r="J39" i="1"/>
  <c r="G39" i="1"/>
  <c r="I39" i="1"/>
  <c r="E39" i="1"/>
  <c r="C39" i="1"/>
  <c r="K39" i="1"/>
  <c r="K40" i="1" s="1"/>
  <c r="C41" i="1" l="1"/>
  <c r="B41" i="1"/>
  <c r="A42" i="1"/>
  <c r="K41" i="1" l="1"/>
  <c r="M42" i="1" l="1"/>
  <c r="K42" i="1" s="1"/>
  <c r="K43" i="1" s="1"/>
  <c r="M45" i="1" s="1"/>
  <c r="I45" i="1" s="1"/>
  <c r="C45" i="1" l="1"/>
  <c r="E45" i="1"/>
  <c r="B45" i="1"/>
  <c r="D45" i="1"/>
  <c r="J45" i="1"/>
  <c r="A45" i="1"/>
  <c r="H45" i="1"/>
  <c r="G45" i="1"/>
  <c r="F45" i="1"/>
  <c r="K45" i="1"/>
  <c r="K46" i="1" s="1"/>
  <c r="J42" i="1"/>
  <c r="D42" i="1"/>
  <c r="C42" i="1"/>
  <c r="H42" i="1"/>
  <c r="B42" i="1"/>
  <c r="E42" i="1"/>
  <c r="I42" i="1"/>
  <c r="G42" i="1"/>
  <c r="F42" i="1"/>
  <c r="M48" i="1" l="1"/>
  <c r="C48" i="1" l="1"/>
  <c r="D48" i="1"/>
  <c r="H48" i="1"/>
  <c r="E48" i="1"/>
  <c r="I48" i="1"/>
  <c r="F48" i="1"/>
  <c r="G48" i="1"/>
  <c r="J48" i="1"/>
  <c r="B48" i="1"/>
  <c r="K48" i="1"/>
  <c r="K49" i="1" l="1"/>
  <c r="A51" i="1" l="1"/>
  <c r="A52" i="1" s="1"/>
  <c r="M51" i="1"/>
  <c r="G73" i="1"/>
  <c r="F73" i="1"/>
  <c r="E73" i="1"/>
  <c r="D73" i="1"/>
  <c r="K67" i="1"/>
  <c r="E51" i="1" l="1"/>
  <c r="D51" i="1"/>
  <c r="C51" i="1"/>
  <c r="B51" i="1"/>
  <c r="I51" i="1"/>
  <c r="G51" i="1"/>
  <c r="F51" i="1"/>
  <c r="H51" i="1"/>
  <c r="J51" i="1"/>
  <c r="K51" i="1"/>
  <c r="K52" i="1" s="1"/>
  <c r="I68" i="1"/>
  <c r="F68" i="1"/>
  <c r="D68" i="1"/>
  <c r="J68" i="1"/>
  <c r="H68" i="1"/>
  <c r="G68" i="1"/>
  <c r="E68" i="1"/>
  <c r="B68" i="1"/>
  <c r="H60" i="1" l="1"/>
  <c r="H63" i="1" s="1"/>
  <c r="H54" i="1"/>
  <c r="C60" i="1"/>
  <c r="C62" i="1" s="1"/>
  <c r="C54" i="1"/>
  <c r="G60" i="1"/>
  <c r="G63" i="1" s="1"/>
  <c r="G54" i="1"/>
  <c r="D60" i="1"/>
  <c r="D63" i="1" s="1"/>
  <c r="D54" i="1"/>
  <c r="F60" i="1"/>
  <c r="F63" i="1" s="1"/>
  <c r="F54" i="1"/>
  <c r="I60" i="1"/>
  <c r="I63" i="1" s="1"/>
  <c r="I54" i="1"/>
  <c r="B60" i="1"/>
  <c r="B61" i="1" s="1"/>
  <c r="B54" i="1"/>
  <c r="J60" i="1"/>
  <c r="J63" i="1" s="1"/>
  <c r="J54" i="1"/>
  <c r="E60" i="1"/>
  <c r="E63" i="1" s="1"/>
  <c r="E54" i="1"/>
  <c r="K68" i="1"/>
  <c r="H73" i="1" l="1"/>
  <c r="I73" i="1"/>
  <c r="K63" i="1"/>
  <c r="K54" i="1"/>
  <c r="J73" i="1"/>
  <c r="A62" i="1"/>
  <c r="K62" i="1"/>
  <c r="K61" i="1"/>
  <c r="A61" i="1"/>
  <c r="K73" i="1" l="1"/>
  <c r="K64" i="1"/>
  <c r="G69" i="1" s="1"/>
  <c r="G72" i="1" s="1"/>
  <c r="G74" i="1" s="1"/>
  <c r="I69" i="1" l="1"/>
  <c r="I72" i="1" s="1"/>
  <c r="I74" i="1" s="1"/>
  <c r="H69" i="1"/>
  <c r="H72" i="1" s="1"/>
  <c r="H74" i="1" s="1"/>
  <c r="B69" i="1"/>
  <c r="F69" i="1"/>
  <c r="F72" i="1" s="1"/>
  <c r="F74" i="1" s="1"/>
  <c r="D69" i="1"/>
  <c r="A72" i="1" s="1"/>
  <c r="E69" i="1"/>
  <c r="E72" i="1" s="1"/>
  <c r="E74" i="1" s="1"/>
  <c r="J69" i="1"/>
  <c r="J72" i="1" s="1"/>
  <c r="J74" i="1" s="1"/>
  <c r="K69" i="1" l="1"/>
  <c r="D72" i="1"/>
  <c r="K72" i="1" s="1"/>
  <c r="D74" i="1" l="1"/>
  <c r="K74" i="1" s="1"/>
  <c r="B76" i="1" s="1"/>
  <c r="F80" i="1" s="1"/>
  <c r="D80" i="1" l="1"/>
  <c r="D79" i="1"/>
  <c r="E80" i="1"/>
  <c r="J80" i="1"/>
  <c r="H79" i="1"/>
  <c r="G80" i="1"/>
  <c r="A80" i="1"/>
  <c r="A81" i="1"/>
  <c r="I80" i="1"/>
  <c r="J79" i="1"/>
  <c r="H80" i="1"/>
  <c r="A79" i="1"/>
  <c r="I79" i="1"/>
  <c r="E79" i="1"/>
  <c r="F79" i="1"/>
  <c r="F81" i="1" s="1"/>
  <c r="F83" i="1" s="1"/>
  <c r="G79" i="1"/>
  <c r="A83" i="1"/>
  <c r="G81" i="1" l="1"/>
  <c r="G83" i="1" s="1"/>
  <c r="H81" i="1"/>
  <c r="H83" i="1" s="1"/>
  <c r="D81" i="1"/>
  <c r="D83" i="1" s="1"/>
  <c r="J81" i="1"/>
  <c r="J83" i="1" s="1"/>
  <c r="E81" i="1"/>
  <c r="E83" i="1" s="1"/>
  <c r="I81" i="1"/>
  <c r="I83" i="1" s="1"/>
  <c r="K83" i="1" l="1"/>
  <c r="K81" i="1"/>
</calcChain>
</file>

<file path=xl/sharedStrings.xml><?xml version="1.0" encoding="utf-8"?>
<sst xmlns="http://schemas.openxmlformats.org/spreadsheetml/2006/main" count="60" uniqueCount="54">
  <si>
    <t>Berechnung des Unterhalts für Kinder unverheirateter Eltern</t>
  </si>
  <si>
    <t>Berechnung für Zeitpunkt ab:</t>
  </si>
  <si>
    <t>Anzahl Kinder</t>
  </si>
  <si>
    <t>Kindsmutter</t>
  </si>
  <si>
    <t xml:space="preserve">Überwiegend betreuender Elternteil  </t>
  </si>
  <si>
    <t>Kindsvater</t>
  </si>
  <si>
    <t>Name</t>
  </si>
  <si>
    <t>Geburtsdatum</t>
  </si>
  <si>
    <t>Alter</t>
  </si>
  <si>
    <t>unter 16?</t>
  </si>
  <si>
    <t>Kind 1</t>
  </si>
  <si>
    <t>Kind 2</t>
  </si>
  <si>
    <t>Kind 3</t>
  </si>
  <si>
    <t>Kind 4</t>
  </si>
  <si>
    <t>Kind 5</t>
  </si>
  <si>
    <t>Kind 6</t>
  </si>
  <si>
    <t>Kind 7</t>
  </si>
  <si>
    <t>Kinder unter 16</t>
  </si>
  <si>
    <t>Nettoeinkommen Eltern (inkl. 13. Gehalt, exkl. Familienzulage)</t>
  </si>
  <si>
    <t>Einkommen Kinder (Familienzulage, Kinderrenten, Lehrlingslohn)</t>
  </si>
  <si>
    <t>Grundbeträge</t>
  </si>
  <si>
    <t>Wohnkosten</t>
  </si>
  <si>
    <t>Wohnkostenanteil Kinder</t>
  </si>
  <si>
    <t>Krankenkasse (KVG)</t>
  </si>
  <si>
    <t>Kosten Arbeitsweg</t>
  </si>
  <si>
    <t>Auswärtige Verpflegung</t>
  </si>
  <si>
    <t>Fremdbetreuungskosten</t>
  </si>
  <si>
    <t>[Weitere Positionen]</t>
  </si>
  <si>
    <t>Verfügbare Mittel</t>
  </si>
  <si>
    <t>./. Grundbedarf</t>
  </si>
  <si>
    <t>Fehlbetrag Kinder (Barbedarf)</t>
  </si>
  <si>
    <t>Überschussanteil</t>
  </si>
  <si>
    <t>Betreuungsunterhalt</t>
  </si>
  <si>
    <t>Gebührender Unterhalt</t>
  </si>
  <si>
    <t>Kürzung des Kinderunterhalts nötig?</t>
  </si>
  <si>
    <t>Betreibungsrechtliches Existenzminimum</t>
  </si>
  <si>
    <t>Familienrechtliches Existenzminimum</t>
  </si>
  <si>
    <t>Deckungsrad I</t>
  </si>
  <si>
    <t>Deckungsrad II</t>
  </si>
  <si>
    <t>Deckungsrad IV</t>
  </si>
  <si>
    <t>Erweiterungen</t>
  </si>
  <si>
    <t>Verteilung in Prozent</t>
  </si>
  <si>
    <t>Hinweise zur Musterberechnung</t>
  </si>
  <si>
    <t>Pro Kind werden Fr. 250.00 an Wohnkosten berücksichtigt, für alle Kinder zusammen maximal die Hälfte der Wohnkosten des betreuenden Elternteils.</t>
  </si>
  <si>
    <t>Bei minderjährigen Kindern werden pauschal Fr. 100.00 für die Prämien der obligatorischen Krankenkasse berücksichtigt.</t>
  </si>
  <si>
    <t>Deckungsrad V</t>
  </si>
  <si>
    <t>Verteilung nach Köpfen</t>
  </si>
  <si>
    <t xml:space="preserve">Ist der Unterhaltsschuldner leistungsfähig, wird bei den Kindern ein Überschussanteil berücksichtigt. Die Verteilung des Überschusses erfolgt nach "grossen und kleinen Köpfen". </t>
  </si>
  <si>
    <t>Steuern</t>
  </si>
  <si>
    <t>Kommunikation und Versicherung</t>
  </si>
  <si>
    <t>VVG-Prämien</t>
  </si>
  <si>
    <t>Prämienverbilligung</t>
  </si>
  <si>
    <t>Der Betreuungsunterhalt entspricht dem Fehlbetrag des betreuenden Elternteils. Er wird linear auf alle Kinder aufgeteilt, die im Berechungszeitpunkt das 16. Altersjahr noch nicht vollendet haben.</t>
  </si>
  <si>
    <t xml:space="preserve">Reichen die Mittel des Unterhaltsschuldners nicht aus, um den gesamten Barbedarf der Kinder und den Betreuungsunterhalt zu decken, werden die Unterhaltsbeiträge automatisch gekürzt. In erster Linie
wird der Betreuungsunterhalt, in zweiter Linie der Barunterhalt gekürzt.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</si>
</sst>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Arial"/>
      <family val="2"/>
    </font>
    <font>
      <sz val="11"/>
      <color theme="1"/>
      <name val="Arial"/>
      <family val="2"/>
    </font>
    <font>
      <b/>
      <sz val="11"/>
      <color theme="1"/>
      <name val="Arial"/>
      <family val="2"/>
    </font>
    <font>
      <b/>
      <sz val="14"/>
      <color theme="1"/>
      <name val="Arial"/>
      <family val="2"/>
    </font>
    <font>
      <sz val="8"/>
      <color theme="1"/>
      <name val="Arial"/>
      <family val="2"/>
    </font>
    <font>
      <sz val="11"/>
      <name val="Arial"/>
      <family val="2"/>
    </font>
    <font>
      <sz val="8"/>
      <name val="Arial"/>
      <family val="2"/>
    </font>
    <font>
      <i/>
      <sz val="11"/>
      <color theme="1"/>
      <name val="Arial"/>
      <family val="2"/>
    </font>
    <font>
      <sz val="11"/>
      <color theme="2" tint="-9.9978637043366805E-2"/>
      <name val="Arial"/>
      <family val="2"/>
    </font>
    <font>
      <sz val="11"/>
      <color theme="2" tint="-0.249977111117893"/>
      <name val="Arial"/>
      <family val="2"/>
    </font>
    <font>
      <sz val="9"/>
      <color theme="1"/>
      <name val="Arial"/>
      <family val="2"/>
    </font>
    <font>
      <i/>
      <sz val="9"/>
      <color theme="1"/>
      <name val="Arial"/>
      <family val="2"/>
    </font>
    <font>
      <sz val="11"/>
      <color theme="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
      <patternFill patternType="solid">
        <fgColor rgb="FFDDDDDD"/>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indexed="64"/>
      </bottom>
      <diagonal/>
    </border>
  </borders>
  <cellStyleXfs count="1">
    <xf numFmtId="0" fontId="0" fillId="0" borderId="0"/>
  </cellStyleXfs>
  <cellXfs count="75">
    <xf numFmtId="0" fontId="0" fillId="0" borderId="0" xfId="0"/>
    <xf numFmtId="0" fontId="1" fillId="0" borderId="0" xfId="0" applyFont="1"/>
    <xf numFmtId="0" fontId="1" fillId="0" borderId="0" xfId="0" applyFont="1" applyProtection="1"/>
    <xf numFmtId="0" fontId="2" fillId="0" borderId="0" xfId="0" applyFont="1"/>
    <xf numFmtId="0" fontId="1" fillId="0" borderId="0" xfId="0" applyFont="1" applyAlignment="1"/>
    <xf numFmtId="14" fontId="1" fillId="3" borderId="1" xfId="0" applyNumberFormat="1" applyFont="1" applyFill="1" applyBorder="1" applyAlignment="1" applyProtection="1">
      <alignment horizontal="center"/>
      <protection locked="0"/>
    </xf>
    <xf numFmtId="0" fontId="1" fillId="4" borderId="1" xfId="0" applyFont="1" applyFill="1" applyBorder="1" applyAlignment="1" applyProtection="1">
      <alignment horizontal="center"/>
      <protection locked="0"/>
    </xf>
    <xf numFmtId="14" fontId="1" fillId="0" borderId="0" xfId="0" applyNumberFormat="1" applyFont="1" applyFill="1" applyBorder="1"/>
    <xf numFmtId="0" fontId="1" fillId="0" borderId="0" xfId="0" applyFont="1" applyAlignment="1">
      <alignment horizontal="right"/>
    </xf>
    <xf numFmtId="0" fontId="4" fillId="0" borderId="0" xfId="0" applyFont="1" applyFill="1" applyAlignment="1">
      <alignment horizontal="left"/>
    </xf>
    <xf numFmtId="0" fontId="4" fillId="0" borderId="0" xfId="0" applyFont="1" applyAlignment="1">
      <alignment horizontal="left"/>
    </xf>
    <xf numFmtId="14" fontId="1" fillId="4" borderId="1" xfId="0" applyNumberFormat="1" applyFont="1" applyFill="1" applyBorder="1" applyProtection="1">
      <protection locked="0"/>
    </xf>
    <xf numFmtId="4" fontId="1" fillId="4" borderId="1" xfId="0" applyNumberFormat="1" applyFont="1" applyFill="1" applyBorder="1" applyProtection="1">
      <protection locked="0"/>
    </xf>
    <xf numFmtId="4" fontId="1" fillId="5" borderId="1" xfId="0" applyNumberFormat="1" applyFont="1" applyFill="1" applyBorder="1"/>
    <xf numFmtId="4" fontId="1" fillId="0" borderId="0" xfId="0" applyNumberFormat="1" applyFont="1"/>
    <xf numFmtId="4" fontId="1" fillId="3" borderId="1" xfId="0" applyNumberFormat="1" applyFont="1" applyFill="1" applyBorder="1"/>
    <xf numFmtId="0" fontId="4" fillId="0" borderId="0" xfId="0" applyFont="1" applyAlignment="1" applyProtection="1">
      <alignment horizontal="right"/>
    </xf>
    <xf numFmtId="9" fontId="2" fillId="0" borderId="0" xfId="0" applyNumberFormat="1" applyFont="1" applyAlignment="1" applyProtection="1">
      <alignment horizontal="right"/>
    </xf>
    <xf numFmtId="0" fontId="1" fillId="0" borderId="0" xfId="0" applyFont="1" applyBorder="1" applyProtection="1"/>
    <xf numFmtId="4" fontId="1" fillId="0" borderId="0" xfId="0" applyNumberFormat="1" applyFont="1" applyBorder="1"/>
    <xf numFmtId="4" fontId="1" fillId="0" borderId="0" xfId="0" applyNumberFormat="1" applyFont="1" applyBorder="1" applyProtection="1"/>
    <xf numFmtId="9" fontId="2" fillId="0" borderId="0" xfId="0" applyNumberFormat="1" applyFont="1" applyAlignment="1" applyProtection="1">
      <alignment horizontal="center"/>
    </xf>
    <xf numFmtId="4" fontId="1" fillId="0" borderId="0" xfId="0" applyNumberFormat="1" applyFont="1" applyProtection="1"/>
    <xf numFmtId="4" fontId="2" fillId="0" borderId="0" xfId="0" applyNumberFormat="1" applyFont="1" applyBorder="1"/>
    <xf numFmtId="0" fontId="0" fillId="4" borderId="1" xfId="0" applyFont="1" applyFill="1" applyBorder="1" applyProtection="1">
      <protection locked="0"/>
    </xf>
    <xf numFmtId="4" fontId="1" fillId="3" borderId="0" xfId="0" applyNumberFormat="1" applyFont="1" applyFill="1" applyBorder="1" applyProtection="1">
      <protection locked="0"/>
    </xf>
    <xf numFmtId="0" fontId="9" fillId="0" borderId="0" xfId="0" applyFont="1" applyProtection="1"/>
    <xf numFmtId="4" fontId="9" fillId="0" borderId="0" xfId="0" applyNumberFormat="1" applyFont="1" applyProtection="1"/>
    <xf numFmtId="0" fontId="2" fillId="6" borderId="0" xfId="0" applyFont="1" applyFill="1"/>
    <xf numFmtId="0" fontId="0" fillId="6" borderId="0" xfId="0" applyFill="1"/>
    <xf numFmtId="0" fontId="0" fillId="6" borderId="0" xfId="0" applyFill="1" applyAlignment="1">
      <alignment wrapText="1"/>
    </xf>
    <xf numFmtId="4" fontId="0" fillId="3" borderId="0" xfId="0" applyNumberFormat="1" applyFont="1" applyFill="1" applyBorder="1" applyProtection="1">
      <protection locked="0"/>
    </xf>
    <xf numFmtId="0" fontId="9" fillId="0" borderId="0" xfId="0" applyFont="1" applyBorder="1" applyProtection="1"/>
    <xf numFmtId="0" fontId="12" fillId="0" borderId="0" xfId="0" applyFont="1" applyBorder="1" applyProtection="1"/>
    <xf numFmtId="0" fontId="12" fillId="0" borderId="0" xfId="0" applyFont="1" applyBorder="1" applyAlignment="1" applyProtection="1">
      <alignment horizontal="left"/>
    </xf>
    <xf numFmtId="0" fontId="12" fillId="0" borderId="0" xfId="0" applyFont="1" applyBorder="1" applyAlignment="1" applyProtection="1">
      <alignment horizontal="right"/>
    </xf>
    <xf numFmtId="0" fontId="12" fillId="0" borderId="0" xfId="0" applyFont="1" applyFill="1" applyBorder="1" applyAlignment="1" applyProtection="1">
      <alignment horizontal="right"/>
    </xf>
    <xf numFmtId="4" fontId="12" fillId="0" borderId="0" xfId="0" applyNumberFormat="1" applyFont="1"/>
    <xf numFmtId="0" fontId="1" fillId="0" borderId="0" xfId="0" applyFont="1" applyAlignment="1" applyProtection="1"/>
    <xf numFmtId="0" fontId="2" fillId="0" borderId="0" xfId="0" applyFont="1" applyProtection="1"/>
    <xf numFmtId="0" fontId="1" fillId="0" borderId="0" xfId="0" applyFont="1" applyFill="1" applyBorder="1" applyProtection="1"/>
    <xf numFmtId="0" fontId="2" fillId="0" borderId="0" xfId="0" applyFont="1" applyFill="1" applyBorder="1" applyProtection="1"/>
    <xf numFmtId="0" fontId="7" fillId="0" borderId="0" xfId="0" applyFont="1" applyProtection="1"/>
    <xf numFmtId="0" fontId="0" fillId="0" borderId="0" xfId="0" applyFont="1" applyProtection="1"/>
    <xf numFmtId="4" fontId="1" fillId="3" borderId="0" xfId="0" applyNumberFormat="1" applyFont="1" applyFill="1" applyBorder="1" applyProtection="1"/>
    <xf numFmtId="0" fontId="11" fillId="0" borderId="0" xfId="0" applyFont="1" applyAlignment="1" applyProtection="1">
      <alignment horizontal="left" indent="1"/>
    </xf>
    <xf numFmtId="0" fontId="0" fillId="0" borderId="0" xfId="0" applyFont="1" applyFill="1" applyBorder="1" applyProtection="1"/>
    <xf numFmtId="0" fontId="4" fillId="0" borderId="1" xfId="0" applyFont="1" applyBorder="1" applyAlignment="1" applyProtection="1">
      <alignment horizontal="center"/>
    </xf>
    <xf numFmtId="4" fontId="1" fillId="3" borderId="1" xfId="0" applyNumberFormat="1" applyFont="1" applyFill="1" applyBorder="1" applyProtection="1"/>
    <xf numFmtId="4" fontId="1" fillId="5" borderId="1" xfId="0" applyNumberFormat="1" applyFont="1" applyFill="1" applyBorder="1" applyProtection="1"/>
    <xf numFmtId="4" fontId="4" fillId="0" borderId="1" xfId="0" applyNumberFormat="1" applyFont="1" applyBorder="1" applyAlignment="1" applyProtection="1">
      <alignment horizontal="center"/>
    </xf>
    <xf numFmtId="4" fontId="1" fillId="0" borderId="2" xfId="0" applyNumberFormat="1" applyFont="1" applyBorder="1" applyProtection="1"/>
    <xf numFmtId="0" fontId="0" fillId="0" borderId="0" xfId="0" applyProtection="1"/>
    <xf numFmtId="4" fontId="12" fillId="0" borderId="0" xfId="0" applyNumberFormat="1" applyFont="1" applyProtection="1"/>
    <xf numFmtId="2" fontId="5" fillId="0" borderId="2" xfId="0" applyNumberFormat="1" applyFont="1" applyBorder="1" applyProtection="1"/>
    <xf numFmtId="4" fontId="5" fillId="3" borderId="3" xfId="0" applyNumberFormat="1" applyFont="1" applyFill="1" applyBorder="1" applyAlignment="1" applyProtection="1">
      <alignment horizontal="right"/>
    </xf>
    <xf numFmtId="4" fontId="5" fillId="0" borderId="0" xfId="0" applyNumberFormat="1" applyFont="1" applyFill="1" applyBorder="1" applyAlignment="1" applyProtection="1">
      <alignment horizontal="right"/>
    </xf>
    <xf numFmtId="0" fontId="1" fillId="0" borderId="0" xfId="0" applyFont="1" applyFill="1" applyProtection="1"/>
    <xf numFmtId="2" fontId="8" fillId="0" borderId="0" xfId="0" applyNumberFormat="1" applyFont="1" applyProtection="1"/>
    <xf numFmtId="4" fontId="5" fillId="3" borderId="0" xfId="0" applyNumberFormat="1" applyFont="1" applyFill="1" applyBorder="1" applyAlignment="1" applyProtection="1">
      <alignment horizontal="right"/>
    </xf>
    <xf numFmtId="0" fontId="10" fillId="0" borderId="0" xfId="0" applyFont="1" applyAlignment="1" applyProtection="1">
      <alignment horizontal="left" indent="1"/>
    </xf>
    <xf numFmtId="4" fontId="0" fillId="0" borderId="0" xfId="0" applyNumberFormat="1" applyProtection="1"/>
    <xf numFmtId="4" fontId="6" fillId="0" borderId="1" xfId="0" applyNumberFormat="1" applyFont="1" applyFill="1" applyBorder="1" applyAlignment="1" applyProtection="1">
      <alignment horizontal="center"/>
    </xf>
    <xf numFmtId="4" fontId="1" fillId="0" borderId="1" xfId="0" applyNumberFormat="1" applyFont="1" applyBorder="1" applyProtection="1"/>
    <xf numFmtId="0" fontId="1" fillId="0" borderId="2" xfId="0" applyFont="1" applyBorder="1" applyProtection="1"/>
    <xf numFmtId="4" fontId="2" fillId="0" borderId="0" xfId="0" applyNumberFormat="1" applyFont="1" applyBorder="1" applyProtection="1"/>
    <xf numFmtId="1" fontId="1" fillId="0" borderId="1" xfId="0" applyNumberFormat="1" applyFont="1" applyBorder="1" applyProtection="1"/>
    <xf numFmtId="164" fontId="1" fillId="0" borderId="1" xfId="0" applyNumberFormat="1" applyFont="1" applyBorder="1" applyProtection="1"/>
    <xf numFmtId="164" fontId="12" fillId="0" borderId="0" xfId="0" applyNumberFormat="1" applyFont="1" applyProtection="1"/>
    <xf numFmtId="165" fontId="1" fillId="0" borderId="1" xfId="0" applyNumberFormat="1" applyFont="1" applyBorder="1" applyProtection="1"/>
    <xf numFmtId="10" fontId="12" fillId="0" borderId="0" xfId="0" applyNumberFormat="1" applyFont="1" applyProtection="1"/>
    <xf numFmtId="0" fontId="1" fillId="3" borderId="1" xfId="0" applyFont="1" applyFill="1" applyBorder="1" applyAlignment="1" applyProtection="1">
      <alignment horizontal="center"/>
    </xf>
    <xf numFmtId="1" fontId="1" fillId="3" borderId="1" xfId="0" applyNumberFormat="1" applyFont="1" applyFill="1" applyBorder="1" applyProtection="1"/>
    <xf numFmtId="14" fontId="0" fillId="4" borderId="1" xfId="0" applyNumberFormat="1" applyFont="1" applyFill="1" applyBorder="1" applyProtection="1">
      <protection locked="0"/>
    </xf>
    <xf numFmtId="0" fontId="3" fillId="2" borderId="1" xfId="0" applyFont="1" applyFill="1" applyBorder="1" applyAlignment="1">
      <alignment horizontal="center"/>
    </xf>
  </cellXfs>
  <cellStyles count="1">
    <cellStyle name="Standard" xfId="0" builtinId="0"/>
  </cellStyles>
  <dxfs count="4">
    <dxf>
      <font>
        <color theme="0"/>
      </font>
      <border>
        <left/>
        <right/>
        <top/>
        <bottom/>
        <vertical/>
        <horizontal/>
      </border>
    </dxf>
    <dxf>
      <font>
        <color theme="0"/>
      </font>
      <border>
        <left/>
        <right/>
        <top/>
        <bottom/>
        <vertical/>
        <horizontal/>
      </border>
    </dxf>
    <dxf>
      <fill>
        <patternFill>
          <bgColor theme="5" tint="0.79998168889431442"/>
        </patternFill>
      </fill>
    </dxf>
    <dxf>
      <fill>
        <patternFill>
          <bgColor theme="5" tint="0.79998168889431442"/>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23"/>
  <sheetViews>
    <sheetView showGridLines="0" tabSelected="1" zoomScaleNormal="100" workbookViewId="0">
      <selection sqref="A1:K1"/>
    </sheetView>
  </sheetViews>
  <sheetFormatPr baseColWidth="10" defaultRowHeight="14" x14ac:dyDescent="0.3"/>
  <cols>
    <col min="1" max="1" width="61" customWidth="1"/>
    <col min="12" max="13" width="11" style="52"/>
    <col min="14" max="14" width="21.58203125" style="52" customWidth="1"/>
    <col min="15" max="15" width="13.58203125" style="52" customWidth="1"/>
    <col min="16" max="17" width="11" style="52"/>
    <col min="18" max="18" width="12.83203125" style="52" customWidth="1"/>
    <col min="19" max="36" width="11" style="52"/>
  </cols>
  <sheetData>
    <row r="1" spans="1:36" ht="18" x14ac:dyDescent="0.4">
      <c r="A1" s="74" t="s">
        <v>0</v>
      </c>
      <c r="B1" s="74"/>
      <c r="C1" s="74"/>
      <c r="D1" s="74"/>
      <c r="E1" s="74"/>
      <c r="F1" s="74"/>
      <c r="G1" s="74"/>
      <c r="H1" s="74"/>
      <c r="I1" s="74"/>
      <c r="J1" s="74"/>
      <c r="K1" s="74"/>
      <c r="L1" s="2"/>
      <c r="M1" s="2"/>
      <c r="N1" s="2"/>
      <c r="O1" s="2"/>
      <c r="P1" s="2"/>
      <c r="Q1" s="2"/>
      <c r="R1" s="2"/>
      <c r="S1" s="2"/>
      <c r="T1" s="2"/>
      <c r="U1" s="2"/>
      <c r="V1" s="2"/>
      <c r="W1" s="2"/>
      <c r="X1" s="2"/>
      <c r="Y1" s="2"/>
      <c r="Z1" s="2"/>
      <c r="AA1" s="2"/>
      <c r="AB1" s="2"/>
      <c r="AC1" s="2"/>
      <c r="AD1" s="2"/>
      <c r="AE1" s="2"/>
      <c r="AF1" s="2"/>
      <c r="AG1" s="2"/>
      <c r="AH1" s="2"/>
      <c r="AI1" s="2"/>
      <c r="AJ1" s="2"/>
    </row>
    <row r="2" spans="1:36" x14ac:dyDescent="0.3">
      <c r="A2" s="3"/>
      <c r="B2" s="1"/>
      <c r="C2" s="1"/>
      <c r="D2" s="1"/>
      <c r="E2" s="1"/>
      <c r="F2" s="1"/>
      <c r="G2" s="1"/>
      <c r="H2" s="1"/>
      <c r="I2" s="1"/>
      <c r="J2" s="1"/>
      <c r="K2" s="1"/>
      <c r="L2" s="2"/>
      <c r="M2" s="2"/>
      <c r="N2" s="18"/>
      <c r="O2" s="18"/>
      <c r="P2" s="18"/>
      <c r="Q2" s="18"/>
      <c r="R2" s="2"/>
      <c r="S2" s="2"/>
      <c r="T2" s="2"/>
      <c r="U2" s="2"/>
      <c r="V2" s="2"/>
      <c r="W2" s="2"/>
      <c r="X2" s="2"/>
      <c r="Y2" s="2"/>
      <c r="Z2" s="2"/>
      <c r="AA2" s="2"/>
      <c r="AB2" s="2"/>
      <c r="AC2" s="2"/>
      <c r="AD2" s="2"/>
      <c r="AE2" s="2"/>
      <c r="AF2" s="2"/>
      <c r="AG2" s="2"/>
      <c r="AH2" s="2"/>
      <c r="AI2" s="2"/>
      <c r="AJ2" s="2"/>
    </row>
    <row r="3" spans="1:36" x14ac:dyDescent="0.3">
      <c r="A3" s="1"/>
      <c r="B3" s="1"/>
      <c r="C3" s="1"/>
      <c r="D3" s="4"/>
      <c r="E3" s="1"/>
      <c r="F3" s="1"/>
      <c r="G3" s="1"/>
      <c r="H3" s="1"/>
      <c r="I3" s="1"/>
      <c r="J3" s="1"/>
      <c r="K3" s="1"/>
      <c r="L3" s="2"/>
      <c r="M3" s="2"/>
      <c r="N3" s="32"/>
      <c r="O3" s="32"/>
      <c r="P3" s="32"/>
      <c r="Q3" s="32"/>
      <c r="R3" s="26"/>
      <c r="S3" s="2"/>
      <c r="T3" s="2"/>
      <c r="U3" s="2"/>
      <c r="V3" s="2"/>
      <c r="W3" s="2"/>
      <c r="X3" s="2"/>
      <c r="Y3" s="2"/>
      <c r="Z3" s="2"/>
      <c r="AA3" s="2"/>
      <c r="AB3" s="2"/>
      <c r="AC3" s="2"/>
      <c r="AD3" s="2"/>
      <c r="AE3" s="2"/>
      <c r="AF3" s="2"/>
      <c r="AG3" s="2"/>
      <c r="AH3" s="2"/>
      <c r="AI3" s="2"/>
      <c r="AJ3" s="2"/>
    </row>
    <row r="4" spans="1:36" x14ac:dyDescent="0.3">
      <c r="A4" s="2" t="s">
        <v>1</v>
      </c>
      <c r="B4" s="5">
        <f ca="1">TODAY()</f>
        <v>44959</v>
      </c>
      <c r="C4" s="1"/>
      <c r="D4" s="1"/>
      <c r="E4" s="1"/>
      <c r="F4" s="1"/>
      <c r="G4" s="1"/>
      <c r="H4" s="1"/>
      <c r="I4" s="1"/>
      <c r="J4" s="1"/>
      <c r="K4" s="1"/>
      <c r="L4" s="2"/>
      <c r="M4" s="2"/>
      <c r="N4" s="33" t="s">
        <v>2</v>
      </c>
      <c r="O4" s="33"/>
      <c r="P4" s="33"/>
      <c r="Q4" s="33" t="s">
        <v>3</v>
      </c>
      <c r="R4" s="26"/>
      <c r="S4" s="2"/>
      <c r="T4" s="2"/>
      <c r="U4" s="2"/>
      <c r="V4" s="2"/>
      <c r="W4" s="2"/>
      <c r="X4" s="2"/>
      <c r="Y4" s="2"/>
      <c r="Z4" s="2"/>
      <c r="AA4" s="2"/>
      <c r="AB4" s="2"/>
      <c r="AC4" s="2"/>
      <c r="AD4" s="2"/>
      <c r="AE4" s="2"/>
      <c r="AF4" s="2"/>
      <c r="AG4" s="2"/>
      <c r="AH4" s="2"/>
      <c r="AI4" s="2"/>
      <c r="AJ4" s="2"/>
    </row>
    <row r="5" spans="1:36" x14ac:dyDescent="0.3">
      <c r="A5" s="38" t="s">
        <v>4</v>
      </c>
      <c r="B5" s="6" t="s">
        <v>3</v>
      </c>
      <c r="C5" s="1"/>
      <c r="D5" s="1"/>
      <c r="E5" s="1"/>
      <c r="F5" s="1"/>
      <c r="G5" s="1"/>
      <c r="H5" s="1"/>
      <c r="I5" s="1"/>
      <c r="J5" s="1"/>
      <c r="K5" s="1"/>
      <c r="L5" s="2"/>
      <c r="M5" s="2"/>
      <c r="N5" s="34">
        <f>COUNTA(B8:B14)</f>
        <v>0</v>
      </c>
      <c r="O5" s="33"/>
      <c r="P5" s="33"/>
      <c r="Q5" s="33" t="s">
        <v>5</v>
      </c>
      <c r="R5" s="26"/>
      <c r="S5" s="2"/>
      <c r="T5" s="2"/>
      <c r="U5" s="2"/>
      <c r="V5" s="2"/>
      <c r="W5" s="2"/>
      <c r="X5" s="2"/>
      <c r="Y5" s="2"/>
      <c r="Z5" s="2"/>
      <c r="AA5" s="2"/>
      <c r="AB5" s="2"/>
      <c r="AC5" s="2"/>
      <c r="AD5" s="2"/>
      <c r="AE5" s="2"/>
      <c r="AF5" s="2"/>
      <c r="AG5" s="2"/>
      <c r="AH5" s="2"/>
      <c r="AI5" s="2"/>
      <c r="AJ5" s="2"/>
    </row>
    <row r="6" spans="1:36" x14ac:dyDescent="0.3">
      <c r="A6" s="2"/>
      <c r="B6" s="7"/>
      <c r="C6" s="1"/>
      <c r="D6" s="8"/>
      <c r="E6" s="8"/>
      <c r="F6" s="8"/>
      <c r="G6" s="1"/>
      <c r="H6" s="1"/>
      <c r="I6" s="1"/>
      <c r="J6" s="1"/>
      <c r="K6" s="1"/>
      <c r="L6" s="2"/>
      <c r="M6" s="2"/>
      <c r="N6" s="33"/>
      <c r="O6" s="33"/>
      <c r="P6" s="33"/>
      <c r="Q6" s="33"/>
      <c r="R6" s="26"/>
      <c r="S6" s="2"/>
      <c r="T6" s="2"/>
      <c r="U6" s="2"/>
      <c r="V6" s="2"/>
      <c r="W6" s="2"/>
      <c r="X6" s="2"/>
      <c r="Y6" s="2"/>
      <c r="Z6" s="2"/>
      <c r="AA6" s="2"/>
      <c r="AB6" s="2"/>
      <c r="AC6" s="2"/>
      <c r="AD6" s="2"/>
      <c r="AE6" s="2"/>
      <c r="AF6" s="2"/>
      <c r="AG6" s="2"/>
      <c r="AH6" s="2"/>
      <c r="AI6" s="2"/>
      <c r="AJ6" s="2"/>
    </row>
    <row r="7" spans="1:36" x14ac:dyDescent="0.3">
      <c r="A7" s="39"/>
      <c r="B7" s="9" t="s">
        <v>6</v>
      </c>
      <c r="C7" s="10" t="s">
        <v>7</v>
      </c>
      <c r="D7" s="10" t="s">
        <v>8</v>
      </c>
      <c r="E7" s="1"/>
      <c r="F7" s="1"/>
      <c r="G7" s="1"/>
      <c r="H7" s="1"/>
      <c r="I7" s="1"/>
      <c r="J7" s="1"/>
      <c r="K7" s="1"/>
      <c r="L7" s="2"/>
      <c r="M7" s="2"/>
      <c r="N7" s="33"/>
      <c r="O7" s="35" t="s">
        <v>9</v>
      </c>
      <c r="P7" s="33"/>
      <c r="Q7" s="33"/>
      <c r="R7" s="26"/>
      <c r="S7" s="2"/>
      <c r="T7" s="2"/>
      <c r="U7" s="2"/>
      <c r="V7" s="2"/>
      <c r="W7" s="2"/>
      <c r="X7" s="2"/>
      <c r="Y7" s="2"/>
      <c r="Z7" s="2"/>
      <c r="AA7" s="2"/>
      <c r="AB7" s="2"/>
      <c r="AC7" s="2"/>
      <c r="AD7" s="2"/>
      <c r="AE7" s="2"/>
      <c r="AF7" s="2"/>
      <c r="AG7" s="2"/>
      <c r="AH7" s="2"/>
      <c r="AI7" s="2"/>
      <c r="AJ7" s="2"/>
    </row>
    <row r="8" spans="1:36" x14ac:dyDescent="0.3">
      <c r="A8" s="2" t="s">
        <v>10</v>
      </c>
      <c r="B8" s="24"/>
      <c r="C8" s="11"/>
      <c r="D8" s="72" t="str">
        <f>IF(C8="","",DATEDIF(C8,B$4,"y"))</f>
        <v/>
      </c>
      <c r="E8" s="1"/>
      <c r="F8" s="1"/>
      <c r="G8" s="1"/>
      <c r="H8" s="1"/>
      <c r="I8" s="1"/>
      <c r="J8" s="1"/>
      <c r="K8" s="1"/>
      <c r="L8" s="2"/>
      <c r="M8" s="2"/>
      <c r="N8" s="33" t="str">
        <f t="shared" ref="N8:N14" si="0">IF(B8="","",B8)</f>
        <v/>
      </c>
      <c r="O8" s="35" t="str">
        <f t="shared" ref="O8:O12" si="1">IF(D8="","",IF(D8&lt;16,"ja","nein"))</f>
        <v/>
      </c>
      <c r="P8" s="33"/>
      <c r="Q8" s="33"/>
      <c r="R8" s="26"/>
      <c r="S8" s="2"/>
      <c r="T8" s="2"/>
      <c r="U8" s="2"/>
      <c r="V8" s="2"/>
      <c r="W8" s="2"/>
      <c r="X8" s="2"/>
      <c r="Y8" s="2"/>
      <c r="Z8" s="2"/>
      <c r="AA8" s="2"/>
      <c r="AB8" s="2"/>
      <c r="AC8" s="2"/>
      <c r="AD8" s="2"/>
      <c r="AE8" s="2"/>
      <c r="AF8" s="2"/>
      <c r="AG8" s="2"/>
      <c r="AH8" s="2"/>
      <c r="AI8" s="2"/>
      <c r="AJ8" s="2"/>
    </row>
    <row r="9" spans="1:36" x14ac:dyDescent="0.3">
      <c r="A9" s="2" t="s">
        <v>11</v>
      </c>
      <c r="B9" s="24"/>
      <c r="C9" s="11"/>
      <c r="D9" s="72" t="str">
        <f>IF(C9="","",DATEDIF(C9,B$4,"y"))</f>
        <v/>
      </c>
      <c r="E9" s="1"/>
      <c r="F9" s="1"/>
      <c r="G9" s="1"/>
      <c r="H9" s="1"/>
      <c r="I9" s="1"/>
      <c r="J9" s="1"/>
      <c r="K9" s="1"/>
      <c r="L9" s="2"/>
      <c r="M9" s="2"/>
      <c r="N9" s="33" t="str">
        <f t="shared" si="0"/>
        <v/>
      </c>
      <c r="O9" s="35" t="str">
        <f t="shared" si="1"/>
        <v/>
      </c>
      <c r="P9" s="33"/>
      <c r="Q9" s="33"/>
      <c r="R9" s="26"/>
      <c r="S9" s="2"/>
      <c r="T9" s="2"/>
      <c r="U9" s="2"/>
      <c r="V9" s="2"/>
      <c r="W9" s="2"/>
      <c r="X9" s="2"/>
      <c r="Y9" s="2"/>
      <c r="Z9" s="2"/>
      <c r="AA9" s="2"/>
      <c r="AB9" s="2"/>
      <c r="AC9" s="2"/>
      <c r="AD9" s="2"/>
      <c r="AE9" s="2"/>
      <c r="AF9" s="2"/>
      <c r="AG9" s="2"/>
      <c r="AH9" s="2"/>
      <c r="AI9" s="2"/>
      <c r="AJ9" s="2"/>
    </row>
    <row r="10" spans="1:36" x14ac:dyDescent="0.3">
      <c r="A10" s="40" t="s">
        <v>12</v>
      </c>
      <c r="B10" s="24"/>
      <c r="C10" s="11"/>
      <c r="D10" s="72" t="str">
        <f t="shared" ref="D10:D14" si="2">IF(C10="","",DATEDIF(C10,B$4,"y"))</f>
        <v/>
      </c>
      <c r="E10" s="1"/>
      <c r="F10" s="1"/>
      <c r="G10" s="1"/>
      <c r="H10" s="1"/>
      <c r="I10" s="1"/>
      <c r="J10" s="1"/>
      <c r="K10" s="1"/>
      <c r="L10" s="2"/>
      <c r="M10" s="2"/>
      <c r="N10" s="33" t="str">
        <f t="shared" si="0"/>
        <v/>
      </c>
      <c r="O10" s="35" t="str">
        <f t="shared" si="1"/>
        <v/>
      </c>
      <c r="P10" s="33"/>
      <c r="Q10" s="33"/>
      <c r="R10" s="26"/>
      <c r="S10" s="2"/>
      <c r="T10" s="2"/>
      <c r="U10" s="2"/>
      <c r="V10" s="2"/>
      <c r="W10" s="2"/>
      <c r="X10" s="2"/>
      <c r="Y10" s="2"/>
      <c r="Z10" s="2"/>
      <c r="AA10" s="2"/>
      <c r="AB10" s="2"/>
      <c r="AC10" s="2"/>
      <c r="AD10" s="2"/>
      <c r="AE10" s="2"/>
      <c r="AF10" s="2"/>
      <c r="AG10" s="2"/>
      <c r="AH10" s="2"/>
      <c r="AI10" s="2"/>
      <c r="AJ10" s="2"/>
    </row>
    <row r="11" spans="1:36" x14ac:dyDescent="0.3">
      <c r="A11" s="40" t="s">
        <v>13</v>
      </c>
      <c r="B11" s="24"/>
      <c r="C11" s="11"/>
      <c r="D11" s="72" t="str">
        <f t="shared" si="2"/>
        <v/>
      </c>
      <c r="E11" s="1"/>
      <c r="F11" s="1"/>
      <c r="G11" s="1"/>
      <c r="H11" s="1"/>
      <c r="I11" s="1"/>
      <c r="J11" s="1"/>
      <c r="K11" s="1"/>
      <c r="L11" s="2"/>
      <c r="M11" s="2"/>
      <c r="N11" s="33" t="str">
        <f t="shared" si="0"/>
        <v/>
      </c>
      <c r="O11" s="35" t="str">
        <f t="shared" si="1"/>
        <v/>
      </c>
      <c r="P11" s="33"/>
      <c r="Q11" s="33"/>
      <c r="R11" s="26"/>
      <c r="S11" s="2"/>
      <c r="T11" s="2"/>
      <c r="U11" s="2"/>
      <c r="V11" s="2"/>
      <c r="W11" s="2"/>
      <c r="X11" s="2"/>
      <c r="Y11" s="2"/>
      <c r="Z11" s="2"/>
      <c r="AA11" s="2"/>
      <c r="AB11" s="2"/>
      <c r="AC11" s="2"/>
      <c r="AD11" s="2"/>
      <c r="AE11" s="2"/>
      <c r="AF11" s="2"/>
      <c r="AG11" s="2"/>
      <c r="AH11" s="2"/>
      <c r="AI11" s="2"/>
      <c r="AJ11" s="2"/>
    </row>
    <row r="12" spans="1:36" x14ac:dyDescent="0.3">
      <c r="A12" s="40" t="s">
        <v>14</v>
      </c>
      <c r="B12" s="24"/>
      <c r="C12" s="11"/>
      <c r="D12" s="72" t="str">
        <f t="shared" si="2"/>
        <v/>
      </c>
      <c r="E12" s="1"/>
      <c r="F12" s="1"/>
      <c r="G12" s="1"/>
      <c r="H12" s="1"/>
      <c r="I12" s="1"/>
      <c r="J12" s="1"/>
      <c r="K12" s="1"/>
      <c r="L12" s="2"/>
      <c r="M12" s="2"/>
      <c r="N12" s="33" t="str">
        <f t="shared" si="0"/>
        <v/>
      </c>
      <c r="O12" s="35" t="str">
        <f t="shared" si="1"/>
        <v/>
      </c>
      <c r="P12" s="33"/>
      <c r="Q12" s="33"/>
      <c r="R12" s="26"/>
      <c r="S12" s="2"/>
      <c r="T12" s="2"/>
      <c r="U12" s="2"/>
      <c r="V12" s="2"/>
      <c r="W12" s="2"/>
      <c r="X12" s="2"/>
      <c r="Y12" s="2"/>
      <c r="Z12" s="2"/>
      <c r="AA12" s="2"/>
      <c r="AB12" s="2"/>
      <c r="AC12" s="2"/>
      <c r="AD12" s="2"/>
      <c r="AE12" s="2"/>
      <c r="AF12" s="2"/>
      <c r="AG12" s="2"/>
      <c r="AH12" s="2"/>
      <c r="AI12" s="2"/>
      <c r="AJ12" s="2"/>
    </row>
    <row r="13" spans="1:36" x14ac:dyDescent="0.3">
      <c r="A13" s="40" t="s">
        <v>15</v>
      </c>
      <c r="B13" s="24"/>
      <c r="C13" s="11"/>
      <c r="D13" s="72" t="str">
        <f t="shared" si="2"/>
        <v/>
      </c>
      <c r="E13" s="1"/>
      <c r="F13" s="1"/>
      <c r="G13" s="1"/>
      <c r="H13" s="1"/>
      <c r="I13" s="1"/>
      <c r="J13" s="1"/>
      <c r="K13" s="1"/>
      <c r="L13" s="2"/>
      <c r="M13" s="2"/>
      <c r="N13" s="33" t="str">
        <f t="shared" si="0"/>
        <v/>
      </c>
      <c r="O13" s="35" t="str">
        <f>IF(D13="","",IF(D13&lt;16,"ja","nein"))</f>
        <v/>
      </c>
      <c r="P13" s="33"/>
      <c r="Q13" s="33"/>
      <c r="R13" s="26"/>
      <c r="S13" s="2"/>
      <c r="T13" s="2"/>
      <c r="U13" s="2"/>
      <c r="V13" s="2"/>
      <c r="W13" s="2"/>
      <c r="X13" s="2"/>
      <c r="Y13" s="2"/>
      <c r="Z13" s="2"/>
      <c r="AA13" s="2"/>
      <c r="AB13" s="2"/>
      <c r="AC13" s="2"/>
      <c r="AD13" s="2"/>
      <c r="AE13" s="2"/>
      <c r="AF13" s="2"/>
      <c r="AG13" s="2"/>
      <c r="AH13" s="2"/>
      <c r="AI13" s="2"/>
      <c r="AJ13" s="2"/>
    </row>
    <row r="14" spans="1:36" x14ac:dyDescent="0.3">
      <c r="A14" s="40" t="s">
        <v>16</v>
      </c>
      <c r="B14" s="24"/>
      <c r="C14" s="73"/>
      <c r="D14" s="72" t="str">
        <f t="shared" si="2"/>
        <v/>
      </c>
      <c r="E14" s="1"/>
      <c r="F14" s="1"/>
      <c r="G14" s="1"/>
      <c r="H14" s="1"/>
      <c r="I14" s="1"/>
      <c r="J14" s="1"/>
      <c r="K14" s="1"/>
      <c r="L14" s="2"/>
      <c r="M14" s="2"/>
      <c r="N14" s="33" t="str">
        <f t="shared" si="0"/>
        <v/>
      </c>
      <c r="O14" s="35" t="str">
        <f>IF(D14="","",IF(D14&lt;16,"ja","nein"))</f>
        <v/>
      </c>
      <c r="P14" s="33"/>
      <c r="Q14" s="33"/>
      <c r="R14" s="26"/>
      <c r="S14" s="2"/>
      <c r="T14" s="2"/>
      <c r="U14" s="2"/>
      <c r="V14" s="2"/>
      <c r="W14" s="2"/>
      <c r="X14" s="2"/>
      <c r="Y14" s="2"/>
      <c r="Z14" s="2"/>
      <c r="AA14" s="2"/>
      <c r="AB14" s="2"/>
      <c r="AC14" s="2"/>
      <c r="AD14" s="2"/>
      <c r="AE14" s="2"/>
      <c r="AF14" s="2"/>
      <c r="AG14" s="2"/>
      <c r="AH14" s="2"/>
      <c r="AI14" s="2"/>
      <c r="AJ14" s="2"/>
    </row>
    <row r="15" spans="1:36" x14ac:dyDescent="0.3">
      <c r="A15" s="41"/>
      <c r="B15" s="1"/>
      <c r="C15" s="1"/>
      <c r="D15" s="1"/>
      <c r="E15" s="1"/>
      <c r="F15" s="1"/>
      <c r="G15" s="1"/>
      <c r="H15" s="1"/>
      <c r="I15" s="1"/>
      <c r="J15" s="1"/>
      <c r="K15" s="1"/>
      <c r="L15" s="2"/>
      <c r="M15" s="2"/>
      <c r="N15" s="33"/>
      <c r="O15" s="33"/>
      <c r="P15" s="33"/>
      <c r="Q15" s="33"/>
      <c r="R15" s="26"/>
      <c r="S15" s="2"/>
      <c r="T15" s="2"/>
      <c r="U15" s="2"/>
      <c r="V15" s="2"/>
      <c r="W15" s="2"/>
      <c r="X15" s="2"/>
      <c r="Y15" s="2"/>
      <c r="Z15" s="2"/>
      <c r="AA15" s="2"/>
      <c r="AB15" s="2"/>
      <c r="AC15" s="2"/>
      <c r="AD15" s="2"/>
      <c r="AE15" s="2"/>
      <c r="AF15" s="2"/>
      <c r="AG15" s="2"/>
      <c r="AH15" s="2"/>
      <c r="AI15" s="2"/>
      <c r="AJ15" s="2"/>
    </row>
    <row r="16" spans="1:36" x14ac:dyDescent="0.3">
      <c r="A16" s="2"/>
      <c r="B16" s="47" t="str">
        <f>IF(B5="","",IF(B5="Kindsmutter","Kindsvater","Kindsmutter"))</f>
        <v>Kindsvater</v>
      </c>
      <c r="C16" s="47" t="str">
        <f>IF(B5="","",IF(B5="Kindsmutter","Kindsmutter","Kindsvater"))</f>
        <v>Kindsmutter</v>
      </c>
      <c r="D16" s="47" t="str">
        <f>IF(AND($C8&gt;0,$B8=""),"",IF($C8="","",$B8))</f>
        <v/>
      </c>
      <c r="E16" s="47" t="str">
        <f>IF(AND($C9&gt;0,$B9=""),"",IF($C9="","",$B9))</f>
        <v/>
      </c>
      <c r="F16" s="47" t="str">
        <f>IF(AND($C10&gt;0,$B10=""),"",IF($C10="","",$B10))</f>
        <v/>
      </c>
      <c r="G16" s="47" t="str">
        <f>IF(AND($C11&gt;0,$B11=""),"",IF($C11="","",$B11))</f>
        <v/>
      </c>
      <c r="H16" s="47" t="str">
        <f>IF(AND($C12&gt;0,$B12=""),"",IF($C12="","",$B12))</f>
        <v/>
      </c>
      <c r="I16" s="47" t="str">
        <f>IF(AND($C13&gt;0,$B13=""),"",IF($C13="","",$B13))</f>
        <v/>
      </c>
      <c r="J16" s="47" t="str">
        <f>IF(AND($C14&gt;0,$B14=""),"",IF($C14="","",$B14))</f>
        <v/>
      </c>
      <c r="K16" s="1"/>
      <c r="L16" s="2"/>
      <c r="M16" s="16"/>
      <c r="N16" s="33" t="s">
        <v>17</v>
      </c>
      <c r="O16" s="36">
        <f>COUNTIF(O8:O14,"ja")</f>
        <v>0</v>
      </c>
      <c r="P16" s="33"/>
      <c r="Q16" s="33"/>
      <c r="R16" s="26"/>
      <c r="S16" s="2"/>
      <c r="T16" s="2"/>
      <c r="U16" s="2"/>
      <c r="V16" s="2"/>
      <c r="W16" s="2"/>
      <c r="X16" s="2"/>
      <c r="Y16" s="2"/>
      <c r="Z16" s="2"/>
      <c r="AA16" s="2"/>
      <c r="AB16" s="2"/>
      <c r="AC16" s="2"/>
      <c r="AD16" s="2"/>
      <c r="AE16" s="2"/>
      <c r="AF16" s="2"/>
      <c r="AG16" s="2"/>
      <c r="AH16" s="2"/>
      <c r="AI16" s="2"/>
      <c r="AJ16" s="2"/>
    </row>
    <row r="17" spans="1:36" x14ac:dyDescent="0.3">
      <c r="A17" s="2" t="s">
        <v>18</v>
      </c>
      <c r="B17" s="12"/>
      <c r="C17" s="12"/>
      <c r="D17" s="13"/>
      <c r="E17" s="13"/>
      <c r="F17" s="13"/>
      <c r="G17" s="13"/>
      <c r="H17" s="13"/>
      <c r="I17" s="13"/>
      <c r="J17" s="13"/>
      <c r="K17" s="1"/>
      <c r="L17" s="2"/>
      <c r="M17" s="2"/>
      <c r="N17" s="32"/>
      <c r="O17" s="32"/>
      <c r="P17" s="32"/>
      <c r="Q17" s="32"/>
      <c r="R17" s="26"/>
      <c r="S17" s="2"/>
      <c r="T17" s="2"/>
      <c r="U17" s="2"/>
      <c r="V17" s="2"/>
      <c r="W17" s="2"/>
      <c r="X17" s="2"/>
      <c r="Y17" s="2"/>
      <c r="Z17" s="2"/>
      <c r="AA17" s="2"/>
      <c r="AB17" s="2"/>
      <c r="AC17" s="2"/>
      <c r="AD17" s="2"/>
      <c r="AE17" s="2"/>
      <c r="AF17" s="2"/>
      <c r="AG17" s="2"/>
      <c r="AH17" s="2"/>
      <c r="AI17" s="2"/>
      <c r="AJ17" s="2"/>
    </row>
    <row r="18" spans="1:36" x14ac:dyDescent="0.3">
      <c r="A18" s="2" t="s">
        <v>19</v>
      </c>
      <c r="B18" s="13"/>
      <c r="C18" s="13"/>
      <c r="D18" s="12"/>
      <c r="E18" s="12"/>
      <c r="F18" s="12"/>
      <c r="G18" s="12"/>
      <c r="H18" s="12"/>
      <c r="I18" s="12"/>
      <c r="J18" s="12"/>
      <c r="K18" s="1"/>
      <c r="L18" s="2"/>
      <c r="M18" s="2"/>
      <c r="N18" s="26"/>
      <c r="O18" s="26"/>
      <c r="P18" s="26"/>
      <c r="Q18" s="26"/>
      <c r="R18" s="26"/>
      <c r="S18" s="2"/>
      <c r="T18" s="2"/>
      <c r="U18" s="2"/>
      <c r="V18" s="2"/>
      <c r="W18" s="2"/>
      <c r="X18" s="2"/>
      <c r="Y18" s="2"/>
      <c r="Z18" s="2"/>
      <c r="AA18" s="2"/>
      <c r="AB18" s="2"/>
      <c r="AC18" s="2"/>
      <c r="AD18" s="2"/>
      <c r="AE18" s="2"/>
      <c r="AF18" s="2"/>
      <c r="AG18" s="2"/>
      <c r="AH18" s="2"/>
      <c r="AI18" s="2"/>
      <c r="AJ18" s="2"/>
    </row>
    <row r="19" spans="1:36" x14ac:dyDescent="0.3">
      <c r="A19" s="39"/>
      <c r="B19" s="22">
        <f t="shared" ref="B19:J19" si="3">SUM(B17:B18)</f>
        <v>0</v>
      </c>
      <c r="C19" s="22">
        <f t="shared" si="3"/>
        <v>0</v>
      </c>
      <c r="D19" s="22">
        <f t="shared" si="3"/>
        <v>0</v>
      </c>
      <c r="E19" s="22">
        <f t="shared" si="3"/>
        <v>0</v>
      </c>
      <c r="F19" s="22">
        <f t="shared" si="3"/>
        <v>0</v>
      </c>
      <c r="G19" s="22">
        <f t="shared" si="3"/>
        <v>0</v>
      </c>
      <c r="H19" s="22">
        <f t="shared" si="3"/>
        <v>0</v>
      </c>
      <c r="I19" s="22">
        <f t="shared" si="3"/>
        <v>0</v>
      </c>
      <c r="J19" s="22">
        <f t="shared" si="3"/>
        <v>0</v>
      </c>
      <c r="K19" s="22">
        <f>SUM(B19:J19)</f>
        <v>0</v>
      </c>
      <c r="L19" s="2"/>
      <c r="M19" s="2"/>
      <c r="N19" s="2"/>
      <c r="O19" s="2"/>
      <c r="P19" s="2"/>
      <c r="Q19" s="2"/>
      <c r="R19" s="2"/>
      <c r="S19" s="2"/>
      <c r="T19" s="2"/>
      <c r="U19" s="2"/>
      <c r="V19" s="2"/>
      <c r="W19" s="2"/>
      <c r="X19" s="2"/>
      <c r="Y19" s="2"/>
      <c r="Z19" s="2"/>
      <c r="AA19" s="2"/>
      <c r="AB19" s="2"/>
      <c r="AC19" s="2"/>
      <c r="AD19" s="2"/>
      <c r="AE19" s="2"/>
      <c r="AF19" s="2"/>
      <c r="AG19" s="2"/>
      <c r="AH19" s="2"/>
      <c r="AI19" s="2"/>
      <c r="AJ19" s="2"/>
    </row>
    <row r="20" spans="1:36" x14ac:dyDescent="0.3">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row>
    <row r="21" spans="1:36" ht="14.5" x14ac:dyDescent="0.35">
      <c r="A21" s="42"/>
      <c r="B21" s="1"/>
      <c r="C21" s="1"/>
      <c r="D21" s="1"/>
      <c r="E21" s="1"/>
      <c r="F21" s="1"/>
      <c r="G21" s="1"/>
      <c r="H21" s="1"/>
      <c r="I21" s="1"/>
      <c r="J21" s="1"/>
      <c r="K21" s="1"/>
      <c r="L21" s="2"/>
      <c r="M21" s="2"/>
      <c r="N21" s="2"/>
      <c r="O21" s="2"/>
      <c r="P21" s="2"/>
      <c r="Q21" s="2"/>
      <c r="R21" s="2"/>
      <c r="S21" s="2"/>
      <c r="T21" s="2"/>
      <c r="U21" s="2"/>
      <c r="V21" s="2"/>
      <c r="W21" s="2"/>
      <c r="X21" s="2"/>
      <c r="Y21" s="2"/>
      <c r="Z21" s="2"/>
      <c r="AA21" s="2"/>
      <c r="AB21" s="2"/>
      <c r="AC21" s="2"/>
      <c r="AD21" s="2"/>
      <c r="AE21" s="2"/>
      <c r="AF21" s="2"/>
      <c r="AG21" s="2"/>
      <c r="AH21" s="2"/>
      <c r="AI21" s="2"/>
      <c r="AJ21" s="2"/>
    </row>
    <row r="22" spans="1:36" x14ac:dyDescent="0.3">
      <c r="A22" s="2"/>
      <c r="B22" s="47" t="str">
        <f t="shared" ref="B22:J22" si="4">B16</f>
        <v>Kindsvater</v>
      </c>
      <c r="C22" s="47" t="str">
        <f t="shared" si="4"/>
        <v>Kindsmutter</v>
      </c>
      <c r="D22" s="47" t="str">
        <f>D16</f>
        <v/>
      </c>
      <c r="E22" s="47" t="str">
        <f t="shared" si="4"/>
        <v/>
      </c>
      <c r="F22" s="47" t="str">
        <f t="shared" si="4"/>
        <v/>
      </c>
      <c r="G22" s="47" t="str">
        <f t="shared" si="4"/>
        <v/>
      </c>
      <c r="H22" s="47" t="str">
        <f t="shared" si="4"/>
        <v/>
      </c>
      <c r="I22" s="47" t="str">
        <f t="shared" si="4"/>
        <v/>
      </c>
      <c r="J22" s="47" t="str">
        <f t="shared" si="4"/>
        <v/>
      </c>
      <c r="K22" s="1"/>
      <c r="L22" s="2"/>
      <c r="M22" s="2"/>
      <c r="N22" s="2"/>
      <c r="O22" s="2"/>
      <c r="P22" s="2"/>
      <c r="Q22" s="2"/>
      <c r="R22" s="2"/>
      <c r="S22" s="2"/>
      <c r="T22" s="2"/>
      <c r="U22" s="2"/>
      <c r="V22" s="2"/>
      <c r="W22" s="2"/>
      <c r="X22" s="2"/>
      <c r="Y22" s="2"/>
      <c r="Z22" s="2"/>
      <c r="AA22" s="2"/>
      <c r="AB22" s="2"/>
      <c r="AC22" s="2"/>
      <c r="AD22" s="2"/>
      <c r="AE22" s="2"/>
      <c r="AF22" s="2"/>
      <c r="AG22" s="2"/>
      <c r="AH22" s="2"/>
      <c r="AI22" s="2"/>
      <c r="AJ22" s="2"/>
    </row>
    <row r="23" spans="1:36" x14ac:dyDescent="0.3">
      <c r="A23" s="2" t="s">
        <v>20</v>
      </c>
      <c r="B23" s="12"/>
      <c r="C23" s="12"/>
      <c r="D23" s="48" t="str">
        <f>IF(D8="","",IF(AND(D8&gt;=0,D8&lt;=9),400,600))</f>
        <v/>
      </c>
      <c r="E23" s="48" t="str">
        <f>IF(D9="","",IF(AND(D9&gt;=0,D9&lt;=9),400,600))</f>
        <v/>
      </c>
      <c r="F23" s="48" t="str">
        <f>IF(D10="","",IF(AND(D10&gt;=0,D10&lt;=9),400,600))</f>
        <v/>
      </c>
      <c r="G23" s="48" t="str">
        <f>IF(D11="","",IF(AND(D11&gt;=0,D11&lt;=9),400,600))</f>
        <v/>
      </c>
      <c r="H23" s="48" t="str">
        <f>IF(D12="","",IF(AND(D12&gt;=0,D12&lt;=9),400,600))</f>
        <v/>
      </c>
      <c r="I23" s="48" t="str">
        <f>IF(D13="","",IF(AND(D13&gt;=0,D13&lt;=9),400,600))</f>
        <v/>
      </c>
      <c r="J23" s="48" t="str">
        <f>IF(D14="","",IF(AND(D14&gt;=0,D14&lt;=9),400,600))</f>
        <v/>
      </c>
      <c r="K23" s="1"/>
      <c r="L23" s="2"/>
      <c r="M23" s="2"/>
      <c r="N23" s="2"/>
      <c r="O23" s="2"/>
      <c r="P23" s="2"/>
      <c r="Q23" s="2"/>
      <c r="R23" s="2"/>
      <c r="S23" s="2"/>
      <c r="T23" s="2"/>
      <c r="U23" s="2"/>
      <c r="V23" s="2"/>
      <c r="W23" s="2"/>
      <c r="X23" s="2"/>
      <c r="Y23" s="2"/>
      <c r="Z23" s="2"/>
      <c r="AA23" s="2"/>
      <c r="AB23" s="2"/>
      <c r="AC23" s="2"/>
      <c r="AD23" s="2"/>
      <c r="AE23" s="2"/>
      <c r="AF23" s="2"/>
      <c r="AG23" s="2"/>
      <c r="AH23" s="2"/>
      <c r="AI23" s="2"/>
      <c r="AJ23" s="2"/>
    </row>
    <row r="24" spans="1:36" x14ac:dyDescent="0.3">
      <c r="A24" s="2" t="s">
        <v>21</v>
      </c>
      <c r="B24" s="12"/>
      <c r="C24" s="12"/>
      <c r="D24" s="49"/>
      <c r="E24" s="49"/>
      <c r="F24" s="49"/>
      <c r="G24" s="49"/>
      <c r="H24" s="49"/>
      <c r="I24" s="49"/>
      <c r="J24" s="49"/>
      <c r="K24" s="1"/>
      <c r="L24" s="2"/>
      <c r="M24" s="2"/>
      <c r="N24" s="2"/>
      <c r="O24" s="2"/>
      <c r="P24" s="2"/>
      <c r="Q24" s="2"/>
      <c r="R24" s="2"/>
      <c r="S24" s="2"/>
      <c r="T24" s="2"/>
      <c r="U24" s="2"/>
      <c r="V24" s="2"/>
      <c r="W24" s="2"/>
      <c r="X24" s="2"/>
      <c r="Y24" s="2"/>
      <c r="Z24" s="2"/>
      <c r="AA24" s="2"/>
      <c r="AB24" s="2"/>
      <c r="AC24" s="2"/>
      <c r="AD24" s="2"/>
      <c r="AE24" s="2"/>
      <c r="AF24" s="2"/>
      <c r="AG24" s="2"/>
      <c r="AH24" s="2"/>
      <c r="AI24" s="2"/>
      <c r="AJ24" s="2"/>
    </row>
    <row r="25" spans="1:36" x14ac:dyDescent="0.3">
      <c r="A25" s="2" t="s">
        <v>22</v>
      </c>
      <c r="B25" s="49"/>
      <c r="C25" s="15">
        <f>SUM(D25:J25)*-1</f>
        <v>0</v>
      </c>
      <c r="D25" s="48" t="str">
        <f>IF(D22="","",IF($N$5*250&gt;$C$24/2,$C$24/2/$N$5,250))</f>
        <v/>
      </c>
      <c r="E25" s="48" t="str">
        <f t="shared" ref="E25:J25" si="5">IF(E22="","",IF($N$5*250&gt;$C$24/2,$C$24/2/$N$5,250))</f>
        <v/>
      </c>
      <c r="F25" s="48" t="str">
        <f t="shared" si="5"/>
        <v/>
      </c>
      <c r="G25" s="48" t="str">
        <f t="shared" si="5"/>
        <v/>
      </c>
      <c r="H25" s="48" t="str">
        <f t="shared" si="5"/>
        <v/>
      </c>
      <c r="I25" s="48" t="str">
        <f t="shared" si="5"/>
        <v/>
      </c>
      <c r="J25" s="48" t="str">
        <f t="shared" si="5"/>
        <v/>
      </c>
      <c r="K25" s="1"/>
      <c r="L25" s="2"/>
      <c r="M25" s="2"/>
      <c r="N25" s="2"/>
      <c r="O25" s="2"/>
      <c r="P25" s="2"/>
      <c r="Q25" s="2"/>
      <c r="R25" s="2"/>
      <c r="S25" s="2"/>
      <c r="T25" s="2"/>
      <c r="U25" s="2"/>
      <c r="V25" s="2"/>
      <c r="W25" s="2"/>
      <c r="X25" s="2"/>
      <c r="Y25" s="2"/>
      <c r="Z25" s="2"/>
      <c r="AA25" s="2"/>
      <c r="AB25" s="2"/>
      <c r="AC25" s="2"/>
      <c r="AD25" s="2"/>
      <c r="AE25" s="2"/>
      <c r="AF25" s="2"/>
      <c r="AG25" s="2"/>
      <c r="AH25" s="2"/>
      <c r="AI25" s="2"/>
      <c r="AJ25" s="2"/>
    </row>
    <row r="26" spans="1:36" x14ac:dyDescent="0.3">
      <c r="A26" s="2" t="s">
        <v>23</v>
      </c>
      <c r="B26" s="12"/>
      <c r="C26" s="12"/>
      <c r="D26" s="48" t="str">
        <f>IF(D$22="","",IF($D8&lt;18,100,200))</f>
        <v/>
      </c>
      <c r="E26" s="48" t="str">
        <f>IF(E$22="","",IF(D9&lt;18,100,200))</f>
        <v/>
      </c>
      <c r="F26" s="48" t="str">
        <f>IF(F$22="","",IF(D10&lt;18,100,200))</f>
        <v/>
      </c>
      <c r="G26" s="48" t="str">
        <f>IF(G$22="","",IF(D11&lt;18,100,200))</f>
        <v/>
      </c>
      <c r="H26" s="48" t="str">
        <f>IF(H$22="","",IF(D12&lt;18,100,200))</f>
        <v/>
      </c>
      <c r="I26" s="48" t="str">
        <f>IF(I$22="","",IF(D13&lt;18,100,200))</f>
        <v/>
      </c>
      <c r="J26" s="48" t="str">
        <f>IF(J$22="","",IF(D14&lt;18,100,200))</f>
        <v/>
      </c>
      <c r="K26" s="1"/>
      <c r="L26" s="2"/>
      <c r="M26" s="2"/>
      <c r="N26" s="2"/>
      <c r="O26" s="2"/>
      <c r="P26" s="2"/>
      <c r="Q26" s="2"/>
      <c r="R26" s="2"/>
      <c r="S26" s="2"/>
      <c r="T26" s="2"/>
      <c r="U26" s="2"/>
      <c r="V26" s="2"/>
      <c r="W26" s="2"/>
      <c r="X26" s="2"/>
      <c r="Y26" s="2"/>
      <c r="Z26" s="2"/>
      <c r="AA26" s="2"/>
      <c r="AB26" s="2"/>
      <c r="AC26" s="2"/>
      <c r="AD26" s="2"/>
      <c r="AE26" s="2"/>
      <c r="AF26" s="2"/>
      <c r="AG26" s="2"/>
      <c r="AH26" s="2"/>
      <c r="AI26" s="2"/>
      <c r="AJ26" s="2"/>
    </row>
    <row r="27" spans="1:36" x14ac:dyDescent="0.3">
      <c r="A27" s="43" t="s">
        <v>51</v>
      </c>
      <c r="B27" s="12"/>
      <c r="C27" s="12"/>
      <c r="D27" s="12"/>
      <c r="E27" s="12"/>
      <c r="F27" s="12"/>
      <c r="G27" s="12"/>
      <c r="H27" s="12"/>
      <c r="I27" s="12"/>
      <c r="J27" s="12"/>
      <c r="L27" s="2"/>
      <c r="M27" s="2"/>
      <c r="N27" s="2"/>
      <c r="O27" s="2"/>
      <c r="P27" s="2"/>
      <c r="Q27" s="2"/>
      <c r="R27" s="2"/>
      <c r="S27" s="2"/>
      <c r="T27" s="2"/>
      <c r="U27" s="2"/>
      <c r="V27" s="2"/>
      <c r="W27" s="2"/>
      <c r="X27" s="2"/>
      <c r="Y27" s="2"/>
      <c r="Z27" s="2"/>
      <c r="AA27" s="2"/>
      <c r="AB27" s="2"/>
      <c r="AC27" s="2"/>
      <c r="AD27" s="2"/>
      <c r="AE27" s="2"/>
      <c r="AF27" s="2"/>
      <c r="AG27" s="2"/>
      <c r="AH27" s="2"/>
      <c r="AI27" s="2"/>
      <c r="AJ27" s="2"/>
    </row>
    <row r="28" spans="1:36" x14ac:dyDescent="0.3">
      <c r="A28" s="2" t="s">
        <v>24</v>
      </c>
      <c r="B28" s="12"/>
      <c r="C28" s="12"/>
      <c r="D28" s="49"/>
      <c r="E28" s="49"/>
      <c r="F28" s="49"/>
      <c r="G28" s="49"/>
      <c r="H28" s="49"/>
      <c r="I28" s="49"/>
      <c r="J28" s="49"/>
      <c r="K28" s="1"/>
      <c r="L28" s="2"/>
      <c r="M28" s="2"/>
      <c r="N28" s="2"/>
      <c r="O28" s="2"/>
      <c r="P28" s="2"/>
      <c r="Q28" s="2"/>
      <c r="R28" s="2"/>
      <c r="S28" s="2"/>
      <c r="T28" s="2"/>
      <c r="U28" s="2"/>
      <c r="V28" s="2"/>
      <c r="W28" s="2"/>
      <c r="X28" s="2"/>
      <c r="Y28" s="2"/>
      <c r="Z28" s="2"/>
      <c r="AA28" s="2"/>
      <c r="AB28" s="2"/>
      <c r="AC28" s="2"/>
      <c r="AD28" s="2"/>
      <c r="AE28" s="2"/>
      <c r="AF28" s="2"/>
      <c r="AG28" s="2"/>
      <c r="AH28" s="2"/>
      <c r="AI28" s="2"/>
      <c r="AJ28" s="2"/>
    </row>
    <row r="29" spans="1:36" x14ac:dyDescent="0.3">
      <c r="A29" s="2" t="s">
        <v>25</v>
      </c>
      <c r="B29" s="12"/>
      <c r="C29" s="12"/>
      <c r="D29" s="49"/>
      <c r="E29" s="49"/>
      <c r="F29" s="49"/>
      <c r="G29" s="49"/>
      <c r="H29" s="49"/>
      <c r="I29" s="49"/>
      <c r="J29" s="49"/>
      <c r="K29" s="1"/>
      <c r="L29" s="2"/>
      <c r="M29" s="2"/>
      <c r="N29" s="2"/>
      <c r="O29" s="2"/>
      <c r="P29" s="2"/>
      <c r="Q29" s="2"/>
      <c r="R29" s="2"/>
      <c r="S29" s="2"/>
      <c r="T29" s="2"/>
      <c r="U29" s="2"/>
      <c r="V29" s="2"/>
      <c r="W29" s="2"/>
      <c r="X29" s="2"/>
      <c r="Y29" s="2"/>
      <c r="Z29" s="2"/>
      <c r="AA29" s="2"/>
      <c r="AB29" s="2"/>
      <c r="AC29" s="2"/>
      <c r="AD29" s="2"/>
      <c r="AE29" s="2"/>
      <c r="AF29" s="2"/>
      <c r="AG29" s="2"/>
      <c r="AH29" s="2"/>
      <c r="AI29" s="2"/>
      <c r="AJ29" s="2"/>
    </row>
    <row r="30" spans="1:36" x14ac:dyDescent="0.3">
      <c r="A30" s="2" t="s">
        <v>26</v>
      </c>
      <c r="B30" s="49"/>
      <c r="C30" s="49"/>
      <c r="D30" s="12"/>
      <c r="E30" s="12"/>
      <c r="F30" s="12"/>
      <c r="G30" s="12"/>
      <c r="H30" s="12"/>
      <c r="I30" s="12"/>
      <c r="J30" s="12"/>
      <c r="K30" s="1"/>
      <c r="L30" s="2"/>
      <c r="M30" s="2"/>
      <c r="N30" s="2"/>
      <c r="O30" s="2"/>
      <c r="P30" s="2"/>
      <c r="Q30" s="2"/>
      <c r="R30" s="2"/>
      <c r="S30" s="2"/>
      <c r="T30" s="2"/>
      <c r="U30" s="2"/>
      <c r="V30" s="2"/>
      <c r="W30" s="2"/>
      <c r="X30" s="2"/>
      <c r="Y30" s="2"/>
      <c r="Z30" s="2"/>
      <c r="AA30" s="2"/>
      <c r="AB30" s="2"/>
      <c r="AC30" s="2"/>
      <c r="AD30" s="2"/>
      <c r="AE30" s="2"/>
      <c r="AF30" s="2"/>
      <c r="AG30" s="2"/>
      <c r="AH30" s="2"/>
      <c r="AI30" s="2"/>
      <c r="AJ30" s="2"/>
    </row>
    <row r="31" spans="1:36" x14ac:dyDescent="0.3">
      <c r="A31" s="25" t="s">
        <v>27</v>
      </c>
      <c r="B31" s="12"/>
      <c r="C31" s="12"/>
      <c r="D31" s="12"/>
      <c r="E31" s="12"/>
      <c r="F31" s="12"/>
      <c r="G31" s="12"/>
      <c r="H31" s="12"/>
      <c r="I31" s="12"/>
      <c r="J31" s="12"/>
      <c r="K31" s="1"/>
      <c r="L31" s="2"/>
      <c r="M31" s="2"/>
      <c r="N31" s="2"/>
      <c r="O31" s="2"/>
      <c r="P31" s="2"/>
      <c r="Q31" s="2"/>
      <c r="R31" s="2"/>
      <c r="S31" s="2"/>
      <c r="T31" s="2"/>
      <c r="U31" s="2"/>
      <c r="V31" s="2"/>
      <c r="W31" s="2"/>
      <c r="X31" s="2"/>
      <c r="Y31" s="2"/>
      <c r="Z31" s="2"/>
      <c r="AA31" s="2"/>
      <c r="AB31" s="2"/>
      <c r="AC31" s="2"/>
      <c r="AD31" s="2"/>
      <c r="AE31" s="2"/>
      <c r="AF31" s="2"/>
      <c r="AG31" s="2"/>
      <c r="AH31" s="2"/>
      <c r="AI31" s="2"/>
      <c r="AJ31" s="2"/>
    </row>
    <row r="32" spans="1:36" x14ac:dyDescent="0.3">
      <c r="A32" s="31" t="s">
        <v>27</v>
      </c>
      <c r="B32" s="12"/>
      <c r="C32" s="12"/>
      <c r="D32" s="12"/>
      <c r="E32" s="12"/>
      <c r="F32" s="12"/>
      <c r="G32" s="12"/>
      <c r="H32" s="12"/>
      <c r="I32" s="12"/>
      <c r="J32" s="12"/>
      <c r="K32" s="1"/>
      <c r="L32" s="2"/>
      <c r="M32" s="2"/>
      <c r="N32" s="2"/>
      <c r="O32" s="2"/>
      <c r="P32" s="2"/>
      <c r="Q32" s="2"/>
      <c r="R32" s="2"/>
      <c r="S32" s="2"/>
      <c r="T32" s="2"/>
      <c r="U32" s="2"/>
      <c r="V32" s="2"/>
      <c r="W32" s="2"/>
      <c r="X32" s="2"/>
      <c r="Y32" s="2"/>
      <c r="Z32" s="2"/>
      <c r="AA32" s="2"/>
      <c r="AB32" s="2"/>
      <c r="AC32" s="2"/>
      <c r="AD32" s="2"/>
      <c r="AE32" s="2"/>
      <c r="AF32" s="2"/>
      <c r="AG32" s="2"/>
      <c r="AH32" s="2"/>
      <c r="AI32" s="2"/>
      <c r="AJ32" s="2"/>
    </row>
    <row r="33" spans="1:36" x14ac:dyDescent="0.3">
      <c r="A33" s="31" t="s">
        <v>27</v>
      </c>
      <c r="B33" s="12"/>
      <c r="C33" s="12"/>
      <c r="D33" s="12"/>
      <c r="E33" s="12"/>
      <c r="F33" s="12"/>
      <c r="G33" s="12"/>
      <c r="H33" s="12"/>
      <c r="I33" s="12"/>
      <c r="J33" s="12"/>
      <c r="K33" s="1"/>
      <c r="L33" s="2"/>
      <c r="M33" s="2"/>
      <c r="N33" s="16"/>
      <c r="O33" s="2"/>
      <c r="P33" s="2"/>
      <c r="Q33" s="2"/>
      <c r="R33" s="2"/>
      <c r="S33" s="2"/>
      <c r="T33" s="2"/>
      <c r="U33" s="2"/>
      <c r="V33" s="2"/>
      <c r="W33" s="2"/>
      <c r="X33" s="2"/>
      <c r="Y33" s="2"/>
      <c r="Z33" s="2"/>
      <c r="AA33" s="2"/>
      <c r="AB33" s="2"/>
      <c r="AC33" s="2"/>
      <c r="AD33" s="2"/>
      <c r="AE33" s="2"/>
      <c r="AF33" s="2"/>
      <c r="AG33" s="2"/>
      <c r="AH33" s="2"/>
      <c r="AI33" s="2"/>
      <c r="AJ33" s="2"/>
    </row>
    <row r="34" spans="1:36" x14ac:dyDescent="0.3">
      <c r="A34" s="44"/>
      <c r="B34" s="44"/>
      <c r="C34" s="44"/>
      <c r="D34" s="44"/>
      <c r="E34" s="44"/>
      <c r="F34" s="44"/>
      <c r="G34" s="44"/>
      <c r="H34" s="44"/>
      <c r="I34" s="44"/>
      <c r="J34" s="44"/>
      <c r="K34" s="2"/>
      <c r="L34" s="2"/>
      <c r="M34" s="2"/>
      <c r="N34" s="16"/>
      <c r="O34" s="2"/>
      <c r="P34" s="2"/>
      <c r="Q34" s="2"/>
      <c r="R34" s="2"/>
      <c r="S34" s="2"/>
      <c r="T34" s="2"/>
      <c r="U34" s="2"/>
      <c r="V34" s="2"/>
      <c r="W34" s="2"/>
      <c r="X34" s="2"/>
      <c r="Y34" s="2"/>
      <c r="Z34" s="2"/>
      <c r="AA34" s="2"/>
      <c r="AB34" s="2"/>
      <c r="AC34" s="2"/>
      <c r="AD34" s="2"/>
      <c r="AE34" s="2"/>
      <c r="AF34" s="2"/>
      <c r="AG34" s="2"/>
      <c r="AH34" s="2"/>
      <c r="AI34" s="2"/>
      <c r="AJ34" s="2"/>
    </row>
    <row r="35" spans="1:36" ht="14.5" x14ac:dyDescent="0.35">
      <c r="A35" s="42" t="s">
        <v>35</v>
      </c>
      <c r="B35" s="22">
        <f>SUM(B23:B26)-ABS(B27)+SUM(B28:B33)</f>
        <v>0</v>
      </c>
      <c r="C35" s="22">
        <f t="shared" ref="C35:J35" si="6">SUM(C23:C26)-ABS(C27)+SUM(C28:C33)</f>
        <v>0</v>
      </c>
      <c r="D35" s="22">
        <f t="shared" si="6"/>
        <v>0</v>
      </c>
      <c r="E35" s="22">
        <f t="shared" si="6"/>
        <v>0</v>
      </c>
      <c r="F35" s="22">
        <f t="shared" si="6"/>
        <v>0</v>
      </c>
      <c r="G35" s="22">
        <f t="shared" si="6"/>
        <v>0</v>
      </c>
      <c r="H35" s="22">
        <f t="shared" si="6"/>
        <v>0</v>
      </c>
      <c r="I35" s="22">
        <f t="shared" si="6"/>
        <v>0</v>
      </c>
      <c r="J35" s="22">
        <f t="shared" si="6"/>
        <v>0</v>
      </c>
      <c r="K35" s="22">
        <f>SUM(B35:J35)</f>
        <v>0</v>
      </c>
      <c r="L35" s="2"/>
      <c r="M35" s="2"/>
      <c r="N35" s="2"/>
      <c r="O35" s="2"/>
      <c r="P35" s="2"/>
      <c r="Q35" s="2"/>
      <c r="R35" s="2"/>
      <c r="S35" s="2"/>
      <c r="T35" s="2"/>
      <c r="U35" s="2"/>
      <c r="V35" s="2"/>
      <c r="W35" s="2"/>
      <c r="X35" s="2"/>
      <c r="Y35" s="2"/>
      <c r="Z35" s="2"/>
      <c r="AA35" s="2"/>
      <c r="AB35" s="2"/>
      <c r="AC35" s="2"/>
      <c r="AD35" s="2"/>
      <c r="AE35" s="2"/>
      <c r="AF35" s="2"/>
      <c r="AG35" s="2"/>
      <c r="AH35" s="2"/>
      <c r="AI35" s="2"/>
      <c r="AJ35" s="2"/>
    </row>
    <row r="36" spans="1:36" x14ac:dyDescent="0.3">
      <c r="A36" s="39"/>
      <c r="B36" s="14"/>
      <c r="C36" s="14"/>
      <c r="D36" s="14"/>
      <c r="E36" s="14"/>
      <c r="F36" s="14"/>
      <c r="G36" s="14"/>
      <c r="H36" s="14"/>
      <c r="I36" s="14"/>
      <c r="J36" s="14"/>
      <c r="K36" s="14"/>
      <c r="L36" s="2"/>
      <c r="M36" s="2"/>
      <c r="N36" s="2"/>
      <c r="O36" s="2"/>
      <c r="P36" s="2"/>
      <c r="Q36" s="2"/>
      <c r="R36" s="2"/>
      <c r="S36" s="2"/>
      <c r="T36" s="2"/>
      <c r="U36" s="2"/>
      <c r="V36" s="2"/>
      <c r="W36" s="2"/>
      <c r="X36" s="2"/>
      <c r="Y36" s="2"/>
      <c r="Z36" s="2"/>
      <c r="AA36" s="2"/>
      <c r="AB36" s="2"/>
      <c r="AC36" s="2"/>
      <c r="AD36" s="2"/>
      <c r="AE36" s="2"/>
      <c r="AF36" s="2"/>
      <c r="AG36" s="2"/>
      <c r="AH36" s="2"/>
      <c r="AI36" s="2"/>
      <c r="AJ36" s="2"/>
    </row>
    <row r="37" spans="1:36" x14ac:dyDescent="0.3">
      <c r="A37" s="39"/>
      <c r="B37" s="47" t="str">
        <f t="shared" ref="B37:J37" si="7">B22</f>
        <v>Kindsvater</v>
      </c>
      <c r="C37" s="47" t="str">
        <f t="shared" si="7"/>
        <v>Kindsmutter</v>
      </c>
      <c r="D37" s="47" t="str">
        <f t="shared" si="7"/>
        <v/>
      </c>
      <c r="E37" s="47" t="str">
        <f t="shared" si="7"/>
        <v/>
      </c>
      <c r="F37" s="47" t="str">
        <f t="shared" si="7"/>
        <v/>
      </c>
      <c r="G37" s="47" t="str">
        <f t="shared" si="7"/>
        <v/>
      </c>
      <c r="H37" s="47" t="str">
        <f t="shared" si="7"/>
        <v/>
      </c>
      <c r="I37" s="50" t="str">
        <f t="shared" si="7"/>
        <v/>
      </c>
      <c r="J37" s="47" t="str">
        <f t="shared" si="7"/>
        <v/>
      </c>
      <c r="K37" s="2"/>
      <c r="L37" s="2"/>
      <c r="M37" s="2"/>
      <c r="N37" s="2"/>
      <c r="O37" s="2"/>
      <c r="P37" s="2"/>
      <c r="Q37" s="2"/>
      <c r="R37" s="2"/>
      <c r="S37" s="2"/>
      <c r="T37" s="2"/>
      <c r="U37" s="2"/>
      <c r="V37" s="2"/>
      <c r="W37" s="2"/>
      <c r="X37" s="2"/>
      <c r="Y37" s="2"/>
      <c r="Z37" s="2"/>
      <c r="AA37" s="2"/>
      <c r="AB37" s="2"/>
      <c r="AC37" s="2"/>
      <c r="AD37" s="2"/>
      <c r="AE37" s="2"/>
      <c r="AF37" s="2"/>
      <c r="AG37" s="2"/>
      <c r="AH37" s="2"/>
      <c r="AI37" s="2"/>
      <c r="AJ37" s="2"/>
    </row>
    <row r="38" spans="1:36" x14ac:dyDescent="0.3">
      <c r="A38" s="43" t="s">
        <v>48</v>
      </c>
      <c r="B38" s="12"/>
      <c r="C38" s="12"/>
      <c r="D38" s="12"/>
      <c r="E38" s="12"/>
      <c r="F38" s="12"/>
      <c r="G38" s="12"/>
      <c r="H38" s="12"/>
      <c r="I38" s="12"/>
      <c r="J38" s="12"/>
      <c r="K38" s="37">
        <f>SUM(B38:J38)</f>
        <v>0</v>
      </c>
      <c r="L38" s="2"/>
      <c r="M38" s="16" t="s">
        <v>37</v>
      </c>
      <c r="N38" s="2"/>
      <c r="O38" s="2"/>
      <c r="Q38" s="2"/>
      <c r="R38" s="2"/>
      <c r="S38" s="2"/>
      <c r="T38" s="2"/>
      <c r="U38" s="2"/>
      <c r="V38" s="2"/>
      <c r="W38" s="2"/>
      <c r="X38" s="2"/>
      <c r="Y38" s="2"/>
      <c r="Z38" s="2"/>
      <c r="AA38" s="2"/>
      <c r="AB38" s="2"/>
      <c r="AC38" s="2"/>
      <c r="AD38" s="2"/>
      <c r="AE38" s="2"/>
      <c r="AF38" s="2"/>
      <c r="AG38" s="2"/>
      <c r="AH38" s="2"/>
      <c r="AI38" s="2"/>
      <c r="AJ38" s="2"/>
    </row>
    <row r="39" spans="1:36" x14ac:dyDescent="0.3">
      <c r="A39" s="45" t="str">
        <f>IF(A38="Steuern","davon berücksichtigt","")</f>
        <v>davon berücksichtigt</v>
      </c>
      <c r="B39" s="22">
        <f t="shared" ref="B39:J39" si="8">B38*$M$39</f>
        <v>0</v>
      </c>
      <c r="C39" s="22">
        <f t="shared" si="8"/>
        <v>0</v>
      </c>
      <c r="D39" s="22">
        <f t="shared" si="8"/>
        <v>0</v>
      </c>
      <c r="E39" s="22">
        <f t="shared" si="8"/>
        <v>0</v>
      </c>
      <c r="F39" s="22">
        <f t="shared" si="8"/>
        <v>0</v>
      </c>
      <c r="G39" s="22">
        <f t="shared" si="8"/>
        <v>0</v>
      </c>
      <c r="H39" s="22">
        <f t="shared" si="8"/>
        <v>0</v>
      </c>
      <c r="I39" s="22">
        <f t="shared" si="8"/>
        <v>0</v>
      </c>
      <c r="J39" s="22">
        <f t="shared" si="8"/>
        <v>0</v>
      </c>
      <c r="K39" s="22">
        <f>K38*M39</f>
        <v>0</v>
      </c>
      <c r="L39" s="2"/>
      <c r="M39" s="17">
        <f>IF(K19-$K$35&lt;=0,0,IF(K19-$K$35&gt;=K38,1,(K19-$K$35)/K38))</f>
        <v>0</v>
      </c>
      <c r="N39" s="2"/>
      <c r="O39" s="2"/>
      <c r="Q39" s="2"/>
      <c r="R39" s="2"/>
      <c r="S39" s="2"/>
      <c r="T39" s="2"/>
      <c r="U39" s="2"/>
      <c r="V39" s="2"/>
      <c r="W39" s="2"/>
      <c r="X39" s="2"/>
      <c r="Y39" s="2"/>
      <c r="Z39" s="2"/>
      <c r="AA39" s="2"/>
      <c r="AB39" s="2"/>
      <c r="AC39" s="2"/>
      <c r="AD39" s="2"/>
      <c r="AE39" s="2"/>
      <c r="AF39" s="2"/>
      <c r="AG39" s="2"/>
      <c r="AH39" s="2"/>
      <c r="AI39" s="2"/>
      <c r="AJ39" s="2"/>
    </row>
    <row r="40" spans="1:36" x14ac:dyDescent="0.3">
      <c r="A40" s="45" t="str">
        <f>IF(A39="","","verbleibender Überschuss")</f>
        <v>verbleibender Überschuss</v>
      </c>
      <c r="B40" s="22"/>
      <c r="C40" s="22"/>
      <c r="D40" s="22"/>
      <c r="E40" s="22"/>
      <c r="F40" s="22"/>
      <c r="G40" s="22"/>
      <c r="H40" s="22"/>
      <c r="I40" s="22"/>
      <c r="J40" s="22"/>
      <c r="K40" s="51">
        <f>K19-K35-K39</f>
        <v>0</v>
      </c>
      <c r="L40" s="2"/>
      <c r="M40" s="17"/>
      <c r="N40" s="2"/>
      <c r="O40" s="2"/>
      <c r="Q40" s="2"/>
      <c r="R40" s="2"/>
      <c r="S40" s="2"/>
      <c r="T40" s="2"/>
      <c r="U40" s="2"/>
      <c r="V40" s="2"/>
      <c r="W40" s="2"/>
      <c r="X40" s="2"/>
      <c r="Y40" s="2"/>
      <c r="Z40" s="2"/>
      <c r="AA40" s="2"/>
      <c r="AB40" s="2"/>
      <c r="AC40" s="2"/>
      <c r="AD40" s="2"/>
      <c r="AE40" s="2"/>
      <c r="AF40" s="2"/>
      <c r="AG40" s="2"/>
      <c r="AH40" s="2"/>
      <c r="AI40" s="2"/>
      <c r="AJ40" s="2"/>
    </row>
    <row r="41" spans="1:36" x14ac:dyDescent="0.3">
      <c r="A41" s="43" t="s">
        <v>49</v>
      </c>
      <c r="B41" s="48">
        <f>IF($K$40&gt;0,100,0)</f>
        <v>0</v>
      </c>
      <c r="C41" s="48">
        <f>IF($K$40&gt;0,100,0)</f>
        <v>0</v>
      </c>
      <c r="D41" s="49"/>
      <c r="E41" s="49"/>
      <c r="F41" s="49"/>
      <c r="G41" s="49"/>
      <c r="H41" s="49"/>
      <c r="I41" s="49"/>
      <c r="J41" s="49"/>
      <c r="K41" s="37">
        <f>SUM(B41:J41)</f>
        <v>0</v>
      </c>
      <c r="L41" s="2"/>
      <c r="M41" s="16" t="s">
        <v>38</v>
      </c>
      <c r="N41" s="18"/>
      <c r="O41" s="2"/>
      <c r="Q41" s="2"/>
      <c r="R41" s="2"/>
      <c r="S41" s="2"/>
      <c r="T41" s="2"/>
      <c r="U41" s="2"/>
      <c r="V41" s="2"/>
      <c r="W41" s="2"/>
      <c r="X41" s="2"/>
      <c r="Y41" s="2"/>
      <c r="Z41" s="2"/>
      <c r="AA41" s="2"/>
      <c r="AB41" s="2"/>
      <c r="AC41" s="2"/>
      <c r="AD41" s="2"/>
      <c r="AE41" s="2"/>
      <c r="AF41" s="2"/>
      <c r="AG41" s="2"/>
      <c r="AH41" s="2"/>
      <c r="AI41" s="2"/>
      <c r="AJ41" s="2"/>
    </row>
    <row r="42" spans="1:36" x14ac:dyDescent="0.3">
      <c r="A42" s="45" t="str">
        <f>IF(A41="Kommunikation und Versicherung","davon berücksichtigt","")</f>
        <v>davon berücksichtigt</v>
      </c>
      <c r="B42" s="22">
        <f t="shared" ref="B42:J42" si="9">B41*$M$42</f>
        <v>0</v>
      </c>
      <c r="C42" s="22">
        <f t="shared" si="9"/>
        <v>0</v>
      </c>
      <c r="D42" s="22">
        <f t="shared" si="9"/>
        <v>0</v>
      </c>
      <c r="E42" s="22">
        <f t="shared" si="9"/>
        <v>0</v>
      </c>
      <c r="F42" s="22">
        <f t="shared" si="9"/>
        <v>0</v>
      </c>
      <c r="G42" s="22">
        <f t="shared" si="9"/>
        <v>0</v>
      </c>
      <c r="H42" s="22">
        <f t="shared" si="9"/>
        <v>0</v>
      </c>
      <c r="I42" s="22">
        <f t="shared" si="9"/>
        <v>0</v>
      </c>
      <c r="J42" s="22">
        <f t="shared" si="9"/>
        <v>0</v>
      </c>
      <c r="K42" s="55">
        <f>K41*M42</f>
        <v>0</v>
      </c>
      <c r="L42" s="2"/>
      <c r="M42" s="17">
        <f>IF(K40&lt;=0,0,IF(K40&gt;=K41,1,K40/K41))</f>
        <v>0</v>
      </c>
      <c r="N42" s="2"/>
      <c r="O42" s="2"/>
      <c r="Q42" s="2"/>
      <c r="R42" s="2"/>
      <c r="S42" s="2"/>
      <c r="T42" s="2"/>
      <c r="U42" s="2"/>
      <c r="V42" s="2"/>
      <c r="W42" s="2"/>
      <c r="X42" s="2"/>
      <c r="Y42" s="2"/>
      <c r="Z42" s="2"/>
      <c r="AA42" s="2"/>
      <c r="AB42" s="2"/>
      <c r="AC42" s="2"/>
      <c r="AD42" s="2"/>
      <c r="AE42" s="2"/>
      <c r="AF42" s="2"/>
      <c r="AG42" s="2"/>
      <c r="AH42" s="2"/>
      <c r="AI42" s="2"/>
      <c r="AJ42" s="2"/>
    </row>
    <row r="43" spans="1:36" x14ac:dyDescent="0.3">
      <c r="A43" s="45" t="str">
        <f>IF(A42="","","verbleibender Überschuss")</f>
        <v>verbleibender Überschuss</v>
      </c>
      <c r="B43" s="56"/>
      <c r="C43" s="57"/>
      <c r="D43" s="57"/>
      <c r="E43" s="57"/>
      <c r="F43" s="57"/>
      <c r="G43" s="57"/>
      <c r="H43" s="57"/>
      <c r="I43" s="57"/>
      <c r="J43" s="57"/>
      <c r="K43" s="51">
        <f>K40-K42</f>
        <v>0</v>
      </c>
      <c r="L43" s="2"/>
      <c r="M43" s="2"/>
      <c r="N43" s="2"/>
      <c r="O43" s="2"/>
      <c r="Q43" s="2"/>
      <c r="R43" s="2"/>
      <c r="S43" s="2"/>
      <c r="T43" s="2"/>
      <c r="U43" s="2"/>
      <c r="V43" s="2"/>
      <c r="W43" s="2"/>
      <c r="X43" s="2"/>
      <c r="Y43" s="2"/>
      <c r="Z43" s="2"/>
      <c r="AA43" s="2"/>
      <c r="AB43" s="2"/>
      <c r="AC43" s="2"/>
      <c r="AD43" s="2"/>
      <c r="AE43" s="2"/>
      <c r="AF43" s="2"/>
      <c r="AG43" s="2"/>
      <c r="AH43" s="2"/>
      <c r="AI43" s="2"/>
      <c r="AJ43" s="2"/>
    </row>
    <row r="44" spans="1:36" x14ac:dyDescent="0.3">
      <c r="A44" s="43" t="s">
        <v>50</v>
      </c>
      <c r="B44" s="12"/>
      <c r="C44" s="12"/>
      <c r="D44" s="12"/>
      <c r="E44" s="12"/>
      <c r="F44" s="12"/>
      <c r="G44" s="12"/>
      <c r="H44" s="12"/>
      <c r="I44" s="12"/>
      <c r="J44" s="12"/>
      <c r="K44" s="53">
        <f>SUM(B44:J44)</f>
        <v>0</v>
      </c>
      <c r="L44" s="2"/>
      <c r="M44" s="16" t="s">
        <v>38</v>
      </c>
      <c r="N44" s="18"/>
      <c r="O44" s="2"/>
      <c r="Q44" s="2"/>
      <c r="R44" s="2"/>
      <c r="S44" s="2"/>
      <c r="T44" s="2"/>
      <c r="U44" s="2"/>
      <c r="V44" s="2"/>
      <c r="W44" s="2"/>
      <c r="X44" s="2"/>
      <c r="Y44" s="2"/>
      <c r="Z44" s="2"/>
      <c r="AA44" s="2"/>
      <c r="AB44" s="2"/>
      <c r="AC44" s="2"/>
      <c r="AD44" s="2"/>
      <c r="AE44" s="2"/>
      <c r="AF44" s="2"/>
      <c r="AG44" s="2"/>
      <c r="AH44" s="2"/>
      <c r="AI44" s="2"/>
      <c r="AJ44" s="2"/>
    </row>
    <row r="45" spans="1:36" x14ac:dyDescent="0.3">
      <c r="A45" s="45" t="str">
        <f>IF(A44="VVG-Prämien","davon berücksichtigt","")</f>
        <v>davon berücksichtigt</v>
      </c>
      <c r="B45" s="54">
        <f t="shared" ref="B45:J45" si="10">B44*$M$45</f>
        <v>0</v>
      </c>
      <c r="C45" s="54">
        <f t="shared" si="10"/>
        <v>0</v>
      </c>
      <c r="D45" s="54">
        <f t="shared" si="10"/>
        <v>0</v>
      </c>
      <c r="E45" s="54">
        <f t="shared" si="10"/>
        <v>0</v>
      </c>
      <c r="F45" s="54">
        <f t="shared" si="10"/>
        <v>0</v>
      </c>
      <c r="G45" s="54">
        <f t="shared" si="10"/>
        <v>0</v>
      </c>
      <c r="H45" s="54">
        <f t="shared" si="10"/>
        <v>0</v>
      </c>
      <c r="I45" s="54">
        <f t="shared" si="10"/>
        <v>0</v>
      </c>
      <c r="J45" s="54">
        <f t="shared" si="10"/>
        <v>0</v>
      </c>
      <c r="K45" s="55">
        <f>K44*M45</f>
        <v>0</v>
      </c>
      <c r="L45" s="2"/>
      <c r="M45" s="17">
        <f>IF(K43&lt;=0,0,IF(K43&gt;=K44,1,K43/K44))</f>
        <v>0</v>
      </c>
      <c r="N45" s="2"/>
      <c r="O45" s="2"/>
      <c r="Q45" s="2"/>
      <c r="R45" s="2"/>
      <c r="S45" s="2"/>
      <c r="T45" s="2"/>
      <c r="U45" s="2"/>
      <c r="V45" s="2"/>
      <c r="W45" s="2"/>
      <c r="X45" s="2"/>
      <c r="Y45" s="2"/>
      <c r="Z45" s="2"/>
      <c r="AA45" s="2"/>
      <c r="AB45" s="2"/>
      <c r="AC45" s="2"/>
      <c r="AD45" s="2"/>
      <c r="AE45" s="2"/>
      <c r="AF45" s="2"/>
      <c r="AG45" s="2"/>
      <c r="AH45" s="2"/>
      <c r="AI45" s="2"/>
      <c r="AJ45" s="2"/>
    </row>
    <row r="46" spans="1:36" x14ac:dyDescent="0.3">
      <c r="A46" s="45" t="str">
        <f>IF(A45="","","verbleibender Überschuss")</f>
        <v>verbleibender Überschuss</v>
      </c>
      <c r="B46" s="56"/>
      <c r="C46" s="57"/>
      <c r="D46" s="57"/>
      <c r="E46" s="57"/>
      <c r="F46" s="57"/>
      <c r="G46" s="57"/>
      <c r="H46" s="57"/>
      <c r="I46" s="57"/>
      <c r="J46" s="57"/>
      <c r="K46" s="20">
        <f>K43-K45</f>
        <v>0</v>
      </c>
      <c r="L46" s="2"/>
      <c r="M46" s="2"/>
      <c r="N46" s="2"/>
      <c r="O46" s="2"/>
      <c r="Q46" s="2"/>
      <c r="R46" s="2"/>
      <c r="S46" s="2"/>
      <c r="T46" s="2"/>
      <c r="U46" s="2"/>
      <c r="V46" s="2"/>
      <c r="W46" s="2"/>
      <c r="X46" s="2"/>
      <c r="Y46" s="2"/>
      <c r="Z46" s="2"/>
      <c r="AA46" s="2"/>
      <c r="AB46" s="2"/>
      <c r="AC46" s="2"/>
      <c r="AD46" s="2"/>
      <c r="AE46" s="2"/>
      <c r="AF46" s="2"/>
      <c r="AG46" s="2"/>
      <c r="AH46" s="2"/>
      <c r="AI46" s="2"/>
      <c r="AJ46" s="2"/>
    </row>
    <row r="47" spans="1:36" x14ac:dyDescent="0.3">
      <c r="A47" s="31" t="s">
        <v>27</v>
      </c>
      <c r="B47" s="12"/>
      <c r="C47" s="12"/>
      <c r="D47" s="12"/>
      <c r="E47" s="12"/>
      <c r="F47" s="12"/>
      <c r="G47" s="12"/>
      <c r="H47" s="12"/>
      <c r="I47" s="12"/>
      <c r="J47" s="12"/>
      <c r="K47" s="37">
        <f>SUM(B47:J47)</f>
        <v>0</v>
      </c>
      <c r="L47" s="2"/>
      <c r="M47" s="16" t="s">
        <v>39</v>
      </c>
      <c r="N47" s="18"/>
      <c r="O47" s="2"/>
      <c r="Q47" s="2"/>
      <c r="R47" s="2"/>
      <c r="S47" s="2"/>
      <c r="T47" s="2"/>
      <c r="U47" s="2"/>
      <c r="V47" s="2"/>
      <c r="W47" s="2"/>
      <c r="X47" s="2"/>
      <c r="Y47" s="2"/>
      <c r="Z47" s="2"/>
      <c r="AA47" s="2"/>
      <c r="AB47" s="2"/>
      <c r="AC47" s="2"/>
      <c r="AD47" s="2"/>
      <c r="AE47" s="2"/>
      <c r="AF47" s="2"/>
      <c r="AG47" s="2"/>
      <c r="AH47" s="2"/>
      <c r="AI47" s="2"/>
      <c r="AJ47" s="2"/>
    </row>
    <row r="48" spans="1:36" x14ac:dyDescent="0.3">
      <c r="A48" s="45" t="str">
        <f>IF(A47="","","davon berücksichtigt")</f>
        <v>davon berücksichtigt</v>
      </c>
      <c r="B48" s="54">
        <f t="shared" ref="B48:J48" si="11">B47*$M$48</f>
        <v>0</v>
      </c>
      <c r="C48" s="54">
        <f t="shared" si="11"/>
        <v>0</v>
      </c>
      <c r="D48" s="54">
        <f t="shared" si="11"/>
        <v>0</v>
      </c>
      <c r="E48" s="54">
        <f t="shared" si="11"/>
        <v>0</v>
      </c>
      <c r="F48" s="54">
        <f t="shared" si="11"/>
        <v>0</v>
      </c>
      <c r="G48" s="54">
        <f t="shared" si="11"/>
        <v>0</v>
      </c>
      <c r="H48" s="54">
        <f t="shared" si="11"/>
        <v>0</v>
      </c>
      <c r="I48" s="54">
        <f t="shared" si="11"/>
        <v>0</v>
      </c>
      <c r="J48" s="54">
        <f t="shared" si="11"/>
        <v>0</v>
      </c>
      <c r="K48" s="55">
        <f>K47*M48</f>
        <v>0</v>
      </c>
      <c r="L48" s="2"/>
      <c r="M48" s="17">
        <f>IF(K46&lt;=0,0,IF(K46&gt;=K47,1,K46/K47))</f>
        <v>0</v>
      </c>
      <c r="N48" s="2"/>
      <c r="O48" s="2"/>
      <c r="Q48" s="2"/>
      <c r="R48" s="2"/>
      <c r="S48" s="2"/>
      <c r="T48" s="2"/>
      <c r="U48" s="2"/>
      <c r="V48" s="2"/>
      <c r="W48" s="2"/>
      <c r="X48" s="2"/>
      <c r="Y48" s="2"/>
      <c r="Z48" s="2"/>
      <c r="AA48" s="2"/>
      <c r="AB48" s="2"/>
      <c r="AC48" s="2"/>
      <c r="AD48" s="2"/>
      <c r="AE48" s="2"/>
      <c r="AF48" s="2"/>
      <c r="AG48" s="2"/>
      <c r="AH48" s="2"/>
      <c r="AI48" s="2"/>
      <c r="AJ48" s="2"/>
    </row>
    <row r="49" spans="1:36" x14ac:dyDescent="0.3">
      <c r="A49" s="45" t="str">
        <f>IF(A48="","","verbleibender Überschuss")</f>
        <v>verbleibender Überschuss</v>
      </c>
      <c r="B49" s="58"/>
      <c r="C49" s="58"/>
      <c r="D49" s="58"/>
      <c r="E49" s="58"/>
      <c r="F49" s="58"/>
      <c r="G49" s="58"/>
      <c r="H49" s="58"/>
      <c r="I49" s="58"/>
      <c r="J49" s="58"/>
      <c r="K49" s="59">
        <f>K46-K48</f>
        <v>0</v>
      </c>
      <c r="L49" s="2"/>
      <c r="M49" s="17"/>
      <c r="N49" s="2"/>
      <c r="O49" s="2"/>
      <c r="Q49" s="2"/>
      <c r="R49" s="2"/>
      <c r="S49" s="2"/>
      <c r="T49" s="2"/>
      <c r="U49" s="2"/>
      <c r="V49" s="2"/>
      <c r="W49" s="2"/>
      <c r="X49" s="2"/>
      <c r="Y49" s="2"/>
      <c r="Z49" s="2"/>
      <c r="AA49" s="2"/>
      <c r="AB49" s="2"/>
      <c r="AC49" s="2"/>
      <c r="AD49" s="2"/>
      <c r="AE49" s="2"/>
      <c r="AF49" s="2"/>
      <c r="AG49" s="2"/>
      <c r="AH49" s="2"/>
      <c r="AI49" s="2"/>
      <c r="AJ49" s="2"/>
    </row>
    <row r="50" spans="1:36" x14ac:dyDescent="0.3">
      <c r="A50" s="31" t="s">
        <v>27</v>
      </c>
      <c r="B50" s="12"/>
      <c r="C50" s="12"/>
      <c r="D50" s="12"/>
      <c r="E50" s="12"/>
      <c r="F50" s="12"/>
      <c r="G50" s="12"/>
      <c r="H50" s="12"/>
      <c r="I50" s="12"/>
      <c r="J50" s="12"/>
      <c r="K50" s="53">
        <f>SUM(B50:J50)</f>
        <v>0</v>
      </c>
      <c r="L50" s="2"/>
      <c r="M50" s="16" t="s">
        <v>45</v>
      </c>
      <c r="N50" s="18"/>
      <c r="O50" s="2"/>
      <c r="Q50" s="2"/>
      <c r="R50" s="2"/>
      <c r="S50" s="2"/>
      <c r="T50" s="2"/>
      <c r="U50" s="2"/>
      <c r="V50" s="2"/>
      <c r="W50" s="2"/>
      <c r="X50" s="2"/>
      <c r="Y50" s="2"/>
      <c r="Z50" s="2"/>
      <c r="AA50" s="2"/>
      <c r="AB50" s="2"/>
      <c r="AC50" s="2"/>
      <c r="AD50" s="2"/>
      <c r="AE50" s="2"/>
      <c r="AF50" s="2"/>
      <c r="AG50" s="2"/>
      <c r="AH50" s="2"/>
      <c r="AI50" s="2"/>
      <c r="AJ50" s="2"/>
    </row>
    <row r="51" spans="1:36" x14ac:dyDescent="0.3">
      <c r="A51" s="60" t="str">
        <f>IF(A50="","","davon berücksichtigt")</f>
        <v>davon berücksichtigt</v>
      </c>
      <c r="B51" s="54">
        <f>B50*$M$51</f>
        <v>0</v>
      </c>
      <c r="C51" s="54">
        <f t="shared" ref="C51:J51" si="12">C50*$M$51</f>
        <v>0</v>
      </c>
      <c r="D51" s="54">
        <f t="shared" si="12"/>
        <v>0</v>
      </c>
      <c r="E51" s="54">
        <f t="shared" si="12"/>
        <v>0</v>
      </c>
      <c r="F51" s="54">
        <f t="shared" si="12"/>
        <v>0</v>
      </c>
      <c r="G51" s="54">
        <f t="shared" si="12"/>
        <v>0</v>
      </c>
      <c r="H51" s="54">
        <f t="shared" si="12"/>
        <v>0</v>
      </c>
      <c r="I51" s="54">
        <f t="shared" si="12"/>
        <v>0</v>
      </c>
      <c r="J51" s="54">
        <f t="shared" si="12"/>
        <v>0</v>
      </c>
      <c r="K51" s="55">
        <f>K50*M51</f>
        <v>0</v>
      </c>
      <c r="L51" s="2"/>
      <c r="M51" s="17">
        <f>IF(K49&lt;=0,0,IF(K49&gt;=K50,1,K49/K50))</f>
        <v>0</v>
      </c>
      <c r="N51" s="2"/>
      <c r="O51" s="2"/>
      <c r="Q51" s="2"/>
      <c r="R51" s="2"/>
      <c r="S51" s="2"/>
      <c r="T51" s="2"/>
      <c r="U51" s="2"/>
      <c r="V51" s="2"/>
      <c r="W51" s="2"/>
      <c r="X51" s="2"/>
      <c r="Y51" s="2"/>
      <c r="Z51" s="2"/>
      <c r="AA51" s="2"/>
      <c r="AB51" s="2"/>
      <c r="AC51" s="2"/>
      <c r="AD51" s="2"/>
      <c r="AE51" s="2"/>
      <c r="AF51" s="2"/>
      <c r="AG51" s="2"/>
      <c r="AH51" s="2"/>
      <c r="AI51" s="2"/>
      <c r="AJ51" s="2"/>
    </row>
    <row r="52" spans="1:36" x14ac:dyDescent="0.3">
      <c r="A52" s="60" t="str">
        <f>IF(A51="","","verbleibender Überschuss")</f>
        <v>verbleibender Überschuss</v>
      </c>
      <c r="B52" s="58"/>
      <c r="C52" s="58"/>
      <c r="D52" s="58"/>
      <c r="E52" s="58"/>
      <c r="F52" s="58"/>
      <c r="G52" s="58"/>
      <c r="H52" s="58"/>
      <c r="I52" s="58"/>
      <c r="J52" s="58"/>
      <c r="K52" s="59">
        <f>K49-K51</f>
        <v>0</v>
      </c>
      <c r="L52" s="2"/>
      <c r="M52" s="17"/>
      <c r="N52" s="2"/>
      <c r="O52" s="2"/>
      <c r="Q52" s="2"/>
      <c r="R52" s="2"/>
      <c r="S52" s="2"/>
      <c r="T52" s="2"/>
      <c r="U52" s="2"/>
      <c r="V52" s="2"/>
      <c r="W52" s="2"/>
      <c r="X52" s="2"/>
      <c r="Y52" s="2"/>
      <c r="Z52" s="2"/>
      <c r="AA52" s="2"/>
      <c r="AB52" s="2"/>
      <c r="AC52" s="2"/>
      <c r="AD52" s="2"/>
      <c r="AE52" s="2"/>
      <c r="AF52" s="2"/>
      <c r="AG52" s="2"/>
      <c r="AH52" s="2"/>
      <c r="AI52" s="2"/>
      <c r="AJ52" s="2"/>
    </row>
    <row r="53" spans="1:36" x14ac:dyDescent="0.3">
      <c r="A53" s="43"/>
      <c r="B53" s="58"/>
      <c r="C53" s="58"/>
      <c r="D53" s="58"/>
      <c r="E53" s="58"/>
      <c r="F53" s="58"/>
      <c r="G53" s="58"/>
      <c r="H53" s="58"/>
      <c r="I53" s="58"/>
      <c r="J53" s="58"/>
      <c r="K53" s="59"/>
      <c r="L53" s="2"/>
      <c r="M53" s="17"/>
      <c r="N53" s="2"/>
      <c r="O53" s="2"/>
      <c r="Q53" s="2"/>
      <c r="R53" s="2"/>
      <c r="S53" s="2"/>
      <c r="T53" s="2"/>
      <c r="U53" s="2"/>
      <c r="V53" s="2"/>
      <c r="W53" s="2"/>
      <c r="X53" s="2"/>
      <c r="Y53" s="2"/>
      <c r="Z53" s="2"/>
      <c r="AA53" s="2"/>
      <c r="AB53" s="2"/>
      <c r="AC53" s="2"/>
      <c r="AD53" s="2"/>
      <c r="AE53" s="2"/>
      <c r="AF53" s="2"/>
      <c r="AG53" s="2"/>
      <c r="AH53" s="2"/>
      <c r="AI53" s="2"/>
      <c r="AJ53" s="2"/>
    </row>
    <row r="54" spans="1:36" ht="14.5" x14ac:dyDescent="0.35">
      <c r="A54" s="42" t="s">
        <v>36</v>
      </c>
      <c r="B54" s="61">
        <f>B35+B39+B42+B45+B48+B51</f>
        <v>0</v>
      </c>
      <c r="C54" s="61">
        <f t="shared" ref="C54:J54" si="13">C35+C39+C42+C45+C48+C51</f>
        <v>0</v>
      </c>
      <c r="D54" s="61">
        <f t="shared" si="13"/>
        <v>0</v>
      </c>
      <c r="E54" s="61">
        <f t="shared" si="13"/>
        <v>0</v>
      </c>
      <c r="F54" s="61">
        <f t="shared" si="13"/>
        <v>0</v>
      </c>
      <c r="G54" s="61">
        <f t="shared" si="13"/>
        <v>0</v>
      </c>
      <c r="H54" s="61">
        <f t="shared" si="13"/>
        <v>0</v>
      </c>
      <c r="I54" s="61">
        <f t="shared" si="13"/>
        <v>0</v>
      </c>
      <c r="J54" s="61">
        <f t="shared" si="13"/>
        <v>0</v>
      </c>
      <c r="K54" s="20">
        <f>SUM(B54:J54)</f>
        <v>0</v>
      </c>
      <c r="L54" s="2"/>
      <c r="M54" s="2"/>
      <c r="N54" s="2"/>
      <c r="O54" s="2"/>
      <c r="P54" s="2"/>
      <c r="Q54" s="2"/>
      <c r="R54" s="2"/>
      <c r="S54" s="2"/>
      <c r="T54" s="2"/>
      <c r="U54" s="2"/>
      <c r="V54" s="2"/>
      <c r="W54" s="2"/>
      <c r="X54" s="2"/>
      <c r="Y54" s="2"/>
      <c r="Z54" s="2"/>
      <c r="AA54" s="2"/>
      <c r="AB54" s="2"/>
      <c r="AC54" s="2"/>
      <c r="AD54" s="2"/>
      <c r="AE54" s="2"/>
      <c r="AF54" s="2"/>
      <c r="AG54" s="2"/>
      <c r="AH54" s="2"/>
      <c r="AI54" s="2"/>
      <c r="AJ54" s="2"/>
    </row>
    <row r="55" spans="1:36" x14ac:dyDescent="0.3">
      <c r="A55" s="2"/>
      <c r="B55" s="56"/>
      <c r="C55" s="57"/>
      <c r="D55" s="57"/>
      <c r="E55" s="57"/>
      <c r="F55" s="57"/>
      <c r="G55" s="57"/>
      <c r="H55" s="57"/>
      <c r="I55" s="57"/>
      <c r="J55" s="57"/>
      <c r="K55" s="20"/>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x14ac:dyDescent="0.3">
      <c r="A56" s="2"/>
      <c r="B56" s="56"/>
      <c r="C56" s="57"/>
      <c r="D56" s="57"/>
      <c r="E56" s="57"/>
      <c r="F56" s="57"/>
      <c r="G56" s="57"/>
      <c r="H56" s="57"/>
      <c r="I56" s="57"/>
      <c r="J56" s="57"/>
      <c r="K56" s="2"/>
      <c r="L56" s="2"/>
      <c r="M56" s="2"/>
      <c r="N56" s="2"/>
      <c r="O56" s="2"/>
      <c r="P56" s="2"/>
      <c r="Q56" s="2"/>
      <c r="R56" s="2"/>
      <c r="S56" s="2"/>
      <c r="T56" s="2"/>
      <c r="U56" s="2"/>
      <c r="V56" s="2"/>
      <c r="W56" s="2"/>
      <c r="X56" s="2"/>
      <c r="Y56" s="2"/>
      <c r="Z56" s="2"/>
      <c r="AA56" s="2"/>
      <c r="AB56" s="2"/>
      <c r="AC56" s="2"/>
      <c r="AD56" s="2"/>
      <c r="AE56" s="2"/>
      <c r="AF56" s="2"/>
      <c r="AG56" s="2"/>
      <c r="AH56" s="2"/>
      <c r="AI56" s="2"/>
      <c r="AJ56" s="2"/>
    </row>
    <row r="57" spans="1:36" x14ac:dyDescent="0.3">
      <c r="A57" s="2"/>
      <c r="B57" s="62" t="str">
        <f t="shared" ref="B57:J57" si="14">B22</f>
        <v>Kindsvater</v>
      </c>
      <c r="C57" s="62" t="str">
        <f t="shared" si="14"/>
        <v>Kindsmutter</v>
      </c>
      <c r="D57" s="62" t="str">
        <f t="shared" si="14"/>
        <v/>
      </c>
      <c r="E57" s="62" t="str">
        <f t="shared" si="14"/>
        <v/>
      </c>
      <c r="F57" s="62" t="str">
        <f t="shared" si="14"/>
        <v/>
      </c>
      <c r="G57" s="62" t="str">
        <f t="shared" si="14"/>
        <v/>
      </c>
      <c r="H57" s="62" t="str">
        <f t="shared" si="14"/>
        <v/>
      </c>
      <c r="I57" s="62" t="str">
        <f t="shared" si="14"/>
        <v/>
      </c>
      <c r="J57" s="62" t="str">
        <f t="shared" si="14"/>
        <v/>
      </c>
      <c r="K57" s="20"/>
      <c r="L57" s="2"/>
      <c r="M57" s="2"/>
      <c r="N57" s="20"/>
      <c r="O57" s="2"/>
      <c r="P57" s="2"/>
      <c r="Q57" s="2"/>
      <c r="R57" s="2"/>
      <c r="S57" s="2"/>
      <c r="T57" s="2"/>
      <c r="U57" s="2"/>
      <c r="V57" s="2"/>
      <c r="W57" s="2"/>
      <c r="X57" s="2"/>
      <c r="Y57" s="2"/>
      <c r="Z57" s="2"/>
      <c r="AA57" s="2"/>
      <c r="AB57" s="2"/>
      <c r="AC57" s="2"/>
      <c r="AD57" s="2"/>
      <c r="AE57" s="2"/>
      <c r="AF57" s="2"/>
      <c r="AG57" s="2"/>
      <c r="AH57" s="2"/>
      <c r="AI57" s="2"/>
      <c r="AJ57" s="2"/>
    </row>
    <row r="58" spans="1:36" x14ac:dyDescent="0.3">
      <c r="A58" s="2" t="s">
        <v>28</v>
      </c>
      <c r="B58" s="63">
        <f>B17</f>
        <v>0</v>
      </c>
      <c r="C58" s="63">
        <f t="shared" ref="C58:J58" si="15">C19</f>
        <v>0</v>
      </c>
      <c r="D58" s="63">
        <f t="shared" si="15"/>
        <v>0</v>
      </c>
      <c r="E58" s="63">
        <f t="shared" si="15"/>
        <v>0</v>
      </c>
      <c r="F58" s="63">
        <f t="shared" si="15"/>
        <v>0</v>
      </c>
      <c r="G58" s="63">
        <f t="shared" si="15"/>
        <v>0</v>
      </c>
      <c r="H58" s="63">
        <f t="shared" si="15"/>
        <v>0</v>
      </c>
      <c r="I58" s="63">
        <f t="shared" si="15"/>
        <v>0</v>
      </c>
      <c r="J58" s="63">
        <f t="shared" si="15"/>
        <v>0</v>
      </c>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36" x14ac:dyDescent="0.3">
      <c r="A59" s="2" t="s">
        <v>29</v>
      </c>
      <c r="B59" s="63">
        <f t="shared" ref="B59:J59" si="16">B35*-1</f>
        <v>0</v>
      </c>
      <c r="C59" s="63">
        <f t="shared" si="16"/>
        <v>0</v>
      </c>
      <c r="D59" s="63">
        <f t="shared" si="16"/>
        <v>0</v>
      </c>
      <c r="E59" s="63">
        <f t="shared" si="16"/>
        <v>0</v>
      </c>
      <c r="F59" s="63">
        <f t="shared" si="16"/>
        <v>0</v>
      </c>
      <c r="G59" s="63">
        <f t="shared" si="16"/>
        <v>0</v>
      </c>
      <c r="H59" s="63">
        <f t="shared" si="16"/>
        <v>0</v>
      </c>
      <c r="I59" s="63">
        <f t="shared" si="16"/>
        <v>0</v>
      </c>
      <c r="J59" s="63">
        <f t="shared" si="16"/>
        <v>0</v>
      </c>
      <c r="K59" s="2"/>
      <c r="L59" s="2"/>
      <c r="M59" s="2"/>
      <c r="N59" s="2"/>
      <c r="O59" s="2"/>
      <c r="P59" s="21"/>
      <c r="Q59" s="2"/>
      <c r="R59" s="2"/>
      <c r="S59" s="2"/>
      <c r="T59" s="2"/>
      <c r="U59" s="2"/>
      <c r="V59" s="2"/>
      <c r="W59" s="2"/>
      <c r="X59" s="2"/>
      <c r="Y59" s="2"/>
      <c r="Z59" s="2"/>
      <c r="AA59" s="2"/>
      <c r="AB59" s="2"/>
      <c r="AC59" s="2"/>
      <c r="AD59" s="2"/>
      <c r="AE59" s="2"/>
      <c r="AF59" s="2"/>
      <c r="AG59" s="2"/>
      <c r="AH59" s="2"/>
      <c r="AI59" s="2"/>
      <c r="AJ59" s="2"/>
    </row>
    <row r="60" spans="1:36" x14ac:dyDescent="0.3">
      <c r="A60" s="43" t="s">
        <v>40</v>
      </c>
      <c r="B60" s="63">
        <f>(B39+B42+B45+B48+B51)*-1</f>
        <v>0</v>
      </c>
      <c r="C60" s="63">
        <f t="shared" ref="C60:J60" si="17">(C39+C42+C45+C48+C51)*-1</f>
        <v>0</v>
      </c>
      <c r="D60" s="63">
        <f t="shared" si="17"/>
        <v>0</v>
      </c>
      <c r="E60" s="63">
        <f t="shared" si="17"/>
        <v>0</v>
      </c>
      <c r="F60" s="63">
        <f t="shared" si="17"/>
        <v>0</v>
      </c>
      <c r="G60" s="63">
        <f t="shared" si="17"/>
        <v>0</v>
      </c>
      <c r="H60" s="63">
        <f t="shared" si="17"/>
        <v>0</v>
      </c>
      <c r="I60" s="63">
        <f t="shared" si="17"/>
        <v>0</v>
      </c>
      <c r="J60" s="63">
        <f t="shared" si="17"/>
        <v>0</v>
      </c>
      <c r="K60" s="20"/>
      <c r="L60" s="39"/>
      <c r="M60" s="2"/>
      <c r="N60" s="2"/>
      <c r="O60" s="2"/>
      <c r="P60" s="2"/>
      <c r="Q60" s="2"/>
      <c r="R60" s="2"/>
      <c r="S60" s="2"/>
      <c r="T60" s="2"/>
      <c r="U60" s="2"/>
      <c r="V60" s="2"/>
      <c r="W60" s="2"/>
      <c r="X60" s="2"/>
      <c r="Y60" s="2"/>
      <c r="Z60" s="2"/>
      <c r="AA60" s="2"/>
      <c r="AB60" s="2"/>
      <c r="AC60" s="2"/>
      <c r="AD60" s="2"/>
      <c r="AE60" s="2"/>
      <c r="AF60" s="2"/>
      <c r="AG60" s="2"/>
      <c r="AH60" s="2"/>
      <c r="AI60" s="2"/>
      <c r="AJ60" s="2"/>
    </row>
    <row r="61" spans="1:36" x14ac:dyDescent="0.3">
      <c r="A61" s="2" t="str">
        <f>IF(B61&gt;0,CONCATENATE("Überschuss ",B16," (Leistungsfähigkeit)"),CONCATENATE("Manko ",B16))</f>
        <v>Manko Kindsvater</v>
      </c>
      <c r="B61" s="51">
        <f>SUM(B58:B60)</f>
        <v>0</v>
      </c>
      <c r="C61" s="64"/>
      <c r="D61" s="64"/>
      <c r="E61" s="64"/>
      <c r="F61" s="64"/>
      <c r="G61" s="64"/>
      <c r="H61" s="64"/>
      <c r="I61" s="64"/>
      <c r="J61" s="64"/>
      <c r="K61" s="22">
        <f>B61</f>
        <v>0</v>
      </c>
      <c r="L61" s="2"/>
      <c r="M61" s="2"/>
      <c r="N61" s="2"/>
      <c r="O61" s="2"/>
      <c r="P61" s="2"/>
      <c r="Q61" s="2"/>
      <c r="R61" s="2"/>
      <c r="S61" s="2"/>
      <c r="T61" s="2"/>
      <c r="U61" s="2"/>
      <c r="V61" s="2"/>
      <c r="W61" s="2"/>
      <c r="X61" s="2"/>
      <c r="Y61" s="2"/>
      <c r="Z61" s="2"/>
      <c r="AA61" s="2"/>
      <c r="AB61" s="2"/>
      <c r="AC61" s="2"/>
      <c r="AD61" s="2"/>
      <c r="AE61" s="2"/>
      <c r="AF61" s="2"/>
      <c r="AG61" s="2"/>
      <c r="AH61" s="2"/>
      <c r="AI61" s="2"/>
      <c r="AJ61" s="2"/>
    </row>
    <row r="62" spans="1:36" x14ac:dyDescent="0.3">
      <c r="A62" s="2" t="str">
        <f>IF(C62&lt;0,CONCATENATE("Fehlbetrag ",C57," (Betreuungsunterhalt)"),CONCATENATE("Überschuss ",C57," (kein Betreuungsunterhalt geschuldet)"))</f>
        <v>Überschuss Kindsmutter (kein Betreuungsunterhalt geschuldet)</v>
      </c>
      <c r="B62" s="20"/>
      <c r="C62" s="20">
        <f>IF(SUM(C58:C60)&lt;0,SUM(C58:C60),0)</f>
        <v>0</v>
      </c>
      <c r="D62" s="20"/>
      <c r="E62" s="20"/>
      <c r="F62" s="20"/>
      <c r="G62" s="20"/>
      <c r="H62" s="20"/>
      <c r="I62" s="20"/>
      <c r="J62" s="20"/>
      <c r="K62" s="22">
        <f>C62</f>
        <v>0</v>
      </c>
      <c r="L62" s="2"/>
      <c r="M62" s="2"/>
      <c r="N62" s="2"/>
      <c r="O62" s="2"/>
      <c r="P62" s="2"/>
      <c r="Q62" s="2"/>
      <c r="R62" s="2"/>
      <c r="S62" s="2"/>
      <c r="T62" s="2"/>
      <c r="U62" s="2"/>
      <c r="V62" s="2"/>
      <c r="W62" s="2"/>
      <c r="X62" s="2"/>
      <c r="Y62" s="2"/>
      <c r="Z62" s="2"/>
      <c r="AA62" s="2"/>
      <c r="AB62" s="2"/>
      <c r="AC62" s="2"/>
      <c r="AD62" s="2"/>
      <c r="AE62" s="2"/>
      <c r="AF62" s="2"/>
      <c r="AG62" s="2"/>
      <c r="AH62" s="2"/>
      <c r="AI62" s="2"/>
      <c r="AJ62" s="2"/>
    </row>
    <row r="63" spans="1:36" x14ac:dyDescent="0.3">
      <c r="A63" s="40" t="s">
        <v>30</v>
      </c>
      <c r="B63" s="20"/>
      <c r="C63" s="20"/>
      <c r="D63" s="20">
        <f t="shared" ref="D63:J63" si="18">IF(SUM(D58:D60)&gt;0,0,SUM(D58:D60))</f>
        <v>0</v>
      </c>
      <c r="E63" s="20">
        <f t="shared" si="18"/>
        <v>0</v>
      </c>
      <c r="F63" s="20">
        <f t="shared" si="18"/>
        <v>0</v>
      </c>
      <c r="G63" s="20">
        <f t="shared" si="18"/>
        <v>0</v>
      </c>
      <c r="H63" s="20">
        <f t="shared" si="18"/>
        <v>0</v>
      </c>
      <c r="I63" s="20">
        <f t="shared" si="18"/>
        <v>0</v>
      </c>
      <c r="J63" s="20">
        <f t="shared" si="18"/>
        <v>0</v>
      </c>
      <c r="K63" s="22">
        <f>SUM(D63:J63)</f>
        <v>0</v>
      </c>
      <c r="L63" s="2"/>
      <c r="M63" s="2"/>
      <c r="N63" s="2"/>
      <c r="O63" s="2"/>
      <c r="P63" s="2"/>
      <c r="Q63" s="2"/>
      <c r="R63" s="2"/>
      <c r="S63" s="2"/>
      <c r="T63" s="2"/>
      <c r="U63" s="2"/>
      <c r="V63" s="2"/>
      <c r="W63" s="2"/>
      <c r="X63" s="2"/>
      <c r="Y63" s="2"/>
      <c r="Z63" s="2"/>
      <c r="AA63" s="2"/>
      <c r="AB63" s="2"/>
      <c r="AC63" s="2"/>
      <c r="AD63" s="2"/>
      <c r="AE63" s="2"/>
      <c r="AF63" s="2"/>
      <c r="AG63" s="2"/>
      <c r="AH63" s="2"/>
      <c r="AI63" s="2"/>
      <c r="AJ63" s="2"/>
    </row>
    <row r="64" spans="1:36" x14ac:dyDescent="0.3">
      <c r="A64" s="40"/>
      <c r="B64" s="20"/>
      <c r="C64" s="20"/>
      <c r="D64" s="20"/>
      <c r="E64" s="20"/>
      <c r="F64" s="20"/>
      <c r="G64" s="20"/>
      <c r="H64" s="20"/>
      <c r="I64" s="20"/>
      <c r="J64" s="20"/>
      <c r="K64" s="51">
        <f>SUM(K61:K63)</f>
        <v>0</v>
      </c>
      <c r="L64" s="2"/>
      <c r="M64" s="2"/>
      <c r="N64" s="2"/>
      <c r="O64" s="2"/>
      <c r="P64" s="2"/>
      <c r="Q64" s="2"/>
      <c r="R64" s="2"/>
      <c r="S64" s="2"/>
      <c r="T64" s="2"/>
      <c r="U64" s="2"/>
      <c r="V64" s="2"/>
      <c r="W64" s="2"/>
      <c r="X64" s="2"/>
      <c r="Y64" s="2"/>
      <c r="Z64" s="2"/>
      <c r="AA64" s="2"/>
      <c r="AB64" s="2"/>
      <c r="AC64" s="2"/>
      <c r="AD64" s="2"/>
      <c r="AE64" s="2"/>
      <c r="AF64" s="2"/>
      <c r="AG64" s="2"/>
      <c r="AH64" s="2"/>
      <c r="AI64" s="2"/>
      <c r="AJ64" s="2"/>
    </row>
    <row r="65" spans="1:36" x14ac:dyDescent="0.3">
      <c r="A65" s="40"/>
      <c r="B65" s="20"/>
      <c r="C65" s="20"/>
      <c r="D65" s="20"/>
      <c r="E65" s="20"/>
      <c r="F65" s="20"/>
      <c r="G65" s="20"/>
      <c r="H65" s="20"/>
      <c r="I65" s="20"/>
      <c r="J65" s="20"/>
      <c r="K65" s="20"/>
      <c r="L65" s="39"/>
      <c r="M65" s="2"/>
      <c r="N65" s="22"/>
      <c r="O65" s="2"/>
      <c r="P65" s="2"/>
      <c r="Q65" s="2"/>
      <c r="R65" s="2"/>
      <c r="S65" s="2"/>
      <c r="T65" s="2"/>
      <c r="U65" s="2"/>
      <c r="V65" s="2"/>
      <c r="W65" s="2"/>
      <c r="X65" s="2"/>
      <c r="Y65" s="2"/>
      <c r="Z65" s="2"/>
      <c r="AA65" s="2"/>
      <c r="AB65" s="2"/>
      <c r="AC65" s="2"/>
      <c r="AD65" s="2"/>
      <c r="AE65" s="2"/>
      <c r="AF65" s="2"/>
      <c r="AG65" s="2"/>
      <c r="AH65" s="2"/>
      <c r="AI65" s="2"/>
      <c r="AJ65" s="2"/>
    </row>
    <row r="66" spans="1:36" x14ac:dyDescent="0.3">
      <c r="A66" s="40"/>
      <c r="B66" s="50" t="str">
        <f>B57</f>
        <v>Kindsvater</v>
      </c>
      <c r="C66" s="49"/>
      <c r="D66" s="50" t="str">
        <f>D57</f>
        <v/>
      </c>
      <c r="E66" s="50" t="str">
        <f t="shared" ref="E66:J66" si="19">E57</f>
        <v/>
      </c>
      <c r="F66" s="50" t="str">
        <f t="shared" si="19"/>
        <v/>
      </c>
      <c r="G66" s="50" t="str">
        <f t="shared" si="19"/>
        <v/>
      </c>
      <c r="H66" s="50" t="str">
        <f t="shared" si="19"/>
        <v/>
      </c>
      <c r="I66" s="50" t="str">
        <f t="shared" si="19"/>
        <v/>
      </c>
      <c r="J66" s="50" t="str">
        <f t="shared" si="19"/>
        <v/>
      </c>
      <c r="K66" s="65"/>
      <c r="L66" s="39"/>
      <c r="M66" s="2"/>
      <c r="N66" s="22"/>
      <c r="O66" s="2"/>
      <c r="P66" s="2"/>
      <c r="Q66" s="2"/>
      <c r="R66" s="2"/>
      <c r="S66" s="2"/>
      <c r="T66" s="2"/>
      <c r="U66" s="2"/>
      <c r="V66" s="2"/>
      <c r="W66" s="2"/>
      <c r="X66" s="2"/>
      <c r="Y66" s="2"/>
      <c r="Z66" s="2"/>
      <c r="AA66" s="2"/>
      <c r="AB66" s="2"/>
      <c r="AC66" s="2"/>
      <c r="AD66" s="2"/>
      <c r="AE66" s="2"/>
      <c r="AF66" s="2"/>
      <c r="AG66" s="2"/>
      <c r="AH66" s="2"/>
      <c r="AI66" s="2"/>
      <c r="AJ66" s="2"/>
    </row>
    <row r="67" spans="1:36" x14ac:dyDescent="0.3">
      <c r="A67" s="43" t="s">
        <v>46</v>
      </c>
      <c r="B67" s="66">
        <f>1</f>
        <v>1</v>
      </c>
      <c r="C67" s="49"/>
      <c r="D67" s="67">
        <f t="shared" ref="D67:J67" si="20">IF(D66="",0,0.5)</f>
        <v>0</v>
      </c>
      <c r="E67" s="67">
        <f t="shared" si="20"/>
        <v>0</v>
      </c>
      <c r="F67" s="67">
        <f t="shared" si="20"/>
        <v>0</v>
      </c>
      <c r="G67" s="67">
        <f t="shared" si="20"/>
        <v>0</v>
      </c>
      <c r="H67" s="67">
        <f t="shared" si="20"/>
        <v>0</v>
      </c>
      <c r="I67" s="67">
        <f t="shared" si="20"/>
        <v>0</v>
      </c>
      <c r="J67" s="67">
        <f t="shared" si="20"/>
        <v>0</v>
      </c>
      <c r="K67" s="68">
        <f>SUM(B67:J67)</f>
        <v>1</v>
      </c>
      <c r="L67" s="39"/>
      <c r="M67" s="2"/>
      <c r="N67" s="2"/>
      <c r="O67" s="2"/>
      <c r="P67" s="2"/>
      <c r="Q67" s="2"/>
      <c r="R67" s="2"/>
      <c r="S67" s="2"/>
      <c r="T67" s="2"/>
      <c r="U67" s="2"/>
      <c r="V67" s="2"/>
      <c r="W67" s="2"/>
      <c r="X67" s="2"/>
      <c r="Y67" s="2"/>
      <c r="Z67" s="2"/>
      <c r="AA67" s="2"/>
      <c r="AB67" s="2"/>
      <c r="AC67" s="2"/>
      <c r="AD67" s="2"/>
      <c r="AE67" s="2"/>
      <c r="AF67" s="2"/>
      <c r="AG67" s="2"/>
      <c r="AH67" s="2"/>
      <c r="AI67" s="2"/>
      <c r="AJ67" s="2"/>
    </row>
    <row r="68" spans="1:36" x14ac:dyDescent="0.3">
      <c r="A68" s="43" t="s">
        <v>41</v>
      </c>
      <c r="B68" s="69">
        <f>B67/$K$67</f>
        <v>1</v>
      </c>
      <c r="C68" s="49"/>
      <c r="D68" s="69">
        <f t="shared" ref="D68:J68" si="21">D67/$K$67</f>
        <v>0</v>
      </c>
      <c r="E68" s="69">
        <f t="shared" si="21"/>
        <v>0</v>
      </c>
      <c r="F68" s="69">
        <f t="shared" si="21"/>
        <v>0</v>
      </c>
      <c r="G68" s="69">
        <f t="shared" si="21"/>
        <v>0</v>
      </c>
      <c r="H68" s="69">
        <f t="shared" si="21"/>
        <v>0</v>
      </c>
      <c r="I68" s="69">
        <f t="shared" si="21"/>
        <v>0</v>
      </c>
      <c r="J68" s="69">
        <f t="shared" si="21"/>
        <v>0</v>
      </c>
      <c r="K68" s="70">
        <f>SUM(B68:J68)</f>
        <v>1</v>
      </c>
      <c r="L68" s="39"/>
      <c r="M68" s="2"/>
      <c r="N68" s="2"/>
      <c r="O68" s="2"/>
      <c r="P68" s="2"/>
      <c r="Q68" s="2"/>
      <c r="R68" s="2"/>
      <c r="S68" s="2"/>
      <c r="T68" s="2"/>
      <c r="U68" s="2"/>
      <c r="V68" s="2"/>
      <c r="W68" s="2"/>
      <c r="X68" s="2"/>
      <c r="Y68" s="2"/>
      <c r="Z68" s="2"/>
      <c r="AA68" s="2"/>
      <c r="AB68" s="2"/>
      <c r="AC68" s="2"/>
      <c r="AD68" s="2"/>
      <c r="AE68" s="2"/>
      <c r="AF68" s="2"/>
      <c r="AG68" s="2"/>
      <c r="AH68" s="2"/>
      <c r="AI68" s="2"/>
      <c r="AJ68" s="2"/>
    </row>
    <row r="69" spans="1:36" x14ac:dyDescent="0.3">
      <c r="A69" s="2" t="s">
        <v>31</v>
      </c>
      <c r="B69" s="63">
        <f>IF($K$64&lt;=0,0,$K$64*B68)</f>
        <v>0</v>
      </c>
      <c r="C69" s="49"/>
      <c r="D69" s="63">
        <f t="shared" ref="D69:J69" si="22">IF($K$64&lt;=0,0,$K$64*D68)</f>
        <v>0</v>
      </c>
      <c r="E69" s="63">
        <f t="shared" si="22"/>
        <v>0</v>
      </c>
      <c r="F69" s="63">
        <f t="shared" si="22"/>
        <v>0</v>
      </c>
      <c r="G69" s="63">
        <f t="shared" si="22"/>
        <v>0</v>
      </c>
      <c r="H69" s="63">
        <f t="shared" si="22"/>
        <v>0</v>
      </c>
      <c r="I69" s="63">
        <f t="shared" si="22"/>
        <v>0</v>
      </c>
      <c r="J69" s="63">
        <f t="shared" si="22"/>
        <v>0</v>
      </c>
      <c r="K69" s="22">
        <f>SUM(B69:J69)</f>
        <v>0</v>
      </c>
      <c r="L69" s="39"/>
      <c r="M69" s="22"/>
      <c r="N69" s="2"/>
      <c r="O69" s="2"/>
      <c r="P69" s="2"/>
      <c r="Q69" s="2"/>
      <c r="R69" s="2"/>
      <c r="S69" s="2"/>
      <c r="T69" s="2"/>
      <c r="U69" s="2"/>
      <c r="V69" s="2"/>
      <c r="W69" s="2"/>
      <c r="X69" s="2"/>
      <c r="Y69" s="2"/>
      <c r="Z69" s="2"/>
      <c r="AA69" s="2"/>
      <c r="AB69" s="2"/>
      <c r="AC69" s="2"/>
      <c r="AD69" s="2"/>
      <c r="AE69" s="2"/>
      <c r="AF69" s="2"/>
      <c r="AG69" s="2"/>
      <c r="AH69" s="2"/>
      <c r="AI69" s="2"/>
      <c r="AJ69" s="2"/>
    </row>
    <row r="70" spans="1:36" x14ac:dyDescent="0.3">
      <c r="A70" s="2"/>
      <c r="B70" s="19"/>
      <c r="C70" s="19"/>
      <c r="D70" s="19"/>
      <c r="E70" s="19"/>
      <c r="F70" s="19"/>
      <c r="G70" s="19"/>
      <c r="H70" s="19"/>
      <c r="I70" s="19"/>
      <c r="J70" s="19"/>
      <c r="K70" s="23"/>
      <c r="L70" s="39"/>
      <c r="M70" s="2"/>
      <c r="N70" s="26"/>
      <c r="O70" s="26"/>
      <c r="P70" s="27"/>
      <c r="Q70" s="26"/>
      <c r="R70" s="26"/>
      <c r="S70" s="26"/>
      <c r="T70" s="26"/>
      <c r="U70" s="26"/>
      <c r="V70" s="26"/>
      <c r="W70" s="26"/>
      <c r="X70" s="26"/>
      <c r="Y70" s="26"/>
      <c r="Z70" s="26"/>
      <c r="AA70" s="26"/>
      <c r="AB70" s="26"/>
      <c r="AC70" s="26"/>
      <c r="AD70" s="2"/>
      <c r="AE70" s="2"/>
      <c r="AF70" s="2"/>
      <c r="AG70" s="2"/>
      <c r="AH70" s="2"/>
      <c r="AI70" s="2"/>
      <c r="AJ70" s="2"/>
    </row>
    <row r="71" spans="1:36" x14ac:dyDescent="0.3">
      <c r="A71" s="2"/>
      <c r="B71" s="20"/>
      <c r="C71" s="20"/>
      <c r="D71" s="50" t="str">
        <f t="shared" ref="D71:J71" si="23">D16</f>
        <v/>
      </c>
      <c r="E71" s="50" t="str">
        <f t="shared" si="23"/>
        <v/>
      </c>
      <c r="F71" s="50" t="str">
        <f t="shared" si="23"/>
        <v/>
      </c>
      <c r="G71" s="50" t="str">
        <f t="shared" si="23"/>
        <v/>
      </c>
      <c r="H71" s="50" t="str">
        <f t="shared" si="23"/>
        <v/>
      </c>
      <c r="I71" s="50" t="str">
        <f t="shared" si="23"/>
        <v/>
      </c>
      <c r="J71" s="50" t="str">
        <f t="shared" si="23"/>
        <v/>
      </c>
      <c r="K71" s="65"/>
      <c r="L71" s="39"/>
      <c r="M71" s="2"/>
      <c r="N71" s="26"/>
      <c r="O71" s="26"/>
      <c r="P71" s="26"/>
      <c r="Q71" s="26"/>
      <c r="R71" s="26"/>
      <c r="S71" s="26"/>
      <c r="T71" s="26"/>
      <c r="U71" s="26"/>
      <c r="V71" s="26"/>
      <c r="W71" s="26"/>
      <c r="X71" s="26"/>
      <c r="Y71" s="26"/>
      <c r="Z71" s="26"/>
      <c r="AA71" s="26"/>
      <c r="AB71" s="26"/>
      <c r="AC71" s="26"/>
      <c r="AD71" s="2"/>
      <c r="AE71" s="2"/>
      <c r="AF71" s="2"/>
      <c r="AG71" s="2"/>
      <c r="AH71" s="2"/>
      <c r="AI71" s="2"/>
      <c r="AJ71" s="2"/>
    </row>
    <row r="72" spans="1:36" x14ac:dyDescent="0.3">
      <c r="A72" s="46" t="str">
        <f>IF(D69&gt;0,"Barunterhalt Kinder (inkl. Überschussanteil)","Barunterhalt Kinder")</f>
        <v>Barunterhalt Kinder</v>
      </c>
      <c r="B72" s="20"/>
      <c r="C72" s="20"/>
      <c r="D72" s="63">
        <f>(D63*-1)+D69</f>
        <v>0</v>
      </c>
      <c r="E72" s="63">
        <f t="shared" ref="E72:J72" si="24">(E63*-1)+E69</f>
        <v>0</v>
      </c>
      <c r="F72" s="63">
        <f t="shared" si="24"/>
        <v>0</v>
      </c>
      <c r="G72" s="63">
        <f t="shared" si="24"/>
        <v>0</v>
      </c>
      <c r="H72" s="63">
        <f t="shared" si="24"/>
        <v>0</v>
      </c>
      <c r="I72" s="63">
        <f t="shared" si="24"/>
        <v>0</v>
      </c>
      <c r="J72" s="63">
        <f t="shared" si="24"/>
        <v>0</v>
      </c>
      <c r="K72" s="68">
        <f>SUM(D72:J72)</f>
        <v>0</v>
      </c>
      <c r="L72" s="39"/>
      <c r="M72" s="2"/>
      <c r="N72" s="26"/>
      <c r="O72" s="26"/>
      <c r="P72" s="26"/>
      <c r="Q72" s="26"/>
      <c r="R72" s="26"/>
      <c r="S72" s="26"/>
      <c r="T72" s="26"/>
      <c r="U72" s="26"/>
      <c r="V72" s="26"/>
      <c r="W72" s="26"/>
      <c r="X72" s="26"/>
      <c r="Y72" s="26"/>
      <c r="Z72" s="26"/>
      <c r="AA72" s="26"/>
      <c r="AB72" s="26"/>
      <c r="AC72" s="26"/>
      <c r="AD72" s="2"/>
      <c r="AE72" s="2"/>
      <c r="AF72" s="2"/>
      <c r="AG72" s="2"/>
      <c r="AH72" s="2"/>
      <c r="AI72" s="2"/>
      <c r="AJ72" s="2"/>
    </row>
    <row r="73" spans="1:36" x14ac:dyDescent="0.3">
      <c r="A73" s="40" t="s">
        <v>32</v>
      </c>
      <c r="B73" s="20"/>
      <c r="C73" s="20"/>
      <c r="D73" s="63">
        <f>IF(O8="ja",($C$62*-1)/$O$16,0)</f>
        <v>0</v>
      </c>
      <c r="E73" s="63">
        <f>IF(O9="ja",($C$62*-1)/$O$16,0)</f>
        <v>0</v>
      </c>
      <c r="F73" s="63">
        <f>IF(O10="ja",($C$62*-1)/$O$16,0)</f>
        <v>0</v>
      </c>
      <c r="G73" s="63">
        <f>IF(O11="ja",($C$62*-1)/$O$16,0)</f>
        <v>0</v>
      </c>
      <c r="H73" s="63">
        <f>IF(O12="ja",($C$62*-1)/$O$16,0)</f>
        <v>0</v>
      </c>
      <c r="I73" s="63">
        <f>IF(O13="ja",($C$62*-1)/$O$16,0)</f>
        <v>0</v>
      </c>
      <c r="J73" s="63">
        <f>IF(O14="ja",($C$62*-1)/$O$16,0)</f>
        <v>0</v>
      </c>
      <c r="K73" s="68">
        <f>SUM(D73:J73)</f>
        <v>0</v>
      </c>
      <c r="L73" s="39"/>
      <c r="M73" s="2"/>
      <c r="N73" s="26"/>
      <c r="O73" s="2"/>
      <c r="P73" s="2"/>
      <c r="Q73" s="2"/>
      <c r="R73" s="2"/>
      <c r="S73" s="2"/>
      <c r="T73" s="26"/>
      <c r="U73" s="26"/>
      <c r="V73" s="26"/>
      <c r="W73" s="26"/>
      <c r="X73" s="26"/>
      <c r="Y73" s="26"/>
      <c r="Z73" s="26"/>
      <c r="AA73" s="26"/>
      <c r="AB73" s="26"/>
      <c r="AC73" s="26"/>
      <c r="AD73" s="2"/>
      <c r="AE73" s="2"/>
      <c r="AF73" s="2"/>
      <c r="AG73" s="2"/>
      <c r="AH73" s="2"/>
      <c r="AI73" s="2"/>
      <c r="AJ73" s="2"/>
    </row>
    <row r="74" spans="1:36" x14ac:dyDescent="0.3">
      <c r="A74" s="2" t="s">
        <v>33</v>
      </c>
      <c r="B74" s="22"/>
      <c r="C74" s="22"/>
      <c r="D74" s="22">
        <f>SUM(D72:D73)</f>
        <v>0</v>
      </c>
      <c r="E74" s="22">
        <f t="shared" ref="E74:J74" si="25">SUM(E72:E73)</f>
        <v>0</v>
      </c>
      <c r="F74" s="22">
        <f t="shared" si="25"/>
        <v>0</v>
      </c>
      <c r="G74" s="22">
        <f t="shared" si="25"/>
        <v>0</v>
      </c>
      <c r="H74" s="22">
        <f t="shared" si="25"/>
        <v>0</v>
      </c>
      <c r="I74" s="22">
        <f t="shared" si="25"/>
        <v>0</v>
      </c>
      <c r="J74" s="22">
        <f t="shared" si="25"/>
        <v>0</v>
      </c>
      <c r="K74" s="22">
        <f>SUM(D74:J74)</f>
        <v>0</v>
      </c>
      <c r="L74" s="39"/>
      <c r="M74" s="2"/>
      <c r="N74" s="26"/>
      <c r="O74" s="26"/>
      <c r="P74" s="27"/>
      <c r="Q74" s="26"/>
      <c r="R74" s="26"/>
      <c r="S74" s="26"/>
      <c r="T74" s="26"/>
      <c r="U74" s="26"/>
      <c r="V74" s="26"/>
      <c r="W74" s="26"/>
      <c r="X74" s="26"/>
      <c r="Y74" s="26"/>
      <c r="Z74" s="26"/>
      <c r="AA74" s="26"/>
      <c r="AB74" s="26"/>
      <c r="AC74" s="26"/>
      <c r="AD74" s="2"/>
      <c r="AE74" s="2"/>
      <c r="AF74" s="2"/>
      <c r="AG74" s="2"/>
      <c r="AH74" s="2"/>
      <c r="AI74" s="2"/>
      <c r="AJ74" s="2"/>
    </row>
    <row r="75" spans="1:36" x14ac:dyDescent="0.3">
      <c r="A75" s="40"/>
      <c r="B75" s="22"/>
      <c r="C75" s="22"/>
      <c r="D75" s="22"/>
      <c r="E75" s="22"/>
      <c r="F75" s="22"/>
      <c r="G75" s="22"/>
      <c r="H75" s="22"/>
      <c r="I75" s="22"/>
      <c r="J75" s="22"/>
      <c r="K75" s="20"/>
      <c r="L75" s="39"/>
      <c r="M75" s="2"/>
      <c r="N75" s="26"/>
      <c r="O75" s="26"/>
      <c r="P75" s="26"/>
      <c r="Q75" s="26"/>
      <c r="R75" s="26"/>
      <c r="S75" s="26"/>
      <c r="T75" s="26"/>
      <c r="U75" s="26"/>
      <c r="V75" s="26"/>
      <c r="W75" s="26"/>
      <c r="X75" s="26"/>
      <c r="Y75" s="26"/>
      <c r="Z75" s="26"/>
      <c r="AA75" s="26"/>
      <c r="AB75" s="26"/>
      <c r="AC75" s="26"/>
      <c r="AD75" s="2"/>
      <c r="AE75" s="2"/>
      <c r="AF75" s="2"/>
      <c r="AG75" s="2"/>
      <c r="AH75" s="2"/>
      <c r="AI75" s="2"/>
      <c r="AJ75" s="2"/>
    </row>
    <row r="76" spans="1:36" x14ac:dyDescent="0.3">
      <c r="A76" s="2" t="s">
        <v>34</v>
      </c>
      <c r="B76" s="71" t="str">
        <f>IF(B61="","",IF((B61)&gt;=K74,"nein","ja"))</f>
        <v>nein</v>
      </c>
      <c r="C76" s="22"/>
      <c r="D76" s="22"/>
      <c r="E76" s="22"/>
      <c r="F76" s="22"/>
      <c r="G76" s="22"/>
      <c r="H76" s="22"/>
      <c r="I76" s="22"/>
      <c r="J76" s="22"/>
      <c r="K76" s="65"/>
      <c r="L76" s="39"/>
      <c r="M76" s="2"/>
      <c r="N76" s="26"/>
      <c r="O76" s="26"/>
      <c r="P76" s="26"/>
      <c r="Q76" s="26"/>
      <c r="R76" s="26"/>
      <c r="S76" s="26"/>
      <c r="T76" s="26"/>
      <c r="U76" s="26"/>
      <c r="V76" s="26"/>
      <c r="W76" s="26"/>
      <c r="X76" s="26"/>
      <c r="Y76" s="26"/>
      <c r="Z76" s="26"/>
      <c r="AA76" s="26"/>
      <c r="AB76" s="26"/>
      <c r="AC76" s="26"/>
      <c r="AD76" s="2"/>
      <c r="AE76" s="2"/>
      <c r="AF76" s="2"/>
      <c r="AG76" s="2"/>
      <c r="AH76" s="2"/>
      <c r="AI76" s="2"/>
      <c r="AJ76" s="2"/>
    </row>
    <row r="77" spans="1:36" x14ac:dyDescent="0.3">
      <c r="A77" s="2"/>
      <c r="B77" s="2"/>
      <c r="C77" s="22"/>
      <c r="D77" s="22"/>
      <c r="E77" s="22"/>
      <c r="F77" s="22"/>
      <c r="G77" s="22"/>
      <c r="H77" s="22"/>
      <c r="I77" s="22"/>
      <c r="J77" s="22"/>
      <c r="K77" s="65"/>
      <c r="L77" s="39"/>
      <c r="M77" s="2"/>
      <c r="N77" s="26"/>
      <c r="O77" s="26"/>
      <c r="P77" s="26"/>
      <c r="Q77" s="26"/>
      <c r="R77" s="26"/>
      <c r="S77" s="26"/>
      <c r="T77" s="26"/>
      <c r="U77" s="26"/>
      <c r="V77" s="26"/>
      <c r="W77" s="26"/>
      <c r="X77" s="26"/>
      <c r="Y77" s="26"/>
      <c r="Z77" s="26"/>
      <c r="AA77" s="26"/>
      <c r="AB77" s="26"/>
      <c r="AC77" s="26"/>
      <c r="AD77" s="2"/>
      <c r="AE77" s="2"/>
      <c r="AF77" s="2"/>
      <c r="AG77" s="2"/>
      <c r="AH77" s="2"/>
      <c r="AI77" s="2"/>
      <c r="AJ77" s="2"/>
    </row>
    <row r="78" spans="1:36" x14ac:dyDescent="0.3">
      <c r="A78" s="40"/>
      <c r="B78" s="2"/>
      <c r="C78" s="2"/>
      <c r="D78" s="50" t="str">
        <f t="shared" ref="D78:J78" si="26">D66</f>
        <v/>
      </c>
      <c r="E78" s="50" t="str">
        <f t="shared" si="26"/>
        <v/>
      </c>
      <c r="F78" s="50" t="str">
        <f t="shared" si="26"/>
        <v/>
      </c>
      <c r="G78" s="50" t="str">
        <f t="shared" si="26"/>
        <v/>
      </c>
      <c r="H78" s="50" t="str">
        <f t="shared" si="26"/>
        <v/>
      </c>
      <c r="I78" s="50" t="str">
        <f t="shared" si="26"/>
        <v/>
      </c>
      <c r="J78" s="50" t="str">
        <f t="shared" si="26"/>
        <v/>
      </c>
      <c r="K78" s="65"/>
      <c r="L78" s="39"/>
      <c r="M78" s="2"/>
      <c r="N78" s="27"/>
      <c r="O78" s="26"/>
      <c r="P78" s="26"/>
      <c r="Q78" s="26"/>
      <c r="R78" s="26"/>
      <c r="S78" s="26"/>
      <c r="T78" s="26"/>
      <c r="U78" s="26"/>
      <c r="V78" s="26"/>
      <c r="W78" s="26"/>
      <c r="X78" s="26"/>
      <c r="Y78" s="26"/>
      <c r="Z78" s="26"/>
      <c r="AA78" s="26"/>
      <c r="AB78" s="26"/>
      <c r="AC78" s="26"/>
      <c r="AD78" s="2"/>
      <c r="AE78" s="2"/>
      <c r="AF78" s="2"/>
      <c r="AG78" s="2"/>
      <c r="AH78" s="2"/>
      <c r="AI78" s="2"/>
      <c r="AJ78" s="2"/>
    </row>
    <row r="79" spans="1:36" x14ac:dyDescent="0.3">
      <c r="A79" s="40" t="str">
        <f>IF(B76="ja","Barunterhalt gekürzt","")</f>
        <v/>
      </c>
      <c r="B79" s="22"/>
      <c r="C79" s="22"/>
      <c r="D79" s="20" t="str">
        <f t="shared" ref="D79:J79" si="27">IF($B$76="ja",IF($B$61&lt;=0,0,IF($B$61&gt;=$K$72,D72,IF($B$61&gt;=$K$74,D72,IF(AND($B$61&lt;$K$74,$B$61&gt;=$K$72),D72,IF(AND($B$61&lt;$K$74,$B$61&lt;$K$72),$B$61/$K$72*D72))))),"")</f>
        <v/>
      </c>
      <c r="E79" s="20" t="str">
        <f t="shared" si="27"/>
        <v/>
      </c>
      <c r="F79" s="20" t="str">
        <f t="shared" si="27"/>
        <v/>
      </c>
      <c r="G79" s="20" t="str">
        <f t="shared" si="27"/>
        <v/>
      </c>
      <c r="H79" s="20" t="str">
        <f t="shared" si="27"/>
        <v/>
      </c>
      <c r="I79" s="20" t="str">
        <f t="shared" si="27"/>
        <v/>
      </c>
      <c r="J79" s="20" t="str">
        <f t="shared" si="27"/>
        <v/>
      </c>
      <c r="K79" s="65"/>
      <c r="L79" s="39"/>
      <c r="M79" s="2"/>
      <c r="N79" s="26"/>
      <c r="O79" s="26"/>
      <c r="P79" s="26"/>
      <c r="Q79" s="26"/>
      <c r="R79" s="26"/>
      <c r="S79" s="26"/>
      <c r="T79" s="26"/>
      <c r="U79" s="26"/>
      <c r="V79" s="26"/>
      <c r="W79" s="26"/>
      <c r="X79" s="26"/>
      <c r="Y79" s="26"/>
      <c r="Z79" s="26"/>
      <c r="AA79" s="26"/>
      <c r="AB79" s="26"/>
      <c r="AC79" s="26"/>
      <c r="AD79" s="2"/>
      <c r="AE79" s="2"/>
      <c r="AF79" s="2"/>
      <c r="AG79" s="2"/>
      <c r="AH79" s="2"/>
      <c r="AI79" s="2"/>
      <c r="AJ79" s="2"/>
    </row>
    <row r="80" spans="1:36" x14ac:dyDescent="0.3">
      <c r="A80" s="40" t="str">
        <f>IF(B76="ja","Betreuungsunterhalt gekürzt","")</f>
        <v/>
      </c>
      <c r="B80" s="2"/>
      <c r="C80" s="2"/>
      <c r="D80" s="20" t="str">
        <f>IF($B$76="ja",IF($B$61&lt;=0,0,IF($B$61&gt;$K$74,D73,IF(AND($B$61&lt;$K$74,$B$61&gt;=$K$72),($B$61-$K$72)/($K$73+$P$70)*D73,IF(AND($B$61&lt;$K$74,$B$61&lt;$K$72),0)))),"")</f>
        <v/>
      </c>
      <c r="E80" s="20" t="str">
        <f t="shared" ref="E80:J80" si="28">IF($B$76="ja",IF($B$61&lt;=0,0,IF($B$61&gt;$K$74,E73,IF(AND($B$61&lt;$K$74,$B$61&gt;=$K$72),($B$61-$K$72)/($K$73+$P$70)*E73,IF(AND($B$61&lt;$K$74,$B$61&lt;$K$72),0)))),"")</f>
        <v/>
      </c>
      <c r="F80" s="20" t="str">
        <f t="shared" si="28"/>
        <v/>
      </c>
      <c r="G80" s="20" t="str">
        <f t="shared" si="28"/>
        <v/>
      </c>
      <c r="H80" s="20" t="str">
        <f t="shared" si="28"/>
        <v/>
      </c>
      <c r="I80" s="20" t="str">
        <f t="shared" si="28"/>
        <v/>
      </c>
      <c r="J80" s="20" t="str">
        <f t="shared" si="28"/>
        <v/>
      </c>
      <c r="K80" s="2"/>
      <c r="L80" s="39"/>
      <c r="M80" s="2"/>
      <c r="N80" s="26"/>
      <c r="O80" s="26"/>
      <c r="P80" s="26"/>
      <c r="Q80" s="26"/>
      <c r="R80" s="26"/>
      <c r="S80" s="26"/>
      <c r="T80" s="26"/>
      <c r="U80" s="26"/>
      <c r="V80" s="26"/>
      <c r="W80" s="26"/>
      <c r="X80" s="26"/>
      <c r="Y80" s="26"/>
      <c r="Z80" s="26"/>
      <c r="AA80" s="26"/>
      <c r="AB80" s="26"/>
      <c r="AC80" s="26"/>
      <c r="AD80" s="2"/>
      <c r="AE80" s="2"/>
      <c r="AF80" s="2"/>
      <c r="AG80" s="2"/>
      <c r="AH80" s="2"/>
      <c r="AI80" s="2"/>
      <c r="AJ80" s="2"/>
    </row>
    <row r="81" spans="1:36" x14ac:dyDescent="0.3">
      <c r="A81" s="22" t="str">
        <f>IF($B$76="ja","Unterhaltsanspruch","")</f>
        <v/>
      </c>
      <c r="B81" s="22"/>
      <c r="C81" s="22"/>
      <c r="D81" s="22" t="str">
        <f t="shared" ref="D81:J81" si="29">IF($B$76="ja",(SUM(D79:D80)),"")</f>
        <v/>
      </c>
      <c r="E81" s="22" t="str">
        <f t="shared" si="29"/>
        <v/>
      </c>
      <c r="F81" s="22" t="str">
        <f t="shared" si="29"/>
        <v/>
      </c>
      <c r="G81" s="22" t="str">
        <f t="shared" si="29"/>
        <v/>
      </c>
      <c r="H81" s="22" t="str">
        <f t="shared" si="29"/>
        <v/>
      </c>
      <c r="I81" s="22" t="str">
        <f t="shared" si="29"/>
        <v/>
      </c>
      <c r="J81" s="22" t="str">
        <f t="shared" si="29"/>
        <v/>
      </c>
      <c r="K81" s="22" t="str">
        <f>IF(B76="ja",SUM(D81:J81),"")</f>
        <v/>
      </c>
      <c r="L81" s="39"/>
      <c r="M81" s="2"/>
      <c r="N81" s="26"/>
      <c r="O81" s="26"/>
      <c r="P81" s="26"/>
      <c r="Q81" s="26"/>
      <c r="R81" s="26"/>
      <c r="S81" s="26"/>
      <c r="T81" s="26"/>
      <c r="U81" s="26"/>
      <c r="V81" s="26"/>
      <c r="W81" s="26"/>
      <c r="X81" s="26"/>
      <c r="Y81" s="26"/>
      <c r="Z81" s="26"/>
      <c r="AA81" s="26"/>
      <c r="AB81" s="26"/>
      <c r="AC81" s="26"/>
      <c r="AD81" s="2"/>
      <c r="AE81" s="2"/>
      <c r="AF81" s="2"/>
      <c r="AG81" s="2"/>
      <c r="AH81" s="2"/>
      <c r="AI81" s="2"/>
      <c r="AJ81" s="2"/>
    </row>
    <row r="82" spans="1:36" x14ac:dyDescent="0.3">
      <c r="A82" s="40"/>
      <c r="B82" s="2"/>
      <c r="C82" s="2"/>
      <c r="D82" s="2"/>
      <c r="E82" s="2"/>
      <c r="F82" s="2"/>
      <c r="G82" s="22"/>
      <c r="H82" s="2"/>
      <c r="I82" s="2"/>
      <c r="J82" s="2"/>
      <c r="K82" s="2"/>
      <c r="L82" s="2"/>
      <c r="M82" s="2"/>
      <c r="N82" s="22"/>
      <c r="O82" s="2"/>
      <c r="P82" s="2"/>
      <c r="Q82" s="2"/>
      <c r="R82" s="2"/>
      <c r="S82" s="2"/>
      <c r="T82" s="2"/>
      <c r="U82" s="2"/>
      <c r="V82" s="2"/>
      <c r="W82" s="2"/>
      <c r="X82" s="2"/>
      <c r="Y82" s="2"/>
      <c r="Z82" s="2"/>
      <c r="AA82" s="2"/>
      <c r="AB82" s="2"/>
      <c r="AC82" s="2"/>
      <c r="AD82" s="2"/>
      <c r="AE82" s="2"/>
      <c r="AF82" s="2"/>
      <c r="AG82" s="2"/>
      <c r="AH82" s="2"/>
      <c r="AI82" s="2"/>
      <c r="AJ82" s="2"/>
    </row>
    <row r="83" spans="1:36" x14ac:dyDescent="0.3">
      <c r="A83" s="2" t="str">
        <f>IF(B76="ja","Differenz zum gebührenden Unterhalt (Fehlbetrag)","")</f>
        <v/>
      </c>
      <c r="B83" s="2"/>
      <c r="C83" s="2"/>
      <c r="D83" s="20" t="str">
        <f t="shared" ref="D83:J83" si="30">IF($B$76="ja",D74-D81,"")</f>
        <v/>
      </c>
      <c r="E83" s="20" t="str">
        <f t="shared" si="30"/>
        <v/>
      </c>
      <c r="F83" s="20" t="str">
        <f t="shared" si="30"/>
        <v/>
      </c>
      <c r="G83" s="20" t="str">
        <f t="shared" si="30"/>
        <v/>
      </c>
      <c r="H83" s="20" t="str">
        <f t="shared" si="30"/>
        <v/>
      </c>
      <c r="I83" s="20" t="str">
        <f t="shared" si="30"/>
        <v/>
      </c>
      <c r="J83" s="20" t="str">
        <f t="shared" si="30"/>
        <v/>
      </c>
      <c r="K83" s="22" t="str">
        <f>IF(B76="ja",SUM(D83:J83),"")</f>
        <v/>
      </c>
      <c r="L83" s="2"/>
      <c r="M83" s="2"/>
      <c r="N83" s="2"/>
      <c r="O83" s="2"/>
      <c r="P83" s="2"/>
      <c r="Q83" s="2"/>
      <c r="R83" s="2"/>
      <c r="S83" s="2"/>
      <c r="T83" s="2"/>
      <c r="U83" s="2"/>
      <c r="V83" s="2"/>
      <c r="W83" s="2"/>
      <c r="X83" s="2"/>
      <c r="Y83" s="2"/>
      <c r="Z83" s="2"/>
      <c r="AA83" s="2"/>
      <c r="AB83" s="2"/>
      <c r="AC83" s="2"/>
      <c r="AD83" s="2"/>
      <c r="AE83" s="2"/>
      <c r="AF83" s="2"/>
      <c r="AG83" s="2"/>
      <c r="AH83" s="2"/>
      <c r="AI83" s="2"/>
      <c r="AJ83" s="2"/>
    </row>
    <row r="84" spans="1:36" x14ac:dyDescent="0.3">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row>
    <row r="85" spans="1:36" x14ac:dyDescent="0.3">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row>
    <row r="86" spans="1:36" x14ac:dyDescent="0.3">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row>
    <row r="87" spans="1:36" x14ac:dyDescent="0.3">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row>
    <row r="88" spans="1:36" x14ac:dyDescent="0.3">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row>
    <row r="89" spans="1:36" x14ac:dyDescent="0.3">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1:36" x14ac:dyDescent="0.3">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row>
    <row r="91" spans="1:36" x14ac:dyDescent="0.3">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row>
    <row r="92" spans="1:36" x14ac:dyDescent="0.3">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row>
    <row r="93" spans="1:36" x14ac:dyDescent="0.3">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row>
    <row r="94" spans="1:36" x14ac:dyDescent="0.3">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row>
    <row r="95" spans="1:36" x14ac:dyDescent="0.3">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row>
    <row r="96" spans="1:36" x14ac:dyDescent="0.3">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row>
    <row r="97" spans="1:36" x14ac:dyDescent="0.3">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x14ac:dyDescent="0.3">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1:36" x14ac:dyDescent="0.3">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1:36"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1:36"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1:36"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1:36"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1:36"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1:36"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1:36"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1:36"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x14ac:dyDescent="0.3">
      <c r="A111" s="1"/>
      <c r="B111" s="1"/>
      <c r="C111" s="1"/>
      <c r="D111" s="1"/>
      <c r="E111" s="1"/>
      <c r="F111" s="1"/>
      <c r="G111" s="1"/>
      <c r="H111" s="1"/>
      <c r="I111" s="1"/>
      <c r="J111" s="1"/>
      <c r="K111" s="1"/>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x14ac:dyDescent="0.3">
      <c r="A112" s="1"/>
      <c r="B112" s="1"/>
      <c r="C112" s="1"/>
      <c r="D112" s="1"/>
      <c r="E112" s="1"/>
      <c r="F112" s="1"/>
      <c r="G112" s="1"/>
      <c r="H112" s="1"/>
      <c r="I112" s="1"/>
      <c r="J112" s="1"/>
      <c r="K112" s="1"/>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x14ac:dyDescent="0.3">
      <c r="A113" s="1"/>
      <c r="B113" s="1"/>
      <c r="C113" s="1"/>
      <c r="D113" s="1"/>
      <c r="E113" s="1"/>
      <c r="F113" s="1"/>
      <c r="G113" s="1"/>
      <c r="H113" s="1"/>
      <c r="I113" s="1"/>
      <c r="J113" s="1"/>
      <c r="K113" s="1"/>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x14ac:dyDescent="0.3">
      <c r="A114" s="1"/>
      <c r="B114" s="1"/>
      <c r="C114" s="1"/>
      <c r="D114" s="1"/>
      <c r="E114" s="1"/>
      <c r="F114" s="1"/>
      <c r="G114" s="1"/>
      <c r="H114" s="1"/>
      <c r="I114" s="1"/>
      <c r="J114" s="1"/>
      <c r="K114" s="1"/>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x14ac:dyDescent="0.3">
      <c r="A115" s="1"/>
      <c r="B115" s="1"/>
      <c r="C115" s="1"/>
      <c r="D115" s="1"/>
      <c r="E115" s="1"/>
      <c r="F115" s="1"/>
      <c r="G115" s="1"/>
      <c r="H115" s="1"/>
      <c r="I115" s="1"/>
      <c r="J115" s="1"/>
      <c r="K115" s="1"/>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1:36" x14ac:dyDescent="0.3">
      <c r="A116" s="1"/>
      <c r="B116" s="1"/>
      <c r="C116" s="1"/>
      <c r="D116" s="1"/>
      <c r="E116" s="1"/>
      <c r="F116" s="1"/>
      <c r="G116" s="1"/>
      <c r="H116" s="1"/>
      <c r="I116" s="1"/>
      <c r="J116" s="1"/>
      <c r="K116" s="1"/>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1:36" x14ac:dyDescent="0.3">
      <c r="A117" s="1"/>
      <c r="B117" s="1"/>
      <c r="C117" s="1"/>
      <c r="D117" s="1"/>
      <c r="E117" s="1"/>
      <c r="F117" s="1"/>
      <c r="G117" s="1"/>
      <c r="H117" s="1"/>
      <c r="I117" s="1"/>
      <c r="J117" s="1"/>
      <c r="K117" s="1"/>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1:36" x14ac:dyDescent="0.3">
      <c r="A118" s="1"/>
      <c r="B118" s="1"/>
      <c r="C118" s="1"/>
      <c r="D118" s="1"/>
      <c r="E118" s="1"/>
      <c r="F118" s="1"/>
      <c r="G118" s="1"/>
      <c r="H118" s="1"/>
      <c r="I118" s="1"/>
      <c r="J118" s="1"/>
      <c r="K118" s="1"/>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x14ac:dyDescent="0.3">
      <c r="A119" s="1"/>
      <c r="B119" s="1"/>
      <c r="C119" s="1"/>
      <c r="D119" s="1"/>
      <c r="E119" s="1"/>
      <c r="F119" s="1"/>
      <c r="G119" s="1"/>
      <c r="H119" s="1"/>
      <c r="I119" s="1"/>
      <c r="J119" s="1"/>
      <c r="K119" s="1"/>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1:36" x14ac:dyDescent="0.3">
      <c r="A120" s="1"/>
      <c r="B120" s="1"/>
      <c r="C120" s="1"/>
      <c r="D120" s="1"/>
      <c r="E120" s="1"/>
      <c r="F120" s="1"/>
      <c r="G120" s="1"/>
      <c r="H120" s="1"/>
      <c r="I120" s="1"/>
      <c r="J120" s="1"/>
      <c r="K120" s="1"/>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x14ac:dyDescent="0.3">
      <c r="A121" s="1"/>
      <c r="B121" s="1"/>
      <c r="C121" s="1"/>
      <c r="D121" s="1"/>
      <c r="E121" s="1"/>
      <c r="F121" s="1"/>
      <c r="G121" s="1"/>
      <c r="H121" s="1"/>
      <c r="I121" s="1"/>
      <c r="J121" s="1"/>
      <c r="K121" s="1"/>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x14ac:dyDescent="0.3">
      <c r="A122" s="1"/>
      <c r="B122" s="1"/>
      <c r="C122" s="1"/>
      <c r="D122" s="1"/>
      <c r="E122" s="1"/>
      <c r="F122" s="1"/>
      <c r="G122" s="1"/>
      <c r="H122" s="1"/>
      <c r="I122" s="1"/>
      <c r="J122" s="1"/>
      <c r="K122" s="1"/>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x14ac:dyDescent="0.3">
      <c r="A123" s="1"/>
      <c r="B123" s="1"/>
      <c r="C123" s="1"/>
      <c r="D123" s="1"/>
      <c r="E123" s="1"/>
      <c r="F123" s="1"/>
      <c r="G123" s="1"/>
      <c r="H123" s="1"/>
      <c r="I123" s="1"/>
      <c r="J123" s="1"/>
      <c r="K123" s="1"/>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row r="124" spans="1:36" x14ac:dyDescent="0.3">
      <c r="A124" s="1"/>
      <c r="B124" s="1"/>
      <c r="C124" s="1"/>
      <c r="D124" s="1"/>
      <c r="E124" s="1"/>
      <c r="F124" s="1"/>
      <c r="G124" s="1"/>
      <c r="H124" s="1"/>
      <c r="I124" s="1"/>
      <c r="J124" s="1"/>
      <c r="K124" s="1"/>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row>
    <row r="125" spans="1:36" x14ac:dyDescent="0.3">
      <c r="A125" s="1"/>
      <c r="B125" s="1"/>
      <c r="C125" s="1"/>
      <c r="D125" s="1"/>
      <c r="E125" s="1"/>
      <c r="F125" s="1"/>
      <c r="G125" s="1"/>
      <c r="H125" s="1"/>
      <c r="I125" s="1"/>
      <c r="J125" s="1"/>
      <c r="K125" s="1"/>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row>
    <row r="126" spans="1:36" x14ac:dyDescent="0.3">
      <c r="A126" s="1"/>
      <c r="B126" s="1"/>
      <c r="C126" s="1"/>
      <c r="D126" s="1"/>
      <c r="E126" s="1"/>
      <c r="F126" s="1"/>
      <c r="G126" s="1"/>
      <c r="H126" s="1"/>
      <c r="I126" s="1"/>
      <c r="J126" s="1"/>
      <c r="K126" s="1"/>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row>
    <row r="127" spans="1:36" x14ac:dyDescent="0.3">
      <c r="A127" s="1"/>
      <c r="B127" s="1"/>
      <c r="C127" s="1"/>
      <c r="D127" s="1"/>
      <c r="E127" s="1"/>
      <c r="F127" s="1"/>
      <c r="G127" s="1"/>
      <c r="H127" s="1"/>
      <c r="I127" s="1"/>
      <c r="J127" s="1"/>
      <c r="K127" s="1"/>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row>
    <row r="128" spans="1:36" x14ac:dyDescent="0.3">
      <c r="A128" s="1"/>
      <c r="B128" s="1"/>
      <c r="C128" s="1"/>
      <c r="D128" s="1"/>
      <c r="E128" s="1"/>
      <c r="F128" s="1"/>
      <c r="G128" s="1"/>
      <c r="H128" s="1"/>
      <c r="I128" s="1"/>
      <c r="J128" s="1"/>
      <c r="K128" s="1"/>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row>
    <row r="129" spans="1:36" x14ac:dyDescent="0.3">
      <c r="A129" s="1"/>
      <c r="B129" s="1"/>
      <c r="C129" s="1"/>
      <c r="D129" s="1"/>
      <c r="E129" s="1"/>
      <c r="F129" s="1"/>
      <c r="G129" s="1"/>
      <c r="H129" s="1"/>
      <c r="I129" s="1"/>
      <c r="J129" s="1"/>
      <c r="K129" s="1"/>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row>
    <row r="130" spans="1:36" x14ac:dyDescent="0.3">
      <c r="A130" s="1"/>
      <c r="B130" s="1"/>
      <c r="C130" s="1"/>
      <c r="D130" s="1"/>
      <c r="E130" s="1"/>
      <c r="F130" s="1"/>
      <c r="G130" s="1"/>
      <c r="H130" s="1"/>
      <c r="I130" s="1"/>
      <c r="J130" s="1"/>
      <c r="K130" s="1"/>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row>
    <row r="131" spans="1:36" x14ac:dyDescent="0.3">
      <c r="A131" s="1"/>
      <c r="B131" s="1"/>
      <c r="C131" s="1"/>
      <c r="D131" s="1"/>
      <c r="E131" s="1"/>
      <c r="F131" s="1"/>
      <c r="G131" s="1"/>
      <c r="H131" s="1"/>
      <c r="I131" s="1"/>
      <c r="J131" s="1"/>
      <c r="K131" s="1"/>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row>
    <row r="132" spans="1:36" x14ac:dyDescent="0.3">
      <c r="A132" s="1"/>
      <c r="B132" s="1"/>
      <c r="C132" s="1"/>
      <c r="D132" s="1"/>
      <c r="E132" s="1"/>
      <c r="F132" s="1"/>
      <c r="G132" s="1"/>
      <c r="H132" s="1"/>
      <c r="I132" s="1"/>
      <c r="J132" s="1"/>
      <c r="K132" s="1"/>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row>
    <row r="133" spans="1:36" x14ac:dyDescent="0.3">
      <c r="A133" s="1"/>
      <c r="B133" s="1"/>
      <c r="C133" s="1"/>
      <c r="D133" s="1"/>
      <c r="E133" s="1"/>
      <c r="F133" s="1"/>
      <c r="G133" s="1"/>
      <c r="H133" s="1"/>
      <c r="I133" s="1"/>
      <c r="J133" s="1"/>
      <c r="K133" s="1"/>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row>
    <row r="134" spans="1:36" x14ac:dyDescent="0.3">
      <c r="A134" s="1"/>
      <c r="B134" s="1"/>
      <c r="C134" s="1"/>
      <c r="D134" s="1"/>
      <c r="E134" s="1"/>
      <c r="F134" s="1"/>
      <c r="G134" s="1"/>
      <c r="H134" s="1"/>
      <c r="I134" s="1"/>
      <c r="J134" s="1"/>
      <c r="K134" s="1"/>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row>
    <row r="135" spans="1:36" x14ac:dyDescent="0.3">
      <c r="A135" s="1"/>
      <c r="B135" s="1"/>
      <c r="C135" s="1"/>
      <c r="D135" s="1"/>
      <c r="E135" s="1"/>
      <c r="F135" s="1"/>
      <c r="G135" s="1"/>
      <c r="H135" s="1"/>
      <c r="I135" s="1"/>
      <c r="J135" s="1"/>
      <c r="K135" s="1"/>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row>
    <row r="136" spans="1:36" x14ac:dyDescent="0.3">
      <c r="A136" s="1"/>
      <c r="B136" s="1"/>
      <c r="C136" s="1"/>
      <c r="D136" s="1"/>
      <c r="E136" s="1"/>
      <c r="F136" s="1"/>
      <c r="G136" s="1"/>
      <c r="H136" s="1"/>
      <c r="I136" s="1"/>
      <c r="J136" s="1"/>
      <c r="K136" s="1"/>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row>
    <row r="137" spans="1:36" x14ac:dyDescent="0.3">
      <c r="A137" s="1"/>
      <c r="B137" s="1"/>
      <c r="C137" s="1"/>
      <c r="D137" s="1"/>
      <c r="E137" s="1"/>
      <c r="F137" s="1"/>
      <c r="G137" s="1"/>
      <c r="H137" s="1"/>
      <c r="I137" s="1"/>
      <c r="J137" s="1"/>
      <c r="K137" s="1"/>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row>
    <row r="138" spans="1:36" x14ac:dyDescent="0.3">
      <c r="A138" s="1"/>
      <c r="B138" s="1"/>
      <c r="C138" s="1"/>
      <c r="D138" s="1"/>
      <c r="E138" s="1"/>
      <c r="F138" s="1"/>
      <c r="G138" s="1"/>
      <c r="H138" s="1"/>
      <c r="I138" s="1"/>
      <c r="J138" s="1"/>
      <c r="K138" s="1"/>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row>
    <row r="139" spans="1:36" x14ac:dyDescent="0.3">
      <c r="A139" s="1"/>
      <c r="B139" s="1"/>
      <c r="C139" s="1"/>
      <c r="D139" s="1"/>
      <c r="E139" s="1"/>
      <c r="F139" s="1"/>
      <c r="G139" s="1"/>
      <c r="H139" s="1"/>
      <c r="I139" s="1"/>
      <c r="J139" s="1"/>
      <c r="K139" s="1"/>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row>
    <row r="140" spans="1:36" x14ac:dyDescent="0.3">
      <c r="A140" s="1"/>
      <c r="B140" s="1"/>
      <c r="C140" s="1"/>
      <c r="D140" s="1"/>
      <c r="E140" s="1"/>
      <c r="F140" s="1"/>
      <c r="G140" s="1"/>
      <c r="H140" s="1"/>
      <c r="I140" s="1"/>
      <c r="J140" s="1"/>
      <c r="K140" s="1"/>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row>
    <row r="141" spans="1:36" x14ac:dyDescent="0.3">
      <c r="A141" s="1"/>
      <c r="B141" s="1"/>
      <c r="C141" s="1"/>
      <c r="D141" s="1"/>
      <c r="E141" s="1"/>
      <c r="F141" s="1"/>
      <c r="G141" s="1"/>
      <c r="H141" s="1"/>
      <c r="I141" s="1"/>
      <c r="J141" s="1"/>
      <c r="K141" s="1"/>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row>
    <row r="142" spans="1:36" x14ac:dyDescent="0.3">
      <c r="A142" s="1"/>
      <c r="B142" s="1"/>
      <c r="C142" s="1"/>
      <c r="D142" s="1"/>
      <c r="E142" s="1"/>
      <c r="F142" s="1"/>
      <c r="G142" s="1"/>
      <c r="H142" s="1"/>
      <c r="I142" s="1"/>
      <c r="J142" s="1"/>
      <c r="K142" s="1"/>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row>
    <row r="143" spans="1:36" x14ac:dyDescent="0.3">
      <c r="A143" s="1"/>
      <c r="B143" s="1"/>
      <c r="C143" s="1"/>
      <c r="D143" s="1"/>
      <c r="E143" s="1"/>
      <c r="F143" s="1"/>
      <c r="G143" s="1"/>
      <c r="H143" s="1"/>
      <c r="I143" s="1"/>
      <c r="J143" s="1"/>
      <c r="K143" s="1"/>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row>
    <row r="144" spans="1:36" x14ac:dyDescent="0.3">
      <c r="A144" s="1"/>
      <c r="B144" s="1"/>
      <c r="C144" s="1"/>
      <c r="D144" s="1"/>
      <c r="E144" s="1"/>
      <c r="F144" s="1"/>
      <c r="G144" s="1"/>
      <c r="H144" s="1"/>
      <c r="I144" s="1"/>
      <c r="J144" s="1"/>
      <c r="K144" s="1"/>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row>
    <row r="145" spans="1:36" x14ac:dyDescent="0.3">
      <c r="A145" s="1"/>
      <c r="B145" s="1"/>
      <c r="C145" s="1"/>
      <c r="D145" s="1"/>
      <c r="E145" s="1"/>
      <c r="F145" s="1"/>
      <c r="G145" s="1"/>
      <c r="H145" s="1"/>
      <c r="I145" s="1"/>
      <c r="J145" s="1"/>
      <c r="K145" s="1"/>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row>
    <row r="146" spans="1:36" x14ac:dyDescent="0.3">
      <c r="A146" s="1"/>
      <c r="B146" s="1"/>
      <c r="C146" s="1"/>
      <c r="D146" s="1"/>
      <c r="E146" s="1"/>
      <c r="F146" s="1"/>
      <c r="G146" s="1"/>
      <c r="H146" s="1"/>
      <c r="I146" s="1"/>
      <c r="J146" s="1"/>
      <c r="K146" s="1"/>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row>
    <row r="147" spans="1:36" x14ac:dyDescent="0.3">
      <c r="A147" s="1"/>
      <c r="B147" s="1"/>
      <c r="C147" s="1"/>
      <c r="D147" s="1"/>
      <c r="E147" s="1"/>
      <c r="F147" s="1"/>
      <c r="G147" s="1"/>
      <c r="H147" s="1"/>
      <c r="I147" s="1"/>
      <c r="J147" s="1"/>
      <c r="K147" s="1"/>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row>
    <row r="148" spans="1:36" x14ac:dyDescent="0.3">
      <c r="A148" s="1"/>
      <c r="B148" s="1"/>
      <c r="C148" s="1"/>
      <c r="D148" s="1"/>
      <c r="E148" s="1"/>
      <c r="F148" s="1"/>
      <c r="G148" s="1"/>
      <c r="H148" s="1"/>
      <c r="I148" s="1"/>
      <c r="J148" s="1"/>
      <c r="K148" s="1"/>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row>
    <row r="149" spans="1:36" x14ac:dyDescent="0.3">
      <c r="A149" s="1"/>
      <c r="B149" s="1"/>
      <c r="C149" s="1"/>
      <c r="D149" s="1"/>
      <c r="E149" s="1"/>
      <c r="F149" s="1"/>
      <c r="G149" s="1"/>
      <c r="H149" s="1"/>
      <c r="I149" s="1"/>
      <c r="J149" s="1"/>
      <c r="K149" s="1"/>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row>
    <row r="150" spans="1:36" x14ac:dyDescent="0.3">
      <c r="A150" s="1"/>
      <c r="B150" s="1"/>
      <c r="C150" s="1"/>
      <c r="D150" s="1"/>
      <c r="E150" s="1"/>
      <c r="F150" s="1"/>
      <c r="G150" s="1"/>
      <c r="H150" s="1"/>
      <c r="I150" s="1"/>
      <c r="J150" s="1"/>
      <c r="K150" s="1"/>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row>
    <row r="151" spans="1:36" x14ac:dyDescent="0.3">
      <c r="A151" s="1"/>
      <c r="B151" s="1"/>
      <c r="C151" s="1"/>
      <c r="D151" s="1"/>
      <c r="E151" s="1"/>
      <c r="F151" s="1"/>
      <c r="G151" s="1"/>
      <c r="H151" s="1"/>
      <c r="I151" s="1"/>
      <c r="J151" s="1"/>
      <c r="K151" s="1"/>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row>
    <row r="152" spans="1:36" x14ac:dyDescent="0.3">
      <c r="A152" s="1"/>
      <c r="B152" s="1"/>
      <c r="C152" s="1"/>
      <c r="D152" s="1"/>
      <c r="E152" s="1"/>
      <c r="F152" s="1"/>
      <c r="G152" s="1"/>
      <c r="H152" s="1"/>
      <c r="I152" s="1"/>
      <c r="J152" s="1"/>
      <c r="K152" s="1"/>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row>
    <row r="153" spans="1:36" x14ac:dyDescent="0.3">
      <c r="A153" s="1"/>
      <c r="B153" s="1"/>
      <c r="C153" s="1"/>
      <c r="D153" s="1"/>
      <c r="E153" s="1"/>
      <c r="F153" s="1"/>
      <c r="G153" s="1"/>
      <c r="H153" s="1"/>
      <c r="I153" s="1"/>
      <c r="J153" s="1"/>
      <c r="K153" s="1"/>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row>
    <row r="154" spans="1:36" x14ac:dyDescent="0.3">
      <c r="A154" s="1"/>
      <c r="B154" s="1"/>
      <c r="C154" s="1"/>
      <c r="D154" s="1"/>
      <c r="E154" s="1"/>
      <c r="F154" s="1"/>
      <c r="G154" s="1"/>
      <c r="H154" s="1"/>
      <c r="I154" s="1"/>
      <c r="J154" s="1"/>
      <c r="K154" s="1"/>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row>
    <row r="155" spans="1:36" x14ac:dyDescent="0.3">
      <c r="A155" s="1"/>
      <c r="B155" s="1"/>
      <c r="C155" s="1"/>
      <c r="D155" s="1"/>
      <c r="E155" s="1"/>
      <c r="F155" s="1"/>
      <c r="G155" s="1"/>
      <c r="H155" s="1"/>
      <c r="I155" s="1"/>
      <c r="J155" s="1"/>
      <c r="K155" s="1"/>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row>
    <row r="156" spans="1:36" x14ac:dyDescent="0.3">
      <c r="A156" s="1"/>
      <c r="B156" s="1"/>
      <c r="C156" s="1"/>
      <c r="D156" s="1"/>
      <c r="E156" s="1"/>
      <c r="F156" s="1"/>
      <c r="G156" s="1"/>
      <c r="H156" s="1"/>
      <c r="I156" s="1"/>
      <c r="J156" s="1"/>
      <c r="K156" s="1"/>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row>
    <row r="157" spans="1:36" x14ac:dyDescent="0.3">
      <c r="A157" s="1"/>
      <c r="B157" s="1"/>
      <c r="C157" s="1"/>
      <c r="D157" s="1"/>
      <c r="E157" s="1"/>
      <c r="F157" s="1"/>
      <c r="G157" s="1"/>
      <c r="H157" s="1"/>
      <c r="I157" s="1"/>
      <c r="J157" s="1"/>
      <c r="K157" s="1"/>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row>
    <row r="158" spans="1:36" x14ac:dyDescent="0.3">
      <c r="A158" s="1"/>
      <c r="B158" s="1"/>
      <c r="C158" s="1"/>
      <c r="D158" s="1"/>
      <c r="E158" s="1"/>
      <c r="F158" s="1"/>
      <c r="G158" s="1"/>
      <c r="H158" s="1"/>
      <c r="I158" s="1"/>
      <c r="J158" s="1"/>
      <c r="K158" s="1"/>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row>
    <row r="159" spans="1:36" x14ac:dyDescent="0.3">
      <c r="A159" s="1"/>
      <c r="B159" s="1"/>
      <c r="C159" s="1"/>
      <c r="D159" s="1"/>
      <c r="E159" s="1"/>
      <c r="F159" s="1"/>
      <c r="G159" s="1"/>
      <c r="H159" s="1"/>
      <c r="I159" s="1"/>
      <c r="J159" s="1"/>
      <c r="K159" s="1"/>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row>
    <row r="160" spans="1:36" x14ac:dyDescent="0.3">
      <c r="A160" s="1"/>
      <c r="B160" s="1"/>
      <c r="C160" s="1"/>
      <c r="D160" s="1"/>
      <c r="E160" s="1"/>
      <c r="F160" s="1"/>
      <c r="G160" s="1"/>
      <c r="H160" s="1"/>
      <c r="I160" s="1"/>
      <c r="J160" s="1"/>
      <c r="K160" s="1"/>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row>
    <row r="161" spans="1:36" x14ac:dyDescent="0.3">
      <c r="A161" s="1"/>
      <c r="B161" s="1"/>
      <c r="C161" s="1"/>
      <c r="D161" s="1"/>
      <c r="E161" s="1"/>
      <c r="F161" s="1"/>
      <c r="G161" s="1"/>
      <c r="H161" s="1"/>
      <c r="I161" s="1"/>
      <c r="J161" s="1"/>
      <c r="K161" s="1"/>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row>
    <row r="162" spans="1:36" x14ac:dyDescent="0.3">
      <c r="A162" s="1"/>
      <c r="B162" s="1"/>
      <c r="C162" s="1"/>
      <c r="D162" s="1"/>
      <c r="E162" s="1"/>
      <c r="F162" s="1"/>
      <c r="G162" s="1"/>
      <c r="H162" s="1"/>
      <c r="I162" s="1"/>
      <c r="J162" s="1"/>
      <c r="K162" s="1"/>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row>
    <row r="163" spans="1:36" x14ac:dyDescent="0.3">
      <c r="A163" s="1"/>
      <c r="B163" s="1"/>
      <c r="C163" s="1"/>
      <c r="D163" s="1"/>
      <c r="E163" s="1"/>
      <c r="F163" s="1"/>
      <c r="G163" s="1"/>
      <c r="H163" s="1"/>
      <c r="I163" s="1"/>
      <c r="J163" s="1"/>
      <c r="K163" s="1"/>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row>
    <row r="164" spans="1:36" x14ac:dyDescent="0.3">
      <c r="A164" s="1"/>
      <c r="B164" s="1"/>
      <c r="C164" s="1"/>
      <c r="D164" s="1"/>
      <c r="E164" s="1"/>
      <c r="F164" s="1"/>
      <c r="G164" s="1"/>
      <c r="H164" s="1"/>
      <c r="I164" s="1"/>
      <c r="J164" s="1"/>
      <c r="K164" s="1"/>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row>
    <row r="165" spans="1:36" x14ac:dyDescent="0.3">
      <c r="A165" s="1"/>
      <c r="B165" s="1"/>
      <c r="C165" s="1"/>
      <c r="D165" s="1"/>
      <c r="E165" s="1"/>
      <c r="F165" s="1"/>
      <c r="G165" s="1"/>
      <c r="H165" s="1"/>
      <c r="I165" s="1"/>
      <c r="J165" s="1"/>
      <c r="K165" s="1"/>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row>
    <row r="166" spans="1:36" x14ac:dyDescent="0.3">
      <c r="A166" s="1"/>
      <c r="B166" s="1"/>
      <c r="C166" s="1"/>
      <c r="D166" s="1"/>
      <c r="E166" s="1"/>
      <c r="F166" s="1"/>
      <c r="G166" s="1"/>
      <c r="H166" s="1"/>
      <c r="I166" s="1"/>
      <c r="J166" s="1"/>
      <c r="K166" s="1"/>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row>
    <row r="167" spans="1:36" x14ac:dyDescent="0.3">
      <c r="A167" s="1"/>
      <c r="B167" s="1"/>
      <c r="C167" s="1"/>
      <c r="D167" s="1"/>
      <c r="E167" s="1"/>
      <c r="F167" s="1"/>
      <c r="G167" s="1"/>
      <c r="H167" s="1"/>
      <c r="I167" s="1"/>
      <c r="J167" s="1"/>
      <c r="K167" s="1"/>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row>
    <row r="168" spans="1:36" x14ac:dyDescent="0.3">
      <c r="A168" s="1"/>
      <c r="B168" s="1"/>
      <c r="C168" s="1"/>
      <c r="D168" s="1"/>
      <c r="E168" s="1"/>
      <c r="F168" s="1"/>
      <c r="G168" s="1"/>
      <c r="H168" s="1"/>
      <c r="I168" s="1"/>
      <c r="J168" s="1"/>
      <c r="K168" s="1"/>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row>
    <row r="169" spans="1:36" x14ac:dyDescent="0.3">
      <c r="A169" s="1"/>
      <c r="B169" s="1"/>
      <c r="C169" s="1"/>
      <c r="D169" s="1"/>
      <c r="E169" s="1"/>
      <c r="F169" s="1"/>
      <c r="G169" s="1"/>
      <c r="H169" s="1"/>
      <c r="I169" s="1"/>
      <c r="J169" s="1"/>
      <c r="K169" s="1"/>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row>
    <row r="170" spans="1:36" x14ac:dyDescent="0.3">
      <c r="A170" s="1"/>
      <c r="B170" s="1"/>
      <c r="C170" s="1"/>
      <c r="D170" s="1"/>
      <c r="E170" s="1"/>
      <c r="F170" s="1"/>
      <c r="G170" s="1"/>
      <c r="H170" s="1"/>
      <c r="I170" s="1"/>
      <c r="J170" s="1"/>
      <c r="K170" s="1"/>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row>
    <row r="171" spans="1:36" x14ac:dyDescent="0.3">
      <c r="A171" s="1"/>
      <c r="B171" s="1"/>
      <c r="C171" s="1"/>
      <c r="D171" s="1"/>
      <c r="E171" s="1"/>
      <c r="F171" s="1"/>
      <c r="G171" s="1"/>
      <c r="H171" s="1"/>
      <c r="I171" s="1"/>
      <c r="J171" s="1"/>
      <c r="K171" s="1"/>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row>
    <row r="172" spans="1:36" x14ac:dyDescent="0.3">
      <c r="A172" s="1"/>
      <c r="B172" s="1"/>
      <c r="C172" s="1"/>
      <c r="D172" s="1"/>
      <c r="E172" s="1"/>
      <c r="F172" s="1"/>
      <c r="G172" s="1"/>
      <c r="H172" s="1"/>
      <c r="I172" s="1"/>
      <c r="J172" s="1"/>
      <c r="K172" s="1"/>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row>
    <row r="173" spans="1:36" x14ac:dyDescent="0.3">
      <c r="A173" s="1"/>
      <c r="B173" s="1"/>
      <c r="C173" s="1"/>
      <c r="D173" s="1"/>
      <c r="E173" s="1"/>
      <c r="F173" s="1"/>
      <c r="G173" s="1"/>
      <c r="H173" s="1"/>
      <c r="I173" s="1"/>
      <c r="J173" s="1"/>
      <c r="K173" s="1"/>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row>
    <row r="174" spans="1:36" x14ac:dyDescent="0.3">
      <c r="A174" s="1"/>
      <c r="B174" s="1"/>
      <c r="C174" s="1"/>
      <c r="D174" s="1"/>
      <c r="E174" s="1"/>
      <c r="F174" s="1"/>
      <c r="G174" s="1"/>
      <c r="H174" s="1"/>
      <c r="I174" s="1"/>
      <c r="J174" s="1"/>
      <c r="K174" s="1"/>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row>
    <row r="175" spans="1:36" x14ac:dyDescent="0.3">
      <c r="A175" s="1"/>
      <c r="B175" s="1"/>
      <c r="C175" s="1"/>
      <c r="D175" s="1"/>
      <c r="E175" s="1"/>
      <c r="F175" s="1"/>
      <c r="G175" s="1"/>
      <c r="H175" s="1"/>
      <c r="I175" s="1"/>
      <c r="J175" s="1"/>
      <c r="K175" s="1"/>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row>
    <row r="176" spans="1:36" x14ac:dyDescent="0.3">
      <c r="A176" s="1"/>
      <c r="B176" s="1"/>
      <c r="C176" s="1"/>
      <c r="D176" s="1"/>
      <c r="E176" s="1"/>
      <c r="F176" s="1"/>
      <c r="G176" s="1"/>
      <c r="H176" s="1"/>
      <c r="I176" s="1"/>
      <c r="J176" s="1"/>
      <c r="K176" s="1"/>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row>
    <row r="177" spans="1:36" x14ac:dyDescent="0.3">
      <c r="A177" s="1"/>
      <c r="B177" s="1"/>
      <c r="C177" s="1"/>
      <c r="D177" s="1"/>
      <c r="E177" s="1"/>
      <c r="F177" s="1"/>
      <c r="G177" s="1"/>
      <c r="H177" s="1"/>
      <c r="I177" s="1"/>
      <c r="J177" s="1"/>
      <c r="K177" s="1"/>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row>
    <row r="178" spans="1:36" x14ac:dyDescent="0.3">
      <c r="A178" s="1"/>
      <c r="B178" s="1"/>
      <c r="C178" s="1"/>
      <c r="D178" s="1"/>
      <c r="E178" s="1"/>
      <c r="F178" s="1"/>
      <c r="G178" s="1"/>
      <c r="H178" s="1"/>
      <c r="I178" s="1"/>
      <c r="J178" s="1"/>
      <c r="K178" s="1"/>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row>
    <row r="179" spans="1:36" x14ac:dyDescent="0.3">
      <c r="A179" s="1"/>
      <c r="B179" s="1"/>
      <c r="C179" s="1"/>
      <c r="D179" s="1"/>
      <c r="E179" s="1"/>
      <c r="F179" s="1"/>
      <c r="G179" s="1"/>
      <c r="H179" s="1"/>
      <c r="I179" s="1"/>
      <c r="J179" s="1"/>
      <c r="K179" s="1"/>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row>
    <row r="180" spans="1:36" x14ac:dyDescent="0.3">
      <c r="A180" s="1"/>
      <c r="B180" s="1"/>
      <c r="C180" s="1"/>
      <c r="D180" s="1"/>
      <c r="E180" s="1"/>
      <c r="F180" s="1"/>
      <c r="G180" s="1"/>
      <c r="H180" s="1"/>
      <c r="I180" s="1"/>
      <c r="J180" s="1"/>
      <c r="K180" s="1"/>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row>
    <row r="181" spans="1:36" x14ac:dyDescent="0.3">
      <c r="A181" s="1"/>
      <c r="B181" s="1"/>
      <c r="C181" s="1"/>
      <c r="D181" s="1"/>
      <c r="E181" s="1"/>
      <c r="F181" s="1"/>
      <c r="G181" s="1"/>
      <c r="H181" s="1"/>
      <c r="I181" s="1"/>
      <c r="J181" s="1"/>
      <c r="K181" s="1"/>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row>
    <row r="182" spans="1:36" x14ac:dyDescent="0.3">
      <c r="A182" s="1"/>
      <c r="B182" s="1"/>
      <c r="C182" s="1"/>
      <c r="D182" s="1"/>
      <c r="E182" s="1"/>
      <c r="F182" s="1"/>
      <c r="G182" s="1"/>
      <c r="H182" s="1"/>
      <c r="I182" s="1"/>
      <c r="J182" s="1"/>
      <c r="K182" s="1"/>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row>
    <row r="183" spans="1:36" x14ac:dyDescent="0.3">
      <c r="A183" s="1"/>
      <c r="B183" s="1"/>
      <c r="C183" s="1"/>
      <c r="D183" s="1"/>
      <c r="E183" s="1"/>
      <c r="F183" s="1"/>
      <c r="G183" s="1"/>
      <c r="H183" s="1"/>
      <c r="I183" s="1"/>
      <c r="J183" s="1"/>
      <c r="K183" s="1"/>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row>
    <row r="184" spans="1:36" x14ac:dyDescent="0.3">
      <c r="A184" s="1"/>
      <c r="B184" s="1"/>
      <c r="C184" s="1"/>
      <c r="D184" s="1"/>
      <c r="E184" s="1"/>
      <c r="F184" s="1"/>
      <c r="G184" s="1"/>
      <c r="H184" s="1"/>
      <c r="I184" s="1"/>
      <c r="J184" s="1"/>
      <c r="K184" s="1"/>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row>
    <row r="185" spans="1:36" x14ac:dyDescent="0.3">
      <c r="A185" s="1"/>
      <c r="B185" s="1"/>
      <c r="C185" s="1"/>
      <c r="D185" s="1"/>
      <c r="E185" s="1"/>
      <c r="F185" s="1"/>
      <c r="G185" s="1"/>
      <c r="H185" s="1"/>
      <c r="I185" s="1"/>
      <c r="J185" s="1"/>
      <c r="K185" s="1"/>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row>
    <row r="186" spans="1:36" x14ac:dyDescent="0.3">
      <c r="A186" s="1"/>
      <c r="B186" s="1"/>
      <c r="C186" s="1"/>
      <c r="D186" s="1"/>
      <c r="E186" s="1"/>
      <c r="F186" s="1"/>
      <c r="G186" s="1"/>
      <c r="H186" s="1"/>
      <c r="I186" s="1"/>
      <c r="J186" s="1"/>
      <c r="K186" s="1"/>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row>
    <row r="187" spans="1:36" x14ac:dyDescent="0.3">
      <c r="A187" s="1"/>
      <c r="B187" s="1"/>
      <c r="C187" s="1"/>
      <c r="D187" s="1"/>
      <c r="E187" s="1"/>
      <c r="F187" s="1"/>
      <c r="G187" s="1"/>
      <c r="H187" s="1"/>
      <c r="I187" s="1"/>
      <c r="J187" s="1"/>
      <c r="K187" s="1"/>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row>
    <row r="188" spans="1:36" x14ac:dyDescent="0.3">
      <c r="A188" s="1"/>
      <c r="B188" s="1"/>
      <c r="C188" s="1"/>
      <c r="D188" s="1"/>
      <c r="E188" s="1"/>
      <c r="F188" s="1"/>
      <c r="G188" s="1"/>
      <c r="H188" s="1"/>
      <c r="I188" s="1"/>
      <c r="J188" s="1"/>
      <c r="K188" s="1"/>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row>
    <row r="189" spans="1:36" x14ac:dyDescent="0.3">
      <c r="A189" s="1"/>
      <c r="B189" s="1"/>
      <c r="C189" s="1"/>
      <c r="D189" s="1"/>
      <c r="E189" s="1"/>
      <c r="F189" s="1"/>
      <c r="G189" s="1"/>
      <c r="H189" s="1"/>
      <c r="I189" s="1"/>
      <c r="J189" s="1"/>
      <c r="K189" s="1"/>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row>
    <row r="190" spans="1:36" x14ac:dyDescent="0.3">
      <c r="A190" s="1"/>
      <c r="B190" s="1"/>
      <c r="C190" s="1"/>
      <c r="D190" s="1"/>
      <c r="E190" s="1"/>
      <c r="F190" s="1"/>
      <c r="G190" s="1"/>
      <c r="H190" s="1"/>
      <c r="I190" s="1"/>
      <c r="J190" s="1"/>
      <c r="K190" s="1"/>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row>
    <row r="191" spans="1:36" x14ac:dyDescent="0.3">
      <c r="A191" s="1"/>
      <c r="B191" s="1"/>
      <c r="C191" s="1"/>
      <c r="D191" s="1"/>
      <c r="E191" s="1"/>
      <c r="F191" s="1"/>
      <c r="G191" s="1"/>
      <c r="H191" s="1"/>
      <c r="I191" s="1"/>
      <c r="J191" s="1"/>
      <c r="K191" s="1"/>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row>
    <row r="192" spans="1:36" x14ac:dyDescent="0.3">
      <c r="A192" s="1"/>
      <c r="B192" s="1"/>
      <c r="C192" s="1"/>
      <c r="D192" s="1"/>
      <c r="E192" s="1"/>
      <c r="F192" s="1"/>
      <c r="G192" s="1"/>
      <c r="H192" s="1"/>
      <c r="I192" s="1"/>
      <c r="J192" s="1"/>
      <c r="K192" s="1"/>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row>
    <row r="193" spans="1:36" x14ac:dyDescent="0.3">
      <c r="A193" s="1"/>
      <c r="B193" s="1"/>
      <c r="C193" s="1"/>
      <c r="D193" s="1"/>
      <c r="E193" s="1"/>
      <c r="F193" s="1"/>
      <c r="G193" s="1"/>
      <c r="H193" s="1"/>
      <c r="I193" s="1"/>
      <c r="J193" s="1"/>
      <c r="K193" s="1"/>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row>
    <row r="194" spans="1:36" x14ac:dyDescent="0.3">
      <c r="A194" s="1"/>
      <c r="B194" s="1"/>
      <c r="C194" s="1"/>
      <c r="D194" s="1"/>
      <c r="E194" s="1"/>
      <c r="F194" s="1"/>
      <c r="G194" s="1"/>
      <c r="H194" s="1"/>
      <c r="I194" s="1"/>
      <c r="J194" s="1"/>
      <c r="K194" s="1"/>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row>
    <row r="195" spans="1:36" x14ac:dyDescent="0.3">
      <c r="A195" s="1"/>
      <c r="B195" s="1"/>
      <c r="C195" s="1"/>
      <c r="D195" s="1"/>
      <c r="E195" s="1"/>
      <c r="F195" s="1"/>
      <c r="G195" s="1"/>
      <c r="H195" s="1"/>
      <c r="I195" s="1"/>
      <c r="J195" s="1"/>
      <c r="K195" s="1"/>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row>
    <row r="196" spans="1:36" x14ac:dyDescent="0.3">
      <c r="A196" s="1"/>
      <c r="B196" s="1"/>
      <c r="C196" s="1"/>
      <c r="D196" s="1"/>
      <c r="E196" s="1"/>
      <c r="F196" s="1"/>
      <c r="G196" s="1"/>
      <c r="H196" s="1"/>
      <c r="I196" s="1"/>
      <c r="J196" s="1"/>
      <c r="K196" s="1"/>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row>
    <row r="197" spans="1:36" x14ac:dyDescent="0.3">
      <c r="A197" s="1"/>
      <c r="B197" s="1"/>
      <c r="C197" s="1"/>
      <c r="D197" s="1"/>
      <c r="E197" s="1"/>
      <c r="F197" s="1"/>
      <c r="G197" s="1"/>
      <c r="H197" s="1"/>
      <c r="I197" s="1"/>
      <c r="J197" s="1"/>
      <c r="K197" s="1"/>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row>
    <row r="198" spans="1:36" x14ac:dyDescent="0.3">
      <c r="A198" s="1"/>
      <c r="B198" s="1"/>
      <c r="C198" s="1"/>
      <c r="D198" s="1"/>
      <c r="E198" s="1"/>
      <c r="F198" s="1"/>
      <c r="G198" s="1"/>
      <c r="H198" s="1"/>
      <c r="I198" s="1"/>
      <c r="J198" s="1"/>
      <c r="K198" s="1"/>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row>
    <row r="199" spans="1:36" x14ac:dyDescent="0.3">
      <c r="A199" s="1"/>
      <c r="B199" s="1"/>
      <c r="C199" s="1"/>
      <c r="D199" s="1"/>
      <c r="E199" s="1"/>
      <c r="F199" s="1"/>
      <c r="G199" s="1"/>
      <c r="H199" s="1"/>
      <c r="I199" s="1"/>
      <c r="J199" s="1"/>
      <c r="K199" s="1"/>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row>
    <row r="200" spans="1:36" x14ac:dyDescent="0.3">
      <c r="A200" s="1"/>
      <c r="B200" s="1"/>
      <c r="C200" s="1"/>
      <c r="D200" s="1"/>
      <c r="E200" s="1"/>
      <c r="F200" s="1"/>
      <c r="G200" s="1"/>
      <c r="H200" s="1"/>
      <c r="I200" s="1"/>
      <c r="J200" s="1"/>
      <c r="K200" s="1"/>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row>
    <row r="201" spans="1:36" x14ac:dyDescent="0.3">
      <c r="A201" s="1"/>
      <c r="B201" s="1"/>
      <c r="C201" s="1"/>
      <c r="D201" s="1"/>
      <c r="E201" s="1"/>
      <c r="F201" s="1"/>
      <c r="G201" s="1"/>
      <c r="H201" s="1"/>
      <c r="I201" s="1"/>
      <c r="J201" s="1"/>
      <c r="K201" s="1"/>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row>
    <row r="202" spans="1:36" x14ac:dyDescent="0.3">
      <c r="A202" s="1"/>
      <c r="B202" s="1"/>
      <c r="C202" s="1"/>
      <c r="D202" s="1"/>
      <c r="E202" s="1"/>
      <c r="F202" s="1"/>
      <c r="G202" s="1"/>
      <c r="H202" s="1"/>
      <c r="I202" s="1"/>
      <c r="J202" s="1"/>
      <c r="K202" s="1"/>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row>
    <row r="203" spans="1:36" x14ac:dyDescent="0.3">
      <c r="A203" s="1"/>
      <c r="B203" s="1"/>
      <c r="C203" s="1"/>
      <c r="D203" s="1"/>
      <c r="E203" s="1"/>
      <c r="F203" s="1"/>
      <c r="G203" s="1"/>
      <c r="H203" s="1"/>
      <c r="I203" s="1"/>
      <c r="J203" s="1"/>
      <c r="K203" s="1"/>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row>
    <row r="204" spans="1:36" x14ac:dyDescent="0.3">
      <c r="A204" s="1"/>
      <c r="B204" s="1"/>
      <c r="C204" s="1"/>
      <c r="D204" s="1"/>
      <c r="E204" s="1"/>
      <c r="F204" s="1"/>
      <c r="G204" s="1"/>
      <c r="H204" s="1"/>
      <c r="I204" s="1"/>
      <c r="J204" s="1"/>
      <c r="K204" s="1"/>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row>
    <row r="205" spans="1:36" x14ac:dyDescent="0.3">
      <c r="A205" s="1"/>
      <c r="B205" s="1"/>
      <c r="C205" s="1"/>
      <c r="D205" s="1"/>
      <c r="E205" s="1"/>
      <c r="F205" s="1"/>
      <c r="G205" s="1"/>
      <c r="H205" s="1"/>
      <c r="I205" s="1"/>
      <c r="J205" s="1"/>
      <c r="K205" s="1"/>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row>
    <row r="206" spans="1:36" x14ac:dyDescent="0.3">
      <c r="A206" s="1"/>
      <c r="B206" s="1"/>
      <c r="C206" s="1"/>
      <c r="D206" s="1"/>
      <c r="E206" s="1"/>
      <c r="F206" s="1"/>
      <c r="G206" s="1"/>
      <c r="H206" s="1"/>
      <c r="I206" s="1"/>
      <c r="J206" s="1"/>
      <c r="K206" s="1"/>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row>
    <row r="207" spans="1:36" x14ac:dyDescent="0.3">
      <c r="A207" s="1"/>
      <c r="B207" s="1"/>
      <c r="C207" s="1"/>
      <c r="D207" s="1"/>
      <c r="E207" s="1"/>
      <c r="F207" s="1"/>
      <c r="G207" s="1"/>
      <c r="H207" s="1"/>
      <c r="I207" s="1"/>
      <c r="J207" s="1"/>
      <c r="K207" s="1"/>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row>
    <row r="208" spans="1:36" x14ac:dyDescent="0.3">
      <c r="A208" s="1"/>
      <c r="B208" s="1"/>
      <c r="C208" s="1"/>
      <c r="D208" s="1"/>
      <c r="E208" s="1"/>
      <c r="F208" s="1"/>
      <c r="G208" s="1"/>
      <c r="H208" s="1"/>
      <c r="I208" s="1"/>
      <c r="J208" s="1"/>
      <c r="K208" s="1"/>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row>
    <row r="209" spans="1:36" x14ac:dyDescent="0.3">
      <c r="A209" s="1"/>
      <c r="B209" s="1"/>
      <c r="C209" s="1"/>
      <c r="D209" s="1"/>
      <c r="E209" s="1"/>
      <c r="F209" s="1"/>
      <c r="G209" s="1"/>
      <c r="H209" s="1"/>
      <c r="I209" s="1"/>
      <c r="J209" s="1"/>
      <c r="K209" s="1"/>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row>
    <row r="210" spans="1:36" x14ac:dyDescent="0.3">
      <c r="A210" s="1"/>
      <c r="B210" s="1"/>
      <c r="C210" s="1"/>
      <c r="D210" s="1"/>
      <c r="E210" s="1"/>
      <c r="F210" s="1"/>
      <c r="G210" s="1"/>
      <c r="H210" s="1"/>
      <c r="I210" s="1"/>
      <c r="J210" s="1"/>
      <c r="K210" s="1"/>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row>
    <row r="211" spans="1:36" x14ac:dyDescent="0.3">
      <c r="A211" s="1"/>
      <c r="B211" s="1"/>
      <c r="C211" s="1"/>
      <c r="D211" s="1"/>
      <c r="E211" s="1"/>
      <c r="F211" s="1"/>
      <c r="G211" s="1"/>
      <c r="H211" s="1"/>
      <c r="I211" s="1"/>
      <c r="J211" s="1"/>
      <c r="K211" s="1"/>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row>
    <row r="212" spans="1:36" x14ac:dyDescent="0.3">
      <c r="A212" s="1"/>
      <c r="B212" s="1"/>
      <c r="C212" s="1"/>
      <c r="D212" s="1"/>
      <c r="E212" s="1"/>
      <c r="F212" s="1"/>
      <c r="G212" s="1"/>
      <c r="H212" s="1"/>
      <c r="I212" s="1"/>
      <c r="J212" s="1"/>
      <c r="K212" s="1"/>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row>
    <row r="213" spans="1:36" x14ac:dyDescent="0.3">
      <c r="A213" s="1"/>
      <c r="B213" s="1"/>
      <c r="C213" s="1"/>
      <c r="D213" s="1"/>
      <c r="E213" s="1"/>
      <c r="F213" s="1"/>
      <c r="G213" s="1"/>
      <c r="H213" s="1"/>
      <c r="I213" s="1"/>
      <c r="J213" s="1"/>
      <c r="K213" s="1"/>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row>
    <row r="214" spans="1:36" x14ac:dyDescent="0.3">
      <c r="A214" s="1"/>
      <c r="B214" s="1"/>
      <c r="C214" s="1"/>
      <c r="D214" s="1"/>
      <c r="E214" s="1"/>
      <c r="F214" s="1"/>
      <c r="G214" s="1"/>
      <c r="H214" s="1"/>
      <c r="I214" s="1"/>
      <c r="J214" s="1"/>
      <c r="K214" s="1"/>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row>
    <row r="215" spans="1:36" x14ac:dyDescent="0.3">
      <c r="A215" s="1"/>
      <c r="B215" s="1"/>
      <c r="C215" s="1"/>
      <c r="D215" s="1"/>
      <c r="E215" s="1"/>
      <c r="F215" s="1"/>
      <c r="G215" s="1"/>
      <c r="H215" s="1"/>
      <c r="I215" s="1"/>
      <c r="J215" s="1"/>
      <c r="K215" s="1"/>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row>
    <row r="216" spans="1:36" x14ac:dyDescent="0.3">
      <c r="A216" s="1"/>
      <c r="B216" s="1"/>
      <c r="C216" s="1"/>
      <c r="D216" s="1"/>
      <c r="E216" s="1"/>
      <c r="F216" s="1"/>
      <c r="G216" s="1"/>
      <c r="H216" s="1"/>
      <c r="I216" s="1"/>
      <c r="J216" s="1"/>
      <c r="K216" s="1"/>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row>
    <row r="217" spans="1:36" x14ac:dyDescent="0.3">
      <c r="A217" s="1"/>
      <c r="B217" s="1"/>
      <c r="C217" s="1"/>
      <c r="D217" s="1"/>
      <c r="E217" s="1"/>
      <c r="F217" s="1"/>
      <c r="G217" s="1"/>
      <c r="H217" s="1"/>
      <c r="I217" s="1"/>
      <c r="J217" s="1"/>
      <c r="K217" s="1"/>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row>
    <row r="218" spans="1:36" x14ac:dyDescent="0.3">
      <c r="A218" s="1"/>
      <c r="B218" s="1"/>
      <c r="C218" s="1"/>
      <c r="D218" s="1"/>
      <c r="E218" s="1"/>
      <c r="F218" s="1"/>
      <c r="G218" s="1"/>
      <c r="H218" s="1"/>
      <c r="I218" s="1"/>
      <c r="J218" s="1"/>
      <c r="K218" s="1"/>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row>
    <row r="219" spans="1:36" x14ac:dyDescent="0.3">
      <c r="A219" s="1"/>
      <c r="B219" s="1"/>
      <c r="C219" s="1"/>
      <c r="D219" s="1"/>
      <c r="E219" s="1"/>
      <c r="F219" s="1"/>
      <c r="G219" s="1"/>
      <c r="H219" s="1"/>
      <c r="I219" s="1"/>
      <c r="J219" s="1"/>
      <c r="K219" s="1"/>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row>
    <row r="220" spans="1:36" x14ac:dyDescent="0.3">
      <c r="A220" s="1"/>
      <c r="B220" s="1"/>
      <c r="C220" s="1"/>
      <c r="D220" s="1"/>
      <c r="E220" s="1"/>
      <c r="F220" s="1"/>
      <c r="G220" s="1"/>
      <c r="H220" s="1"/>
      <c r="I220" s="1"/>
      <c r="J220" s="1"/>
      <c r="K220" s="1"/>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row>
    <row r="221" spans="1:36" x14ac:dyDescent="0.3">
      <c r="A221" s="1"/>
      <c r="B221" s="1"/>
      <c r="C221" s="1"/>
      <c r="D221" s="1"/>
      <c r="E221" s="1"/>
      <c r="F221" s="1"/>
      <c r="G221" s="1"/>
      <c r="H221" s="1"/>
      <c r="I221" s="1"/>
      <c r="J221" s="1"/>
      <c r="K221" s="1"/>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row>
    <row r="222" spans="1:36" x14ac:dyDescent="0.3">
      <c r="A222" s="1"/>
      <c r="B222" s="1"/>
      <c r="C222" s="1"/>
      <c r="D222" s="1"/>
      <c r="E222" s="1"/>
      <c r="F222" s="1"/>
      <c r="G222" s="1"/>
      <c r="H222" s="1"/>
      <c r="I222" s="1"/>
      <c r="J222" s="1"/>
      <c r="K222" s="1"/>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row>
    <row r="223" spans="1:36" x14ac:dyDescent="0.3">
      <c r="A223" s="1"/>
      <c r="B223" s="1"/>
      <c r="C223" s="1"/>
      <c r="D223" s="1"/>
      <c r="E223" s="1"/>
      <c r="F223" s="1"/>
      <c r="G223" s="1"/>
      <c r="H223" s="1"/>
      <c r="I223" s="1"/>
      <c r="J223" s="1"/>
      <c r="K223" s="1"/>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row>
    <row r="224" spans="1:36" x14ac:dyDescent="0.3">
      <c r="A224" s="1"/>
      <c r="B224" s="1"/>
      <c r="C224" s="1"/>
      <c r="D224" s="1"/>
      <c r="E224" s="1"/>
      <c r="F224" s="1"/>
      <c r="G224" s="1"/>
      <c r="H224" s="1"/>
      <c r="I224" s="1"/>
      <c r="J224" s="1"/>
      <c r="K224" s="1"/>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row>
    <row r="225" spans="1:36" x14ac:dyDescent="0.3">
      <c r="A225" s="1"/>
      <c r="B225" s="1"/>
      <c r="C225" s="1"/>
      <c r="D225" s="1"/>
      <c r="E225" s="1"/>
      <c r="F225" s="1"/>
      <c r="G225" s="1"/>
      <c r="H225" s="1"/>
      <c r="I225" s="1"/>
      <c r="J225" s="1"/>
      <c r="K225" s="1"/>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row>
    <row r="226" spans="1:36" x14ac:dyDescent="0.3">
      <c r="A226" s="1"/>
      <c r="B226" s="1"/>
      <c r="C226" s="1"/>
      <c r="D226" s="1"/>
      <c r="E226" s="1"/>
      <c r="F226" s="1"/>
      <c r="G226" s="1"/>
      <c r="H226" s="1"/>
      <c r="I226" s="1"/>
      <c r="J226" s="1"/>
      <c r="K226" s="1"/>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row>
    <row r="227" spans="1:36" x14ac:dyDescent="0.3">
      <c r="A227" s="1"/>
      <c r="B227" s="1"/>
      <c r="C227" s="1"/>
      <c r="D227" s="1"/>
      <c r="E227" s="1"/>
      <c r="F227" s="1"/>
      <c r="G227" s="1"/>
      <c r="H227" s="1"/>
      <c r="I227" s="1"/>
      <c r="J227" s="1"/>
      <c r="K227" s="1"/>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row>
    <row r="228" spans="1:36" x14ac:dyDescent="0.3">
      <c r="A228" s="1"/>
      <c r="B228" s="1"/>
      <c r="C228" s="1"/>
      <c r="D228" s="1"/>
      <c r="E228" s="1"/>
      <c r="F228" s="1"/>
      <c r="G228" s="1"/>
      <c r="H228" s="1"/>
      <c r="I228" s="1"/>
      <c r="J228" s="1"/>
      <c r="K228" s="1"/>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row>
    <row r="229" spans="1:36" x14ac:dyDescent="0.3">
      <c r="A229" s="1"/>
      <c r="B229" s="1"/>
      <c r="C229" s="1"/>
      <c r="D229" s="1"/>
      <c r="E229" s="1"/>
      <c r="F229" s="1"/>
      <c r="G229" s="1"/>
      <c r="H229" s="1"/>
      <c r="I229" s="1"/>
      <c r="J229" s="1"/>
      <c r="K229" s="1"/>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row>
    <row r="230" spans="1:36" x14ac:dyDescent="0.3">
      <c r="A230" s="1"/>
      <c r="B230" s="1"/>
      <c r="C230" s="1"/>
      <c r="D230" s="1"/>
      <c r="E230" s="1"/>
      <c r="F230" s="1"/>
      <c r="G230" s="1"/>
      <c r="H230" s="1"/>
      <c r="I230" s="1"/>
      <c r="J230" s="1"/>
      <c r="K230" s="1"/>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row>
    <row r="231" spans="1:36" x14ac:dyDescent="0.3">
      <c r="A231" s="1"/>
      <c r="B231" s="1"/>
      <c r="C231" s="1"/>
      <c r="D231" s="1"/>
      <c r="E231" s="1"/>
      <c r="F231" s="1"/>
      <c r="G231" s="1"/>
      <c r="H231" s="1"/>
      <c r="I231" s="1"/>
      <c r="J231" s="1"/>
      <c r="K231" s="1"/>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row>
    <row r="232" spans="1:36" x14ac:dyDescent="0.3">
      <c r="A232" s="1"/>
      <c r="B232" s="1"/>
      <c r="C232" s="1"/>
      <c r="D232" s="1"/>
      <c r="E232" s="1"/>
      <c r="F232" s="1"/>
      <c r="G232" s="1"/>
      <c r="H232" s="1"/>
      <c r="I232" s="1"/>
      <c r="J232" s="1"/>
      <c r="K232" s="1"/>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row>
    <row r="233" spans="1:36" x14ac:dyDescent="0.3">
      <c r="A233" s="1"/>
      <c r="B233" s="1"/>
      <c r="C233" s="1"/>
      <c r="D233" s="1"/>
      <c r="E233" s="1"/>
      <c r="F233" s="1"/>
      <c r="G233" s="1"/>
      <c r="H233" s="1"/>
      <c r="I233" s="1"/>
      <c r="J233" s="1"/>
      <c r="K233" s="1"/>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row>
    <row r="234" spans="1:36" x14ac:dyDescent="0.3">
      <c r="A234" s="1"/>
      <c r="B234" s="1"/>
      <c r="C234" s="1"/>
      <c r="D234" s="1"/>
      <c r="E234" s="1"/>
      <c r="F234" s="1"/>
      <c r="G234" s="1"/>
      <c r="H234" s="1"/>
      <c r="I234" s="1"/>
      <c r="J234" s="1"/>
      <c r="K234" s="1"/>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row>
    <row r="235" spans="1:36" x14ac:dyDescent="0.3">
      <c r="A235" s="1"/>
      <c r="B235" s="1"/>
      <c r="C235" s="1"/>
      <c r="D235" s="1"/>
      <c r="E235" s="1"/>
      <c r="F235" s="1"/>
      <c r="G235" s="1"/>
      <c r="H235" s="1"/>
      <c r="I235" s="1"/>
      <c r="J235" s="1"/>
      <c r="K235" s="1"/>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row>
    <row r="236" spans="1:36" x14ac:dyDescent="0.3">
      <c r="A236" s="1"/>
      <c r="B236" s="1"/>
      <c r="C236" s="1"/>
      <c r="D236" s="1"/>
      <c r="E236" s="1"/>
      <c r="F236" s="1"/>
      <c r="G236" s="1"/>
      <c r="H236" s="1"/>
      <c r="I236" s="1"/>
      <c r="J236" s="1"/>
      <c r="K236" s="1"/>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row>
    <row r="237" spans="1:36" x14ac:dyDescent="0.3">
      <c r="A237" s="1"/>
      <c r="B237" s="1"/>
      <c r="C237" s="1"/>
      <c r="D237" s="1"/>
      <c r="E237" s="1"/>
      <c r="F237" s="1"/>
      <c r="G237" s="1"/>
      <c r="H237" s="1"/>
      <c r="I237" s="1"/>
      <c r="J237" s="1"/>
      <c r="K237" s="1"/>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row>
    <row r="238" spans="1:36" x14ac:dyDescent="0.3">
      <c r="A238" s="1"/>
      <c r="B238" s="1"/>
      <c r="C238" s="1"/>
      <c r="D238" s="1"/>
      <c r="E238" s="1"/>
      <c r="F238" s="1"/>
      <c r="G238" s="1"/>
      <c r="H238" s="1"/>
      <c r="I238" s="1"/>
      <c r="J238" s="1"/>
      <c r="K238" s="1"/>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row>
    <row r="239" spans="1:36" x14ac:dyDescent="0.3">
      <c r="A239" s="1"/>
      <c r="B239" s="1"/>
      <c r="C239" s="1"/>
      <c r="D239" s="1"/>
      <c r="E239" s="1"/>
      <c r="F239" s="1"/>
      <c r="G239" s="1"/>
      <c r="H239" s="1"/>
      <c r="I239" s="1"/>
      <c r="J239" s="1"/>
      <c r="K239" s="1"/>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row>
    <row r="240" spans="1:36" x14ac:dyDescent="0.3">
      <c r="A240" s="1"/>
      <c r="B240" s="1"/>
      <c r="C240" s="1"/>
      <c r="D240" s="1"/>
      <c r="E240" s="1"/>
      <c r="F240" s="1"/>
      <c r="G240" s="1"/>
      <c r="H240" s="1"/>
      <c r="I240" s="1"/>
      <c r="J240" s="1"/>
      <c r="K240" s="1"/>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row>
    <row r="241" spans="1:36" x14ac:dyDescent="0.3">
      <c r="A241" s="1"/>
      <c r="B241" s="1"/>
      <c r="C241" s="1"/>
      <c r="D241" s="1"/>
      <c r="E241" s="1"/>
      <c r="F241" s="1"/>
      <c r="G241" s="1"/>
      <c r="H241" s="1"/>
      <c r="I241" s="1"/>
      <c r="J241" s="1"/>
      <c r="K241" s="1"/>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row>
    <row r="242" spans="1:36" x14ac:dyDescent="0.3">
      <c r="A242" s="1"/>
      <c r="B242" s="1"/>
      <c r="C242" s="1"/>
      <c r="D242" s="1"/>
      <c r="E242" s="1"/>
      <c r="F242" s="1"/>
      <c r="G242" s="1"/>
      <c r="H242" s="1"/>
      <c r="I242" s="1"/>
      <c r="J242" s="1"/>
      <c r="K242" s="1"/>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row>
    <row r="243" spans="1:36" x14ac:dyDescent="0.3">
      <c r="A243" s="1"/>
      <c r="B243" s="1"/>
      <c r="C243" s="1"/>
      <c r="D243" s="1"/>
      <c r="E243" s="1"/>
      <c r="F243" s="1"/>
      <c r="G243" s="1"/>
      <c r="H243" s="1"/>
      <c r="I243" s="1"/>
      <c r="J243" s="1"/>
      <c r="K243" s="1"/>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row>
    <row r="244" spans="1:36" x14ac:dyDescent="0.3">
      <c r="A244" s="1"/>
      <c r="B244" s="1"/>
      <c r="C244" s="1"/>
      <c r="D244" s="1"/>
      <c r="E244" s="1"/>
      <c r="F244" s="1"/>
      <c r="G244" s="1"/>
      <c r="H244" s="1"/>
      <c r="I244" s="1"/>
      <c r="J244" s="1"/>
      <c r="K244" s="1"/>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row>
    <row r="245" spans="1:36" x14ac:dyDescent="0.3">
      <c r="A245" s="1"/>
      <c r="B245" s="1"/>
      <c r="C245" s="1"/>
      <c r="D245" s="1"/>
      <c r="E245" s="1"/>
      <c r="F245" s="1"/>
      <c r="G245" s="1"/>
      <c r="H245" s="1"/>
      <c r="I245" s="1"/>
      <c r="J245" s="1"/>
      <c r="K245" s="1"/>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row>
    <row r="246" spans="1:36" x14ac:dyDescent="0.3">
      <c r="A246" s="1"/>
      <c r="B246" s="1"/>
      <c r="C246" s="1"/>
      <c r="D246" s="1"/>
      <c r="E246" s="1"/>
      <c r="F246" s="1"/>
      <c r="G246" s="1"/>
      <c r="H246" s="1"/>
      <c r="I246" s="1"/>
      <c r="J246" s="1"/>
      <c r="K246" s="1"/>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row>
    <row r="247" spans="1:36" x14ac:dyDescent="0.3">
      <c r="A247" s="1"/>
      <c r="B247" s="1"/>
      <c r="C247" s="1"/>
      <c r="D247" s="1"/>
      <c r="E247" s="1"/>
      <c r="F247" s="1"/>
      <c r="G247" s="1"/>
      <c r="H247" s="1"/>
      <c r="I247" s="1"/>
      <c r="J247" s="1"/>
      <c r="K247" s="1"/>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row>
    <row r="248" spans="1:36" x14ac:dyDescent="0.3">
      <c r="A248" s="1"/>
      <c r="B248" s="1"/>
      <c r="C248" s="1"/>
      <c r="D248" s="1"/>
      <c r="E248" s="1"/>
      <c r="F248" s="1"/>
      <c r="G248" s="1"/>
      <c r="H248" s="1"/>
      <c r="I248" s="1"/>
      <c r="J248" s="1"/>
      <c r="K248" s="1"/>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row>
    <row r="249" spans="1:36" x14ac:dyDescent="0.3">
      <c r="A249" s="1"/>
      <c r="B249" s="1"/>
      <c r="C249" s="1"/>
      <c r="D249" s="1"/>
      <c r="E249" s="1"/>
      <c r="F249" s="1"/>
      <c r="G249" s="1"/>
      <c r="H249" s="1"/>
      <c r="I249" s="1"/>
      <c r="J249" s="1"/>
      <c r="K249" s="1"/>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row>
    <row r="250" spans="1:36" x14ac:dyDescent="0.3">
      <c r="A250" s="1"/>
      <c r="B250" s="1"/>
      <c r="C250" s="1"/>
      <c r="D250" s="1"/>
      <c r="E250" s="1"/>
      <c r="F250" s="1"/>
      <c r="G250" s="1"/>
      <c r="H250" s="1"/>
      <c r="I250" s="1"/>
      <c r="J250" s="1"/>
      <c r="K250" s="1"/>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row>
    <row r="251" spans="1:36" x14ac:dyDescent="0.3">
      <c r="A251" s="1"/>
      <c r="B251" s="1"/>
      <c r="C251" s="1"/>
      <c r="D251" s="1"/>
      <c r="E251" s="1"/>
      <c r="F251" s="1"/>
      <c r="G251" s="1"/>
      <c r="H251" s="1"/>
      <c r="I251" s="1"/>
      <c r="J251" s="1"/>
      <c r="K251" s="1"/>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row>
    <row r="252" spans="1:36" x14ac:dyDescent="0.3">
      <c r="A252" s="1"/>
      <c r="B252" s="1"/>
      <c r="C252" s="1"/>
      <c r="D252" s="1"/>
      <c r="E252" s="1"/>
      <c r="F252" s="1"/>
      <c r="G252" s="1"/>
      <c r="H252" s="1"/>
      <c r="I252" s="1"/>
      <c r="J252" s="1"/>
      <c r="K252" s="1"/>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row>
    <row r="253" spans="1:36" x14ac:dyDescent="0.3">
      <c r="A253" s="1"/>
      <c r="B253" s="1"/>
      <c r="C253" s="1"/>
      <c r="D253" s="1"/>
      <c r="E253" s="1"/>
      <c r="F253" s="1"/>
      <c r="G253" s="1"/>
      <c r="H253" s="1"/>
      <c r="I253" s="1"/>
      <c r="J253" s="1"/>
      <c r="K253" s="1"/>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row>
    <row r="254" spans="1:36" x14ac:dyDescent="0.3">
      <c r="A254" s="1"/>
      <c r="B254" s="1"/>
      <c r="C254" s="1"/>
      <c r="D254" s="1"/>
      <c r="E254" s="1"/>
      <c r="F254" s="1"/>
      <c r="G254" s="1"/>
      <c r="H254" s="1"/>
      <c r="I254" s="1"/>
      <c r="J254" s="1"/>
      <c r="K254" s="1"/>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row>
    <row r="255" spans="1:36" x14ac:dyDescent="0.3">
      <c r="A255" s="1"/>
      <c r="B255" s="1"/>
      <c r="C255" s="1"/>
      <c r="D255" s="1"/>
      <c r="E255" s="1"/>
      <c r="F255" s="1"/>
      <c r="G255" s="1"/>
      <c r="H255" s="1"/>
      <c r="I255" s="1"/>
      <c r="J255" s="1"/>
      <c r="K255" s="1"/>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row>
    <row r="256" spans="1:36" x14ac:dyDescent="0.3">
      <c r="A256" s="1"/>
      <c r="B256" s="1"/>
      <c r="C256" s="1"/>
      <c r="D256" s="1"/>
      <c r="E256" s="1"/>
      <c r="F256" s="1"/>
      <c r="G256" s="1"/>
      <c r="H256" s="1"/>
      <c r="I256" s="1"/>
      <c r="J256" s="1"/>
      <c r="K256" s="1"/>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row>
    <row r="257" spans="1:36" x14ac:dyDescent="0.3">
      <c r="A257" s="1"/>
      <c r="B257" s="1"/>
      <c r="C257" s="1"/>
      <c r="D257" s="1"/>
      <c r="E257" s="1"/>
      <c r="F257" s="1"/>
      <c r="G257" s="1"/>
      <c r="H257" s="1"/>
      <c r="I257" s="1"/>
      <c r="J257" s="1"/>
      <c r="K257" s="1"/>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row>
    <row r="258" spans="1:36" x14ac:dyDescent="0.3">
      <c r="A258" s="1"/>
      <c r="B258" s="1"/>
      <c r="C258" s="1"/>
      <c r="D258" s="1"/>
      <c r="E258" s="1"/>
      <c r="F258" s="1"/>
      <c r="G258" s="1"/>
      <c r="H258" s="1"/>
      <c r="I258" s="1"/>
      <c r="J258" s="1"/>
      <c r="K258" s="1"/>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row>
    <row r="259" spans="1:36" x14ac:dyDescent="0.3">
      <c r="A259" s="1"/>
      <c r="B259" s="1"/>
      <c r="C259" s="1"/>
      <c r="D259" s="1"/>
      <c r="E259" s="1"/>
      <c r="F259" s="1"/>
      <c r="G259" s="1"/>
      <c r="H259" s="1"/>
      <c r="I259" s="1"/>
      <c r="J259" s="1"/>
      <c r="K259" s="1"/>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row>
    <row r="260" spans="1:36" x14ac:dyDescent="0.3">
      <c r="A260" s="1"/>
      <c r="B260" s="1"/>
      <c r="C260" s="1"/>
      <c r="D260" s="1"/>
      <c r="E260" s="1"/>
      <c r="F260" s="1"/>
      <c r="G260" s="1"/>
      <c r="H260" s="1"/>
      <c r="I260" s="1"/>
      <c r="J260" s="1"/>
      <c r="K260" s="1"/>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row>
    <row r="261" spans="1:36" x14ac:dyDescent="0.3">
      <c r="A261" s="1"/>
      <c r="B261" s="1"/>
      <c r="C261" s="1"/>
      <c r="D261" s="1"/>
      <c r="E261" s="1"/>
      <c r="F261" s="1"/>
      <c r="G261" s="1"/>
      <c r="H261" s="1"/>
      <c r="I261" s="1"/>
      <c r="J261" s="1"/>
      <c r="K261" s="1"/>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row>
    <row r="262" spans="1:36" x14ac:dyDescent="0.3">
      <c r="A262" s="1"/>
      <c r="B262" s="1"/>
      <c r="C262" s="1"/>
      <c r="D262" s="1"/>
      <c r="E262" s="1"/>
      <c r="F262" s="1"/>
      <c r="G262" s="1"/>
      <c r="H262" s="1"/>
      <c r="I262" s="1"/>
      <c r="J262" s="1"/>
      <c r="K262" s="1"/>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row>
    <row r="263" spans="1:36" x14ac:dyDescent="0.3">
      <c r="A263" s="1"/>
      <c r="B263" s="1"/>
      <c r="C263" s="1"/>
      <c r="D263" s="1"/>
      <c r="E263" s="1"/>
      <c r="F263" s="1"/>
      <c r="G263" s="1"/>
      <c r="H263" s="1"/>
      <c r="I263" s="1"/>
      <c r="J263" s="1"/>
      <c r="K263" s="1"/>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row>
    <row r="264" spans="1:36" x14ac:dyDescent="0.3">
      <c r="A264" s="1"/>
      <c r="B264" s="1"/>
      <c r="C264" s="1"/>
      <c r="D264" s="1"/>
      <c r="E264" s="1"/>
      <c r="F264" s="1"/>
      <c r="G264" s="1"/>
      <c r="H264" s="1"/>
      <c r="I264" s="1"/>
      <c r="J264" s="1"/>
      <c r="K264" s="1"/>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row>
    <row r="265" spans="1:36" x14ac:dyDescent="0.3">
      <c r="A265" s="1"/>
      <c r="B265" s="1"/>
      <c r="C265" s="1"/>
      <c r="D265" s="1"/>
      <c r="E265" s="1"/>
      <c r="F265" s="1"/>
      <c r="G265" s="1"/>
      <c r="H265" s="1"/>
      <c r="I265" s="1"/>
      <c r="J265" s="1"/>
      <c r="K265" s="1"/>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row>
    <row r="266" spans="1:36" x14ac:dyDescent="0.3">
      <c r="A266" s="1"/>
      <c r="B266" s="1"/>
      <c r="C266" s="1"/>
      <c r="D266" s="1"/>
      <c r="E266" s="1"/>
      <c r="F266" s="1"/>
      <c r="G266" s="1"/>
      <c r="H266" s="1"/>
      <c r="I266" s="1"/>
      <c r="J266" s="1"/>
      <c r="K266" s="1"/>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row>
    <row r="267" spans="1:36" x14ac:dyDescent="0.3">
      <c r="A267" s="1"/>
      <c r="B267" s="1"/>
      <c r="C267" s="1"/>
      <c r="D267" s="1"/>
      <c r="E267" s="1"/>
      <c r="F267" s="1"/>
      <c r="G267" s="1"/>
      <c r="H267" s="1"/>
      <c r="I267" s="1"/>
      <c r="J267" s="1"/>
      <c r="K267" s="1"/>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row>
    <row r="268" spans="1:36" x14ac:dyDescent="0.3">
      <c r="A268" s="1"/>
      <c r="B268" s="1"/>
      <c r="C268" s="1"/>
      <c r="D268" s="1"/>
      <c r="E268" s="1"/>
      <c r="F268" s="1"/>
      <c r="G268" s="1"/>
      <c r="H268" s="1"/>
      <c r="I268" s="1"/>
      <c r="J268" s="1"/>
      <c r="K268" s="1"/>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row>
    <row r="269" spans="1:36" x14ac:dyDescent="0.3">
      <c r="A269" s="1"/>
      <c r="B269" s="1"/>
      <c r="C269" s="1"/>
      <c r="D269" s="1"/>
      <c r="E269" s="1"/>
      <c r="F269" s="1"/>
      <c r="G269" s="1"/>
      <c r="H269" s="1"/>
      <c r="I269" s="1"/>
      <c r="J269" s="1"/>
      <c r="K269" s="1"/>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row>
    <row r="270" spans="1:36" x14ac:dyDescent="0.3">
      <c r="A270" s="1"/>
      <c r="B270" s="1"/>
      <c r="C270" s="1"/>
      <c r="D270" s="1"/>
      <c r="E270" s="1"/>
      <c r="F270" s="1"/>
      <c r="G270" s="1"/>
      <c r="H270" s="1"/>
      <c r="I270" s="1"/>
      <c r="J270" s="1"/>
      <c r="K270" s="1"/>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row>
    <row r="271" spans="1:36" x14ac:dyDescent="0.3">
      <c r="A271" s="1"/>
      <c r="B271" s="1"/>
      <c r="C271" s="1"/>
      <c r="D271" s="1"/>
      <c r="E271" s="1"/>
      <c r="F271" s="1"/>
      <c r="G271" s="1"/>
      <c r="H271" s="1"/>
      <c r="I271" s="1"/>
      <c r="J271" s="1"/>
      <c r="K271" s="1"/>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row>
    <row r="272" spans="1:36" x14ac:dyDescent="0.3">
      <c r="A272" s="1"/>
      <c r="B272" s="1"/>
      <c r="C272" s="1"/>
      <c r="D272" s="1"/>
      <c r="E272" s="1"/>
      <c r="F272" s="1"/>
      <c r="G272" s="1"/>
      <c r="H272" s="1"/>
      <c r="I272" s="1"/>
      <c r="J272" s="1"/>
      <c r="K272" s="1"/>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row>
    <row r="273" spans="1:36" x14ac:dyDescent="0.3">
      <c r="A273" s="1"/>
      <c r="B273" s="1"/>
      <c r="C273" s="1"/>
      <c r="D273" s="1"/>
      <c r="E273" s="1"/>
      <c r="F273" s="1"/>
      <c r="G273" s="1"/>
      <c r="H273" s="1"/>
      <c r="I273" s="1"/>
      <c r="J273" s="1"/>
      <c r="K273" s="1"/>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row>
    <row r="274" spans="1:36" x14ac:dyDescent="0.3">
      <c r="A274" s="1"/>
      <c r="B274" s="1"/>
      <c r="C274" s="1"/>
      <c r="D274" s="1"/>
      <c r="E274" s="1"/>
      <c r="F274" s="1"/>
      <c r="G274" s="1"/>
      <c r="H274" s="1"/>
      <c r="I274" s="1"/>
      <c r="J274" s="1"/>
      <c r="K274" s="1"/>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row>
    <row r="275" spans="1:36" x14ac:dyDescent="0.3">
      <c r="A275" s="1"/>
      <c r="B275" s="1"/>
      <c r="C275" s="1"/>
      <c r="D275" s="1"/>
      <c r="E275" s="1"/>
      <c r="F275" s="1"/>
      <c r="G275" s="1"/>
      <c r="H275" s="1"/>
      <c r="I275" s="1"/>
      <c r="J275" s="1"/>
      <c r="K275" s="1"/>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row>
    <row r="276" spans="1:36" x14ac:dyDescent="0.3">
      <c r="A276" s="1"/>
      <c r="B276" s="1"/>
      <c r="C276" s="1"/>
      <c r="D276" s="1"/>
      <c r="E276" s="1"/>
      <c r="F276" s="1"/>
      <c r="G276" s="1"/>
      <c r="H276" s="1"/>
      <c r="I276" s="1"/>
      <c r="J276" s="1"/>
      <c r="K276" s="1"/>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row>
    <row r="277" spans="1:36" x14ac:dyDescent="0.3">
      <c r="A277" s="1"/>
      <c r="B277" s="1"/>
      <c r="C277" s="1"/>
      <c r="D277" s="1"/>
      <c r="E277" s="1"/>
      <c r="F277" s="1"/>
      <c r="G277" s="1"/>
      <c r="H277" s="1"/>
      <c r="I277" s="1"/>
      <c r="J277" s="1"/>
      <c r="K277" s="1"/>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row>
    <row r="278" spans="1:36" x14ac:dyDescent="0.3">
      <c r="A278" s="1"/>
      <c r="B278" s="1"/>
      <c r="C278" s="1"/>
      <c r="D278" s="1"/>
      <c r="E278" s="1"/>
      <c r="F278" s="1"/>
      <c r="G278" s="1"/>
      <c r="H278" s="1"/>
      <c r="I278" s="1"/>
      <c r="J278" s="1"/>
      <c r="K278" s="1"/>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row>
    <row r="279" spans="1:36" x14ac:dyDescent="0.3">
      <c r="A279" s="1"/>
      <c r="B279" s="1"/>
      <c r="C279" s="1"/>
      <c r="D279" s="1"/>
      <c r="E279" s="1"/>
      <c r="F279" s="1"/>
      <c r="G279" s="1"/>
      <c r="H279" s="1"/>
      <c r="I279" s="1"/>
      <c r="J279" s="1"/>
      <c r="K279" s="1"/>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row>
    <row r="280" spans="1:36" x14ac:dyDescent="0.3">
      <c r="A280" s="1"/>
      <c r="B280" s="1"/>
      <c r="C280" s="1"/>
      <c r="D280" s="1"/>
      <c r="E280" s="1"/>
      <c r="F280" s="1"/>
      <c r="G280" s="1"/>
      <c r="H280" s="1"/>
      <c r="I280" s="1"/>
      <c r="J280" s="1"/>
      <c r="K280" s="1"/>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row>
    <row r="281" spans="1:36" x14ac:dyDescent="0.3">
      <c r="A281" s="1"/>
      <c r="B281" s="1"/>
      <c r="C281" s="1"/>
      <c r="D281" s="1"/>
      <c r="E281" s="1"/>
      <c r="F281" s="1"/>
      <c r="G281" s="1"/>
      <c r="H281" s="1"/>
      <c r="I281" s="1"/>
      <c r="J281" s="1"/>
      <c r="K281" s="1"/>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row>
    <row r="282" spans="1:36" x14ac:dyDescent="0.3">
      <c r="A282" s="1"/>
      <c r="B282" s="1"/>
      <c r="C282" s="1"/>
      <c r="D282" s="1"/>
      <c r="E282" s="1"/>
      <c r="F282" s="1"/>
      <c r="G282" s="1"/>
      <c r="H282" s="1"/>
      <c r="I282" s="1"/>
      <c r="J282" s="1"/>
      <c r="K282" s="1"/>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row>
    <row r="283" spans="1:36" x14ac:dyDescent="0.3">
      <c r="A283" s="1"/>
      <c r="B283" s="1"/>
      <c r="C283" s="1"/>
      <c r="D283" s="1"/>
      <c r="E283" s="1"/>
      <c r="F283" s="1"/>
      <c r="G283" s="1"/>
      <c r="H283" s="1"/>
      <c r="I283" s="1"/>
      <c r="J283" s="1"/>
      <c r="K283" s="1"/>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row>
    <row r="284" spans="1:36" x14ac:dyDescent="0.3">
      <c r="A284" s="1"/>
      <c r="B284" s="1"/>
      <c r="C284" s="1"/>
      <c r="D284" s="1"/>
      <c r="E284" s="1"/>
      <c r="F284" s="1"/>
      <c r="G284" s="1"/>
      <c r="H284" s="1"/>
      <c r="I284" s="1"/>
      <c r="J284" s="1"/>
      <c r="K284" s="1"/>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row>
    <row r="285" spans="1:36" x14ac:dyDescent="0.3">
      <c r="A285" s="1"/>
      <c r="B285" s="1"/>
      <c r="C285" s="1"/>
      <c r="D285" s="1"/>
      <c r="E285" s="1"/>
      <c r="F285" s="1"/>
      <c r="G285" s="1"/>
      <c r="H285" s="1"/>
      <c r="I285" s="1"/>
      <c r="J285" s="1"/>
      <c r="K285" s="1"/>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row>
    <row r="286" spans="1:36" x14ac:dyDescent="0.3">
      <c r="A286" s="1"/>
      <c r="B286" s="1"/>
      <c r="C286" s="1"/>
      <c r="D286" s="1"/>
      <c r="E286" s="1"/>
      <c r="F286" s="1"/>
      <c r="G286" s="1"/>
      <c r="H286" s="1"/>
      <c r="I286" s="1"/>
      <c r="J286" s="1"/>
      <c r="K286" s="1"/>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row>
    <row r="287" spans="1:36" x14ac:dyDescent="0.3">
      <c r="A287" s="1"/>
      <c r="B287" s="1"/>
      <c r="C287" s="1"/>
      <c r="D287" s="1"/>
      <c r="E287" s="1"/>
      <c r="F287" s="1"/>
      <c r="G287" s="1"/>
      <c r="H287" s="1"/>
      <c r="I287" s="1"/>
      <c r="J287" s="1"/>
      <c r="K287" s="1"/>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row>
    <row r="288" spans="1:36" x14ac:dyDescent="0.3">
      <c r="A288" s="1"/>
      <c r="B288" s="1"/>
      <c r="C288" s="1"/>
      <c r="D288" s="1"/>
      <c r="E288" s="1"/>
      <c r="F288" s="1"/>
      <c r="G288" s="1"/>
      <c r="H288" s="1"/>
      <c r="I288" s="1"/>
      <c r="J288" s="1"/>
      <c r="K288" s="1"/>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row>
    <row r="289" spans="1:36" x14ac:dyDescent="0.3">
      <c r="A289" s="1"/>
      <c r="B289" s="1"/>
      <c r="C289" s="1"/>
      <c r="D289" s="1"/>
      <c r="E289" s="1"/>
      <c r="F289" s="1"/>
      <c r="G289" s="1"/>
      <c r="H289" s="1"/>
      <c r="I289" s="1"/>
      <c r="J289" s="1"/>
      <c r="K289" s="1"/>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row>
    <row r="290" spans="1:36" x14ac:dyDescent="0.3">
      <c r="A290" s="1"/>
      <c r="B290" s="1"/>
      <c r="C290" s="1"/>
      <c r="D290" s="1"/>
      <c r="E290" s="1"/>
      <c r="F290" s="1"/>
      <c r="G290" s="1"/>
      <c r="H290" s="1"/>
      <c r="I290" s="1"/>
      <c r="J290" s="1"/>
      <c r="K290" s="1"/>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row>
    <row r="291" spans="1:36" x14ac:dyDescent="0.3">
      <c r="A291" s="1"/>
      <c r="B291" s="1"/>
      <c r="C291" s="1"/>
      <c r="D291" s="1"/>
      <c r="E291" s="1"/>
      <c r="F291" s="1"/>
      <c r="G291" s="1"/>
      <c r="H291" s="1"/>
      <c r="I291" s="1"/>
      <c r="J291" s="1"/>
      <c r="K291" s="1"/>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row>
    <row r="292" spans="1:36" x14ac:dyDescent="0.3">
      <c r="A292" s="1"/>
      <c r="B292" s="1"/>
      <c r="C292" s="1"/>
      <c r="D292" s="1"/>
      <c r="E292" s="1"/>
      <c r="F292" s="1"/>
      <c r="G292" s="1"/>
      <c r="H292" s="1"/>
      <c r="I292" s="1"/>
      <c r="J292" s="1"/>
      <c r="K292" s="1"/>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row>
    <row r="293" spans="1:36" x14ac:dyDescent="0.3">
      <c r="A293" s="1"/>
      <c r="B293" s="1"/>
      <c r="C293" s="1"/>
      <c r="D293" s="1"/>
      <c r="E293" s="1"/>
      <c r="F293" s="1"/>
      <c r="G293" s="1"/>
      <c r="H293" s="1"/>
      <c r="I293" s="1"/>
      <c r="J293" s="1"/>
      <c r="K293" s="1"/>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row>
    <row r="294" spans="1:36" x14ac:dyDescent="0.3">
      <c r="A294" s="1"/>
      <c r="B294" s="1"/>
      <c r="C294" s="1"/>
      <c r="D294" s="1"/>
      <c r="E294" s="1"/>
      <c r="F294" s="1"/>
      <c r="G294" s="1"/>
      <c r="H294" s="1"/>
      <c r="I294" s="1"/>
      <c r="J294" s="1"/>
      <c r="K294" s="1"/>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row>
    <row r="295" spans="1:36" x14ac:dyDescent="0.3">
      <c r="A295" s="1"/>
      <c r="B295" s="1"/>
      <c r="C295" s="1"/>
      <c r="D295" s="1"/>
      <c r="E295" s="1"/>
      <c r="F295" s="1"/>
      <c r="G295" s="1"/>
      <c r="H295" s="1"/>
      <c r="I295" s="1"/>
      <c r="J295" s="1"/>
      <c r="K295" s="1"/>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row>
    <row r="296" spans="1:36" x14ac:dyDescent="0.3">
      <c r="A296" s="1"/>
      <c r="B296" s="1"/>
      <c r="C296" s="1"/>
      <c r="D296" s="1"/>
      <c r="E296" s="1"/>
      <c r="F296" s="1"/>
      <c r="G296" s="1"/>
      <c r="H296" s="1"/>
      <c r="I296" s="1"/>
      <c r="J296" s="1"/>
      <c r="K296" s="1"/>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row>
    <row r="297" spans="1:36" x14ac:dyDescent="0.3">
      <c r="A297" s="1"/>
      <c r="B297" s="1"/>
      <c r="C297" s="1"/>
      <c r="D297" s="1"/>
      <c r="E297" s="1"/>
      <c r="F297" s="1"/>
      <c r="G297" s="1"/>
      <c r="H297" s="1"/>
      <c r="I297" s="1"/>
      <c r="J297" s="1"/>
      <c r="K297" s="1"/>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row>
    <row r="298" spans="1:36" x14ac:dyDescent="0.3">
      <c r="A298" s="1"/>
      <c r="B298" s="1"/>
      <c r="C298" s="1"/>
      <c r="D298" s="1"/>
      <c r="E298" s="1"/>
      <c r="F298" s="1"/>
      <c r="G298" s="1"/>
      <c r="H298" s="1"/>
      <c r="I298" s="1"/>
      <c r="J298" s="1"/>
      <c r="K298" s="1"/>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row>
    <row r="299" spans="1:36" x14ac:dyDescent="0.3">
      <c r="A299" s="1"/>
      <c r="B299" s="1"/>
      <c r="C299" s="1"/>
      <c r="D299" s="1"/>
      <c r="E299" s="1"/>
      <c r="F299" s="1"/>
      <c r="G299" s="1"/>
      <c r="H299" s="1"/>
      <c r="I299" s="1"/>
      <c r="J299" s="1"/>
      <c r="K299" s="1"/>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row>
    <row r="300" spans="1:36" x14ac:dyDescent="0.3">
      <c r="A300" s="1"/>
      <c r="B300" s="1"/>
      <c r="C300" s="1"/>
      <c r="D300" s="1"/>
      <c r="E300" s="1"/>
      <c r="F300" s="1"/>
      <c r="G300" s="1"/>
      <c r="H300" s="1"/>
      <c r="I300" s="1"/>
      <c r="J300" s="1"/>
      <c r="K300" s="1"/>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row>
    <row r="301" spans="1:36" x14ac:dyDescent="0.3">
      <c r="A301" s="1"/>
      <c r="B301" s="1"/>
      <c r="C301" s="1"/>
      <c r="D301" s="1"/>
      <c r="E301" s="1"/>
      <c r="F301" s="1"/>
      <c r="G301" s="1"/>
      <c r="H301" s="1"/>
      <c r="I301" s="1"/>
      <c r="J301" s="1"/>
      <c r="K301" s="1"/>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row>
    <row r="302" spans="1:36" x14ac:dyDescent="0.3">
      <c r="A302" s="1"/>
      <c r="B302" s="1"/>
      <c r="C302" s="1"/>
      <c r="D302" s="1"/>
      <c r="E302" s="1"/>
      <c r="F302" s="1"/>
      <c r="G302" s="1"/>
      <c r="H302" s="1"/>
      <c r="I302" s="1"/>
      <c r="J302" s="1"/>
      <c r="K302" s="1"/>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row>
    <row r="303" spans="1:36" x14ac:dyDescent="0.3">
      <c r="A303" s="1"/>
      <c r="B303" s="1"/>
      <c r="C303" s="1"/>
      <c r="D303" s="1"/>
      <c r="E303" s="1"/>
      <c r="F303" s="1"/>
      <c r="G303" s="1"/>
      <c r="H303" s="1"/>
      <c r="I303" s="1"/>
      <c r="J303" s="1"/>
      <c r="K303" s="1"/>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row>
    <row r="304" spans="1:36" x14ac:dyDescent="0.3">
      <c r="A304" s="1"/>
      <c r="B304" s="1"/>
      <c r="C304" s="1"/>
      <c r="D304" s="1"/>
      <c r="E304" s="1"/>
      <c r="F304" s="1"/>
      <c r="G304" s="1"/>
      <c r="H304" s="1"/>
      <c r="I304" s="1"/>
      <c r="J304" s="1"/>
      <c r="K304" s="1"/>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row>
    <row r="305" spans="1:36" x14ac:dyDescent="0.3">
      <c r="A305" s="1"/>
      <c r="B305" s="1"/>
      <c r="C305" s="1"/>
      <c r="D305" s="1"/>
      <c r="E305" s="1"/>
      <c r="F305" s="1"/>
      <c r="G305" s="1"/>
      <c r="H305" s="1"/>
      <c r="I305" s="1"/>
      <c r="J305" s="1"/>
      <c r="K305" s="1"/>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row>
    <row r="306" spans="1:36" x14ac:dyDescent="0.3">
      <c r="A306" s="1"/>
      <c r="B306" s="1"/>
      <c r="C306" s="1"/>
      <c r="D306" s="1"/>
      <c r="E306" s="1"/>
      <c r="F306" s="1"/>
      <c r="G306" s="1"/>
      <c r="H306" s="1"/>
      <c r="I306" s="1"/>
      <c r="J306" s="1"/>
      <c r="K306" s="1"/>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row>
    <row r="307" spans="1:36" x14ac:dyDescent="0.3">
      <c r="A307" s="1"/>
      <c r="B307" s="1"/>
      <c r="C307" s="1"/>
      <c r="D307" s="1"/>
      <c r="E307" s="1"/>
      <c r="F307" s="1"/>
      <c r="G307" s="1"/>
      <c r="H307" s="1"/>
      <c r="I307" s="1"/>
      <c r="J307" s="1"/>
      <c r="K307" s="1"/>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row>
    <row r="308" spans="1:36" x14ac:dyDescent="0.3">
      <c r="A308" s="1"/>
      <c r="B308" s="1"/>
      <c r="C308" s="1"/>
      <c r="D308" s="1"/>
      <c r="E308" s="1"/>
      <c r="F308" s="1"/>
      <c r="G308" s="1"/>
      <c r="H308" s="1"/>
      <c r="I308" s="1"/>
      <c r="J308" s="1"/>
      <c r="K308" s="1"/>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row>
    <row r="309" spans="1:36" x14ac:dyDescent="0.3">
      <c r="A309" s="1"/>
      <c r="B309" s="1"/>
      <c r="C309" s="1"/>
      <c r="D309" s="1"/>
      <c r="E309" s="1"/>
      <c r="F309" s="1"/>
      <c r="G309" s="1"/>
      <c r="H309" s="1"/>
      <c r="I309" s="1"/>
      <c r="J309" s="1"/>
      <c r="K309" s="1"/>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row>
    <row r="310" spans="1:36" x14ac:dyDescent="0.3">
      <c r="A310" s="1"/>
      <c r="B310" s="1"/>
      <c r="C310" s="1"/>
      <c r="D310" s="1"/>
      <c r="E310" s="1"/>
      <c r="F310" s="1"/>
      <c r="G310" s="1"/>
      <c r="H310" s="1"/>
      <c r="I310" s="1"/>
      <c r="J310" s="1"/>
      <c r="K310" s="1"/>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row>
    <row r="311" spans="1:36" x14ac:dyDescent="0.3">
      <c r="A311" s="1"/>
      <c r="B311" s="1"/>
      <c r="C311" s="1"/>
      <c r="D311" s="1"/>
      <c r="E311" s="1"/>
      <c r="F311" s="1"/>
      <c r="G311" s="1"/>
      <c r="H311" s="1"/>
      <c r="I311" s="1"/>
      <c r="J311" s="1"/>
      <c r="K311" s="1"/>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row>
    <row r="312" spans="1:36" x14ac:dyDescent="0.3">
      <c r="A312" s="1"/>
      <c r="B312" s="1"/>
      <c r="C312" s="1"/>
      <c r="D312" s="1"/>
      <c r="E312" s="1"/>
      <c r="F312" s="1"/>
      <c r="G312" s="1"/>
      <c r="H312" s="1"/>
      <c r="I312" s="1"/>
      <c r="J312" s="1"/>
      <c r="K312" s="1"/>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row>
    <row r="313" spans="1:36" x14ac:dyDescent="0.3">
      <c r="A313" s="1"/>
      <c r="B313" s="1"/>
      <c r="C313" s="1"/>
      <c r="D313" s="1"/>
      <c r="E313" s="1"/>
      <c r="F313" s="1"/>
      <c r="G313" s="1"/>
      <c r="H313" s="1"/>
      <c r="I313" s="1"/>
      <c r="J313" s="1"/>
      <c r="K313" s="1"/>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row>
    <row r="314" spans="1:36" x14ac:dyDescent="0.3">
      <c r="A314" s="1"/>
      <c r="B314" s="1"/>
      <c r="C314" s="1"/>
      <c r="D314" s="1"/>
      <c r="E314" s="1"/>
      <c r="F314" s="1"/>
      <c r="G314" s="1"/>
      <c r="H314" s="1"/>
      <c r="I314" s="1"/>
      <c r="J314" s="1"/>
      <c r="K314" s="1"/>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row>
    <row r="315" spans="1:36" x14ac:dyDescent="0.3">
      <c r="A315" s="1"/>
      <c r="B315" s="1"/>
      <c r="C315" s="1"/>
      <c r="D315" s="1"/>
      <c r="E315" s="1"/>
      <c r="F315" s="1"/>
      <c r="G315" s="1"/>
      <c r="H315" s="1"/>
      <c r="I315" s="1"/>
      <c r="J315" s="1"/>
      <c r="K315" s="1"/>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row>
    <row r="316" spans="1:36" x14ac:dyDescent="0.3">
      <c r="A316" s="1"/>
      <c r="B316" s="1"/>
      <c r="C316" s="1"/>
      <c r="D316" s="1"/>
      <c r="E316" s="1"/>
      <c r="F316" s="1"/>
      <c r="G316" s="1"/>
      <c r="H316" s="1"/>
      <c r="I316" s="1"/>
      <c r="J316" s="1"/>
      <c r="K316" s="1"/>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row>
    <row r="317" spans="1:36" x14ac:dyDescent="0.3">
      <c r="A317" s="1"/>
      <c r="B317" s="1"/>
      <c r="C317" s="1"/>
      <c r="D317" s="1"/>
      <c r="E317" s="1"/>
      <c r="F317" s="1"/>
      <c r="G317" s="1"/>
      <c r="H317" s="1"/>
      <c r="I317" s="1"/>
      <c r="J317" s="1"/>
      <c r="K317" s="1"/>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row>
    <row r="318" spans="1:36" x14ac:dyDescent="0.3">
      <c r="A318" s="1"/>
      <c r="B318" s="1"/>
      <c r="C318" s="1"/>
      <c r="D318" s="1"/>
      <c r="E318" s="1"/>
      <c r="F318" s="1"/>
      <c r="G318" s="1"/>
      <c r="H318" s="1"/>
      <c r="I318" s="1"/>
      <c r="J318" s="1"/>
      <c r="K318" s="1"/>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row>
    <row r="319" spans="1:36" x14ac:dyDescent="0.3">
      <c r="A319" s="1"/>
      <c r="B319" s="1"/>
      <c r="C319" s="1"/>
      <c r="D319" s="1"/>
      <c r="E319" s="1"/>
      <c r="F319" s="1"/>
      <c r="G319" s="1"/>
      <c r="H319" s="1"/>
      <c r="I319" s="1"/>
      <c r="J319" s="1"/>
      <c r="K319" s="1"/>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row>
    <row r="320" spans="1:36" x14ac:dyDescent="0.3">
      <c r="A320" s="1"/>
      <c r="B320" s="1"/>
      <c r="C320" s="1"/>
      <c r="D320" s="1"/>
      <c r="E320" s="1"/>
      <c r="F320" s="1"/>
      <c r="G320" s="1"/>
      <c r="H320" s="1"/>
      <c r="I320" s="1"/>
      <c r="J320" s="1"/>
      <c r="K320" s="1"/>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row>
    <row r="321" spans="12:36" x14ac:dyDescent="0.3">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row>
    <row r="322" spans="12:36" x14ac:dyDescent="0.3">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row>
    <row r="323" spans="12:36" x14ac:dyDescent="0.3">
      <c r="N323" s="2"/>
      <c r="O323" s="2"/>
      <c r="P323" s="2"/>
      <c r="Q323" s="2"/>
      <c r="R323" s="2"/>
      <c r="S323" s="2"/>
      <c r="T323" s="2"/>
      <c r="U323" s="2"/>
      <c r="V323" s="2"/>
      <c r="W323" s="2"/>
      <c r="X323" s="2"/>
      <c r="Y323" s="2"/>
      <c r="Z323" s="2"/>
      <c r="AA323" s="2"/>
      <c r="AB323" s="2"/>
      <c r="AC323" s="2"/>
      <c r="AD323" s="2"/>
      <c r="AE323" s="2"/>
      <c r="AF323" s="2"/>
      <c r="AG323" s="2"/>
      <c r="AH323" s="2"/>
      <c r="AI323" s="2"/>
      <c r="AJ323" s="2"/>
    </row>
  </sheetData>
  <sheetProtection algorithmName="SHA-512" hashValue="mM8ZPnfEIeb+sw3xPrVbncCvUF/apvxkKCfDW4MWTqbLfPxHnSeXD/UZXX/at1FX0Q7/UksZSVsr7/4cTPV+7g==" saltValue="I8Q6K8F4wSohY+skOtSyQQ==" spinCount="100000" sheet="1" objects="1" scenarios="1"/>
  <mergeCells count="1">
    <mergeCell ref="A1:K1"/>
  </mergeCells>
  <conditionalFormatting sqref="A74:J74">
    <cfRule type="expression" dxfId="3" priority="7">
      <formula>$B$76="nein"</formula>
    </cfRule>
  </conditionalFormatting>
  <conditionalFormatting sqref="A81:J81">
    <cfRule type="expression" dxfId="2" priority="3">
      <formula>$B$76="ja"</formula>
    </cfRule>
  </conditionalFormatting>
  <conditionalFormatting sqref="D78">
    <cfRule type="expression" dxfId="1" priority="2">
      <formula>$B$76="nein"</formula>
    </cfRule>
  </conditionalFormatting>
  <conditionalFormatting sqref="E78:J78">
    <cfRule type="expression" dxfId="0" priority="1">
      <formula>$B$76="nein"</formula>
    </cfRule>
  </conditionalFormatting>
  <dataValidations count="1">
    <dataValidation type="list" allowBlank="1" showInputMessage="1" showErrorMessage="1" sqref="B5">
      <formula1>$Q$4:$Q$5</formula1>
    </dataValidation>
  </dataValidation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sqref="A1:A10"/>
    </sheetView>
  </sheetViews>
  <sheetFormatPr baseColWidth="10" defaultRowHeight="14" x14ac:dyDescent="0.3"/>
  <cols>
    <col min="1" max="1" width="165.25" customWidth="1"/>
  </cols>
  <sheetData>
    <row r="1" spans="1:1" x14ac:dyDescent="0.3">
      <c r="A1" s="28" t="s">
        <v>42</v>
      </c>
    </row>
    <row r="2" spans="1:1" x14ac:dyDescent="0.3">
      <c r="A2" s="29"/>
    </row>
    <row r="3" spans="1:1" x14ac:dyDescent="0.3">
      <c r="A3" s="29" t="s">
        <v>43</v>
      </c>
    </row>
    <row r="4" spans="1:1" x14ac:dyDescent="0.3">
      <c r="A4" s="29"/>
    </row>
    <row r="5" spans="1:1" x14ac:dyDescent="0.3">
      <c r="A5" s="29" t="s">
        <v>44</v>
      </c>
    </row>
    <row r="6" spans="1:1" x14ac:dyDescent="0.3">
      <c r="A6" s="29"/>
    </row>
    <row r="7" spans="1:1" x14ac:dyDescent="0.3">
      <c r="A7" s="30" t="s">
        <v>47</v>
      </c>
    </row>
    <row r="8" spans="1:1" x14ac:dyDescent="0.3">
      <c r="A8" s="29"/>
    </row>
    <row r="9" spans="1:1" x14ac:dyDescent="0.3">
      <c r="A9" s="29" t="s">
        <v>52</v>
      </c>
    </row>
    <row r="10" spans="1:1" ht="28" x14ac:dyDescent="0.3">
      <c r="A10" s="30" t="s">
        <v>53</v>
      </c>
    </row>
  </sheetData>
  <sheetProtection algorithmName="SHA-512" hashValue="tbaPAUvBQKw9S7Rdms9g3QeSu8coqXVcRCu345lByVUOyETPoldNH/N/llS0DXVLB9pLvcnFhy4/HfoBcjdt1w==" saltValue="Evy7tlvlT5bDPt1eltGY1A==" spinCount="100000"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Berechnung</vt:lpstr>
      <vt:lpstr>Hinweise</vt:lpstr>
    </vt:vector>
  </TitlesOfParts>
  <Company>Kanton Aargau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Cotti Lukas</dc:creator>
  <cp:lastModifiedBy>Schwarz Zilia</cp:lastModifiedBy>
  <dcterms:created xsi:type="dcterms:W3CDTF">2022-11-24T12:53:53Z</dcterms:created>
  <dcterms:modified xsi:type="dcterms:W3CDTF">2023-02-02T11:48:23Z</dcterms:modified>
</cp:coreProperties>
</file>