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K:\02_FA\02.08_Handbuch_Rechnungswesen\Handbuch\HANDBUCH RW - 2024\"/>
    </mc:Choice>
  </mc:AlternateContent>
  <xr:revisionPtr revIDLastSave="0" documentId="13_ncr:1_{37492EE2-7E94-4F9A-B281-AA5BE1F585D2}" xr6:coauthVersionLast="47" xr6:coauthVersionMax="47" xr10:uidLastSave="{00000000-0000-0000-0000-000000000000}"/>
  <bookViews>
    <workbookView xWindow="28680" yWindow="-120" windowWidth="29040" windowHeight="15840" xr2:uid="{00000000-000D-0000-FFFF-FFFF00000000}"/>
  </bookViews>
  <sheets>
    <sheet name="MWSt-Kürzung ER" sheetId="13" r:id="rId1"/>
  </sheets>
  <definedNames>
    <definedName name="_xlnm.Print_Area" localSheetId="0">'MWSt-Kürzung ER'!$A$1:$H$43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13" l="1"/>
  <c r="G32" i="13" l="1"/>
  <c r="G12" i="13" l="1"/>
  <c r="F16" i="13"/>
  <c r="A12" i="13" l="1"/>
  <c r="H12" i="13"/>
  <c r="G19" i="13"/>
  <c r="H20" i="13"/>
  <c r="F34" i="13"/>
  <c r="H19" i="13" l="1"/>
  <c r="F24" i="13" s="1"/>
  <c r="G24" i="13" s="1"/>
  <c r="F33" i="13" l="1"/>
  <c r="G33" i="13" s="1"/>
  <c r="G34" i="13" s="1"/>
  <c r="G37" i="13" s="1"/>
  <c r="G39" i="13" s="1"/>
</calcChain>
</file>

<file path=xl/sharedStrings.xml><?xml version="1.0" encoding="utf-8"?>
<sst xmlns="http://schemas.openxmlformats.org/spreadsheetml/2006/main" count="40" uniqueCount="39">
  <si>
    <t>Abrechnungsjahr:</t>
  </si>
  <si>
    <t>Betrieb:</t>
  </si>
  <si>
    <t>I.  Berechnung Kürzungs-Prozentsatz</t>
  </si>
  <si>
    <t>Vorsteuerkürzung</t>
  </si>
  <si>
    <t>A</t>
  </si>
  <si>
    <t>Total</t>
  </si>
  <si>
    <t>davon Kürzungsfaktor</t>
  </si>
  <si>
    <t>Vorsteuerkürzung:</t>
  </si>
  <si>
    <t>MWSt-Satz:</t>
  </si>
  <si>
    <t>B</t>
  </si>
  <si>
    <t>Datum/Visum:</t>
  </si>
  <si>
    <t>Abwasserbeseitigung</t>
  </si>
  <si>
    <t>Zuschuss der Einwohnergemeinde</t>
  </si>
  <si>
    <t>Umsatz aus hoheitlicher Tätigkeit</t>
  </si>
  <si>
    <t>Leistungen an eigenes Gemeinwesen</t>
  </si>
  <si>
    <t>Ungedeckter Aufwand (steuerfinanzierte Deckung)</t>
  </si>
  <si>
    <t>Total Vorsteuerkürzung Rechnungsjahr</t>
  </si>
  <si>
    <t>abzüglich Kürzungsbeträge 1. - 3. Quartal</t>
  </si>
  <si>
    <t>Per 4. Quartal abzurechnende Vorsteuerkürzung</t>
  </si>
  <si>
    <t>A+B</t>
  </si>
  <si>
    <t>II.  Vorsteuerkürzung Erfolgsrechnung</t>
  </si>
  <si>
    <t>Übr. Subventionen und ausgenommene Umsätze</t>
  </si>
  <si>
    <t>Total bezogene Vorsteuer 1. - 4. Quartal (ER)</t>
  </si>
  <si>
    <t xml:space="preserve"> = 100 % </t>
  </si>
  <si>
    <t>Verpflichtungsverzinsung und Zinsen 
Erneuerungsfonds (Konti 4409.01)</t>
  </si>
  <si>
    <t>MEHRWERTSTEUER - VORSTEUERKÜRZUNG ERFOLGSRECHNUNG</t>
  </si>
  <si>
    <t>Abtragung Bilanzfehlbetrag/Vorschuss (Konto 3899)</t>
  </si>
  <si>
    <t>(minus einsetzen)</t>
  </si>
  <si>
    <t>abzüglich Auflösung passivierter Investitionsbeiträge 4660</t>
  </si>
  <si>
    <t>abzüglich Auflösung passivierter Investitionsbeiträge Konto 4660</t>
  </si>
  <si>
    <t>Ertragsüberschuss Konto 9010</t>
  </si>
  <si>
    <t>Gesamter Ertrag   (inkl. Aufwandüberschuss)</t>
  </si>
  <si>
    <t>III. Vorsteuerkürzung / -korrektur auf Abschreibungen und Ertragsüberschüssen</t>
  </si>
  <si>
    <t>Einlage in Spezialfinanzierung Konto 3510 (Fonds im EK 3511 Verbände)</t>
  </si>
  <si>
    <t>202_</t>
  </si>
  <si>
    <t>Abschreibungen (Konti 3300, 3320, 3660, 3301, 3321, 3661)</t>
  </si>
  <si>
    <t>MBI 19 Entwurf</t>
  </si>
  <si>
    <t>Bei Fragen wenden Sie sich bitte direkt an die
Eidg. Steuerverwaltung</t>
  </si>
  <si>
    <r>
      <rPr>
        <b/>
        <sz val="12"/>
        <rFont val="Arial"/>
        <family val="2"/>
      </rPr>
      <t xml:space="preserve">Information: </t>
    </r>
    <r>
      <rPr>
        <sz val="12"/>
        <rFont val="Arial"/>
        <family val="2"/>
      </rPr>
      <t xml:space="preserve">
Aufgrund der ergangenen Bundesgerichtsurteile kommt es zu Änderungen im Bereich der Vorsteuerkürzung. Diese Änderungen sind im Formular Vorsteuerkürzung noch nicht berücksichtigt. Die eidg. Steuerverwaltung hat einen Entwurf für die Änderung der MWST-Branchen-Info 19 auf der Webseite aufgeschaltet. Eine Anpassung der kantonalen Vorlage erfolgt, sobald die Unterlagen der ESTV definitiv sind.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</si>
</sst>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 &quot;%&quot;"/>
    <numFmt numFmtId="165" formatCode="&quot;(:100 x &quot;0.00&quot;)&quot;"/>
    <numFmt numFmtId="166" formatCode="0.0\ &quot;%&quot;"/>
  </numFmts>
  <fonts count="18" x14ac:knownFonts="1">
    <font>
      <sz val="10"/>
      <name val="Arial"/>
    </font>
    <font>
      <sz val="10"/>
      <name val="Arial"/>
      <family val="2"/>
    </font>
    <font>
      <sz val="12"/>
      <name val="Arial"/>
      <family val="2"/>
    </font>
    <font>
      <b/>
      <u/>
      <sz val="14"/>
      <name val="arial"/>
      <family val="2"/>
    </font>
    <font>
      <sz val="8"/>
      <name val="Arial"/>
      <family val="2"/>
    </font>
    <font>
      <sz val="9"/>
      <name val="Arial"/>
      <family val="2"/>
    </font>
    <font>
      <sz val="8"/>
      <name val="Arial"/>
      <family val="2"/>
    </font>
    <font>
      <sz val="12"/>
      <color indexed="12"/>
      <name val="Arial"/>
      <family val="2"/>
    </font>
    <font>
      <sz val="8"/>
      <color indexed="12"/>
      <name val="Arial"/>
      <family val="2"/>
    </font>
    <font>
      <b/>
      <u/>
      <sz val="14"/>
      <color indexed="12"/>
      <name val="Arial"/>
      <family val="2"/>
    </font>
    <font>
      <sz val="9"/>
      <color indexed="12"/>
      <name val="Arial"/>
      <family val="2"/>
    </font>
    <font>
      <i/>
      <sz val="12"/>
      <color indexed="12"/>
      <name val="Arial"/>
      <family val="2"/>
    </font>
    <font>
      <b/>
      <u/>
      <sz val="10"/>
      <name val="Arial"/>
      <family val="2"/>
    </font>
    <font>
      <b/>
      <sz val="12"/>
      <name val="Arial"/>
      <family val="2"/>
    </font>
    <font>
      <sz val="10"/>
      <color rgb="FFFF0000"/>
      <name val="Arial"/>
      <family val="2"/>
    </font>
    <font>
      <b/>
      <sz val="10"/>
      <name val="Arial"/>
      <family val="2"/>
    </font>
    <font>
      <u/>
      <sz val="10"/>
      <color theme="10"/>
      <name val="Arial"/>
    </font>
    <font>
      <u/>
      <sz val="12"/>
      <color theme="10"/>
      <name val="Arial"/>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73">
    <xf numFmtId="0" fontId="0" fillId="0" borderId="0" xfId="0"/>
    <xf numFmtId="0" fontId="1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pplyProtection="1">
      <alignment vertical="center"/>
      <protection locked="0"/>
    </xf>
    <xf numFmtId="0" fontId="7" fillId="0" borderId="0" xfId="0" applyFont="1" applyAlignment="1" applyProtection="1">
      <alignment vertical="center"/>
      <protection locked="0"/>
    </xf>
    <xf numFmtId="0" fontId="2" fillId="0" borderId="0" xfId="0" applyFont="1" applyAlignment="1">
      <alignment vertical="center"/>
    </xf>
    <xf numFmtId="0" fontId="2" fillId="0" borderId="0" xfId="0" applyFont="1" applyProtection="1">
      <protection locked="0"/>
    </xf>
    <xf numFmtId="0" fontId="7" fillId="0" borderId="0" xfId="0" applyFont="1" applyProtection="1">
      <protection locked="0"/>
    </xf>
    <xf numFmtId="0" fontId="2" fillId="0" borderId="0" xfId="0" applyFont="1"/>
    <xf numFmtId="0" fontId="12" fillId="0" borderId="0" xfId="0" applyFont="1" applyAlignment="1">
      <alignment vertical="center"/>
    </xf>
    <xf numFmtId="0" fontId="4" fillId="0" borderId="0" xfId="0" applyFont="1" applyProtection="1">
      <protection locked="0"/>
    </xf>
    <xf numFmtId="0" fontId="8" fillId="0" borderId="0" xfId="0" applyFont="1" applyProtection="1">
      <protection locked="0"/>
    </xf>
    <xf numFmtId="0" fontId="4" fillId="0" borderId="0" xfId="0" applyFont="1"/>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0" fontId="3" fillId="0" borderId="0" xfId="0" applyFont="1" applyAlignment="1">
      <alignment vertical="center"/>
    </xf>
    <xf numFmtId="0" fontId="11" fillId="0" borderId="0" xfId="0" applyFont="1" applyAlignment="1" applyProtection="1">
      <alignment vertical="center"/>
      <protection locked="0"/>
    </xf>
    <xf numFmtId="0" fontId="7" fillId="0" borderId="0" xfId="0" applyFont="1" applyAlignment="1">
      <alignment vertical="center"/>
    </xf>
    <xf numFmtId="0" fontId="5" fillId="0" borderId="0" xfId="0" applyFont="1" applyProtection="1">
      <protection locked="0"/>
    </xf>
    <xf numFmtId="0" fontId="10" fillId="0" borderId="0" xfId="0" applyFont="1" applyProtection="1">
      <protection locked="0"/>
    </xf>
    <xf numFmtId="0" fontId="5" fillId="0" borderId="0" xfId="0" applyFont="1"/>
    <xf numFmtId="0" fontId="1" fillId="0" borderId="5" xfId="0" applyFont="1" applyBorder="1" applyAlignment="1" applyProtection="1">
      <alignment vertical="center"/>
      <protection locked="0"/>
    </xf>
    <xf numFmtId="0" fontId="14" fillId="0" borderId="0" xfId="0" applyFont="1" applyAlignment="1">
      <alignment horizontal="right" vertical="center"/>
    </xf>
    <xf numFmtId="0" fontId="1" fillId="0" borderId="0" xfId="0" applyFont="1" applyAlignment="1">
      <alignment vertical="center"/>
    </xf>
    <xf numFmtId="43" fontId="1" fillId="0" borderId="11" xfId="1" applyFont="1" applyFill="1" applyBorder="1" applyAlignment="1" applyProtection="1">
      <alignment vertical="center"/>
      <protection locked="0"/>
    </xf>
    <xf numFmtId="0" fontId="1" fillId="0" borderId="1"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15" fillId="0" borderId="0" xfId="0" applyFont="1" applyAlignment="1">
      <alignment vertical="center"/>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5" xfId="0" applyFont="1" applyBorder="1" applyAlignment="1">
      <alignment vertical="center"/>
    </xf>
    <xf numFmtId="0" fontId="1" fillId="0" borderId="6" xfId="0" applyFont="1" applyBorder="1" applyAlignment="1">
      <alignment vertical="center"/>
    </xf>
    <xf numFmtId="0" fontId="1" fillId="0" borderId="6"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0" xfId="0" applyFont="1"/>
    <xf numFmtId="43" fontId="1" fillId="0" borderId="0" xfId="1" applyFont="1" applyFill="1" applyBorder="1" applyAlignment="1" applyProtection="1">
      <alignment vertical="center"/>
      <protection locked="0"/>
    </xf>
    <xf numFmtId="43" fontId="1" fillId="0" borderId="8" xfId="1" applyFont="1" applyFill="1" applyBorder="1" applyAlignment="1" applyProtection="1">
      <alignment vertical="center"/>
      <protection locked="0"/>
    </xf>
    <xf numFmtId="0" fontId="1" fillId="0" borderId="0" xfId="0" quotePrefix="1" applyFont="1" applyAlignment="1">
      <alignment horizontal="right" vertical="center"/>
    </xf>
    <xf numFmtId="43" fontId="1" fillId="0" borderId="3" xfId="1" applyFont="1" applyFill="1" applyBorder="1" applyAlignment="1" applyProtection="1">
      <alignment vertical="center"/>
      <protection locked="0"/>
    </xf>
    <xf numFmtId="0" fontId="1" fillId="0" borderId="0" xfId="0" applyFont="1" applyAlignment="1">
      <alignment horizontal="right" vertical="center"/>
    </xf>
    <xf numFmtId="43" fontId="1" fillId="0" borderId="8" xfId="1" applyFont="1" applyFill="1" applyBorder="1" applyAlignment="1" applyProtection="1">
      <alignment vertical="center"/>
    </xf>
    <xf numFmtId="0" fontId="1" fillId="0" borderId="0" xfId="0" quotePrefix="1" applyFont="1"/>
    <xf numFmtId="0" fontId="1" fillId="0" borderId="0" xfId="0" quotePrefix="1" applyFont="1" applyAlignment="1">
      <alignment horizontal="right"/>
    </xf>
    <xf numFmtId="43" fontId="1" fillId="0" borderId="0" xfId="1" applyFont="1" applyFill="1" applyAlignment="1">
      <alignment vertical="center"/>
    </xf>
    <xf numFmtId="43" fontId="1" fillId="0" borderId="7" xfId="1" applyFont="1" applyFill="1" applyBorder="1" applyAlignment="1" applyProtection="1">
      <alignment vertical="center"/>
      <protection locked="0"/>
    </xf>
    <xf numFmtId="43" fontId="1" fillId="0" borderId="7" xfId="1" applyFont="1" applyFill="1" applyBorder="1" applyAlignment="1">
      <alignment horizontal="right" vertical="center" shrinkToFit="1"/>
    </xf>
    <xf numFmtId="43" fontId="1" fillId="0" borderId="7" xfId="1" applyFont="1" applyFill="1" applyBorder="1" applyAlignment="1" applyProtection="1">
      <alignment horizontal="right" vertical="center" shrinkToFit="1"/>
      <protection locked="0"/>
    </xf>
    <xf numFmtId="43" fontId="1" fillId="0" borderId="8" xfId="1" applyFont="1" applyFill="1" applyBorder="1" applyAlignment="1">
      <alignment vertical="center"/>
    </xf>
    <xf numFmtId="166" fontId="1" fillId="0" borderId="12" xfId="0" quotePrefix="1" applyNumberFormat="1" applyFont="1" applyBorder="1" applyAlignment="1">
      <alignment horizontal="right" vertical="center"/>
    </xf>
    <xf numFmtId="0" fontId="1" fillId="0" borderId="0" xfId="0" applyFont="1" applyAlignment="1">
      <alignment horizontal="center" vertical="center"/>
    </xf>
    <xf numFmtId="166" fontId="1" fillId="0" borderId="11" xfId="0" applyNumberFormat="1" applyFont="1" applyBorder="1" applyAlignment="1">
      <alignment horizontal="right" vertical="center"/>
    </xf>
    <xf numFmtId="43" fontId="1" fillId="0" borderId="13" xfId="1" applyFont="1" applyFill="1" applyBorder="1" applyAlignment="1" applyProtection="1">
      <alignment vertical="center"/>
      <protection locked="0"/>
    </xf>
    <xf numFmtId="43" fontId="1" fillId="0" borderId="9" xfId="1" applyFont="1" applyFill="1" applyBorder="1" applyAlignment="1">
      <alignment vertical="center"/>
    </xf>
    <xf numFmtId="43" fontId="1" fillId="0" borderId="7" xfId="1" applyFont="1" applyFill="1" applyBorder="1" applyAlignment="1">
      <alignment vertical="center"/>
    </xf>
    <xf numFmtId="164" fontId="1" fillId="0" borderId="0" xfId="0" applyNumberFormat="1" applyFont="1" applyAlignment="1" applyProtection="1">
      <alignment vertical="center"/>
      <protection locked="0"/>
    </xf>
    <xf numFmtId="165" fontId="1" fillId="0" borderId="0" xfId="0" applyNumberFormat="1" applyFont="1" applyAlignment="1">
      <alignment horizontal="right" vertical="center"/>
    </xf>
    <xf numFmtId="43" fontId="1" fillId="0" borderId="0" xfId="1" applyFont="1" applyFill="1" applyBorder="1" applyAlignment="1">
      <alignment vertical="center"/>
    </xf>
    <xf numFmtId="43" fontId="1" fillId="0" borderId="13" xfId="0" applyNumberFormat="1" applyFont="1" applyBorder="1" applyAlignment="1">
      <alignment vertical="center"/>
    </xf>
    <xf numFmtId="43" fontId="1" fillId="0" borderId="14" xfId="0" applyNumberFormat="1" applyFont="1" applyBorder="1" applyAlignment="1">
      <alignment vertical="center"/>
    </xf>
    <xf numFmtId="0" fontId="1" fillId="0" borderId="0" xfId="0" applyFont="1" applyAlignment="1">
      <alignment horizontal="left" vertical="center" wrapText="1"/>
    </xf>
    <xf numFmtId="0" fontId="1" fillId="0" borderId="16" xfId="0" applyFont="1" applyBorder="1" applyAlignment="1">
      <alignment horizontal="left" vertical="center" wrapText="1"/>
    </xf>
    <xf numFmtId="0" fontId="2" fillId="0" borderId="0" xfId="0" applyFont="1" applyAlignment="1" applyProtection="1">
      <alignment vertical="top" wrapText="1"/>
      <protection locked="0"/>
    </xf>
    <xf numFmtId="0" fontId="2" fillId="2" borderId="0" xfId="0" applyFont="1" applyFill="1" applyAlignment="1">
      <alignment vertical="top" wrapText="1"/>
    </xf>
    <xf numFmtId="0" fontId="17" fillId="2" borderId="0" xfId="2" applyFont="1" applyFill="1"/>
    <xf numFmtId="0" fontId="2" fillId="2" borderId="0" xfId="0" applyFont="1" applyFill="1" applyAlignment="1">
      <alignment vertical="center"/>
    </xf>
    <xf numFmtId="0" fontId="2" fillId="2" borderId="0" xfId="0" applyFont="1" applyFill="1" applyAlignment="1">
      <alignment vertical="center" wrapText="1"/>
    </xf>
    <xf numFmtId="0" fontId="7" fillId="0" borderId="0" xfId="0" applyFont="1" applyFill="1" applyAlignment="1" applyProtection="1">
      <alignment vertical="center"/>
      <protection locked="0"/>
    </xf>
    <xf numFmtId="0" fontId="2" fillId="0" borderId="0" xfId="0" applyFont="1" applyFill="1" applyAlignment="1">
      <alignment vertical="top" wrapText="1"/>
    </xf>
    <xf numFmtId="0" fontId="2" fillId="0" borderId="0" xfId="0" applyFont="1" applyFill="1" applyAlignment="1">
      <alignment vertical="center" wrapText="1"/>
    </xf>
    <xf numFmtId="0" fontId="2" fillId="0" borderId="0" xfId="0" applyFont="1" applyFill="1" applyAlignment="1">
      <alignment vertical="center"/>
    </xf>
  </cellXfs>
  <cellStyles count="3">
    <cellStyle name="Komma" xfId="1" builtinId="3"/>
    <cellStyle name="Link" xfId="2"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stv.admin.ch/estv/de/home/mehrwertsteuer/mwst-fachinformationen/mwst-webbasierte-publikationen/mwst-entwuerf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1"/>
  <sheetViews>
    <sheetView showGridLines="0" tabSelected="1" zoomScaleNormal="100" workbookViewId="0">
      <selection activeCell="J13" sqref="J13"/>
    </sheetView>
  </sheetViews>
  <sheetFormatPr baseColWidth="10" defaultColWidth="11.42578125" defaultRowHeight="15" x14ac:dyDescent="0.2"/>
  <cols>
    <col min="1" max="2" width="11.42578125" style="8"/>
    <col min="3" max="3" width="9.5703125" style="8" customWidth="1"/>
    <col min="4" max="4" width="13.28515625" style="8" customWidth="1"/>
    <col min="5" max="5" width="13.85546875" style="8" customWidth="1"/>
    <col min="6" max="6" width="15.42578125" style="8" customWidth="1"/>
    <col min="7" max="7" width="17.140625" style="8" customWidth="1"/>
    <col min="8" max="8" width="11.5703125" style="8" customWidth="1"/>
    <col min="9" max="9" width="10.5703125" style="6" customWidth="1"/>
    <col min="10" max="10" width="18.140625" style="7" customWidth="1"/>
    <col min="11" max="11" width="18.42578125" style="7" customWidth="1"/>
    <col min="12" max="23" width="11.42578125" style="7"/>
    <col min="24" max="24" width="11.42578125" style="6"/>
    <col min="25" max="16384" width="11.42578125" style="8"/>
  </cols>
  <sheetData>
    <row r="1" spans="1:24" s="5" customFormat="1" ht="15.75" customHeight="1" x14ac:dyDescent="0.2">
      <c r="A1" s="1" t="s">
        <v>25</v>
      </c>
      <c r="B1" s="2"/>
      <c r="C1" s="2"/>
      <c r="D1" s="2"/>
      <c r="E1" s="2"/>
      <c r="F1" s="2"/>
      <c r="G1" s="2"/>
      <c r="H1" s="2"/>
      <c r="I1" s="65" t="s">
        <v>38</v>
      </c>
      <c r="J1" s="65"/>
      <c r="K1" s="65"/>
      <c r="L1" s="65"/>
      <c r="M1" s="64"/>
      <c r="N1" s="4"/>
      <c r="O1" s="69"/>
      <c r="P1" s="69"/>
      <c r="Q1" s="69"/>
      <c r="R1" s="69"/>
      <c r="S1" s="4"/>
      <c r="T1" s="4"/>
      <c r="U1" s="4"/>
      <c r="V1" s="4"/>
      <c r="W1" s="4"/>
      <c r="X1" s="3"/>
    </row>
    <row r="2" spans="1:24" s="5" customFormat="1" ht="15.75" customHeight="1" x14ac:dyDescent="0.2">
      <c r="A2" s="1"/>
      <c r="B2" s="2"/>
      <c r="C2" s="2"/>
      <c r="D2" s="2"/>
      <c r="E2" s="2"/>
      <c r="F2" s="2"/>
      <c r="G2" s="2"/>
      <c r="H2" s="2"/>
      <c r="I2" s="65"/>
      <c r="J2" s="65"/>
      <c r="K2" s="65"/>
      <c r="L2" s="65"/>
      <c r="M2" s="64"/>
      <c r="N2" s="4"/>
      <c r="O2" s="70"/>
      <c r="P2" s="70"/>
      <c r="Q2" s="70"/>
      <c r="R2" s="70"/>
      <c r="S2" s="4"/>
      <c r="T2" s="4"/>
      <c r="U2" s="4"/>
      <c r="V2" s="4"/>
      <c r="W2" s="4"/>
      <c r="X2" s="3"/>
    </row>
    <row r="3" spans="1:24" s="5" customFormat="1" ht="26.25" customHeight="1" x14ac:dyDescent="0.2">
      <c r="A3" s="25" t="s">
        <v>0</v>
      </c>
      <c r="B3" s="26"/>
      <c r="C3" s="30" t="s">
        <v>34</v>
      </c>
      <c r="D3" s="31"/>
      <c r="E3" s="31"/>
      <c r="F3" s="31"/>
      <c r="G3" s="31"/>
      <c r="H3" s="32"/>
      <c r="I3" s="65"/>
      <c r="J3" s="65"/>
      <c r="K3" s="65"/>
      <c r="L3" s="65"/>
      <c r="M3" s="64"/>
      <c r="N3" s="4"/>
      <c r="O3" s="70"/>
      <c r="P3" s="70"/>
      <c r="Q3" s="70"/>
      <c r="R3" s="70"/>
      <c r="S3" s="4"/>
      <c r="T3" s="4"/>
      <c r="U3" s="4"/>
      <c r="V3" s="4"/>
      <c r="W3" s="4"/>
      <c r="X3" s="3"/>
    </row>
    <row r="4" spans="1:24" s="5" customFormat="1" ht="26.25" customHeight="1" x14ac:dyDescent="0.2">
      <c r="A4" s="33" t="s">
        <v>1</v>
      </c>
      <c r="B4" s="34"/>
      <c r="C4" s="21" t="s">
        <v>11</v>
      </c>
      <c r="D4" s="35"/>
      <c r="E4" s="35"/>
      <c r="F4" s="35"/>
      <c r="G4" s="35"/>
      <c r="H4" s="36"/>
      <c r="I4" s="65"/>
      <c r="J4" s="65"/>
      <c r="K4" s="65"/>
      <c r="L4" s="65"/>
      <c r="M4" s="64"/>
      <c r="N4" s="4"/>
      <c r="O4" s="70"/>
      <c r="P4" s="70"/>
      <c r="Q4" s="70"/>
      <c r="R4" s="70"/>
      <c r="S4" s="4"/>
      <c r="T4" s="4"/>
      <c r="U4" s="4"/>
      <c r="V4" s="4"/>
      <c r="W4" s="4"/>
      <c r="X4" s="3"/>
    </row>
    <row r="5" spans="1:24" x14ac:dyDescent="0.2">
      <c r="A5" s="37"/>
      <c r="B5" s="37"/>
      <c r="C5" s="37"/>
      <c r="D5" s="37"/>
      <c r="E5" s="37"/>
      <c r="F5" s="37"/>
      <c r="G5" s="37"/>
      <c r="H5" s="37"/>
      <c r="I5" s="65"/>
      <c r="J5" s="65"/>
      <c r="K5" s="65"/>
      <c r="L5" s="65"/>
      <c r="M5" s="64"/>
      <c r="O5" s="70"/>
      <c r="P5" s="70"/>
      <c r="Q5" s="70"/>
      <c r="R5" s="70"/>
    </row>
    <row r="6" spans="1:24" s="5" customFormat="1" ht="42" customHeight="1" x14ac:dyDescent="0.2">
      <c r="A6" s="29" t="s">
        <v>2</v>
      </c>
      <c r="B6" s="23"/>
      <c r="C6" s="23"/>
      <c r="D6" s="23"/>
      <c r="E6" s="23"/>
      <c r="F6" s="23"/>
      <c r="G6" s="23"/>
      <c r="H6" s="23"/>
      <c r="I6" s="65"/>
      <c r="J6" s="65"/>
      <c r="K6" s="65"/>
      <c r="L6" s="65"/>
      <c r="M6" s="64"/>
      <c r="N6" s="4"/>
      <c r="O6" s="70"/>
      <c r="P6" s="70"/>
      <c r="Q6" s="70"/>
      <c r="R6" s="70"/>
      <c r="S6" s="4"/>
      <c r="T6" s="4"/>
      <c r="U6" s="4"/>
      <c r="V6" s="4"/>
      <c r="W6" s="4"/>
      <c r="X6" s="3"/>
    </row>
    <row r="7" spans="1:24" s="5" customFormat="1" ht="24.75" customHeight="1" x14ac:dyDescent="0.2">
      <c r="A7" s="23" t="s">
        <v>31</v>
      </c>
      <c r="B7" s="23"/>
      <c r="C7" s="23"/>
      <c r="D7" s="23"/>
      <c r="E7" s="23"/>
      <c r="F7" s="23"/>
      <c r="G7" s="24">
        <v>251808</v>
      </c>
      <c r="I7" s="66" t="s">
        <v>36</v>
      </c>
      <c r="J7" s="67"/>
      <c r="K7" s="67"/>
      <c r="L7" s="67"/>
      <c r="M7" s="64"/>
      <c r="N7" s="4"/>
      <c r="O7" s="70"/>
      <c r="P7" s="70"/>
      <c r="Q7" s="70"/>
      <c r="R7" s="70"/>
      <c r="S7" s="4"/>
      <c r="T7" s="4"/>
      <c r="U7" s="4"/>
      <c r="V7" s="4"/>
      <c r="W7" s="4"/>
      <c r="X7" s="3"/>
    </row>
    <row r="8" spans="1:24" s="5" customFormat="1" ht="20.100000000000001" customHeight="1" x14ac:dyDescent="0.2">
      <c r="A8" s="23"/>
      <c r="B8" s="23"/>
      <c r="E8" s="23"/>
      <c r="F8" s="23"/>
      <c r="G8" s="38"/>
      <c r="H8" s="22"/>
      <c r="I8" s="68" t="s">
        <v>37</v>
      </c>
      <c r="J8" s="68"/>
      <c r="K8" s="68"/>
      <c r="L8" s="68"/>
      <c r="M8" s="64"/>
      <c r="N8" s="4"/>
      <c r="O8" s="71"/>
      <c r="P8" s="72"/>
      <c r="Q8" s="72"/>
      <c r="R8" s="72"/>
      <c r="S8" s="4"/>
      <c r="T8" s="4"/>
      <c r="U8" s="4"/>
      <c r="V8" s="4"/>
      <c r="W8" s="4"/>
      <c r="X8" s="3"/>
    </row>
    <row r="9" spans="1:24" s="5" customFormat="1" ht="20.100000000000001" customHeight="1" thickBot="1" x14ac:dyDescent="0.25">
      <c r="A9" s="23" t="s">
        <v>28</v>
      </c>
      <c r="B9" s="23"/>
      <c r="C9" s="23"/>
      <c r="E9" s="23"/>
      <c r="F9" s="23" t="s">
        <v>27</v>
      </c>
      <c r="G9" s="24">
        <v>-10000</v>
      </c>
      <c r="H9" s="22"/>
      <c r="I9" s="68"/>
      <c r="J9" s="68"/>
      <c r="K9" s="68"/>
      <c r="L9" s="68"/>
      <c r="M9" s="64"/>
      <c r="N9" s="4"/>
      <c r="O9" s="71"/>
      <c r="P9" s="71"/>
      <c r="Q9" s="71"/>
      <c r="R9" s="71"/>
      <c r="S9" s="4"/>
      <c r="T9" s="4"/>
      <c r="U9" s="4"/>
      <c r="V9" s="4"/>
      <c r="W9" s="4"/>
      <c r="X9" s="3"/>
    </row>
    <row r="10" spans="1:24" s="5" customFormat="1" ht="20.100000000000001" customHeight="1" thickBot="1" x14ac:dyDescent="0.25">
      <c r="A10" s="23"/>
      <c r="B10" s="23"/>
      <c r="C10" s="23"/>
      <c r="D10" s="23"/>
      <c r="E10" s="23"/>
      <c r="F10" s="23"/>
      <c r="G10" s="39">
        <f>SUM(G7+G9)</f>
        <v>241808</v>
      </c>
      <c r="H10" s="40" t="s">
        <v>23</v>
      </c>
      <c r="I10" s="3"/>
      <c r="J10" s="4"/>
      <c r="K10" s="4"/>
      <c r="L10" s="4"/>
      <c r="M10" s="4"/>
      <c r="N10" s="4"/>
      <c r="O10" s="69"/>
      <c r="P10" s="71"/>
      <c r="Q10" s="71"/>
      <c r="R10" s="71"/>
      <c r="S10" s="4"/>
      <c r="T10" s="4"/>
      <c r="U10" s="4"/>
      <c r="V10" s="4"/>
      <c r="W10" s="4"/>
      <c r="X10" s="3"/>
    </row>
    <row r="11" spans="1:24" s="5" customFormat="1" ht="20.100000000000001" customHeight="1" thickBot="1" x14ac:dyDescent="0.25">
      <c r="A11" s="23"/>
      <c r="B11" s="23"/>
      <c r="C11" s="23"/>
      <c r="D11" s="23"/>
      <c r="E11" s="23"/>
      <c r="F11" s="23"/>
      <c r="G11" s="41"/>
      <c r="H11" s="42"/>
      <c r="I11" s="3"/>
      <c r="J11" s="4"/>
      <c r="K11" s="4"/>
      <c r="L11" s="4"/>
      <c r="M11" s="4"/>
      <c r="N11" s="4"/>
      <c r="O11" s="69"/>
      <c r="P11" s="69"/>
      <c r="Q11" s="69"/>
      <c r="R11" s="69"/>
      <c r="S11" s="4"/>
      <c r="T11" s="4"/>
      <c r="U11" s="4"/>
      <c r="V11" s="4"/>
      <c r="W11" s="4"/>
      <c r="X11" s="3"/>
    </row>
    <row r="12" spans="1:24" s="5" customFormat="1" ht="20.100000000000001" customHeight="1" thickBot="1" x14ac:dyDescent="0.25">
      <c r="A12" s="23" t="str">
        <f>IF(E16=0,"","do. ohne Verpflichtungsverzinsung")</f>
        <v/>
      </c>
      <c r="B12" s="23"/>
      <c r="C12" s="23"/>
      <c r="D12" s="23"/>
      <c r="E12" s="23"/>
      <c r="F12" s="23"/>
      <c r="G12" s="43" t="str">
        <f>IF(E16=0,"",+G10-E16)</f>
        <v/>
      </c>
      <c r="H12" s="40" t="str">
        <f>IF(E16=0,"","= 100 % b)")</f>
        <v/>
      </c>
      <c r="I12" s="3"/>
      <c r="J12" s="4"/>
      <c r="K12" s="4"/>
      <c r="L12" s="4"/>
      <c r="M12" s="4"/>
      <c r="N12" s="4"/>
      <c r="O12" s="7"/>
      <c r="P12" s="4"/>
      <c r="Q12" s="4"/>
      <c r="R12" s="4"/>
      <c r="S12" s="4"/>
      <c r="T12" s="4"/>
      <c r="U12" s="4"/>
      <c r="V12" s="4"/>
      <c r="W12" s="4"/>
      <c r="X12" s="3"/>
    </row>
    <row r="13" spans="1:24" ht="11.25" customHeight="1" x14ac:dyDescent="0.2">
      <c r="A13" s="44"/>
      <c r="B13" s="37"/>
      <c r="C13" s="37"/>
      <c r="D13" s="37"/>
      <c r="E13" s="37"/>
      <c r="F13" s="37"/>
      <c r="G13" s="37"/>
      <c r="H13" s="45"/>
      <c r="O13" s="4"/>
    </row>
    <row r="14" spans="1:24" s="5" customFormat="1" ht="20.100000000000001" customHeight="1" x14ac:dyDescent="0.2">
      <c r="A14" s="23" t="s">
        <v>15</v>
      </c>
      <c r="B14" s="23"/>
      <c r="C14" s="23"/>
      <c r="D14" s="23"/>
      <c r="E14" s="23"/>
      <c r="F14" s="24">
        <v>0</v>
      </c>
      <c r="G14" s="46"/>
      <c r="H14" s="23"/>
      <c r="I14" s="3"/>
      <c r="J14" s="4"/>
      <c r="K14" s="4"/>
      <c r="L14" s="4"/>
      <c r="M14" s="4"/>
      <c r="N14" s="4"/>
      <c r="O14" s="4"/>
      <c r="P14" s="4"/>
      <c r="Q14" s="4"/>
      <c r="R14" s="4"/>
      <c r="S14" s="4"/>
      <c r="T14" s="4"/>
      <c r="U14" s="4"/>
      <c r="V14" s="4"/>
      <c r="W14" s="4"/>
      <c r="X14" s="3"/>
    </row>
    <row r="15" spans="1:24" s="5" customFormat="1" ht="20.100000000000001" customHeight="1" x14ac:dyDescent="0.2">
      <c r="A15" s="23" t="s">
        <v>12</v>
      </c>
      <c r="B15" s="23"/>
      <c r="C15" s="23"/>
      <c r="D15" s="23"/>
      <c r="E15" s="23"/>
      <c r="F15" s="47">
        <v>0</v>
      </c>
      <c r="G15" s="46"/>
      <c r="H15" s="23"/>
      <c r="I15" s="3"/>
      <c r="J15" s="4"/>
      <c r="K15" s="4"/>
      <c r="L15" s="4"/>
      <c r="M15" s="4"/>
      <c r="N15" s="4"/>
      <c r="O15" s="4"/>
      <c r="P15" s="4"/>
      <c r="Q15" s="4"/>
      <c r="R15" s="4"/>
      <c r="S15" s="4"/>
      <c r="T15" s="4"/>
      <c r="U15" s="4"/>
      <c r="V15" s="4"/>
      <c r="W15" s="4"/>
      <c r="X15" s="3"/>
    </row>
    <row r="16" spans="1:24" s="5" customFormat="1" ht="33" customHeight="1" x14ac:dyDescent="0.2">
      <c r="A16" s="62" t="s">
        <v>24</v>
      </c>
      <c r="B16" s="62"/>
      <c r="C16" s="62"/>
      <c r="D16" s="63"/>
      <c r="E16" s="24">
        <v>0</v>
      </c>
      <c r="F16" s="48">
        <f>IF(E16=0,0,IF(E16&gt;10000,IF((E16/G10*100)&gt;10,E16,"(ausgenommen)"),"(ausgenommen)"))</f>
        <v>0</v>
      </c>
      <c r="G16" s="46"/>
      <c r="H16" s="23"/>
      <c r="I16" s="3"/>
      <c r="J16" s="4"/>
      <c r="K16" s="4"/>
      <c r="L16" s="4"/>
      <c r="M16" s="4"/>
      <c r="N16" s="4"/>
      <c r="O16" s="4"/>
      <c r="P16" s="4"/>
      <c r="Q16" s="4"/>
      <c r="R16" s="4"/>
      <c r="S16" s="4"/>
      <c r="T16" s="4"/>
      <c r="U16" s="4"/>
      <c r="V16" s="4"/>
      <c r="W16" s="4"/>
      <c r="X16" s="3"/>
    </row>
    <row r="17" spans="1:24" s="5" customFormat="1" ht="20.100000000000001" customHeight="1" x14ac:dyDescent="0.2">
      <c r="A17" s="23" t="s">
        <v>13</v>
      </c>
      <c r="B17" s="23"/>
      <c r="C17" s="23"/>
      <c r="D17" s="23"/>
      <c r="E17" s="38"/>
      <c r="F17" s="49">
        <v>0</v>
      </c>
      <c r="G17" s="46"/>
      <c r="H17" s="23"/>
      <c r="I17" s="3"/>
      <c r="J17" s="4"/>
      <c r="K17" s="4"/>
      <c r="L17" s="4"/>
      <c r="M17" s="4"/>
      <c r="N17" s="4"/>
      <c r="O17" s="4"/>
      <c r="P17" s="4"/>
      <c r="Q17" s="4"/>
      <c r="R17" s="4"/>
      <c r="S17" s="4"/>
      <c r="T17" s="4"/>
      <c r="U17" s="4"/>
      <c r="V17" s="4"/>
      <c r="W17" s="4"/>
      <c r="X17" s="3"/>
    </row>
    <row r="18" spans="1:24" s="5" customFormat="1" ht="20.100000000000001" customHeight="1" thickBot="1" x14ac:dyDescent="0.25">
      <c r="A18" s="23" t="s">
        <v>14</v>
      </c>
      <c r="B18" s="23"/>
      <c r="C18" s="23"/>
      <c r="D18" s="23"/>
      <c r="E18" s="38"/>
      <c r="F18" s="49">
        <v>3500</v>
      </c>
      <c r="G18" s="46"/>
      <c r="H18" s="23"/>
      <c r="I18" s="3"/>
      <c r="J18" s="4"/>
      <c r="K18" s="4"/>
      <c r="L18" s="4"/>
      <c r="M18" s="4"/>
      <c r="N18" s="4"/>
      <c r="O18" s="4"/>
      <c r="P18" s="4"/>
      <c r="Q18" s="4"/>
      <c r="R18" s="4"/>
      <c r="S18" s="4"/>
      <c r="T18" s="4"/>
      <c r="U18" s="4"/>
      <c r="V18" s="4"/>
      <c r="W18" s="4"/>
      <c r="X18" s="3"/>
    </row>
    <row r="19" spans="1:24" s="5" customFormat="1" ht="20.100000000000001" customHeight="1" thickTop="1" thickBot="1" x14ac:dyDescent="0.25">
      <c r="A19" s="23" t="s">
        <v>21</v>
      </c>
      <c r="B19" s="23"/>
      <c r="C19" s="23"/>
      <c r="D19" s="23"/>
      <c r="E19" s="42"/>
      <c r="F19" s="47">
        <v>18170</v>
      </c>
      <c r="G19" s="50">
        <f>IF(F16="(ausgenommen)",+F14++F15+F17+F18+F19,F14+F15+F17+F18+F16+F19)</f>
        <v>21670</v>
      </c>
      <c r="H19" s="51">
        <f>IF(H20="von b)",ROUND(+G19/G12*100,2),ROUND(+G19/G10*100,2))</f>
        <v>8.9600000000000009</v>
      </c>
      <c r="I19" s="3"/>
      <c r="J19" s="4"/>
      <c r="K19" s="4"/>
      <c r="L19" s="4"/>
      <c r="M19" s="4"/>
      <c r="N19" s="4"/>
      <c r="O19" s="11"/>
      <c r="P19" s="4"/>
      <c r="Q19" s="4"/>
      <c r="R19" s="4"/>
      <c r="S19" s="4"/>
      <c r="T19" s="4"/>
      <c r="U19" s="4"/>
      <c r="V19" s="4"/>
      <c r="W19" s="4"/>
      <c r="X19" s="3"/>
    </row>
    <row r="20" spans="1:24" s="12" customFormat="1" ht="15.75" customHeight="1" x14ac:dyDescent="0.2">
      <c r="A20" s="37"/>
      <c r="B20" s="37"/>
      <c r="C20" s="37"/>
      <c r="D20" s="37"/>
      <c r="E20" s="37"/>
      <c r="F20" s="37"/>
      <c r="G20" s="37"/>
      <c r="H20" s="52" t="str">
        <f>IF(E16=0,"",IF(F16="(ausgenommen)","von b)","von a)"))</f>
        <v/>
      </c>
      <c r="I20" s="10"/>
      <c r="J20" s="11"/>
      <c r="K20" s="11"/>
      <c r="L20" s="11"/>
      <c r="M20" s="11"/>
      <c r="N20" s="11"/>
      <c r="O20" s="11"/>
      <c r="P20" s="11"/>
      <c r="Q20" s="11"/>
      <c r="R20" s="11"/>
      <c r="S20" s="11"/>
      <c r="T20" s="11"/>
      <c r="U20" s="11"/>
      <c r="V20" s="11"/>
      <c r="W20" s="11"/>
      <c r="X20" s="10"/>
    </row>
    <row r="21" spans="1:24" s="12" customFormat="1" ht="20.100000000000001" customHeight="1" x14ac:dyDescent="0.2">
      <c r="A21" s="37"/>
      <c r="B21" s="37"/>
      <c r="C21" s="37"/>
      <c r="D21" s="37"/>
      <c r="E21" s="37"/>
      <c r="F21" s="37"/>
      <c r="G21" s="37"/>
      <c r="H21" s="37"/>
      <c r="I21" s="10"/>
      <c r="J21" s="11"/>
      <c r="K21" s="11"/>
      <c r="L21" s="11"/>
      <c r="M21" s="11"/>
      <c r="N21" s="11"/>
      <c r="O21" s="4"/>
      <c r="P21" s="11"/>
      <c r="Q21" s="11"/>
      <c r="R21" s="11"/>
      <c r="S21" s="11"/>
      <c r="T21" s="11"/>
      <c r="U21" s="11"/>
      <c r="V21" s="11"/>
      <c r="W21" s="11"/>
      <c r="X21" s="10"/>
    </row>
    <row r="22" spans="1:24" s="5" customFormat="1" ht="30" customHeight="1" x14ac:dyDescent="0.2">
      <c r="A22" s="9" t="s">
        <v>20</v>
      </c>
      <c r="B22" s="23"/>
      <c r="C22" s="23"/>
      <c r="D22" s="23"/>
      <c r="E22" s="23"/>
      <c r="F22" s="23"/>
      <c r="G22" s="23"/>
      <c r="H22" s="23"/>
      <c r="I22" s="3"/>
      <c r="J22" s="4"/>
      <c r="K22" s="4"/>
      <c r="L22" s="4"/>
      <c r="M22" s="4"/>
      <c r="N22" s="4"/>
      <c r="O22" s="4"/>
      <c r="P22" s="4"/>
      <c r="Q22" s="4"/>
      <c r="R22" s="4"/>
      <c r="S22" s="4"/>
      <c r="T22" s="4"/>
      <c r="U22" s="4"/>
      <c r="V22" s="4"/>
      <c r="W22" s="4"/>
      <c r="X22" s="3"/>
    </row>
    <row r="23" spans="1:24" s="5" customFormat="1" ht="20.100000000000001" customHeight="1" thickBot="1" x14ac:dyDescent="0.25">
      <c r="A23" s="23" t="s">
        <v>22</v>
      </c>
      <c r="B23" s="23"/>
      <c r="C23" s="23"/>
      <c r="D23" s="23"/>
      <c r="E23" s="23"/>
      <c r="F23" s="23"/>
      <c r="G23" s="24">
        <v>11827</v>
      </c>
      <c r="H23" s="23"/>
      <c r="I23" s="3"/>
      <c r="J23" s="4"/>
      <c r="K23" s="4"/>
      <c r="L23" s="4"/>
      <c r="M23" s="4"/>
      <c r="N23" s="4"/>
      <c r="O23" s="4"/>
      <c r="P23" s="4"/>
      <c r="Q23" s="4"/>
      <c r="R23" s="4"/>
      <c r="S23" s="4"/>
      <c r="T23" s="4"/>
      <c r="U23" s="4"/>
      <c r="V23" s="4"/>
      <c r="W23" s="4"/>
      <c r="X23" s="3"/>
    </row>
    <row r="24" spans="1:24" s="5" customFormat="1" ht="20.100000000000001" customHeight="1" thickBot="1" x14ac:dyDescent="0.25">
      <c r="A24" s="23" t="s">
        <v>3</v>
      </c>
      <c r="B24" s="23"/>
      <c r="C24" s="23"/>
      <c r="D24" s="23"/>
      <c r="E24" s="23"/>
      <c r="F24" s="53">
        <f>+H19</f>
        <v>8.9600000000000009</v>
      </c>
      <c r="G24" s="50">
        <f>ROUND(+F24*G23/100/5,2)*5</f>
        <v>1059.7</v>
      </c>
      <c r="H24" s="23" t="s">
        <v>4</v>
      </c>
      <c r="I24" s="3"/>
      <c r="J24" s="4"/>
      <c r="K24" s="4"/>
      <c r="L24" s="4"/>
      <c r="M24" s="4"/>
      <c r="N24" s="4"/>
      <c r="O24" s="7"/>
      <c r="P24" s="4"/>
      <c r="Q24" s="4"/>
      <c r="R24" s="4"/>
      <c r="S24" s="4"/>
      <c r="T24" s="4"/>
      <c r="U24" s="4"/>
      <c r="V24" s="4"/>
      <c r="W24" s="4"/>
      <c r="X24" s="3"/>
    </row>
    <row r="25" spans="1:24" ht="20.100000000000001" customHeight="1" x14ac:dyDescent="0.2">
      <c r="A25" s="37"/>
      <c r="B25" s="37"/>
      <c r="C25" s="37"/>
      <c r="D25" s="37"/>
      <c r="E25" s="37"/>
      <c r="F25" s="37"/>
      <c r="G25" s="37"/>
      <c r="H25" s="37"/>
      <c r="O25" s="14"/>
    </row>
    <row r="26" spans="1:24" s="15" customFormat="1" ht="30" customHeight="1" x14ac:dyDescent="0.2">
      <c r="A26" s="29" t="s">
        <v>32</v>
      </c>
      <c r="B26" s="9"/>
      <c r="C26" s="9"/>
      <c r="D26" s="9"/>
      <c r="E26" s="9"/>
      <c r="F26" s="9"/>
      <c r="G26" s="9"/>
      <c r="H26" s="9"/>
      <c r="I26" s="13"/>
      <c r="J26" s="14"/>
      <c r="K26" s="14"/>
      <c r="L26" s="14"/>
      <c r="M26" s="14"/>
      <c r="N26" s="14"/>
      <c r="O26" s="4"/>
      <c r="P26" s="14"/>
      <c r="Q26" s="14"/>
      <c r="R26" s="14"/>
      <c r="S26" s="14"/>
      <c r="T26" s="14"/>
      <c r="U26" s="14"/>
      <c r="V26" s="14"/>
      <c r="W26" s="14"/>
      <c r="X26" s="13"/>
    </row>
    <row r="27" spans="1:24" s="5" customFormat="1" ht="20.100000000000001" customHeight="1" x14ac:dyDescent="0.2">
      <c r="A27" s="23" t="s">
        <v>35</v>
      </c>
      <c r="B27" s="23"/>
      <c r="C27" s="23"/>
      <c r="D27" s="23"/>
      <c r="E27" s="23"/>
      <c r="F27" s="23"/>
      <c r="G27" s="24">
        <v>39000</v>
      </c>
      <c r="H27" s="23"/>
      <c r="I27" s="3"/>
      <c r="J27" s="4"/>
      <c r="K27" s="4"/>
      <c r="L27" s="4"/>
      <c r="M27" s="4"/>
      <c r="N27" s="4"/>
      <c r="O27" s="4"/>
      <c r="P27" s="4"/>
      <c r="Q27" s="4"/>
      <c r="R27" s="4"/>
      <c r="S27" s="4"/>
      <c r="T27" s="4"/>
      <c r="U27" s="4"/>
      <c r="V27" s="4"/>
      <c r="W27" s="4"/>
      <c r="X27" s="3"/>
    </row>
    <row r="28" spans="1:24" s="5" customFormat="1" ht="20.100000000000001" customHeight="1" x14ac:dyDescent="0.2">
      <c r="A28" s="23" t="s">
        <v>26</v>
      </c>
      <c r="B28" s="23"/>
      <c r="C28" s="23"/>
      <c r="D28" s="23"/>
      <c r="E28" s="23"/>
      <c r="F28" s="23"/>
      <c r="G28" s="24">
        <v>0</v>
      </c>
      <c r="H28" s="23"/>
      <c r="I28" s="3"/>
      <c r="J28" s="4"/>
      <c r="K28" s="4"/>
      <c r="L28" s="4"/>
      <c r="M28" s="4"/>
      <c r="N28" s="4"/>
      <c r="O28" s="4"/>
      <c r="P28" s="4"/>
      <c r="Q28" s="4"/>
      <c r="R28" s="4"/>
      <c r="S28" s="4"/>
      <c r="T28" s="4"/>
      <c r="U28" s="4"/>
      <c r="V28" s="4"/>
      <c r="W28" s="4"/>
      <c r="X28" s="3"/>
    </row>
    <row r="29" spans="1:24" s="5" customFormat="1" ht="20.100000000000001" customHeight="1" x14ac:dyDescent="0.2">
      <c r="A29" s="23" t="s">
        <v>29</v>
      </c>
      <c r="B29" s="23"/>
      <c r="C29" s="23"/>
      <c r="D29" s="23"/>
      <c r="E29" s="23"/>
      <c r="F29" s="23" t="s">
        <v>27</v>
      </c>
      <c r="G29" s="24">
        <v>-10000</v>
      </c>
      <c r="H29" s="23"/>
      <c r="I29" s="3"/>
      <c r="J29" s="4"/>
      <c r="K29" s="4"/>
      <c r="L29" s="4"/>
      <c r="M29" s="4"/>
      <c r="N29" s="4"/>
      <c r="O29" s="4"/>
      <c r="P29" s="4"/>
      <c r="Q29" s="4"/>
      <c r="R29" s="4"/>
      <c r="S29" s="4"/>
      <c r="T29" s="4"/>
      <c r="U29" s="4"/>
      <c r="V29" s="4"/>
      <c r="W29" s="4"/>
      <c r="X29" s="3"/>
    </row>
    <row r="30" spans="1:24" s="5" customFormat="1" ht="20.100000000000001" customHeight="1" x14ac:dyDescent="0.2">
      <c r="A30" s="23" t="s">
        <v>33</v>
      </c>
      <c r="B30" s="23"/>
      <c r="C30" s="23"/>
      <c r="D30" s="23"/>
      <c r="E30" s="23"/>
      <c r="F30" s="23"/>
      <c r="G30" s="54">
        <v>0</v>
      </c>
      <c r="H30" s="23"/>
      <c r="I30" s="3"/>
      <c r="J30" s="4"/>
      <c r="K30" s="4"/>
      <c r="L30" s="4"/>
      <c r="M30" s="4"/>
      <c r="N30" s="4"/>
      <c r="O30" s="4"/>
      <c r="P30" s="4"/>
      <c r="Q30" s="4"/>
      <c r="R30" s="4"/>
      <c r="S30" s="4"/>
      <c r="T30" s="4"/>
      <c r="U30" s="4"/>
      <c r="V30" s="4"/>
      <c r="W30" s="4"/>
      <c r="X30" s="3"/>
    </row>
    <row r="31" spans="1:24" s="5" customFormat="1" ht="20.100000000000001" customHeight="1" thickBot="1" x14ac:dyDescent="0.25">
      <c r="A31" s="23" t="s">
        <v>30</v>
      </c>
      <c r="B31" s="23"/>
      <c r="C31" s="23"/>
      <c r="D31" s="23"/>
      <c r="E31" s="23"/>
      <c r="F31" s="23"/>
      <c r="G31" s="54">
        <v>0</v>
      </c>
      <c r="H31" s="23"/>
      <c r="I31" s="3"/>
      <c r="J31" s="4"/>
      <c r="K31" s="4"/>
      <c r="L31" s="4"/>
      <c r="M31" s="4"/>
      <c r="N31" s="4"/>
      <c r="O31" s="4"/>
      <c r="P31" s="4"/>
      <c r="Q31" s="4"/>
      <c r="R31" s="4"/>
      <c r="S31" s="4"/>
      <c r="T31" s="4"/>
      <c r="U31" s="4"/>
      <c r="V31" s="4"/>
      <c r="W31" s="4"/>
      <c r="X31" s="3"/>
    </row>
    <row r="32" spans="1:24" s="5" customFormat="1" ht="20.100000000000001" customHeight="1" thickBot="1" x14ac:dyDescent="0.25">
      <c r="A32" s="23" t="s">
        <v>5</v>
      </c>
      <c r="B32" s="23"/>
      <c r="C32" s="23"/>
      <c r="D32" s="23"/>
      <c r="E32" s="23"/>
      <c r="F32" s="23"/>
      <c r="G32" s="55">
        <f>SUM(G27:G31)</f>
        <v>29000</v>
      </c>
      <c r="H32" s="23"/>
      <c r="I32" s="3"/>
      <c r="J32" s="4"/>
      <c r="K32" s="4"/>
      <c r="L32" s="4"/>
      <c r="M32" s="4"/>
      <c r="N32" s="4"/>
      <c r="O32" s="4"/>
      <c r="P32" s="4"/>
      <c r="Q32" s="4"/>
      <c r="R32" s="4"/>
      <c r="S32" s="4"/>
      <c r="T32" s="4"/>
      <c r="U32" s="4"/>
      <c r="V32" s="4"/>
      <c r="W32" s="4"/>
      <c r="X32" s="3"/>
    </row>
    <row r="33" spans="1:24" s="5" customFormat="1" ht="20.100000000000001" customHeight="1" thickBot="1" x14ac:dyDescent="0.25">
      <c r="A33" s="23" t="s">
        <v>6</v>
      </c>
      <c r="B33" s="23"/>
      <c r="C33" s="23"/>
      <c r="D33" s="23"/>
      <c r="E33" s="23"/>
      <c r="F33" s="53">
        <f>+H19</f>
        <v>8.9600000000000009</v>
      </c>
      <c r="G33" s="56">
        <f>ROUND(+F33*G32/100/5,2)*5</f>
        <v>2598.3999999999996</v>
      </c>
      <c r="H33" s="23"/>
      <c r="I33" s="3"/>
      <c r="J33" s="4"/>
      <c r="K33" s="4"/>
      <c r="L33" s="4"/>
      <c r="M33" s="4"/>
      <c r="N33" s="4"/>
      <c r="O33" s="4"/>
      <c r="P33" s="4"/>
      <c r="Q33" s="4"/>
      <c r="R33" s="4"/>
      <c r="S33" s="4"/>
      <c r="T33" s="4"/>
      <c r="U33" s="4"/>
      <c r="V33" s="4"/>
      <c r="W33" s="4"/>
      <c r="X33" s="3"/>
    </row>
    <row r="34" spans="1:24" s="5" customFormat="1" ht="20.100000000000001" customHeight="1" thickBot="1" x14ac:dyDescent="0.25">
      <c r="A34" s="23" t="s">
        <v>7</v>
      </c>
      <c r="B34" s="23"/>
      <c r="C34" s="42" t="s">
        <v>8</v>
      </c>
      <c r="D34" s="57">
        <v>8.1</v>
      </c>
      <c r="E34" s="23"/>
      <c r="F34" s="58">
        <f>+D34</f>
        <v>8.1</v>
      </c>
      <c r="G34" s="50">
        <f>ROUND(+G33/100*D34/5,2)*5</f>
        <v>210.45000000000002</v>
      </c>
      <c r="H34" s="23" t="s">
        <v>9</v>
      </c>
      <c r="I34" s="3"/>
      <c r="J34" s="4"/>
      <c r="K34" s="4"/>
      <c r="L34" s="4"/>
      <c r="M34" s="4"/>
      <c r="N34" s="4"/>
      <c r="O34" s="4"/>
      <c r="P34" s="4"/>
      <c r="Q34" s="4"/>
      <c r="R34" s="4"/>
      <c r="S34" s="4"/>
      <c r="T34" s="4"/>
      <c r="U34" s="4"/>
      <c r="V34" s="4"/>
      <c r="W34" s="4"/>
      <c r="X34" s="3"/>
    </row>
    <row r="35" spans="1:24" s="5" customFormat="1" ht="20.100000000000001" customHeight="1" x14ac:dyDescent="0.2">
      <c r="A35" s="23"/>
      <c r="B35" s="23"/>
      <c r="C35" s="42"/>
      <c r="D35" s="57"/>
      <c r="E35" s="23"/>
      <c r="F35" s="58"/>
      <c r="G35" s="59"/>
      <c r="H35" s="23"/>
      <c r="I35" s="3"/>
      <c r="J35" s="4"/>
      <c r="K35" s="4"/>
      <c r="L35" s="4"/>
      <c r="M35" s="4"/>
      <c r="N35" s="4"/>
      <c r="O35" s="7"/>
      <c r="P35" s="4"/>
      <c r="Q35" s="4"/>
      <c r="R35" s="4"/>
      <c r="S35" s="4"/>
      <c r="T35" s="4"/>
      <c r="U35" s="4"/>
      <c r="V35" s="4"/>
      <c r="W35" s="4"/>
      <c r="X35" s="3"/>
    </row>
    <row r="36" spans="1:24" ht="20.100000000000001" customHeight="1" x14ac:dyDescent="0.2">
      <c r="A36" s="37"/>
      <c r="B36" s="37"/>
      <c r="C36" s="37"/>
      <c r="D36" s="37"/>
      <c r="E36" s="37"/>
      <c r="F36" s="37"/>
      <c r="G36" s="37"/>
      <c r="H36" s="37"/>
      <c r="O36" s="4"/>
    </row>
    <row r="37" spans="1:24" s="5" customFormat="1" ht="22.5" customHeight="1" x14ac:dyDescent="0.2">
      <c r="A37" s="25" t="s">
        <v>16</v>
      </c>
      <c r="B37" s="26"/>
      <c r="C37" s="26"/>
      <c r="D37" s="26"/>
      <c r="E37" s="26"/>
      <c r="F37" s="26"/>
      <c r="G37" s="60">
        <f>+G24+G34</f>
        <v>1270.1500000000001</v>
      </c>
      <c r="H37" s="23" t="s">
        <v>19</v>
      </c>
      <c r="I37" s="3"/>
      <c r="J37" s="4"/>
      <c r="K37" s="4"/>
      <c r="L37" s="4"/>
      <c r="M37" s="4"/>
      <c r="N37" s="4"/>
      <c r="O37" s="4"/>
      <c r="P37" s="4"/>
      <c r="Q37" s="4"/>
      <c r="R37" s="4"/>
      <c r="S37" s="4"/>
      <c r="T37" s="4"/>
      <c r="U37" s="4"/>
      <c r="V37" s="4"/>
      <c r="W37" s="4"/>
      <c r="X37" s="3"/>
    </row>
    <row r="38" spans="1:24" s="5" customFormat="1" ht="22.5" customHeight="1" thickBot="1" x14ac:dyDescent="0.25">
      <c r="A38" s="25" t="s">
        <v>17</v>
      </c>
      <c r="B38" s="26"/>
      <c r="C38" s="26"/>
      <c r="D38" s="26"/>
      <c r="E38" s="26"/>
      <c r="F38" s="26"/>
      <c r="G38" s="60">
        <v>0</v>
      </c>
      <c r="H38" s="23"/>
      <c r="I38" s="16"/>
      <c r="J38" s="17"/>
      <c r="K38" s="4"/>
      <c r="L38" s="4"/>
      <c r="M38" s="4"/>
      <c r="N38" s="4"/>
      <c r="O38" s="4"/>
      <c r="P38" s="4"/>
      <c r="Q38" s="4"/>
      <c r="R38" s="4"/>
      <c r="S38" s="4"/>
      <c r="T38" s="4"/>
      <c r="U38" s="4"/>
      <c r="V38" s="4"/>
      <c r="W38" s="4"/>
      <c r="X38" s="3"/>
    </row>
    <row r="39" spans="1:24" s="5" customFormat="1" ht="30" customHeight="1" thickBot="1" x14ac:dyDescent="0.25">
      <c r="A39" s="27" t="s">
        <v>18</v>
      </c>
      <c r="B39" s="28"/>
      <c r="C39" s="28"/>
      <c r="D39" s="28"/>
      <c r="E39" s="28"/>
      <c r="F39" s="28"/>
      <c r="G39" s="61">
        <f>+G37-G38</f>
        <v>1270.1500000000001</v>
      </c>
      <c r="H39" s="23"/>
      <c r="I39" s="3"/>
      <c r="J39" s="4"/>
      <c r="K39" s="4"/>
      <c r="L39" s="4"/>
      <c r="M39" s="4"/>
      <c r="N39" s="4"/>
      <c r="O39" s="19"/>
      <c r="P39" s="4"/>
      <c r="Q39" s="4"/>
      <c r="R39" s="4"/>
      <c r="S39" s="4"/>
      <c r="T39" s="4"/>
      <c r="U39" s="4"/>
      <c r="V39" s="4"/>
      <c r="W39" s="4"/>
      <c r="X39" s="3"/>
    </row>
    <row r="40" spans="1:24" s="20" customFormat="1" ht="24" customHeight="1" x14ac:dyDescent="0.2">
      <c r="A40" s="37"/>
      <c r="B40" s="37"/>
      <c r="C40" s="37"/>
      <c r="D40" s="37"/>
      <c r="E40" s="37"/>
      <c r="F40" s="37"/>
      <c r="G40" s="37"/>
      <c r="H40" s="37"/>
      <c r="I40" s="18"/>
      <c r="J40" s="19"/>
      <c r="K40" s="19"/>
      <c r="L40" s="19"/>
      <c r="M40" s="19"/>
      <c r="N40" s="19"/>
      <c r="O40" s="19"/>
      <c r="P40" s="19"/>
      <c r="Q40" s="19"/>
      <c r="R40" s="19"/>
      <c r="S40" s="19"/>
      <c r="T40" s="19"/>
      <c r="U40" s="19"/>
      <c r="V40" s="19"/>
      <c r="W40" s="19"/>
      <c r="X40" s="18"/>
    </row>
    <row r="41" spans="1:24" s="20" customFormat="1" ht="14.25" customHeight="1" x14ac:dyDescent="0.2">
      <c r="A41" s="37"/>
      <c r="B41" s="37"/>
      <c r="C41" s="37"/>
      <c r="D41" s="37"/>
      <c r="E41" s="37"/>
      <c r="F41" s="37"/>
      <c r="G41" s="37"/>
      <c r="H41" s="37"/>
      <c r="I41" s="18"/>
      <c r="J41" s="19"/>
      <c r="K41" s="19"/>
      <c r="L41" s="19"/>
      <c r="M41" s="19"/>
      <c r="N41" s="19"/>
      <c r="O41" s="7"/>
      <c r="P41" s="19"/>
      <c r="Q41" s="19"/>
      <c r="R41" s="19"/>
      <c r="S41" s="19"/>
      <c r="T41" s="19"/>
      <c r="U41" s="19"/>
      <c r="V41" s="19"/>
      <c r="W41" s="19"/>
      <c r="X41" s="18"/>
    </row>
    <row r="42" spans="1:24" ht="20.100000000000001" customHeight="1" x14ac:dyDescent="0.2">
      <c r="A42" s="37"/>
      <c r="B42" s="37"/>
      <c r="C42" s="37"/>
      <c r="D42" s="37"/>
      <c r="E42" s="37"/>
      <c r="F42" s="37"/>
      <c r="G42" s="37"/>
      <c r="H42" s="37"/>
      <c r="O42" s="4"/>
    </row>
    <row r="43" spans="1:24" s="5" customFormat="1" ht="29.25" customHeight="1" x14ac:dyDescent="0.2">
      <c r="A43" s="23"/>
      <c r="B43" s="23"/>
      <c r="C43" s="23"/>
      <c r="D43" s="23"/>
      <c r="E43" s="23"/>
      <c r="F43" s="33" t="s">
        <v>10</v>
      </c>
      <c r="G43" s="36"/>
      <c r="H43" s="23"/>
      <c r="I43" s="3"/>
      <c r="J43" s="4"/>
      <c r="K43" s="4"/>
      <c r="L43" s="4"/>
      <c r="M43" s="4"/>
      <c r="N43" s="4"/>
      <c r="O43" s="7"/>
      <c r="P43" s="4"/>
      <c r="Q43" s="4"/>
      <c r="R43" s="4"/>
      <c r="S43" s="4"/>
      <c r="T43" s="4"/>
      <c r="U43" s="4"/>
      <c r="V43" s="4"/>
      <c r="W43" s="4"/>
      <c r="X43" s="3"/>
    </row>
    <row r="44" spans="1:24" ht="20.100000000000001" customHeight="1" x14ac:dyDescent="0.2"/>
    <row r="45" spans="1:24" ht="20.100000000000001" customHeight="1" x14ac:dyDescent="0.2"/>
    <row r="46" spans="1:24" ht="20.100000000000001" customHeight="1" x14ac:dyDescent="0.2"/>
    <row r="47" spans="1:24" ht="20.100000000000001" customHeight="1" x14ac:dyDescent="0.2"/>
    <row r="48" spans="1:24"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sheetData>
  <mergeCells count="4">
    <mergeCell ref="A16:D16"/>
    <mergeCell ref="O2:R7"/>
    <mergeCell ref="I1:L6"/>
    <mergeCell ref="I8:L9"/>
  </mergeCells>
  <phoneticPr fontId="6" type="noConversion"/>
  <hyperlinks>
    <hyperlink ref="I7" r:id="rId1" display="https://www.estv.admin.ch/estv/de/home/mehrwertsteuer/mwst-fachinformationen/mwst-webbasierte-publikationen/mwst-entwuerfe.html" xr:uid="{723CDC3A-2D68-4653-8A5C-945E97F1135F}"/>
  </hyperlinks>
  <pageMargins left="0.78740157480314965" right="0.78740157480314965" top="0.98425196850393704" bottom="0.98425196850393704" header="0" footer="0.51181102362204722"/>
  <pageSetup paperSize="9" scale="75" orientation="portrait" blackAndWhite="1"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MWSt-Kürzung ER</vt:lpstr>
      <vt:lpstr>'MWSt-Kürzung 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MWSt-Kürzung ER</dc:title>
  <dc:creator>Schmellentin Marc  DVIGA</dc:creator>
  <cp:lastModifiedBy>Maurer Corina  DVIGA</cp:lastModifiedBy>
  <cp:lastPrinted>2022-01-27T09:33:05Z</cp:lastPrinted>
  <dcterms:created xsi:type="dcterms:W3CDTF">1999-12-02T10:26:11Z</dcterms:created>
  <dcterms:modified xsi:type="dcterms:W3CDTF">2024-01-18T10:08:43Z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e1f3a6a2-61b2-44e8-8c7d-60e8a6275bc0</vt:lpwstr>
  </property>
</Properties>
</file>