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02_FA\02.08_Handbuch_Rechnungswesen\Vorlagen\verschiedene Vorlagen aktuell\"/>
    </mc:Choice>
  </mc:AlternateContent>
  <xr:revisionPtr revIDLastSave="0" documentId="13_ncr:1_{054998E3-5B7E-4C03-A1F7-5F5A0CA8260E}" xr6:coauthVersionLast="47" xr6:coauthVersionMax="47" xr10:uidLastSave="{00000000-0000-0000-0000-000000000000}"/>
  <bookViews>
    <workbookView xWindow="3060" yWindow="765" windowWidth="21600" windowHeight="11325" activeTab="1" xr2:uid="{00000000-000D-0000-FFFF-FFFF00000000}"/>
  </bookViews>
  <sheets>
    <sheet name="Wegleitung" sheetId="8" r:id="rId1"/>
    <sheet name="Eingabe" sheetId="1" r:id="rId2"/>
    <sheet name="Geldflussrechnung" sheetId="2" r:id="rId3"/>
  </sheets>
  <definedNames>
    <definedName name="_xlnm.Print_Area" localSheetId="2">Geldflussrechnung!$A$1:$E$62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" l="1"/>
  <c r="C15" i="2"/>
  <c r="C59" i="2" l="1"/>
  <c r="C57" i="2"/>
  <c r="C40" i="2"/>
  <c r="C39" i="2"/>
  <c r="C31" i="2" l="1"/>
  <c r="C30" i="2"/>
  <c r="C48" i="2" l="1"/>
  <c r="C47" i="2"/>
  <c r="C37" i="2"/>
  <c r="C36" i="2"/>
  <c r="C33" i="2"/>
  <c r="C32" i="2"/>
  <c r="C23" i="2" l="1"/>
  <c r="E50" i="2"/>
  <c r="C50" i="2"/>
  <c r="C34" i="2" l="1"/>
  <c r="A59" i="2"/>
  <c r="A57" i="2"/>
  <c r="C46" i="2" l="1"/>
  <c r="A3" i="2" l="1"/>
  <c r="E3" i="2" l="1"/>
  <c r="C9" i="2" l="1"/>
  <c r="C38" i="2" l="1"/>
  <c r="C41" i="2" s="1"/>
  <c r="C49" i="2"/>
  <c r="C8" i="2"/>
  <c r="C14" i="2" l="1"/>
  <c r="C12" i="2"/>
  <c r="C11" i="2"/>
  <c r="C10" i="2" l="1"/>
  <c r="C24" i="2"/>
  <c r="C17" i="2" l="1"/>
  <c r="C7" i="2" l="1"/>
  <c r="C52" i="2"/>
  <c r="C22" i="2"/>
  <c r="C13" i="2"/>
  <c r="C16" i="2"/>
  <c r="C20" i="2"/>
  <c r="C19" i="2"/>
  <c r="C21" i="2"/>
  <c r="C25" i="2"/>
  <c r="C3" i="2"/>
  <c r="H8" i="1"/>
  <c r="F8" i="1"/>
  <c r="C27" i="2" l="1"/>
  <c r="C43" i="2"/>
  <c r="C54" i="2" l="1"/>
  <c r="C62" i="2" s="1"/>
</calcChain>
</file>

<file path=xl/sharedStrings.xml><?xml version="1.0" encoding="utf-8"?>
<sst xmlns="http://schemas.openxmlformats.org/spreadsheetml/2006/main" count="161" uniqueCount="143">
  <si>
    <t>Gemeinde</t>
  </si>
  <si>
    <t>Jahr</t>
  </si>
  <si>
    <t>HRM2-Kto.</t>
  </si>
  <si>
    <t>Abschreibungen Verwaltungsvermögen</t>
  </si>
  <si>
    <t>Abschreibungen Investitionsbeiträge</t>
  </si>
  <si>
    <t>Wertberichtigungen Anlagen FV</t>
  </si>
  <si>
    <t>Wertberichtigungen Darlehen VV</t>
  </si>
  <si>
    <t>Wertberichtigungen Beteiligungen VV</t>
  </si>
  <si>
    <t>Aktive Rechnungsabgrenzungen</t>
  </si>
  <si>
    <t>Aktive Rechnungsabgrenzungen Investitionsrechnung</t>
  </si>
  <si>
    <t>Passive Rechnungsabgrenzungen</t>
  </si>
  <si>
    <t>Passive Rechnungsabgrenzungen Investitionsrechnung</t>
  </si>
  <si>
    <t>Kurzfristige Rückstellungen</t>
  </si>
  <si>
    <t>Kurzfristige Rückstellungen der Investitionsrechnung</t>
  </si>
  <si>
    <t>Langfristige Rückstellungen</t>
  </si>
  <si>
    <t>Rückstellungen der Investitionsrechnung</t>
  </si>
  <si>
    <t>Fonds im Eigenkapital</t>
  </si>
  <si>
    <t>Investitions-
rechnung</t>
  </si>
  <si>
    <t>Wurde Rückzahlung bzw. Vergabe von Darlehen über die IR verbucht? Ja / Nein</t>
  </si>
  <si>
    <t>Wurde Verkauf bzw. Kauf von Beteiligungen über die IR verbucht? 
Ja / Nein</t>
  </si>
  <si>
    <t>GELDFLUSSRECHNUNG</t>
  </si>
  <si>
    <t>CHF</t>
  </si>
  <si>
    <t>Bezeichnung</t>
  </si>
  <si>
    <t>Geldfluss aus Finanzierungstätigkeit</t>
  </si>
  <si>
    <t>1.</t>
  </si>
  <si>
    <t>2.</t>
  </si>
  <si>
    <t>3.</t>
  </si>
  <si>
    <t>4.</t>
  </si>
  <si>
    <t>5.</t>
  </si>
  <si>
    <t>6.</t>
  </si>
  <si>
    <t>Rückzahlung/Vergabe von Darlehen bzw. Verkauf/Kauf Beteiligungen:
Auswahl von "Ja", wenn die Verbuchung über die IR erfolgte bzw. "Nein", wenn dies nicht der Fall war.</t>
  </si>
  <si>
    <t>Falls der Geldfluss gemäss Geldflussrechnung nicht mit der Veränderung der Flüssigen Mittel übereinstimmt, wird die Differenz in der Mappe "Geldflussrechnung" ausgewiesen.</t>
  </si>
  <si>
    <t>Realisierte Kursverluste auf Finanzanlagen FV</t>
  </si>
  <si>
    <t>Realisierte Verluste auf Sachanlagen FV</t>
  </si>
  <si>
    <t>Flüssige Mittel und kurzfristige Geldanlagen</t>
  </si>
  <si>
    <t>Forderungen</t>
  </si>
  <si>
    <t>Legate und Stiftungen ohne eigene Rechtspersönlickeit im EK</t>
  </si>
  <si>
    <t>Kurzfristige Finanzanlagen Kauf (Kaufpreis)</t>
  </si>
  <si>
    <t>Kurzfristige Finanzanlagen Verkauf (Verkaufspreis)</t>
  </si>
  <si>
    <t>Darlehen Rückzahlung</t>
  </si>
  <si>
    <t>Beteiligungen, Grundkapitalien Kauf (Kaufpreis)</t>
  </si>
  <si>
    <t>Beteiligungen, Grundkapitalien Verkauf (Verkaufspreis)</t>
  </si>
  <si>
    <t xml:space="preserve">Geldfluss aus operativer Tätigkeit </t>
  </si>
  <si>
    <t>Eingabemaske Geldflussrechnung</t>
  </si>
  <si>
    <t>Kontokorrente mit Dritten</t>
  </si>
  <si>
    <t>Vorräte</t>
  </si>
  <si>
    <t>Laufende Verbindlichkeiten</t>
  </si>
  <si>
    <t>Sachanlagen FV Kauf (Kaufpreis)</t>
  </si>
  <si>
    <t>Sachanlagen FV Verkauf (Verkaufspreis)</t>
  </si>
  <si>
    <t>Gesamtergebnis Erfolgsrechnung (+ = Ertragsüberschuss / - = Aufwandüberschuss)</t>
  </si>
  <si>
    <t>Rücklagen der Globalbudgetbereiche</t>
  </si>
  <si>
    <t>Abnahme (+) / Zunahme (-) von Forderungen</t>
  </si>
  <si>
    <t>Abnahme (+) / Zunahme (-) von Vorräten</t>
  </si>
  <si>
    <t>Abnahme (+) / Zunahme (-) von aktiven Rechnungsabgrenzungen</t>
  </si>
  <si>
    <t>Abnahme (-) / Zunahme (+) von laufenden Verbindlichkeiten</t>
  </si>
  <si>
    <t>Abnahme (-) / Zunahme (+) von kurzfristigen Rückstellungen</t>
  </si>
  <si>
    <t>Abnahme (-) / Zunahme (+) von passiven Rechnungsabgrenzungen</t>
  </si>
  <si>
    <t>Abnahme (-) / Zunahme (+) von langfristigen Rückstellungen</t>
  </si>
  <si>
    <t>Abschreibungen von Verwaltungsvermögen und Investitionsbeiträgen</t>
  </si>
  <si>
    <t>Abnahme (-) / Zunahme (+) von Fonds im Eigenkapital</t>
  </si>
  <si>
    <t>Abnahme (-) / Zunahme (+) von Legaten und Stiftungen ohne eigene Rechtspersönlichkeit im EK</t>
  </si>
  <si>
    <t>Verbindlichkeiten gegenüber Fonds im Fremdkapital</t>
  </si>
  <si>
    <t>Abnahme (-) / Zunahme (+) von Verbindlichkeiten gegenüber Fonds im Fremdkapital</t>
  </si>
  <si>
    <t>Abnahme (-) / Zunahme (+) von Rücklagen der Globalbudgetbereiche</t>
  </si>
  <si>
    <t>Aufwertung VV (-)</t>
  </si>
  <si>
    <t>Auflösung passivierte Investitionsbeiträge (-)</t>
  </si>
  <si>
    <t>Wertberichtigungen auf Darlehen und Beteiligungen</t>
  </si>
  <si>
    <t>Auflösung passivierte Investitionsbeiträge</t>
  </si>
  <si>
    <t>Entnahmen aus Aufwertungsreserve</t>
  </si>
  <si>
    <t>Gewinne aus Verkäufen von Finanzanlagen FV</t>
  </si>
  <si>
    <t>Gewinn aus Verkäufen von Sachanlagen FV</t>
  </si>
  <si>
    <t xml:space="preserve"> Aufwertungen VV</t>
  </si>
  <si>
    <t>aus 102</t>
  </si>
  <si>
    <t>aus 107</t>
  </si>
  <si>
    <t>aus 1072</t>
  </si>
  <si>
    <t>aus 108</t>
  </si>
  <si>
    <t>aus 144</t>
  </si>
  <si>
    <t>aus 145</t>
  </si>
  <si>
    <t>Ja</t>
  </si>
  <si>
    <t>aus 201</t>
  </si>
  <si>
    <t>aus 2010</t>
  </si>
  <si>
    <t>aus 206</t>
  </si>
  <si>
    <t>Realisierte Kursverluste (+) und Gewinne (-) / Wertberichtigungen Anlagen FV</t>
  </si>
  <si>
    <t>Darlehen Vergabe</t>
  </si>
  <si>
    <t>davon nur aus Umbuchung von 101 im Berichtsjahr</t>
  </si>
  <si>
    <t>Finanzanlagen Kauf (Kaufpreis), ohne 1072</t>
  </si>
  <si>
    <t>Finanzanlagen Verkauf (Verkaufspreis), ohne 1072</t>
  </si>
  <si>
    <t xml:space="preserve">Geldfluss aus Investitions- und Anlagentätigkeit </t>
  </si>
  <si>
    <t>Geldfluss aus Investitions- und Anlagentätigkeit</t>
  </si>
  <si>
    <t>Geldfluss aus Investitionstätigkeit ins Verwaltungsvermögen</t>
  </si>
  <si>
    <t>Geldfluss aus Anlagentätigkeit ins Finanzvermögen</t>
  </si>
  <si>
    <t>Total Geldfluss</t>
  </si>
  <si>
    <t>Abnahme (-) / Zunahme (+) von Kontokorrenten (passive) mit Dritten</t>
  </si>
  <si>
    <t>Zunahme (-) / Abnahme (+) von Kontokorrenten (aktive) mit Dritten</t>
  </si>
  <si>
    <t>Sachanlagen FV wertvermehrende Ausgaben</t>
  </si>
  <si>
    <t>Alle Werte sind als positive Werte zu erfassen, unabhängig ob es sich um eine Soll- oder Haben-Position handelt (Ausnahmen s. Punkt 3).</t>
  </si>
  <si>
    <t>Gesamtergebnis Erfolgsrechnung
(- = Aufwandüberschuss)</t>
  </si>
  <si>
    <t>Abtragung Bilanzfehlbetrag</t>
  </si>
  <si>
    <t>Vorfinanzierungen</t>
  </si>
  <si>
    <t>Abnahme (-) / Zunahme (+) von Vorfinanzierungen</t>
  </si>
  <si>
    <t>Offene Kreditoren aus IR</t>
  </si>
  <si>
    <t>Offene Debitoren aus IR</t>
  </si>
  <si>
    <t>Einwohnergemeinde Muster</t>
  </si>
  <si>
    <t>Kurzfristige Finanzverbindlichkeiten gegenüber Finanzintermediären (nur Bankkontokorrentkredite)</t>
  </si>
  <si>
    <t>aus 2911</t>
  </si>
  <si>
    <t>davon: Geldeingang erhaltene Zuwendungen/Legate Dritter</t>
  </si>
  <si>
    <t>Total Ausgaben Investitionsrechnung</t>
  </si>
  <si>
    <t>Total Einnahmen Investitionsrechnung</t>
  </si>
  <si>
    <t>Kontrollrechnung Differenz Geldfluss</t>
  </si>
  <si>
    <t>Entnahme (-) aus Aufwertungsreserve</t>
  </si>
  <si>
    <t>Zunahme (+) von Legaten und Stiftungen ohne eigene Rechtspersönlichkeit im EK</t>
  </si>
  <si>
    <t>Kurzfristige Finanzverbindlichkeiten Rückzahlung (ohne Bankkontokorrentkredite)</t>
  </si>
  <si>
    <t>Kurzfristige Finanzverbindlichkeiten Aufnahme (ohne Bankkontokorrentkredite)</t>
  </si>
  <si>
    <t>"Geldflussrechnung" ist die berechnete Geldflussrechnung (GFR) ersichtlich.</t>
  </si>
  <si>
    <t xml:space="preserve">Die Eingabe der Daten erfolgt über die Mappe "Eingabemaske". In der Mappe </t>
  </si>
  <si>
    <r>
      <rPr>
        <sz val="11"/>
        <rFont val="Arial"/>
        <family val="2"/>
      </rPr>
      <t xml:space="preserve">Ein allfälliger </t>
    </r>
    <r>
      <rPr>
        <b/>
        <sz val="11"/>
        <rFont val="Arial"/>
        <family val="2"/>
      </rPr>
      <t>Aufwandüberschuss</t>
    </r>
    <r>
      <rPr>
        <sz val="11"/>
        <rFont val="Arial"/>
        <family val="2"/>
      </rPr>
      <t xml:space="preserve"> ist als </t>
    </r>
    <r>
      <rPr>
        <b/>
        <sz val="11"/>
        <rFont val="Arial"/>
        <family val="2"/>
      </rPr>
      <t>negativer Wert</t>
    </r>
    <r>
      <rPr>
        <sz val="11"/>
        <rFont val="Arial"/>
        <family val="2"/>
      </rPr>
      <t xml:space="preserve"> zu erfassen.</t>
    </r>
  </si>
  <si>
    <t>Für die Eingaben wird jeweils ein HRM2-Konto angegeben. Es muss genau das Total der Summe des Kontos eingegeben werden (2-stellig, 3-stellig, 4-stellig oder 5-stellig). Es müssen also nicht alle Kontensalden eingegeben werden. Lautet die Kontenbezeichnung "aus XXX" so müssen die Angaben aus den Buchungsdetails des angegebenen Kontos entnommen werden.</t>
  </si>
  <si>
    <t>7.</t>
  </si>
  <si>
    <t>Eine Geldflussechnung enthält immer Vorjahresangaben. Dieses Excel-Tool verarbeitet nur die Daten des zu erfassenden Jahres. Die Vorjahreswerte müssen aus der gespeicherten Exceldatei der GFR des Vorjahres wie folgt in die Mappe "Geldflussrechnung" kopiert werden:</t>
  </si>
  <si>
    <t>In Vorjahres-Excedatei Zeilen C7 - C60 markieren und mit CTRL C kopieren:</t>
  </si>
  <si>
    <t>In aktueller Exceldatei Zelle E7 anwählen und mit "Rechte Maustastse, Inhalte ein-</t>
  </si>
  <si>
    <t>fügen (Werte)" einfügen:</t>
  </si>
  <si>
    <t>Liquiditätswirksame Einnahmen (+) der Investitionsrechnung (exkl. Darlehen/Beteiligungen)</t>
  </si>
  <si>
    <t>Verkauf (+) von Sachanlagen FV</t>
  </si>
  <si>
    <t>Kauf (-) / Investitionen (-) von Sachanlagen FV</t>
  </si>
  <si>
    <t>Aufnahme (+) von Finanzverbindlichkeiten</t>
  </si>
  <si>
    <t>Rückzahlung (-) von Finanzverbindlichkeiten</t>
  </si>
  <si>
    <t>Verkauf (+) von Finanzanlagen FV</t>
  </si>
  <si>
    <t>Kauf (-) von Finanzanlagen FV</t>
  </si>
  <si>
    <t>Vergabe bzw. Kauf (-) von Darlehen und Beteiligungen, Grundkapitalien VV</t>
  </si>
  <si>
    <t>Rückzahlung bzw. Verkauf (+) von Darlehen und Beteiligungen, Grundkapitalien VV</t>
  </si>
  <si>
    <t>Liquiditätswirksame Ausgaben (-) der Investitionsrechnung (exkl. Darlehen/Beteiligungen)</t>
  </si>
  <si>
    <t xml:space="preserve">Wegleitung Geldflussrechnung </t>
  </si>
  <si>
    <t>Langfristige Forderungen: nur Bestand Mehrwertabgaben</t>
  </si>
  <si>
    <t>aus 2069</t>
  </si>
  <si>
    <t>Übrige langfristige Finanzverbindlichkeiten: nur Bestand Mehrwertabgabe Kanton</t>
  </si>
  <si>
    <t>Langfristige Forderungen: nur Bestand überjährige Forderungen 101, ohne Mehrwertabgabe</t>
  </si>
  <si>
    <t>Langfristige Forderungen Zunahme (nicht aus Umbuchung von 101 sondern Direktaktivierung, ohne Mehrwertabgabe)</t>
  </si>
  <si>
    <t>Langfristige Forderungen Abnahme (nicht aus Umbuchung von 101 sondern Direktamortisation, ohne Mehrwertabgabe)</t>
  </si>
  <si>
    <t>Langfristige Finanzverbindlichkeiten Aufnahme, ohne 2068, ohne 2069 Anteil Mehrwertabgabe Kanton</t>
  </si>
  <si>
    <t>Langfristige Finanzverbindlichkeiten Rückzahlung, ohne 2068, ohne 2069 Anteil Mehrwertabgabe Kanton</t>
  </si>
  <si>
    <t>Übertrag vom Verwaltungsvermögen ins Finanzvermögen</t>
  </si>
  <si>
    <t>Übertrag vom Finanzvermögen ins Verwaltungsvermögen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</si>
</sst>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5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0">
    <xf numFmtId="0" fontId="0" fillId="0" borderId="0" xfId="0"/>
    <xf numFmtId="0" fontId="4" fillId="2" borderId="0" xfId="0" applyFont="1" applyFill="1"/>
    <xf numFmtId="0" fontId="2" fillId="0" borderId="0" xfId="2" applyFont="1"/>
    <xf numFmtId="4" fontId="2" fillId="0" borderId="0" xfId="2" applyNumberFormat="1" applyFont="1"/>
    <xf numFmtId="0" fontId="5" fillId="0" borderId="0" xfId="2" applyFont="1"/>
    <xf numFmtId="4" fontId="5" fillId="0" borderId="0" xfId="2" applyNumberFormat="1" applyFont="1"/>
    <xf numFmtId="0" fontId="6" fillId="0" borderId="0" xfId="2" applyFont="1"/>
    <xf numFmtId="0" fontId="6" fillId="0" borderId="0" xfId="2" applyFont="1" applyAlignment="1">
      <alignment horizontal="center"/>
    </xf>
    <xf numFmtId="4" fontId="6" fillId="0" borderId="0" xfId="2" applyNumberFormat="1" applyFont="1" applyAlignment="1">
      <alignment horizontal="center"/>
    </xf>
    <xf numFmtId="0" fontId="5" fillId="0" borderId="0" xfId="2" applyFont="1" applyAlignment="1">
      <alignment wrapText="1"/>
    </xf>
    <xf numFmtId="0" fontId="6" fillId="4" borderId="0" xfId="2" applyFont="1" applyFill="1"/>
    <xf numFmtId="4" fontId="6" fillId="0" borderId="0" xfId="2" applyNumberFormat="1" applyFont="1"/>
    <xf numFmtId="4" fontId="6" fillId="4" borderId="0" xfId="2" applyNumberFormat="1" applyFont="1" applyFill="1"/>
    <xf numFmtId="0" fontId="7" fillId="0" borderId="0" xfId="2" applyFont="1"/>
    <xf numFmtId="4" fontId="7" fillId="0" borderId="0" xfId="2" applyNumberFormat="1" applyFont="1"/>
    <xf numFmtId="0" fontId="4" fillId="5" borderId="0" xfId="1" applyFill="1"/>
    <xf numFmtId="0" fontId="3" fillId="5" borderId="0" xfId="1" applyFont="1" applyFill="1"/>
    <xf numFmtId="49" fontId="4" fillId="5" borderId="0" xfId="1" applyNumberFormat="1" applyFill="1" applyAlignment="1">
      <alignment horizontal="right" vertical="top"/>
    </xf>
    <xf numFmtId="0" fontId="4" fillId="5" borderId="0" xfId="1" applyFill="1" applyAlignment="1">
      <alignment horizontal="right" vertical="top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horizontal="left" vertical="center" indent="1"/>
    </xf>
    <xf numFmtId="4" fontId="12" fillId="2" borderId="0" xfId="0" applyNumberFormat="1" applyFont="1" applyFill="1" applyAlignment="1">
      <alignment horizontal="right" vertical="center" indent="1"/>
    </xf>
    <xf numFmtId="4" fontId="12" fillId="2" borderId="0" xfId="0" applyNumberFormat="1" applyFont="1" applyFill="1"/>
    <xf numFmtId="0" fontId="12" fillId="2" borderId="0" xfId="0" applyFont="1" applyFill="1" applyAlignment="1">
      <alignment horizontal="right" vertical="center" indent="1"/>
    </xf>
    <xf numFmtId="0" fontId="13" fillId="2" borderId="0" xfId="0" applyFont="1" applyFill="1" applyAlignment="1">
      <alignment horizontal="left" vertical="center" indent="1"/>
    </xf>
    <xf numFmtId="0" fontId="14" fillId="2" borderId="0" xfId="0" applyFont="1" applyFill="1"/>
    <xf numFmtId="0" fontId="14" fillId="5" borderId="0" xfId="0" applyFont="1" applyFill="1" applyAlignment="1" applyProtection="1">
      <alignment horizontal="left" vertical="center" indent="1"/>
      <protection locked="0"/>
    </xf>
    <xf numFmtId="4" fontId="14" fillId="2" borderId="0" xfId="0" applyNumberFormat="1" applyFont="1" applyFill="1" applyAlignment="1">
      <alignment horizontal="right" vertical="center" indent="1"/>
    </xf>
    <xf numFmtId="4" fontId="14" fillId="2" borderId="0" xfId="0" applyNumberFormat="1" applyFont="1" applyFill="1"/>
    <xf numFmtId="0" fontId="14" fillId="2" borderId="0" xfId="0" applyFont="1" applyFill="1" applyAlignment="1">
      <alignment horizontal="right" vertical="center" indent="1"/>
    </xf>
    <xf numFmtId="0" fontId="14" fillId="2" borderId="0" xfId="0" applyFont="1" applyFill="1" applyAlignment="1">
      <alignment horizontal="left" vertical="center" indent="1"/>
    </xf>
    <xf numFmtId="0" fontId="15" fillId="6" borderId="0" xfId="0" applyFont="1" applyFill="1" applyAlignment="1">
      <alignment horizontal="center" vertical="center"/>
    </xf>
    <xf numFmtId="0" fontId="16" fillId="2" borderId="0" xfId="0" applyFont="1" applyFill="1"/>
    <xf numFmtId="0" fontId="16" fillId="2" borderId="0" xfId="0" applyFont="1" applyFill="1" applyAlignment="1">
      <alignment horizontal="left" vertical="center" indent="1"/>
    </xf>
    <xf numFmtId="14" fontId="15" fillId="6" borderId="0" xfId="0" applyNumberFormat="1" applyFont="1" applyFill="1" applyAlignment="1">
      <alignment horizontal="center" vertical="center"/>
    </xf>
    <xf numFmtId="14" fontId="16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14" fontId="15" fillId="2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right" vertical="center" indent="1"/>
    </xf>
    <xf numFmtId="4" fontId="16" fillId="3" borderId="0" xfId="0" applyNumberFormat="1" applyFont="1" applyFill="1" applyAlignment="1">
      <alignment horizontal="left" vertical="center" indent="1"/>
    </xf>
    <xf numFmtId="4" fontId="16" fillId="0" borderId="0" xfId="0" applyNumberFormat="1" applyFont="1" applyAlignment="1" applyProtection="1">
      <alignment horizontal="right" vertical="center" indent="1"/>
      <protection locked="0"/>
    </xf>
    <xf numFmtId="4" fontId="16" fillId="2" borderId="0" xfId="0" applyNumberFormat="1" applyFont="1" applyFill="1"/>
    <xf numFmtId="4" fontId="16" fillId="2" borderId="0" xfId="0" applyNumberFormat="1" applyFont="1" applyFill="1" applyAlignment="1">
      <alignment horizontal="right" vertical="center" indent="1"/>
    </xf>
    <xf numFmtId="4" fontId="16" fillId="3" borderId="0" xfId="0" applyNumberFormat="1" applyFont="1" applyFill="1" applyAlignment="1">
      <alignment horizontal="left" vertical="center" wrapText="1" indent="1"/>
    </xf>
    <xf numFmtId="0" fontId="16" fillId="2" borderId="0" xfId="0" applyFont="1" applyFill="1" applyAlignment="1">
      <alignment horizontal="right" vertical="center" indent="1"/>
    </xf>
    <xf numFmtId="0" fontId="16" fillId="3" borderId="0" xfId="0" applyFont="1" applyFill="1" applyAlignment="1">
      <alignment horizontal="center" vertical="center" wrapText="1"/>
    </xf>
    <xf numFmtId="4" fontId="16" fillId="2" borderId="0" xfId="0" applyNumberFormat="1" applyFont="1" applyFill="1" applyAlignment="1">
      <alignment horizontal="left" vertical="center" indent="1"/>
    </xf>
    <xf numFmtId="4" fontId="10" fillId="3" borderId="0" xfId="0" applyNumberFormat="1" applyFont="1" applyFill="1" applyAlignment="1">
      <alignment horizontal="left" vertical="center" wrapText="1" indent="1"/>
    </xf>
    <xf numFmtId="4" fontId="10" fillId="0" borderId="0" xfId="0" applyNumberFormat="1" applyFont="1" applyAlignment="1" applyProtection="1">
      <alignment horizontal="right" vertical="center" indent="1"/>
      <protection locked="0"/>
    </xf>
    <xf numFmtId="4" fontId="10" fillId="2" borderId="0" xfId="0" applyNumberFormat="1" applyFont="1" applyFill="1"/>
    <xf numFmtId="4" fontId="10" fillId="2" borderId="0" xfId="0" applyNumberFormat="1" applyFont="1" applyFill="1" applyAlignment="1">
      <alignment horizontal="right" vertical="center" indent="1"/>
    </xf>
    <xf numFmtId="0" fontId="10" fillId="2" borderId="0" xfId="0" applyFont="1" applyFill="1" applyAlignment="1">
      <alignment horizontal="right" vertical="center" indent="1"/>
    </xf>
    <xf numFmtId="0" fontId="10" fillId="2" borderId="0" xfId="0" applyFont="1" applyFill="1" applyAlignment="1">
      <alignment horizontal="left" vertical="center" indent="1"/>
    </xf>
    <xf numFmtId="0" fontId="8" fillId="2" borderId="0" xfId="0" applyFont="1" applyFill="1"/>
    <xf numFmtId="0" fontId="1" fillId="2" borderId="0" xfId="0" applyFont="1" applyFill="1"/>
    <xf numFmtId="4" fontId="1" fillId="0" borderId="0" xfId="0" applyNumberFormat="1" applyFont="1" applyAlignment="1" applyProtection="1">
      <alignment horizontal="right" vertical="center" indent="1"/>
      <protection locked="0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4" fontId="1" fillId="3" borderId="0" xfId="0" applyNumberFormat="1" applyFont="1" applyFill="1" applyAlignment="1">
      <alignment horizontal="left" vertical="center" wrapText="1" indent="1"/>
    </xf>
    <xf numFmtId="4" fontId="0" fillId="3" borderId="0" xfId="0" applyNumberFormat="1" applyFill="1" applyAlignment="1">
      <alignment horizontal="left" vertical="center" wrapText="1" indent="1"/>
    </xf>
    <xf numFmtId="4" fontId="6" fillId="7" borderId="0" xfId="2" applyNumberFormat="1" applyFont="1" applyFill="1"/>
    <xf numFmtId="49" fontId="4" fillId="5" borderId="0" xfId="1" applyNumberFormat="1" applyFill="1" applyAlignment="1">
      <alignment horizontal="right" vertical="top" wrapText="1"/>
    </xf>
    <xf numFmtId="0" fontId="4" fillId="5" borderId="0" xfId="1" applyFill="1" applyAlignment="1">
      <alignment wrapText="1"/>
    </xf>
    <xf numFmtId="4" fontId="1" fillId="3" borderId="0" xfId="0" applyNumberFormat="1" applyFont="1" applyFill="1" applyAlignment="1">
      <alignment horizontal="left" vertical="center" indent="1"/>
    </xf>
    <xf numFmtId="0" fontId="1" fillId="3" borderId="0" xfId="0" applyFont="1" applyFill="1" applyAlignment="1">
      <alignment horizontal="right" vertical="center" indent="1"/>
    </xf>
    <xf numFmtId="4" fontId="17" fillId="0" borderId="0" xfId="2" applyNumberFormat="1" applyFont="1"/>
    <xf numFmtId="0" fontId="17" fillId="0" borderId="0" xfId="2" applyFont="1"/>
    <xf numFmtId="0" fontId="1" fillId="0" borderId="0" xfId="2" applyAlignment="1">
      <alignment wrapText="1"/>
    </xf>
    <xf numFmtId="0" fontId="1" fillId="0" borderId="0" xfId="2"/>
    <xf numFmtId="4" fontId="1" fillId="0" borderId="0" xfId="2" applyNumberFormat="1"/>
    <xf numFmtId="4" fontId="2" fillId="2" borderId="0" xfId="0" applyNumberFormat="1" applyFont="1" applyFill="1" applyAlignment="1">
      <alignment horizontal="right" vertical="center" indent="1"/>
    </xf>
    <xf numFmtId="0" fontId="6" fillId="8" borderId="0" xfId="2" applyFont="1" applyFill="1" applyAlignment="1">
      <alignment wrapText="1"/>
    </xf>
    <xf numFmtId="4" fontId="5" fillId="8" borderId="0" xfId="2" applyNumberFormat="1" applyFont="1" applyFill="1"/>
    <xf numFmtId="4" fontId="6" fillId="8" borderId="0" xfId="2" applyNumberFormat="1" applyFont="1" applyFill="1"/>
    <xf numFmtId="0" fontId="1" fillId="5" borderId="0" xfId="0" applyFont="1" applyFill="1" applyAlignment="1" applyProtection="1">
      <alignment horizontal="left" vertical="center" indent="1"/>
      <protection locked="0"/>
    </xf>
    <xf numFmtId="4" fontId="1" fillId="2" borderId="0" xfId="0" applyNumberFormat="1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quotePrefix="1" applyFont="1" applyFill="1" applyAlignment="1">
      <alignment horizontal="left" vertical="center" indent="1"/>
    </xf>
    <xf numFmtId="1" fontId="6" fillId="0" borderId="0" xfId="2" applyNumberFormat="1" applyFont="1" applyAlignment="1">
      <alignment horizontal="center"/>
    </xf>
    <xf numFmtId="0" fontId="4" fillId="0" borderId="0" xfId="0" applyFont="1"/>
    <xf numFmtId="0" fontId="17" fillId="2" borderId="0" xfId="0" applyFont="1" applyFill="1"/>
    <xf numFmtId="0" fontId="4" fillId="0" borderId="0" xfId="0" applyFont="1" applyAlignment="1">
      <alignment horizontal="left" vertical="top" wrapText="1"/>
    </xf>
    <xf numFmtId="0" fontId="4" fillId="5" borderId="0" xfId="1" applyFill="1" applyAlignment="1">
      <alignment vertical="top" wrapText="1"/>
    </xf>
    <xf numFmtId="0" fontId="3" fillId="5" borderId="0" xfId="1" applyFont="1" applyFill="1" applyAlignment="1">
      <alignment vertical="top" wrapText="1"/>
    </xf>
    <xf numFmtId="0" fontId="1" fillId="3" borderId="0" xfId="0" applyFont="1" applyFill="1" applyAlignment="1">
      <alignment horizontal="left" vertical="center" wrapText="1" indent="1"/>
    </xf>
    <xf numFmtId="0" fontId="10" fillId="3" borderId="0" xfId="0" applyFont="1" applyFill="1" applyAlignment="1">
      <alignment horizontal="left" vertical="center" wrapText="1" indent="1"/>
    </xf>
    <xf numFmtId="0" fontId="9" fillId="2" borderId="0" xfId="0" applyFont="1" applyFill="1" applyAlignment="1">
      <alignment horizontal="left" vertical="center" wrapText="1"/>
    </xf>
  </cellXfs>
  <cellStyles count="3">
    <cellStyle name="Standard" xfId="0" builtinId="0"/>
    <cellStyle name="Standard_Geldflussrechnung_Wegleitung_Tool" xfId="1" xr:uid="{00000000-0005-0000-0000-000001000000}"/>
    <cellStyle name="Standard_GF-Rechnung-Beispiel HRM2 9.11.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12</xdr:row>
      <xdr:rowOff>19050</xdr:rowOff>
    </xdr:from>
    <xdr:to>
      <xdr:col>7</xdr:col>
      <xdr:colOff>704849</xdr:colOff>
      <xdr:row>21</xdr:row>
      <xdr:rowOff>136525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363" t="62315" r="61344" b="18835"/>
        <a:stretch/>
      </xdr:blipFill>
      <xdr:spPr bwMode="auto">
        <a:xfrm>
          <a:off x="381000" y="5619750"/>
          <a:ext cx="4524374" cy="174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704850</xdr:colOff>
      <xdr:row>14</xdr:row>
      <xdr:rowOff>133350</xdr:rowOff>
    </xdr:from>
    <xdr:to>
      <xdr:col>7</xdr:col>
      <xdr:colOff>59266</xdr:colOff>
      <xdr:row>16</xdr:row>
      <xdr:rowOff>94192</xdr:rowOff>
    </xdr:to>
    <xdr:sp macro="" textlink="">
      <xdr:nvSpPr>
        <xdr:cNvPr id="9" name="Rectangl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381375" y="6096000"/>
          <a:ext cx="878416" cy="322792"/>
        </a:xfrm>
        <a:prstGeom prst="rect">
          <a:avLst/>
        </a:prstGeom>
        <a:noFill/>
        <a:ln w="254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236220</xdr:colOff>
      <xdr:row>31</xdr:row>
      <xdr:rowOff>106680</xdr:rowOff>
    </xdr:from>
    <xdr:to>
      <xdr:col>8</xdr:col>
      <xdr:colOff>502920</xdr:colOff>
      <xdr:row>50</xdr:row>
      <xdr:rowOff>99060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6220" y="10523220"/>
          <a:ext cx="5425440" cy="3177540"/>
        </a:xfrm>
        <a:prstGeom prst="rect">
          <a:avLst/>
        </a:prstGeom>
      </xdr:spPr>
    </xdr:pic>
    <xdr:clientData/>
  </xdr:twoCellAnchor>
  <xdr:twoCellAnchor>
    <xdr:from>
      <xdr:col>4</xdr:col>
      <xdr:colOff>388620</xdr:colOff>
      <xdr:row>29</xdr:row>
      <xdr:rowOff>22860</xdr:rowOff>
    </xdr:from>
    <xdr:to>
      <xdr:col>6</xdr:col>
      <xdr:colOff>731520</xdr:colOff>
      <xdr:row>43</xdr:row>
      <xdr:rowOff>99060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377440" y="10104120"/>
          <a:ext cx="1927860" cy="242316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57</xdr:row>
      <xdr:rowOff>76200</xdr:rowOff>
    </xdr:from>
    <xdr:to>
      <xdr:col>8</xdr:col>
      <xdr:colOff>525780</xdr:colOff>
      <xdr:row>76</xdr:row>
      <xdr:rowOff>137160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4851380"/>
          <a:ext cx="5417820" cy="3246120"/>
        </a:xfrm>
        <a:prstGeom prst="rect">
          <a:avLst/>
        </a:prstGeom>
      </xdr:spPr>
    </xdr:pic>
    <xdr:clientData/>
  </xdr:twoCellAnchor>
  <xdr:twoCellAnchor>
    <xdr:from>
      <xdr:col>4</xdr:col>
      <xdr:colOff>160020</xdr:colOff>
      <xdr:row>54</xdr:row>
      <xdr:rowOff>15240</xdr:rowOff>
    </xdr:from>
    <xdr:to>
      <xdr:col>7</xdr:col>
      <xdr:colOff>579120</xdr:colOff>
      <xdr:row>69</xdr:row>
      <xdr:rowOff>114300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2148840" y="11620500"/>
          <a:ext cx="2796540" cy="2621280"/>
        </a:xfrm>
        <a:prstGeom prst="straightConnector1">
          <a:avLst/>
        </a:prstGeom>
        <a:ln w="317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showGridLines="0" zoomScale="140" zoomScaleNormal="140" workbookViewId="0">
      <selection activeCell="C55" sqref="C55"/>
    </sheetView>
  </sheetViews>
  <sheetFormatPr baseColWidth="10" defaultRowHeight="12.75" x14ac:dyDescent="0.2"/>
  <cols>
    <col min="1" max="1" width="3.85546875" customWidth="1"/>
    <col min="2" max="2" width="2" customWidth="1"/>
  </cols>
  <sheetData>
    <row r="1" spans="1:9" ht="15" x14ac:dyDescent="0.25">
      <c r="A1" s="16" t="s">
        <v>132</v>
      </c>
      <c r="B1" s="16"/>
      <c r="C1" s="16"/>
      <c r="D1" s="15"/>
      <c r="E1" s="15"/>
      <c r="F1" s="15"/>
      <c r="G1" s="15"/>
      <c r="H1" s="15"/>
      <c r="I1" s="15"/>
    </row>
    <row r="2" spans="1:9" ht="14.25" x14ac:dyDescent="0.2">
      <c r="A2" s="15"/>
      <c r="B2" s="15"/>
      <c r="C2" s="15"/>
      <c r="D2" s="15"/>
      <c r="E2" s="15"/>
      <c r="F2" s="15"/>
      <c r="G2" s="15"/>
      <c r="H2" s="15"/>
      <c r="I2" s="15"/>
    </row>
    <row r="3" spans="1:9" ht="14.25" x14ac:dyDescent="0.2">
      <c r="A3" s="17" t="s">
        <v>24</v>
      </c>
      <c r="B3" s="17"/>
      <c r="C3" s="15" t="s">
        <v>114</v>
      </c>
      <c r="D3" s="15"/>
      <c r="E3" s="15"/>
      <c r="F3" s="15"/>
      <c r="G3" s="15"/>
      <c r="H3" s="15"/>
      <c r="I3" s="15"/>
    </row>
    <row r="4" spans="1:9" ht="14.25" x14ac:dyDescent="0.2">
      <c r="A4" s="17"/>
      <c r="B4" s="17"/>
      <c r="C4" s="15" t="s">
        <v>113</v>
      </c>
      <c r="D4" s="15"/>
      <c r="E4" s="15"/>
      <c r="F4" s="15"/>
      <c r="G4" s="15"/>
      <c r="H4" s="15"/>
      <c r="I4" s="15"/>
    </row>
    <row r="5" spans="1:9" ht="14.25" x14ac:dyDescent="0.2">
      <c r="A5" s="17"/>
      <c r="B5" s="17"/>
      <c r="C5" s="15"/>
      <c r="D5" s="15"/>
      <c r="E5" s="15"/>
      <c r="F5" s="15"/>
      <c r="G5" s="15"/>
      <c r="H5" s="15"/>
      <c r="I5" s="15"/>
    </row>
    <row r="6" spans="1:9" ht="47.25" customHeight="1" x14ac:dyDescent="0.2">
      <c r="A6" s="64" t="s">
        <v>25</v>
      </c>
      <c r="B6" s="64"/>
      <c r="C6" s="86" t="s">
        <v>95</v>
      </c>
      <c r="D6" s="86"/>
      <c r="E6" s="86"/>
      <c r="F6" s="86"/>
      <c r="G6" s="86"/>
      <c r="H6" s="86"/>
      <c r="I6" s="65"/>
    </row>
    <row r="7" spans="1:9" ht="14.25" x14ac:dyDescent="0.2">
      <c r="A7" s="17"/>
      <c r="B7" s="17"/>
      <c r="C7" s="15"/>
      <c r="D7" s="15"/>
      <c r="E7" s="15"/>
      <c r="F7" s="15"/>
      <c r="G7" s="15"/>
      <c r="H7" s="15"/>
      <c r="I7" s="15"/>
    </row>
    <row r="8" spans="1:9" ht="27.75" customHeight="1" x14ac:dyDescent="0.2">
      <c r="A8" s="17" t="s">
        <v>26</v>
      </c>
      <c r="B8" s="17"/>
      <c r="C8" s="86" t="s">
        <v>115</v>
      </c>
      <c r="D8" s="86"/>
      <c r="E8" s="86"/>
      <c r="F8" s="86"/>
      <c r="G8" s="86"/>
      <c r="H8" s="86"/>
      <c r="I8" s="15"/>
    </row>
    <row r="9" spans="1:9" ht="14.25" x14ac:dyDescent="0.2">
      <c r="A9" s="17"/>
      <c r="B9" s="17"/>
      <c r="C9" s="15"/>
      <c r="D9" s="15"/>
      <c r="E9" s="15"/>
      <c r="F9" s="15"/>
      <c r="G9" s="15"/>
      <c r="H9" s="15"/>
      <c r="I9" s="15"/>
    </row>
    <row r="10" spans="1:9" ht="93" customHeight="1" x14ac:dyDescent="0.2">
      <c r="A10" s="17" t="s">
        <v>27</v>
      </c>
      <c r="B10" s="17"/>
      <c r="C10" s="85" t="s">
        <v>116</v>
      </c>
      <c r="D10" s="85"/>
      <c r="E10" s="85"/>
      <c r="F10" s="85"/>
      <c r="G10" s="85"/>
      <c r="H10" s="85"/>
      <c r="I10" s="15"/>
    </row>
    <row r="11" spans="1:9" ht="14.25" x14ac:dyDescent="0.2">
      <c r="A11" s="17"/>
      <c r="B11" s="17"/>
      <c r="C11" s="15"/>
      <c r="D11" s="15"/>
      <c r="E11" s="15"/>
      <c r="F11" s="15"/>
      <c r="G11" s="15"/>
      <c r="H11" s="15"/>
      <c r="I11" s="15"/>
    </row>
    <row r="12" spans="1:9" ht="50.25" customHeight="1" x14ac:dyDescent="0.2">
      <c r="A12" s="17" t="s">
        <v>28</v>
      </c>
      <c r="B12" s="17"/>
      <c r="C12" s="85" t="s">
        <v>30</v>
      </c>
      <c r="D12" s="85"/>
      <c r="E12" s="85"/>
      <c r="F12" s="85"/>
      <c r="G12" s="85"/>
      <c r="H12" s="85"/>
      <c r="I12" s="15"/>
    </row>
    <row r="13" spans="1:9" ht="14.25" x14ac:dyDescent="0.2">
      <c r="A13" s="18"/>
      <c r="B13" s="18"/>
      <c r="C13" s="15"/>
      <c r="D13" s="15"/>
      <c r="E13" s="15"/>
      <c r="F13" s="15"/>
      <c r="G13" s="15"/>
      <c r="H13" s="15"/>
      <c r="I13" s="15"/>
    </row>
    <row r="14" spans="1:9" ht="14.25" x14ac:dyDescent="0.2">
      <c r="A14" s="18"/>
      <c r="B14" s="18"/>
      <c r="C14" s="15"/>
      <c r="D14" s="15"/>
      <c r="E14" s="15"/>
      <c r="F14" s="15"/>
      <c r="G14" s="15"/>
      <c r="H14" s="15"/>
      <c r="I14" s="15"/>
    </row>
    <row r="15" spans="1:9" ht="14.25" x14ac:dyDescent="0.2">
      <c r="A15" s="18"/>
      <c r="B15" s="18"/>
      <c r="C15" s="15"/>
      <c r="D15" s="15"/>
      <c r="E15" s="15"/>
      <c r="F15" s="15"/>
      <c r="G15" s="15"/>
      <c r="H15" s="15"/>
      <c r="I15" s="15"/>
    </row>
    <row r="16" spans="1:9" ht="14.25" x14ac:dyDescent="0.2">
      <c r="A16" s="18"/>
      <c r="B16" s="18"/>
      <c r="C16" s="15"/>
      <c r="D16" s="15"/>
      <c r="E16" s="15"/>
      <c r="F16" s="15"/>
      <c r="G16" s="15"/>
      <c r="H16" s="15"/>
      <c r="I16" s="15"/>
    </row>
    <row r="17" spans="1:9" ht="14.25" x14ac:dyDescent="0.2">
      <c r="A17" s="18"/>
      <c r="B17" s="18"/>
      <c r="C17" s="15"/>
      <c r="D17" s="15"/>
      <c r="E17" s="15"/>
      <c r="F17" s="15"/>
      <c r="G17" s="15"/>
      <c r="H17" s="15"/>
      <c r="I17" s="15"/>
    </row>
    <row r="18" spans="1:9" ht="14.25" x14ac:dyDescent="0.2">
      <c r="A18" s="18"/>
      <c r="B18" s="18"/>
      <c r="C18" s="15"/>
      <c r="D18" s="15"/>
      <c r="E18" s="15"/>
      <c r="F18" s="15"/>
      <c r="G18" s="15"/>
      <c r="H18" s="15"/>
      <c r="I18" s="15"/>
    </row>
    <row r="19" spans="1:9" ht="14.25" x14ac:dyDescent="0.2">
      <c r="A19" s="18"/>
      <c r="B19" s="18"/>
      <c r="C19" s="15"/>
      <c r="D19" s="15"/>
      <c r="E19" s="15"/>
      <c r="F19" s="15"/>
      <c r="G19" s="15"/>
      <c r="H19" s="15"/>
      <c r="I19" s="15"/>
    </row>
    <row r="20" spans="1:9" ht="14.25" x14ac:dyDescent="0.2">
      <c r="A20" s="18"/>
      <c r="B20" s="18"/>
      <c r="C20" s="15"/>
      <c r="D20" s="15"/>
      <c r="E20" s="15"/>
      <c r="F20" s="15"/>
      <c r="G20" s="15"/>
      <c r="H20" s="15"/>
      <c r="I20" s="15"/>
    </row>
    <row r="21" spans="1:9" ht="14.25" x14ac:dyDescent="0.2">
      <c r="A21" s="18"/>
      <c r="B21" s="18"/>
      <c r="C21" s="15"/>
      <c r="D21" s="15"/>
      <c r="E21" s="15"/>
      <c r="F21" s="15"/>
      <c r="G21" s="15"/>
      <c r="H21" s="15"/>
      <c r="I21" s="15"/>
    </row>
    <row r="22" spans="1:9" ht="14.25" x14ac:dyDescent="0.2">
      <c r="A22" s="18"/>
      <c r="B22" s="18"/>
      <c r="C22" s="15"/>
      <c r="D22" s="15"/>
      <c r="E22" s="15"/>
      <c r="F22" s="15"/>
      <c r="G22" s="15"/>
      <c r="H22" s="15"/>
      <c r="I22" s="15"/>
    </row>
    <row r="23" spans="1:9" ht="14.25" x14ac:dyDescent="0.2">
      <c r="A23" s="17"/>
      <c r="B23" s="17"/>
      <c r="C23" s="15"/>
      <c r="D23" s="15"/>
      <c r="E23" s="15"/>
      <c r="F23" s="15"/>
      <c r="G23" s="15"/>
      <c r="H23" s="15"/>
      <c r="I23" s="15"/>
    </row>
    <row r="24" spans="1:9" ht="43.9" customHeight="1" x14ac:dyDescent="0.2">
      <c r="A24" s="17" t="s">
        <v>29</v>
      </c>
      <c r="B24" s="17"/>
      <c r="C24" s="85" t="s">
        <v>31</v>
      </c>
      <c r="D24" s="85"/>
      <c r="E24" s="85"/>
      <c r="F24" s="85"/>
      <c r="G24" s="85"/>
      <c r="H24" s="85"/>
      <c r="I24" s="15"/>
    </row>
    <row r="25" spans="1:9" ht="14.25" x14ac:dyDescent="0.2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58.9" customHeight="1" x14ac:dyDescent="0.2">
      <c r="A26" s="17" t="s">
        <v>117</v>
      </c>
      <c r="C26" s="84" t="s">
        <v>118</v>
      </c>
      <c r="D26" s="84"/>
      <c r="E26" s="84"/>
      <c r="F26" s="84"/>
      <c r="G26" s="84"/>
      <c r="H26" s="84"/>
    </row>
    <row r="29" spans="1:9" ht="14.25" x14ac:dyDescent="0.2">
      <c r="C29" s="82" t="s">
        <v>119</v>
      </c>
      <c r="D29" s="82"/>
    </row>
    <row r="54" spans="3:3" ht="14.25" x14ac:dyDescent="0.2">
      <c r="C54" s="82" t="s">
        <v>120</v>
      </c>
    </row>
    <row r="55" spans="3:3" ht="14.25" x14ac:dyDescent="0.2">
      <c r="C55" s="82" t="s">
        <v>121</v>
      </c>
    </row>
  </sheetData>
  <mergeCells count="6">
    <mergeCell ref="C26:H26"/>
    <mergeCell ref="C24:H24"/>
    <mergeCell ref="C6:H6"/>
    <mergeCell ref="C8:H8"/>
    <mergeCell ref="C10:H10"/>
    <mergeCell ref="C12:H12"/>
  </mergeCells>
  <pageMargins left="0.70866141732283472" right="0.70866141732283472" top="0.78740157480314965" bottom="0.78740157480314965" header="0.31496062992125984" footer="0.31496062992125984"/>
  <pageSetup paperSize="9" orientation="portrait" r:id="rId1"/>
  <rowBreaks count="1" manualBreakCount="1">
    <brk id="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42"/>
  <sheetViews>
    <sheetView tabSelected="1" topLeftCell="A15" zoomScaleNormal="100" workbookViewId="0">
      <selection activeCell="D7" sqref="D7"/>
    </sheetView>
  </sheetViews>
  <sheetFormatPr baseColWidth="10" defaultColWidth="11.42578125" defaultRowHeight="12.75" x14ac:dyDescent="0.2"/>
  <cols>
    <col min="1" max="1" width="0.7109375" style="19" customWidth="1"/>
    <col min="2" max="2" width="12.7109375" style="53" bestFit="1" customWidth="1"/>
    <col min="3" max="3" width="1.28515625" style="19" customWidth="1"/>
    <col min="4" max="4" width="52.140625" style="54" customWidth="1"/>
    <col min="5" max="5" width="1.28515625" style="19" customWidth="1"/>
    <col min="6" max="6" width="16.42578125" style="52" customWidth="1"/>
    <col min="7" max="7" width="1" style="51" customWidth="1"/>
    <col min="8" max="8" width="16.42578125" style="52" customWidth="1"/>
    <col min="9" max="9" width="0.7109375" style="19" customWidth="1"/>
    <col min="10" max="10" width="13.42578125" style="19" bestFit="1" customWidth="1"/>
    <col min="11" max="16384" width="11.42578125" style="19"/>
  </cols>
  <sheetData>
    <row r="1" spans="2:8" ht="34.5" customHeight="1" x14ac:dyDescent="0.2">
      <c r="B1" s="89" t="s">
        <v>43</v>
      </c>
      <c r="C1" s="89"/>
      <c r="D1" s="89"/>
      <c r="E1" s="89"/>
      <c r="F1" s="89"/>
      <c r="G1" s="89"/>
      <c r="H1" s="89"/>
    </row>
    <row r="2" spans="2:8" s="21" customFormat="1" ht="19.5" customHeight="1" x14ac:dyDescent="0.2">
      <c r="B2" s="20"/>
      <c r="D2" s="22"/>
      <c r="F2" s="23"/>
      <c r="G2" s="24"/>
      <c r="H2" s="23"/>
    </row>
    <row r="3" spans="2:8" s="21" customFormat="1" ht="15.75" customHeight="1" x14ac:dyDescent="0.2">
      <c r="B3" s="20"/>
      <c r="D3" s="22"/>
      <c r="F3" s="23"/>
      <c r="G3" s="24"/>
      <c r="H3" s="23"/>
    </row>
    <row r="4" spans="2:8" s="21" customFormat="1" ht="16.5" customHeight="1" x14ac:dyDescent="0.2">
      <c r="B4" s="73" t="s">
        <v>0</v>
      </c>
      <c r="C4" s="24"/>
      <c r="D4" s="77" t="s">
        <v>102</v>
      </c>
      <c r="F4" s="23"/>
      <c r="G4" s="24"/>
      <c r="H4" s="23"/>
    </row>
    <row r="5" spans="2:8" s="21" customFormat="1" ht="16.5" customHeight="1" x14ac:dyDescent="0.2">
      <c r="B5" s="25"/>
      <c r="D5" s="22"/>
      <c r="F5" s="23"/>
      <c r="G5" s="24"/>
      <c r="H5" s="23"/>
    </row>
    <row r="6" spans="2:8" s="27" customFormat="1" ht="16.5" customHeight="1" x14ac:dyDescent="0.2">
      <c r="B6" s="26" t="s">
        <v>1</v>
      </c>
      <c r="D6" s="28">
        <v>2023</v>
      </c>
      <c r="F6" s="29"/>
      <c r="G6" s="30"/>
      <c r="H6" s="29"/>
    </row>
    <row r="7" spans="2:8" s="27" customFormat="1" ht="11.25" customHeight="1" x14ac:dyDescent="0.2">
      <c r="B7" s="31"/>
      <c r="D7" s="32"/>
      <c r="F7" s="29"/>
      <c r="G7" s="30"/>
      <c r="H7" s="29"/>
    </row>
    <row r="8" spans="2:8" s="34" customFormat="1" ht="16.5" customHeight="1" x14ac:dyDescent="0.2">
      <c r="B8" s="33" t="s">
        <v>2</v>
      </c>
      <c r="D8" s="35"/>
      <c r="F8" s="36" t="str">
        <f>"31.12."&amp;D6</f>
        <v>31.12.2023</v>
      </c>
      <c r="G8" s="37"/>
      <c r="H8" s="36" t="str">
        <f>"01.01."&amp;D6</f>
        <v>01.01.2023</v>
      </c>
    </row>
    <row r="9" spans="2:8" s="34" customFormat="1" ht="5.25" customHeight="1" x14ac:dyDescent="0.2">
      <c r="B9" s="38"/>
      <c r="D9" s="35"/>
      <c r="F9" s="39"/>
      <c r="G9" s="37"/>
      <c r="H9" s="39"/>
    </row>
    <row r="11" spans="2:8" s="34" customFormat="1" ht="32.25" customHeight="1" x14ac:dyDescent="0.2">
      <c r="B11" s="40">
        <v>90</v>
      </c>
      <c r="D11" s="61" t="s">
        <v>96</v>
      </c>
      <c r="F11" s="42">
        <v>0</v>
      </c>
      <c r="G11" s="43"/>
      <c r="H11" s="44"/>
    </row>
    <row r="12" spans="2:8" s="35" customFormat="1" ht="4.5" customHeight="1" x14ac:dyDescent="0.2"/>
    <row r="13" spans="2:8" s="34" customFormat="1" ht="17.25" customHeight="1" x14ac:dyDescent="0.2">
      <c r="B13" s="40">
        <v>33</v>
      </c>
      <c r="D13" s="45" t="s">
        <v>3</v>
      </c>
      <c r="F13" s="42">
        <v>0</v>
      </c>
      <c r="G13" s="43"/>
      <c r="H13" s="44"/>
    </row>
    <row r="14" spans="2:8" s="35" customFormat="1" ht="4.5" customHeight="1" x14ac:dyDescent="0.2"/>
    <row r="15" spans="2:8" s="34" customFormat="1" ht="17.25" customHeight="1" x14ac:dyDescent="0.2">
      <c r="B15" s="40">
        <v>3899</v>
      </c>
      <c r="D15" s="61" t="s">
        <v>97</v>
      </c>
      <c r="F15" s="42">
        <v>0</v>
      </c>
      <c r="G15" s="43"/>
      <c r="H15" s="44"/>
    </row>
    <row r="16" spans="2:8" s="35" customFormat="1" ht="3.75" customHeight="1" x14ac:dyDescent="0.2"/>
    <row r="17" spans="2:8" s="34" customFormat="1" ht="17.25" customHeight="1" x14ac:dyDescent="0.2">
      <c r="B17" s="40">
        <v>366</v>
      </c>
      <c r="D17" s="45" t="s">
        <v>4</v>
      </c>
      <c r="F17" s="42">
        <v>0</v>
      </c>
      <c r="G17" s="43"/>
      <c r="H17" s="44"/>
    </row>
    <row r="18" spans="2:8" s="35" customFormat="1" ht="3.75" customHeight="1" x14ac:dyDescent="0.2"/>
    <row r="19" spans="2:8" s="34" customFormat="1" ht="17.25" customHeight="1" x14ac:dyDescent="0.2">
      <c r="B19" s="40">
        <v>466</v>
      </c>
      <c r="D19" s="61" t="s">
        <v>67</v>
      </c>
      <c r="F19" s="42">
        <v>0</v>
      </c>
      <c r="G19" s="43"/>
      <c r="H19" s="44"/>
    </row>
    <row r="20" spans="2:8" s="35" customFormat="1" ht="4.5" customHeight="1" x14ac:dyDescent="0.2"/>
    <row r="21" spans="2:8" s="35" customFormat="1" ht="17.25" customHeight="1" x14ac:dyDescent="0.2">
      <c r="B21" s="40">
        <v>3410</v>
      </c>
      <c r="C21" s="34"/>
      <c r="D21" s="45" t="s">
        <v>32</v>
      </c>
      <c r="E21" s="34"/>
      <c r="F21" s="42">
        <v>0</v>
      </c>
    </row>
    <row r="22" spans="2:8" s="35" customFormat="1" ht="3.75" customHeight="1" x14ac:dyDescent="0.2"/>
    <row r="23" spans="2:8" s="35" customFormat="1" ht="17.25" customHeight="1" x14ac:dyDescent="0.2">
      <c r="B23" s="40">
        <v>4895</v>
      </c>
      <c r="C23" s="34"/>
      <c r="D23" s="61" t="s">
        <v>68</v>
      </c>
      <c r="E23" s="34"/>
      <c r="F23" s="42">
        <v>0</v>
      </c>
    </row>
    <row r="24" spans="2:8" s="35" customFormat="1" ht="3.75" customHeight="1" x14ac:dyDescent="0.2"/>
    <row r="25" spans="2:8" s="35" customFormat="1" ht="16.5" customHeight="1" x14ac:dyDescent="0.2">
      <c r="B25" s="40">
        <v>4410</v>
      </c>
      <c r="C25" s="34"/>
      <c r="D25" s="61" t="s">
        <v>69</v>
      </c>
      <c r="E25" s="34"/>
      <c r="F25" s="42">
        <v>0</v>
      </c>
      <c r="H25" s="79"/>
    </row>
    <row r="26" spans="2:8" s="35" customFormat="1" ht="3.75" customHeight="1" x14ac:dyDescent="0.2"/>
    <row r="27" spans="2:8" s="35" customFormat="1" ht="17.25" customHeight="1" x14ac:dyDescent="0.2">
      <c r="B27" s="40">
        <v>3411</v>
      </c>
      <c r="C27" s="34"/>
      <c r="D27" s="45" t="s">
        <v>33</v>
      </c>
      <c r="E27" s="34"/>
      <c r="F27" s="42">
        <v>0</v>
      </c>
    </row>
    <row r="28" spans="2:8" s="35" customFormat="1" ht="3.75" customHeight="1" x14ac:dyDescent="0.2"/>
    <row r="29" spans="2:8" s="35" customFormat="1" ht="16.5" customHeight="1" x14ac:dyDescent="0.2">
      <c r="B29" s="40">
        <v>4411</v>
      </c>
      <c r="C29" s="34"/>
      <c r="D29" s="61" t="s">
        <v>70</v>
      </c>
      <c r="E29" s="34"/>
      <c r="F29" s="42">
        <v>0</v>
      </c>
    </row>
    <row r="30" spans="2:8" s="35" customFormat="1" ht="3.75" customHeight="1" x14ac:dyDescent="0.2"/>
    <row r="31" spans="2:8" s="35" customFormat="1" ht="16.5" customHeight="1" x14ac:dyDescent="0.2">
      <c r="B31" s="40">
        <v>344</v>
      </c>
      <c r="C31" s="34"/>
      <c r="D31" s="45" t="s">
        <v>5</v>
      </c>
      <c r="E31" s="34"/>
      <c r="F31" s="42">
        <v>0</v>
      </c>
      <c r="H31" s="79"/>
    </row>
    <row r="32" spans="2:8" s="35" customFormat="1" ht="3.75" customHeight="1" x14ac:dyDescent="0.2"/>
    <row r="33" spans="2:8" s="35" customFormat="1" ht="16.5" customHeight="1" x14ac:dyDescent="0.2">
      <c r="B33" s="40">
        <v>444</v>
      </c>
      <c r="C33" s="34"/>
      <c r="D33" s="61" t="s">
        <v>5</v>
      </c>
      <c r="E33" s="34"/>
      <c r="F33" s="42">
        <v>0</v>
      </c>
      <c r="H33" s="79"/>
    </row>
    <row r="34" spans="2:8" s="35" customFormat="1" ht="3.75" customHeight="1" x14ac:dyDescent="0.2"/>
    <row r="35" spans="2:8" s="35" customFormat="1" ht="16.5" customHeight="1" x14ac:dyDescent="0.2">
      <c r="B35" s="40">
        <v>364</v>
      </c>
      <c r="C35" s="34"/>
      <c r="D35" s="45" t="s">
        <v>6</v>
      </c>
      <c r="E35" s="34"/>
      <c r="F35" s="42">
        <v>0</v>
      </c>
      <c r="H35" s="80"/>
    </row>
    <row r="36" spans="2:8" s="35" customFormat="1" ht="3.75" customHeight="1" x14ac:dyDescent="0.2"/>
    <row r="37" spans="2:8" s="35" customFormat="1" ht="16.5" customHeight="1" x14ac:dyDescent="0.2">
      <c r="B37" s="40">
        <v>365</v>
      </c>
      <c r="C37" s="34"/>
      <c r="D37" s="45" t="s">
        <v>7</v>
      </c>
      <c r="E37" s="34"/>
      <c r="F37" s="42">
        <v>0</v>
      </c>
    </row>
    <row r="38" spans="2:8" s="35" customFormat="1" ht="3.75" customHeight="1" x14ac:dyDescent="0.2"/>
    <row r="39" spans="2:8" s="35" customFormat="1" ht="16.5" customHeight="1" x14ac:dyDescent="0.2">
      <c r="B39" s="40">
        <v>4391</v>
      </c>
      <c r="C39" s="34"/>
      <c r="D39" s="61" t="s">
        <v>71</v>
      </c>
      <c r="E39" s="34"/>
      <c r="F39" s="42">
        <v>0</v>
      </c>
      <c r="H39" s="80"/>
    </row>
    <row r="40" spans="2:8" s="35" customFormat="1" ht="15" customHeight="1" x14ac:dyDescent="0.2">
      <c r="H40" s="78"/>
    </row>
    <row r="41" spans="2:8" s="35" customFormat="1" ht="15" customHeight="1" x14ac:dyDescent="0.2"/>
    <row r="42" spans="2:8" s="34" customFormat="1" ht="16.5" customHeight="1" x14ac:dyDescent="0.2">
      <c r="B42" s="40">
        <v>100</v>
      </c>
      <c r="D42" s="41" t="s">
        <v>34</v>
      </c>
      <c r="F42" s="42">
        <v>0</v>
      </c>
      <c r="G42" s="43"/>
      <c r="H42" s="42">
        <v>0</v>
      </c>
    </row>
    <row r="43" spans="2:8" s="35" customFormat="1" ht="3.75" customHeight="1" x14ac:dyDescent="0.2"/>
    <row r="44" spans="2:8" s="34" customFormat="1" ht="16.5" customHeight="1" x14ac:dyDescent="0.2">
      <c r="B44" s="40">
        <v>101</v>
      </c>
      <c r="D44" s="41" t="s">
        <v>35</v>
      </c>
      <c r="F44" s="42">
        <v>0</v>
      </c>
      <c r="G44" s="43"/>
      <c r="H44" s="42">
        <v>0</v>
      </c>
    </row>
    <row r="45" spans="2:8" s="35" customFormat="1" ht="3.75" customHeight="1" x14ac:dyDescent="0.2"/>
    <row r="46" spans="2:8" s="34" customFormat="1" ht="16.5" customHeight="1" x14ac:dyDescent="0.2">
      <c r="B46" s="40">
        <v>1011</v>
      </c>
      <c r="D46" s="41" t="s">
        <v>44</v>
      </c>
      <c r="F46" s="42">
        <v>0</v>
      </c>
      <c r="G46" s="43"/>
      <c r="H46" s="42">
        <v>0</v>
      </c>
    </row>
    <row r="47" spans="2:8" s="35" customFormat="1" ht="4.5" customHeight="1" x14ac:dyDescent="0.2"/>
    <row r="48" spans="2:8" s="34" customFormat="1" ht="16.5" customHeight="1" x14ac:dyDescent="0.2">
      <c r="B48" s="40">
        <v>104</v>
      </c>
      <c r="D48" s="41" t="s">
        <v>8</v>
      </c>
      <c r="F48" s="42">
        <v>0</v>
      </c>
      <c r="G48" s="43"/>
      <c r="H48" s="42">
        <v>0</v>
      </c>
    </row>
    <row r="49" spans="2:10" s="35" customFormat="1" ht="4.5" customHeight="1" x14ac:dyDescent="0.2"/>
    <row r="50" spans="2:10" s="34" customFormat="1" ht="16.5" customHeight="1" x14ac:dyDescent="0.2">
      <c r="B50" s="40">
        <v>1046</v>
      </c>
      <c r="D50" s="41" t="s">
        <v>9</v>
      </c>
      <c r="F50" s="42">
        <v>0</v>
      </c>
      <c r="G50" s="43"/>
      <c r="H50" s="42">
        <v>0</v>
      </c>
    </row>
    <row r="51" spans="2:10" s="35" customFormat="1" ht="4.5" customHeight="1" x14ac:dyDescent="0.2"/>
    <row r="52" spans="2:10" s="34" customFormat="1" ht="16.5" customHeight="1" x14ac:dyDescent="0.2">
      <c r="B52" s="40">
        <v>106</v>
      </c>
      <c r="D52" s="41" t="s">
        <v>45</v>
      </c>
      <c r="F52" s="42">
        <v>0</v>
      </c>
      <c r="G52" s="43"/>
      <c r="H52" s="42">
        <v>0</v>
      </c>
    </row>
    <row r="53" spans="2:10" s="35" customFormat="1" ht="4.5" customHeight="1" x14ac:dyDescent="0.2"/>
    <row r="54" spans="2:10" s="34" customFormat="1" ht="16.5" customHeight="1" x14ac:dyDescent="0.2">
      <c r="B54" s="67" t="s">
        <v>74</v>
      </c>
      <c r="C54" s="83"/>
      <c r="D54" s="66" t="s">
        <v>133</v>
      </c>
      <c r="F54" s="57">
        <v>0</v>
      </c>
      <c r="G54" s="43"/>
      <c r="H54" s="57">
        <v>0</v>
      </c>
    </row>
    <row r="55" spans="2:10" s="35" customFormat="1" ht="4.5" customHeight="1" x14ac:dyDescent="0.2"/>
    <row r="56" spans="2:10" s="34" customFormat="1" ht="30.75" customHeight="1" x14ac:dyDescent="0.2">
      <c r="B56" s="67" t="s">
        <v>74</v>
      </c>
      <c r="D56" s="61" t="s">
        <v>136</v>
      </c>
      <c r="F56" s="42">
        <v>0</v>
      </c>
      <c r="G56" s="43"/>
      <c r="H56" s="42">
        <v>0</v>
      </c>
    </row>
    <row r="57" spans="2:10" s="35" customFormat="1" ht="4.5" customHeight="1" x14ac:dyDescent="0.2"/>
    <row r="58" spans="2:10" s="34" customFormat="1" ht="16.5" customHeight="1" x14ac:dyDescent="0.2">
      <c r="B58" s="67" t="s">
        <v>74</v>
      </c>
      <c r="D58" s="66" t="s">
        <v>84</v>
      </c>
      <c r="F58" s="42">
        <v>0</v>
      </c>
      <c r="G58" s="43"/>
      <c r="H58" s="44"/>
    </row>
    <row r="59" spans="2:10" s="35" customFormat="1" ht="4.5" customHeight="1" x14ac:dyDescent="0.2"/>
    <row r="60" spans="2:10" s="34" customFormat="1" ht="16.5" customHeight="1" x14ac:dyDescent="0.2">
      <c r="B60" s="40">
        <v>200</v>
      </c>
      <c r="D60" s="41" t="s">
        <v>46</v>
      </c>
      <c r="F60" s="42">
        <v>0</v>
      </c>
      <c r="G60" s="43"/>
      <c r="H60" s="42">
        <v>0</v>
      </c>
      <c r="J60" s="56"/>
    </row>
    <row r="61" spans="2:10" s="35" customFormat="1" ht="3.75" customHeight="1" x14ac:dyDescent="0.2"/>
    <row r="62" spans="2:10" s="34" customFormat="1" ht="16.5" customHeight="1" x14ac:dyDescent="0.2">
      <c r="B62" s="40">
        <v>2001</v>
      </c>
      <c r="D62" s="41" t="s">
        <v>44</v>
      </c>
      <c r="F62" s="42">
        <v>0</v>
      </c>
      <c r="G62" s="43"/>
      <c r="H62" s="42">
        <v>0</v>
      </c>
    </row>
    <row r="63" spans="2:10" s="35" customFormat="1" ht="3.75" customHeight="1" x14ac:dyDescent="0.2"/>
    <row r="64" spans="2:10" s="34" customFormat="1" ht="25.5" x14ac:dyDescent="0.2">
      <c r="B64" s="67" t="s">
        <v>80</v>
      </c>
      <c r="C64" s="56"/>
      <c r="D64" s="61" t="s">
        <v>103</v>
      </c>
      <c r="F64" s="42">
        <v>0</v>
      </c>
      <c r="G64" s="43"/>
      <c r="H64" s="42">
        <v>0</v>
      </c>
    </row>
    <row r="65" spans="2:8" s="35" customFormat="1" ht="4.5" customHeight="1" x14ac:dyDescent="0.2"/>
    <row r="66" spans="2:8" s="34" customFormat="1" ht="16.5" customHeight="1" x14ac:dyDescent="0.2">
      <c r="B66" s="40">
        <v>204</v>
      </c>
      <c r="D66" s="41" t="s">
        <v>10</v>
      </c>
      <c r="F66" s="42">
        <v>0</v>
      </c>
      <c r="G66" s="43"/>
      <c r="H66" s="42">
        <v>0</v>
      </c>
    </row>
    <row r="67" spans="2:8" s="35" customFormat="1" ht="4.5" customHeight="1" x14ac:dyDescent="0.2"/>
    <row r="68" spans="2:8" s="34" customFormat="1" ht="16.5" customHeight="1" x14ac:dyDescent="0.2">
      <c r="B68" s="40">
        <v>2046</v>
      </c>
      <c r="D68" s="45" t="s">
        <v>11</v>
      </c>
      <c r="F68" s="42">
        <v>0</v>
      </c>
      <c r="G68" s="43"/>
      <c r="H68" s="42">
        <v>0</v>
      </c>
    </row>
    <row r="69" spans="2:8" s="35" customFormat="1" ht="4.5" customHeight="1" x14ac:dyDescent="0.2"/>
    <row r="70" spans="2:8" s="34" customFormat="1" ht="16.5" customHeight="1" x14ac:dyDescent="0.2">
      <c r="B70" s="40">
        <v>205</v>
      </c>
      <c r="D70" s="41" t="s">
        <v>12</v>
      </c>
      <c r="F70" s="42">
        <v>0</v>
      </c>
      <c r="G70" s="43"/>
      <c r="H70" s="42">
        <v>0</v>
      </c>
    </row>
    <row r="71" spans="2:8" s="35" customFormat="1" ht="4.5" customHeight="1" x14ac:dyDescent="0.2"/>
    <row r="72" spans="2:8" s="34" customFormat="1" ht="16.5" customHeight="1" x14ac:dyDescent="0.2">
      <c r="B72" s="40">
        <v>2058</v>
      </c>
      <c r="D72" s="41" t="s">
        <v>13</v>
      </c>
      <c r="F72" s="42">
        <v>0</v>
      </c>
      <c r="G72" s="43"/>
      <c r="H72" s="42">
        <v>0</v>
      </c>
    </row>
    <row r="73" spans="2:8" s="35" customFormat="1" ht="4.5" customHeight="1" x14ac:dyDescent="0.2"/>
    <row r="74" spans="2:8" s="34" customFormat="1" ht="30.75" customHeight="1" x14ac:dyDescent="0.2">
      <c r="B74" s="67" t="s">
        <v>134</v>
      </c>
      <c r="C74" s="56"/>
      <c r="D74" s="61" t="s">
        <v>135</v>
      </c>
      <c r="E74" s="56"/>
      <c r="F74" s="57">
        <v>0</v>
      </c>
      <c r="G74" s="58"/>
      <c r="H74" s="57">
        <v>0</v>
      </c>
    </row>
    <row r="75" spans="2:8" s="35" customFormat="1" ht="4.5" customHeight="1" x14ac:dyDescent="0.2"/>
    <row r="76" spans="2:8" s="34" customFormat="1" ht="16.5" customHeight="1" x14ac:dyDescent="0.2">
      <c r="B76" s="40">
        <v>208</v>
      </c>
      <c r="D76" s="41" t="s">
        <v>14</v>
      </c>
      <c r="F76" s="42">
        <v>0</v>
      </c>
      <c r="G76" s="43"/>
      <c r="H76" s="42">
        <v>0</v>
      </c>
    </row>
    <row r="77" spans="2:8" s="35" customFormat="1" ht="4.5" customHeight="1" x14ac:dyDescent="0.2"/>
    <row r="78" spans="2:8" s="34" customFormat="1" ht="16.5" customHeight="1" x14ac:dyDescent="0.2">
      <c r="B78" s="40">
        <v>2088</v>
      </c>
      <c r="D78" s="41" t="s">
        <v>15</v>
      </c>
      <c r="F78" s="42">
        <v>0</v>
      </c>
      <c r="G78" s="43"/>
      <c r="H78" s="42">
        <v>0</v>
      </c>
    </row>
    <row r="79" spans="2:8" s="35" customFormat="1" ht="4.5" customHeight="1" x14ac:dyDescent="0.2"/>
    <row r="80" spans="2:8" s="34" customFormat="1" ht="16.5" customHeight="1" x14ac:dyDescent="0.2">
      <c r="B80" s="40">
        <v>209</v>
      </c>
      <c r="D80" s="62" t="s">
        <v>61</v>
      </c>
      <c r="F80" s="42">
        <v>0</v>
      </c>
      <c r="G80" s="43"/>
      <c r="H80" s="42">
        <v>0</v>
      </c>
    </row>
    <row r="81" spans="2:8" s="35" customFormat="1" ht="4.5" customHeight="1" x14ac:dyDescent="0.2"/>
    <row r="82" spans="2:8" s="34" customFormat="1" ht="16.5" customHeight="1" x14ac:dyDescent="0.2">
      <c r="B82" s="40">
        <v>2910</v>
      </c>
      <c r="D82" s="41" t="s">
        <v>16</v>
      </c>
      <c r="F82" s="42">
        <v>0</v>
      </c>
      <c r="G82" s="43"/>
      <c r="H82" s="42">
        <v>0</v>
      </c>
    </row>
    <row r="83" spans="2:8" s="35" customFormat="1" ht="4.5" customHeight="1" x14ac:dyDescent="0.2"/>
    <row r="84" spans="2:8" s="34" customFormat="1" ht="25.5" x14ac:dyDescent="0.2">
      <c r="B84" s="40">
        <v>2911</v>
      </c>
      <c r="D84" s="45" t="s">
        <v>36</v>
      </c>
      <c r="F84" s="42">
        <v>0</v>
      </c>
      <c r="G84" s="43"/>
      <c r="H84" s="42">
        <v>0</v>
      </c>
    </row>
    <row r="85" spans="2:8" s="35" customFormat="1" ht="4.5" customHeight="1" x14ac:dyDescent="0.2"/>
    <row r="86" spans="2:8" s="34" customFormat="1" ht="16.149999999999999" customHeight="1" x14ac:dyDescent="0.2">
      <c r="B86" s="67" t="s">
        <v>104</v>
      </c>
      <c r="D86" s="61" t="s">
        <v>105</v>
      </c>
      <c r="F86" s="42">
        <v>0</v>
      </c>
      <c r="G86" s="43"/>
      <c r="H86" s="44"/>
    </row>
    <row r="87" spans="2:8" s="35" customFormat="1" ht="4.5" customHeight="1" x14ac:dyDescent="0.2"/>
    <row r="88" spans="2:8" s="34" customFormat="1" ht="16.5" customHeight="1" x14ac:dyDescent="0.2">
      <c r="B88" s="40">
        <v>292</v>
      </c>
      <c r="D88" s="41" t="s">
        <v>50</v>
      </c>
      <c r="F88" s="42">
        <v>0</v>
      </c>
      <c r="G88" s="43"/>
      <c r="H88" s="42">
        <v>0</v>
      </c>
    </row>
    <row r="89" spans="2:8" s="35" customFormat="1" ht="4.5" customHeight="1" x14ac:dyDescent="0.2"/>
    <row r="90" spans="2:8" s="34" customFormat="1" ht="16.5" customHeight="1" x14ac:dyDescent="0.2">
      <c r="B90" s="67">
        <v>29300</v>
      </c>
      <c r="C90" s="56"/>
      <c r="D90" s="66" t="s">
        <v>98</v>
      </c>
      <c r="F90" s="42">
        <v>0</v>
      </c>
      <c r="G90" s="43"/>
      <c r="H90" s="42">
        <v>0</v>
      </c>
    </row>
    <row r="91" spans="2:8" s="34" customFormat="1" ht="15" customHeight="1" x14ac:dyDescent="0.2">
      <c r="B91" s="46"/>
      <c r="D91" s="35"/>
      <c r="F91" s="44"/>
      <c r="G91" s="43"/>
      <c r="H91" s="44"/>
    </row>
    <row r="92" spans="2:8" s="34" customFormat="1" ht="15" customHeight="1" x14ac:dyDescent="0.2">
      <c r="B92" s="46"/>
      <c r="D92" s="35"/>
      <c r="F92" s="44"/>
      <c r="G92" s="43"/>
      <c r="H92" s="44"/>
    </row>
    <row r="93" spans="2:8" s="34" customFormat="1" ht="32.25" customHeight="1" x14ac:dyDescent="0.2">
      <c r="B93" s="47" t="s">
        <v>17</v>
      </c>
      <c r="C93" s="43"/>
      <c r="D93" s="61" t="s">
        <v>106</v>
      </c>
      <c r="F93" s="42">
        <v>0</v>
      </c>
      <c r="G93" s="43"/>
      <c r="H93" s="44"/>
    </row>
    <row r="94" spans="2:8" s="34" customFormat="1" ht="4.5" customHeight="1" x14ac:dyDescent="0.2">
      <c r="B94" s="46"/>
      <c r="D94" s="35"/>
      <c r="F94" s="44"/>
      <c r="G94" s="43"/>
      <c r="H94" s="44"/>
    </row>
    <row r="95" spans="2:8" s="34" customFormat="1" ht="16.149999999999999" customHeight="1" x14ac:dyDescent="0.2">
      <c r="B95" s="46"/>
      <c r="C95" s="43"/>
      <c r="D95" s="61" t="s">
        <v>107</v>
      </c>
      <c r="F95" s="42">
        <v>0</v>
      </c>
      <c r="G95" s="43"/>
      <c r="H95" s="44"/>
    </row>
    <row r="96" spans="2:8" s="34" customFormat="1" ht="4.5" customHeight="1" x14ac:dyDescent="0.2">
      <c r="B96" s="46"/>
      <c r="D96" s="35"/>
      <c r="F96" s="44"/>
      <c r="G96" s="43"/>
      <c r="H96" s="44"/>
    </row>
    <row r="97" spans="2:12" s="34" customFormat="1" ht="16.5" customHeight="1" x14ac:dyDescent="0.2">
      <c r="B97" s="46"/>
      <c r="D97" s="66" t="s">
        <v>100</v>
      </c>
      <c r="F97" s="42">
        <v>0</v>
      </c>
      <c r="G97" s="43"/>
      <c r="H97" s="42">
        <v>0</v>
      </c>
      <c r="J97" s="56"/>
    </row>
    <row r="98" spans="2:12" s="34" customFormat="1" ht="4.1500000000000004" customHeight="1" x14ac:dyDescent="0.2">
      <c r="B98" s="46"/>
      <c r="D98" s="48"/>
      <c r="F98" s="44"/>
      <c r="G98" s="43"/>
      <c r="H98" s="44"/>
    </row>
    <row r="99" spans="2:12" s="34" customFormat="1" ht="16.5" customHeight="1" x14ac:dyDescent="0.2">
      <c r="B99" s="46"/>
      <c r="D99" s="66" t="s">
        <v>101</v>
      </c>
      <c r="F99" s="42">
        <v>0</v>
      </c>
      <c r="G99" s="43"/>
      <c r="H99" s="42">
        <v>0</v>
      </c>
      <c r="J99" s="56"/>
    </row>
    <row r="100" spans="2:12" ht="16.5" customHeight="1" x14ac:dyDescent="0.2">
      <c r="B100" s="46"/>
      <c r="C100" s="34"/>
      <c r="D100" s="35"/>
      <c r="E100" s="34"/>
      <c r="F100" s="44"/>
      <c r="G100" s="43"/>
      <c r="H100" s="44"/>
      <c r="I100" s="34"/>
      <c r="J100" s="34"/>
      <c r="K100" s="34"/>
      <c r="L100" s="1"/>
    </row>
    <row r="101" spans="2:12" ht="16.5" customHeight="1" x14ac:dyDescent="0.2">
      <c r="B101" s="67" t="s">
        <v>72</v>
      </c>
      <c r="D101" s="49" t="s">
        <v>37</v>
      </c>
      <c r="F101" s="50">
        <v>0</v>
      </c>
      <c r="L101" s="1"/>
    </row>
    <row r="102" spans="2:12" ht="4.5" customHeight="1" x14ac:dyDescent="0.2">
      <c r="L102" s="1"/>
    </row>
    <row r="103" spans="2:12" ht="16.5" customHeight="1" x14ac:dyDescent="0.2">
      <c r="B103" s="67" t="s">
        <v>72</v>
      </c>
      <c r="D103" s="49" t="s">
        <v>38</v>
      </c>
      <c r="F103" s="50">
        <v>0</v>
      </c>
      <c r="L103" s="1"/>
    </row>
    <row r="104" spans="2:12" ht="4.5" customHeight="1" x14ac:dyDescent="0.2">
      <c r="L104" s="1"/>
    </row>
    <row r="105" spans="2:12" ht="16.5" customHeight="1" x14ac:dyDescent="0.2">
      <c r="B105" s="67" t="s">
        <v>73</v>
      </c>
      <c r="D105" s="61" t="s">
        <v>85</v>
      </c>
      <c r="F105" s="42">
        <v>0</v>
      </c>
      <c r="H105" s="78"/>
      <c r="L105" s="1"/>
    </row>
    <row r="106" spans="2:12" ht="4.5" customHeight="1" x14ac:dyDescent="0.2">
      <c r="H106" s="78"/>
      <c r="L106" s="1"/>
    </row>
    <row r="107" spans="2:12" ht="30" customHeight="1" x14ac:dyDescent="0.2">
      <c r="B107" s="67" t="s">
        <v>74</v>
      </c>
      <c r="D107" s="61" t="s">
        <v>137</v>
      </c>
      <c r="F107" s="50">
        <v>0</v>
      </c>
      <c r="H107" s="78"/>
      <c r="J107" s="55"/>
      <c r="L107" s="1"/>
    </row>
    <row r="108" spans="2:12" ht="4.5" customHeight="1" x14ac:dyDescent="0.2">
      <c r="L108" s="1"/>
    </row>
    <row r="109" spans="2:12" ht="16.5" customHeight="1" x14ac:dyDescent="0.2">
      <c r="B109" s="67" t="s">
        <v>73</v>
      </c>
      <c r="D109" s="61" t="s">
        <v>86</v>
      </c>
      <c r="F109" s="50">
        <v>0</v>
      </c>
      <c r="L109" s="1"/>
    </row>
    <row r="110" spans="2:12" ht="4.5" customHeight="1" x14ac:dyDescent="0.2">
      <c r="L110" s="1"/>
    </row>
    <row r="111" spans="2:12" ht="30" customHeight="1" x14ac:dyDescent="0.2">
      <c r="B111" s="67" t="s">
        <v>74</v>
      </c>
      <c r="D111" s="61" t="s">
        <v>138</v>
      </c>
      <c r="F111" s="42">
        <v>0</v>
      </c>
      <c r="J111" s="55"/>
      <c r="L111" s="1"/>
    </row>
    <row r="112" spans="2:12" ht="4.5" customHeight="1" x14ac:dyDescent="0.2">
      <c r="L112" s="1"/>
    </row>
    <row r="113" spans="2:12" ht="16.5" customHeight="1" x14ac:dyDescent="0.2">
      <c r="B113" s="67" t="s">
        <v>75</v>
      </c>
      <c r="D113" s="49" t="s">
        <v>47</v>
      </c>
      <c r="F113" s="50">
        <v>0</v>
      </c>
      <c r="L113" s="1"/>
    </row>
    <row r="114" spans="2:12" ht="4.5" customHeight="1" x14ac:dyDescent="0.2">
      <c r="L114" s="1"/>
    </row>
    <row r="115" spans="2:12" ht="14.25" x14ac:dyDescent="0.2">
      <c r="B115" s="67" t="s">
        <v>75</v>
      </c>
      <c r="D115" s="49" t="s">
        <v>48</v>
      </c>
      <c r="F115" s="42">
        <v>0</v>
      </c>
      <c r="L115" s="1"/>
    </row>
    <row r="116" spans="2:12" ht="4.5" customHeight="1" x14ac:dyDescent="0.2">
      <c r="L116" s="1"/>
    </row>
    <row r="117" spans="2:12" ht="16.5" customHeight="1" x14ac:dyDescent="0.2">
      <c r="B117" s="67" t="s">
        <v>75</v>
      </c>
      <c r="D117" s="61" t="s">
        <v>94</v>
      </c>
      <c r="F117" s="50">
        <v>0</v>
      </c>
      <c r="L117" s="1"/>
    </row>
    <row r="118" spans="2:12" ht="4.5" customHeight="1" x14ac:dyDescent="0.2">
      <c r="L118" s="1"/>
    </row>
    <row r="119" spans="2:12" ht="16.5" customHeight="1" x14ac:dyDescent="0.2">
      <c r="B119" s="60"/>
      <c r="C119" s="56"/>
      <c r="D119" s="61" t="s">
        <v>141</v>
      </c>
      <c r="E119" s="56"/>
      <c r="F119" s="42">
        <v>0</v>
      </c>
      <c r="G119" s="58"/>
      <c r="H119" s="59"/>
      <c r="I119" s="56"/>
      <c r="J119" s="56"/>
      <c r="K119" s="56"/>
      <c r="L119" s="1"/>
    </row>
    <row r="120" spans="2:12" ht="4.5" customHeight="1" x14ac:dyDescent="0.2">
      <c r="L120" s="1"/>
    </row>
    <row r="121" spans="2:12" ht="16.5" customHeight="1" x14ac:dyDescent="0.2">
      <c r="D121" s="61" t="s">
        <v>142</v>
      </c>
      <c r="F121" s="50">
        <v>0</v>
      </c>
      <c r="L121" s="1"/>
    </row>
    <row r="122" spans="2:12" ht="4.5" customHeight="1" x14ac:dyDescent="0.2">
      <c r="L122" s="1"/>
    </row>
    <row r="123" spans="2:12" ht="16.5" customHeight="1" x14ac:dyDescent="0.2">
      <c r="B123" s="67" t="s">
        <v>76</v>
      </c>
      <c r="D123" s="61" t="s">
        <v>83</v>
      </c>
      <c r="F123" s="50">
        <v>0</v>
      </c>
      <c r="L123" s="1"/>
    </row>
    <row r="124" spans="2:12" ht="4.5" customHeight="1" x14ac:dyDescent="0.2">
      <c r="L124" s="1"/>
    </row>
    <row r="125" spans="2:12" ht="16.5" customHeight="1" x14ac:dyDescent="0.2">
      <c r="B125" s="67" t="s">
        <v>76</v>
      </c>
      <c r="D125" s="49" t="s">
        <v>39</v>
      </c>
      <c r="F125" s="42">
        <v>0</v>
      </c>
      <c r="L125" s="1"/>
    </row>
    <row r="126" spans="2:12" ht="4.5" customHeight="1" x14ac:dyDescent="0.2">
      <c r="L126" s="1"/>
    </row>
    <row r="127" spans="2:12" ht="30.75" customHeight="1" x14ac:dyDescent="0.2">
      <c r="B127" s="87" t="s">
        <v>18</v>
      </c>
      <c r="C127" s="87"/>
      <c r="D127" s="87"/>
      <c r="E127" s="56"/>
      <c r="F127" s="57" t="s">
        <v>78</v>
      </c>
      <c r="G127" s="58"/>
      <c r="H127" s="59"/>
      <c r="I127" s="56"/>
      <c r="J127" s="56"/>
      <c r="K127" s="56"/>
      <c r="L127" s="1"/>
    </row>
    <row r="128" spans="2:12" ht="4.5" customHeight="1" x14ac:dyDescent="0.2">
      <c r="L128" s="1"/>
    </row>
    <row r="129" spans="2:12" ht="16.5" customHeight="1" x14ac:dyDescent="0.2">
      <c r="B129" s="67" t="s">
        <v>77</v>
      </c>
      <c r="D129" s="49" t="s">
        <v>40</v>
      </c>
      <c r="F129" s="50">
        <v>0</v>
      </c>
      <c r="L129" s="1"/>
    </row>
    <row r="130" spans="2:12" ht="4.5" customHeight="1" x14ac:dyDescent="0.2">
      <c r="L130" s="1"/>
    </row>
    <row r="131" spans="2:12" ht="30" customHeight="1" x14ac:dyDescent="0.2">
      <c r="B131" s="67" t="s">
        <v>77</v>
      </c>
      <c r="D131" s="49" t="s">
        <v>41</v>
      </c>
      <c r="F131" s="50">
        <v>0</v>
      </c>
      <c r="L131" s="1"/>
    </row>
    <row r="132" spans="2:12" ht="4.5" customHeight="1" x14ac:dyDescent="0.2">
      <c r="L132" s="1"/>
    </row>
    <row r="133" spans="2:12" ht="30" customHeight="1" x14ac:dyDescent="0.2">
      <c r="B133" s="88" t="s">
        <v>19</v>
      </c>
      <c r="C133" s="88"/>
      <c r="D133" s="88"/>
      <c r="F133" s="50" t="s">
        <v>78</v>
      </c>
      <c r="L133" s="1"/>
    </row>
    <row r="134" spans="2:12" ht="4.5" customHeight="1" x14ac:dyDescent="0.2"/>
    <row r="135" spans="2:12" ht="28.9" customHeight="1" x14ac:dyDescent="0.2">
      <c r="B135" s="67" t="s">
        <v>79</v>
      </c>
      <c r="D135" s="61" t="s">
        <v>112</v>
      </c>
      <c r="F135" s="50">
        <v>0</v>
      </c>
      <c r="L135" s="1"/>
    </row>
    <row r="136" spans="2:12" ht="4.5" customHeight="1" x14ac:dyDescent="0.2">
      <c r="B136" s="60"/>
    </row>
    <row r="137" spans="2:12" ht="29.25" customHeight="1" x14ac:dyDescent="0.2">
      <c r="B137" s="67" t="s">
        <v>79</v>
      </c>
      <c r="D137" s="61" t="s">
        <v>111</v>
      </c>
      <c r="F137" s="50">
        <v>0</v>
      </c>
      <c r="L137" s="1"/>
    </row>
    <row r="138" spans="2:12" ht="4.5" customHeight="1" x14ac:dyDescent="0.2">
      <c r="B138" s="60"/>
    </row>
    <row r="139" spans="2:12" ht="30" customHeight="1" x14ac:dyDescent="0.2">
      <c r="B139" s="67" t="s">
        <v>81</v>
      </c>
      <c r="D139" s="61" t="s">
        <v>139</v>
      </c>
      <c r="F139" s="50">
        <v>0</v>
      </c>
      <c r="L139" s="1"/>
    </row>
    <row r="140" spans="2:12" ht="4.5" customHeight="1" x14ac:dyDescent="0.2">
      <c r="B140" s="60"/>
    </row>
    <row r="141" spans="2:12" ht="30" customHeight="1" x14ac:dyDescent="0.2">
      <c r="B141" s="67" t="s">
        <v>81</v>
      </c>
      <c r="D141" s="61" t="s">
        <v>140</v>
      </c>
      <c r="F141" s="50">
        <v>0</v>
      </c>
      <c r="L141" s="1"/>
    </row>
    <row r="142" spans="2:12" ht="15.75" customHeight="1" x14ac:dyDescent="0.2"/>
  </sheetData>
  <mergeCells count="3">
    <mergeCell ref="B127:D127"/>
    <mergeCell ref="B133:D133"/>
    <mergeCell ref="B1:H1"/>
  </mergeCells>
  <phoneticPr fontId="8" type="noConversion"/>
  <dataValidations xWindow="624" yWindow="814" count="1">
    <dataValidation type="list" allowBlank="1" showInputMessage="1" showErrorMessage="1" promptTitle="Auswahl Ja/Nein" prompt="Es muss angegeben werden, ob Rückzahlungen/Verkäufe bzw. Vergabe/Käufe von Darlehen und Beteiligungen des VV über die IR verbucht wurden." sqref="F127 F133" xr:uid="{00000000-0002-0000-0100-000000000000}">
      <formula1>"Ja, Nein"</formula1>
    </dataValidation>
  </dataValidations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rowBreaks count="1" manualBreakCount="1">
    <brk id="9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"/>
  <sheetViews>
    <sheetView topLeftCell="A11" zoomScaleNormal="100" workbookViewId="0">
      <selection activeCell="A4" sqref="A4"/>
    </sheetView>
  </sheetViews>
  <sheetFormatPr baseColWidth="10" defaultColWidth="11.42578125" defaultRowHeight="12.75" x14ac:dyDescent="0.2"/>
  <cols>
    <col min="1" max="1" width="91.7109375" style="4" customWidth="1"/>
    <col min="2" max="2" width="2.28515625" style="5" customWidth="1"/>
    <col min="3" max="3" width="14.85546875" style="5" customWidth="1"/>
    <col min="4" max="4" width="2.28515625" style="5" customWidth="1"/>
    <col min="5" max="5" width="14.85546875" style="4" customWidth="1"/>
    <col min="6" max="6" width="11.7109375" style="4" bestFit="1" customWidth="1"/>
    <col min="7" max="16384" width="11.42578125" style="4"/>
  </cols>
  <sheetData>
    <row r="1" spans="1:5" ht="15" customHeight="1" x14ac:dyDescent="0.25">
      <c r="A1" s="2" t="s">
        <v>20</v>
      </c>
      <c r="B1" s="3"/>
      <c r="C1" s="3"/>
      <c r="D1" s="3"/>
    </row>
    <row r="2" spans="1:5" ht="15" customHeight="1" x14ac:dyDescent="0.2"/>
    <row r="3" spans="1:5" ht="15" customHeight="1" x14ac:dyDescent="0.25">
      <c r="A3" s="2" t="str">
        <f>Eingabe!D4</f>
        <v>Einwohnergemeinde Muster</v>
      </c>
      <c r="B3" s="7"/>
      <c r="C3" s="81">
        <f>Eingabe!D6</f>
        <v>2023</v>
      </c>
      <c r="D3" s="7"/>
      <c r="E3" s="81">
        <f>Eingabe!D6-1</f>
        <v>2022</v>
      </c>
    </row>
    <row r="4" spans="1:5" ht="15" customHeight="1" x14ac:dyDescent="0.2">
      <c r="B4" s="8"/>
      <c r="C4" s="8" t="s">
        <v>21</v>
      </c>
      <c r="D4" s="8"/>
      <c r="E4" s="8" t="s">
        <v>21</v>
      </c>
    </row>
    <row r="5" spans="1:5" ht="15" customHeight="1" x14ac:dyDescent="0.2">
      <c r="A5" s="6" t="s">
        <v>22</v>
      </c>
    </row>
    <row r="6" spans="1:5" ht="15" customHeight="1" x14ac:dyDescent="0.2">
      <c r="A6" s="6"/>
    </row>
    <row r="7" spans="1:5" ht="15" customHeight="1" x14ac:dyDescent="0.2">
      <c r="A7" s="4" t="s">
        <v>49</v>
      </c>
      <c r="C7" s="5">
        <f>Eingabe!F11</f>
        <v>0</v>
      </c>
      <c r="E7" s="5">
        <v>0</v>
      </c>
    </row>
    <row r="8" spans="1:5" ht="15" customHeight="1" x14ac:dyDescent="0.2">
      <c r="A8" s="4" t="s">
        <v>58</v>
      </c>
      <c r="C8" s="5">
        <f>Eingabe!F13+Eingabe!F17</f>
        <v>0</v>
      </c>
      <c r="E8" s="5">
        <v>0</v>
      </c>
    </row>
    <row r="9" spans="1:5" ht="15" customHeight="1" x14ac:dyDescent="0.2">
      <c r="A9" s="71" t="s">
        <v>97</v>
      </c>
      <c r="C9" s="5">
        <f>Eingabe!F15</f>
        <v>0</v>
      </c>
      <c r="E9" s="5">
        <v>0</v>
      </c>
    </row>
    <row r="10" spans="1:5" ht="15" customHeight="1" x14ac:dyDescent="0.2">
      <c r="A10" s="71" t="s">
        <v>66</v>
      </c>
      <c r="C10" s="5">
        <f>Eingabe!F35+Eingabe!F37</f>
        <v>0</v>
      </c>
      <c r="E10" s="5">
        <v>0</v>
      </c>
    </row>
    <row r="11" spans="1:5" ht="15" customHeight="1" x14ac:dyDescent="0.2">
      <c r="A11" s="71" t="s">
        <v>65</v>
      </c>
      <c r="C11" s="5">
        <f>-Eingabe!F19</f>
        <v>0</v>
      </c>
      <c r="E11" s="5">
        <v>0</v>
      </c>
    </row>
    <row r="12" spans="1:5" ht="15" customHeight="1" x14ac:dyDescent="0.2">
      <c r="A12" s="71" t="s">
        <v>109</v>
      </c>
      <c r="C12" s="5">
        <f>-Eingabe!F23</f>
        <v>0</v>
      </c>
      <c r="E12" s="5">
        <v>0</v>
      </c>
    </row>
    <row r="13" spans="1:5" ht="15" customHeight="1" x14ac:dyDescent="0.2">
      <c r="A13" s="70" t="s">
        <v>82</v>
      </c>
      <c r="C13" s="5">
        <f>Eingabe!F21-Eingabe!F25+Eingabe!F27-Eingabe!F29+Eingabe!F31-Eingabe!F33</f>
        <v>0</v>
      </c>
      <c r="E13" s="5">
        <v>0</v>
      </c>
    </row>
    <row r="14" spans="1:5" ht="15" customHeight="1" x14ac:dyDescent="0.2">
      <c r="A14" s="70" t="s">
        <v>64</v>
      </c>
      <c r="C14" s="5">
        <f>-Eingabe!F39</f>
        <v>0</v>
      </c>
      <c r="E14" s="5">
        <v>0</v>
      </c>
    </row>
    <row r="15" spans="1:5" ht="15" customHeight="1" x14ac:dyDescent="0.2">
      <c r="A15" s="4" t="s">
        <v>51</v>
      </c>
      <c r="C15" s="5">
        <f>Eingabe!H44-Eingabe!F44-Eingabe!F58-Eingabe!H46+Eingabe!F46+Eingabe!F99-Eingabe!H99-Eingabe!F54+Eingabe!H54</f>
        <v>0</v>
      </c>
      <c r="E15" s="5">
        <v>0</v>
      </c>
    </row>
    <row r="16" spans="1:5" s="71" customFormat="1" ht="15" customHeight="1" x14ac:dyDescent="0.2">
      <c r="A16" s="71" t="s">
        <v>53</v>
      </c>
      <c r="B16" s="72"/>
      <c r="C16" s="72">
        <f>Eingabe!H48-Eingabe!F48-Eingabe!H50+Eingabe!F50</f>
        <v>0</v>
      </c>
      <c r="D16" s="72"/>
      <c r="E16" s="72">
        <v>0</v>
      </c>
    </row>
    <row r="17" spans="1:5" ht="15" customHeight="1" x14ac:dyDescent="0.2">
      <c r="A17" s="4" t="s">
        <v>52</v>
      </c>
      <c r="C17" s="5">
        <f>Eingabe!H52-Eingabe!F52</f>
        <v>0</v>
      </c>
      <c r="E17" s="5">
        <v>0</v>
      </c>
    </row>
    <row r="18" spans="1:5" ht="15" customHeight="1" x14ac:dyDescent="0.2">
      <c r="A18" s="4" t="s">
        <v>54</v>
      </c>
      <c r="C18" s="5">
        <f>Eingabe!F60-Eingabe!H60-Eingabe!F62+Eingabe!H62-SUM(Eingabe!F97)+SUM(Eingabe!H97)+Eingabe!F74-Eingabe!H74</f>
        <v>0</v>
      </c>
      <c r="E18" s="5">
        <v>0</v>
      </c>
    </row>
    <row r="19" spans="1:5" ht="15" customHeight="1" x14ac:dyDescent="0.2">
      <c r="A19" s="4" t="s">
        <v>56</v>
      </c>
      <c r="C19" s="5">
        <f>Eingabe!F66-Eingabe!H66-Eingabe!F68+Eingabe!H68</f>
        <v>0</v>
      </c>
      <c r="E19" s="5">
        <v>0</v>
      </c>
    </row>
    <row r="20" spans="1:5" ht="15" customHeight="1" x14ac:dyDescent="0.2">
      <c r="A20" s="4" t="s">
        <v>55</v>
      </c>
      <c r="C20" s="5">
        <f>Eingabe!F70-Eingabe!H70-Eingabe!F72+Eingabe!H72</f>
        <v>0</v>
      </c>
      <c r="E20" s="5">
        <v>0</v>
      </c>
    </row>
    <row r="21" spans="1:5" ht="15" customHeight="1" x14ac:dyDescent="0.2">
      <c r="A21" s="4" t="s">
        <v>57</v>
      </c>
      <c r="C21" s="5">
        <f>Eingabe!F76-Eingabe!H76-Eingabe!F78+Eingabe!H78</f>
        <v>0</v>
      </c>
      <c r="E21" s="5">
        <v>0</v>
      </c>
    </row>
    <row r="22" spans="1:5" ht="15" customHeight="1" x14ac:dyDescent="0.2">
      <c r="A22" s="4" t="s">
        <v>59</v>
      </c>
      <c r="C22" s="5">
        <f>Eingabe!F82-Eingabe!H82</f>
        <v>0</v>
      </c>
      <c r="E22" s="5">
        <v>0</v>
      </c>
    </row>
    <row r="23" spans="1:5" ht="15" customHeight="1" x14ac:dyDescent="0.2">
      <c r="A23" s="70" t="s">
        <v>60</v>
      </c>
      <c r="C23" s="5">
        <f>Eingabe!F84-Eingabe!H84-Eingabe!F86</f>
        <v>0</v>
      </c>
      <c r="E23" s="5">
        <v>0</v>
      </c>
    </row>
    <row r="24" spans="1:5" s="69" customFormat="1" ht="15" customHeight="1" x14ac:dyDescent="0.2">
      <c r="A24" s="70" t="s">
        <v>63</v>
      </c>
      <c r="B24" s="72"/>
      <c r="C24" s="72">
        <f>Eingabe!F88-Eingabe!H88</f>
        <v>0</v>
      </c>
      <c r="D24" s="68"/>
      <c r="E24" s="72">
        <v>0</v>
      </c>
    </row>
    <row r="25" spans="1:5" ht="15" customHeight="1" x14ac:dyDescent="0.2">
      <c r="A25" s="4" t="s">
        <v>99</v>
      </c>
      <c r="C25" s="5">
        <f>Eingabe!F90-Eingabe!H90</f>
        <v>0</v>
      </c>
      <c r="E25" s="5">
        <v>0</v>
      </c>
    </row>
    <row r="26" spans="1:5" ht="15" customHeight="1" x14ac:dyDescent="0.2">
      <c r="E26" s="5"/>
    </row>
    <row r="27" spans="1:5" ht="15" customHeight="1" x14ac:dyDescent="0.2">
      <c r="A27" s="10" t="s">
        <v>42</v>
      </c>
      <c r="B27" s="63"/>
      <c r="C27" s="12">
        <f>SUM(C7:C25)</f>
        <v>0</v>
      </c>
      <c r="D27" s="11"/>
      <c r="E27" s="12">
        <v>0</v>
      </c>
    </row>
    <row r="28" spans="1:5" ht="15" customHeight="1" x14ac:dyDescent="0.2">
      <c r="E28" s="5"/>
    </row>
    <row r="29" spans="1:5" ht="15" customHeight="1" x14ac:dyDescent="0.2">
      <c r="A29" s="6" t="s">
        <v>88</v>
      </c>
      <c r="B29" s="11"/>
      <c r="C29" s="11"/>
      <c r="D29" s="11"/>
      <c r="E29" s="11"/>
    </row>
    <row r="30" spans="1:5" ht="15" customHeight="1" x14ac:dyDescent="0.2">
      <c r="A30" s="71" t="s">
        <v>122</v>
      </c>
      <c r="B30" s="11"/>
      <c r="C30" s="72">
        <f>Eingabe!F95+Eingabe!H99-Eingabe!F99-Eingabe!F50+Eingabe!H50+IF(Eingabe!F127="Ja",-Eingabe!F125,)+IF(Eingabe!F133="Ja",-Eingabe!F131,)-Eingabe!F119</f>
        <v>0</v>
      </c>
      <c r="D30" s="68"/>
      <c r="E30" s="72">
        <v>0</v>
      </c>
    </row>
    <row r="31" spans="1:5" s="69" customFormat="1" ht="15" customHeight="1" x14ac:dyDescent="0.2">
      <c r="A31" s="71" t="s">
        <v>131</v>
      </c>
      <c r="B31" s="72"/>
      <c r="C31" s="72">
        <f>-Eingabe!F93+Eingabe!F97-Eingabe!H97+IF(Eingabe!F127="Ja",Eingabe!F123,)+IF(Eingabe!F133="Ja",Eingabe!F129,)+Eingabe!F121+Eingabe!F68-Eingabe!H68+Eingabe!F72-Eingabe!H72+Eingabe!F78-Eingabe!H78</f>
        <v>0</v>
      </c>
      <c r="D31" s="68"/>
      <c r="E31" s="72">
        <v>0</v>
      </c>
    </row>
    <row r="32" spans="1:5" x14ac:dyDescent="0.2">
      <c r="A32" s="70" t="s">
        <v>130</v>
      </c>
      <c r="C32" s="5">
        <f>Eingabe!F125+Eingabe!F131</f>
        <v>0</v>
      </c>
      <c r="E32" s="5">
        <v>0</v>
      </c>
    </row>
    <row r="33" spans="1:5" x14ac:dyDescent="0.2">
      <c r="A33" s="70" t="s">
        <v>129</v>
      </c>
      <c r="C33" s="5">
        <f>-Eingabe!F123-Eingabe!F129</f>
        <v>0</v>
      </c>
      <c r="E33" s="5">
        <v>0</v>
      </c>
    </row>
    <row r="34" spans="1:5" ht="15" customHeight="1" x14ac:dyDescent="0.2">
      <c r="A34" s="74" t="s">
        <v>89</v>
      </c>
      <c r="B34" s="75"/>
      <c r="C34" s="76">
        <f>SUM(C30:C33)</f>
        <v>0</v>
      </c>
      <c r="E34" s="76">
        <v>0</v>
      </c>
    </row>
    <row r="35" spans="1:5" ht="15" customHeight="1" x14ac:dyDescent="0.2">
      <c r="A35" s="70"/>
      <c r="E35" s="5"/>
    </row>
    <row r="36" spans="1:5" ht="15" customHeight="1" x14ac:dyDescent="0.2">
      <c r="A36" s="71" t="s">
        <v>123</v>
      </c>
      <c r="C36" s="5">
        <f>Eingabe!F115</f>
        <v>0</v>
      </c>
      <c r="E36" s="5">
        <v>0</v>
      </c>
    </row>
    <row r="37" spans="1:5" ht="15" customHeight="1" x14ac:dyDescent="0.2">
      <c r="A37" s="71" t="s">
        <v>124</v>
      </c>
      <c r="C37" s="5">
        <f>-Eingabe!F113-Eingabe!F117</f>
        <v>0</v>
      </c>
      <c r="E37" s="5">
        <v>0</v>
      </c>
    </row>
    <row r="38" spans="1:5" ht="15" customHeight="1" x14ac:dyDescent="0.2">
      <c r="A38" s="71" t="s">
        <v>93</v>
      </c>
      <c r="C38" s="5">
        <f>Eingabe!H46-Eingabe!F46</f>
        <v>0</v>
      </c>
      <c r="E38" s="5">
        <v>0</v>
      </c>
    </row>
    <row r="39" spans="1:5" ht="15" customHeight="1" x14ac:dyDescent="0.2">
      <c r="A39" s="71" t="s">
        <v>127</v>
      </c>
      <c r="C39" s="5">
        <f>Eingabe!F$103+Eingabe!F$109+IF((Eingabe!H$56-Eingabe!F$56+Eingabe!F$58)&gt;0,Eingabe!H$56-Eingabe!F$56+Eingabe!F$58,"0")+Eingabe!F$111</f>
        <v>0</v>
      </c>
      <c r="E39" s="5">
        <v>0</v>
      </c>
    </row>
    <row r="40" spans="1:5" ht="15" customHeight="1" x14ac:dyDescent="0.2">
      <c r="A40" s="71" t="s">
        <v>128</v>
      </c>
      <c r="C40" s="5">
        <f>-Eingabe!F$101-Eingabe!F$105+IF((Eingabe!H$56-Eingabe!F$56+Eingabe!F$58)&lt;0,Eingabe!H$56-Eingabe!F$56+Eingabe!F$58,"0")-Eingabe!F$107</f>
        <v>0</v>
      </c>
      <c r="E40" s="5">
        <v>0</v>
      </c>
    </row>
    <row r="41" spans="1:5" ht="15" customHeight="1" x14ac:dyDescent="0.2">
      <c r="A41" s="74" t="s">
        <v>90</v>
      </c>
      <c r="B41" s="75"/>
      <c r="C41" s="76">
        <f>SUM(C36:C40)</f>
        <v>0</v>
      </c>
      <c r="E41" s="76">
        <v>0</v>
      </c>
    </row>
    <row r="42" spans="1:5" ht="15" customHeight="1" x14ac:dyDescent="0.2">
      <c r="E42" s="5"/>
    </row>
    <row r="43" spans="1:5" ht="15" customHeight="1" x14ac:dyDescent="0.2">
      <c r="A43" s="10" t="s">
        <v>87</v>
      </c>
      <c r="B43" s="12"/>
      <c r="C43" s="12">
        <f>C34+C41</f>
        <v>0</v>
      </c>
      <c r="D43" s="11"/>
      <c r="E43" s="12">
        <v>0</v>
      </c>
    </row>
    <row r="44" spans="1:5" ht="15" customHeight="1" x14ac:dyDescent="0.2">
      <c r="E44" s="5"/>
    </row>
    <row r="45" spans="1:5" ht="15" customHeight="1" x14ac:dyDescent="0.2">
      <c r="A45" s="6" t="s">
        <v>23</v>
      </c>
      <c r="B45" s="11"/>
      <c r="C45" s="11"/>
      <c r="D45" s="11"/>
      <c r="E45" s="11"/>
    </row>
    <row r="46" spans="1:5" ht="15" customHeight="1" x14ac:dyDescent="0.2">
      <c r="A46" s="71" t="s">
        <v>92</v>
      </c>
      <c r="C46" s="5">
        <f>Eingabe!F62-Eingabe!H62</f>
        <v>0</v>
      </c>
      <c r="E46" s="5">
        <v>0</v>
      </c>
    </row>
    <row r="47" spans="1:5" ht="15" customHeight="1" x14ac:dyDescent="0.2">
      <c r="A47" s="71" t="s">
        <v>125</v>
      </c>
      <c r="C47" s="5">
        <f>Eingabe!F135+Eingabe!F139</f>
        <v>0</v>
      </c>
      <c r="E47" s="5">
        <v>0</v>
      </c>
    </row>
    <row r="48" spans="1:5" ht="15" customHeight="1" x14ac:dyDescent="0.2">
      <c r="A48" s="71" t="s">
        <v>126</v>
      </c>
      <c r="C48" s="5">
        <f>-Eingabe!F137-Eingabe!F141</f>
        <v>0</v>
      </c>
      <c r="E48" s="5">
        <v>0</v>
      </c>
    </row>
    <row r="49" spans="1:10" ht="15" customHeight="1" x14ac:dyDescent="0.2">
      <c r="A49" s="9" t="s">
        <v>62</v>
      </c>
      <c r="C49" s="5">
        <f>Eingabe!F80-Eingabe!H80</f>
        <v>0</v>
      </c>
      <c r="E49" s="5">
        <v>0</v>
      </c>
    </row>
    <row r="50" spans="1:10" ht="15" customHeight="1" x14ac:dyDescent="0.2">
      <c r="A50" s="70" t="s">
        <v>110</v>
      </c>
      <c r="C50" s="5">
        <f>Eingabe!F86</f>
        <v>0</v>
      </c>
      <c r="E50" s="5">
        <f>Eingabe!H86</f>
        <v>0</v>
      </c>
    </row>
    <row r="51" spans="1:10" ht="15" customHeight="1" x14ac:dyDescent="0.2">
      <c r="E51" s="5"/>
    </row>
    <row r="52" spans="1:10" ht="15" customHeight="1" x14ac:dyDescent="0.2">
      <c r="A52" s="10" t="s">
        <v>23</v>
      </c>
      <c r="B52" s="63"/>
      <c r="C52" s="12">
        <f>SUM(C46:C51)</f>
        <v>0</v>
      </c>
      <c r="D52" s="11"/>
      <c r="E52" s="12">
        <v>0</v>
      </c>
    </row>
    <row r="53" spans="1:10" ht="15" customHeight="1" x14ac:dyDescent="0.2">
      <c r="A53" s="6"/>
      <c r="B53" s="11"/>
      <c r="C53" s="11"/>
      <c r="D53" s="11"/>
      <c r="E53" s="11"/>
    </row>
    <row r="54" spans="1:10" ht="15" customHeight="1" x14ac:dyDescent="0.2">
      <c r="A54" s="10" t="s">
        <v>91</v>
      </c>
      <c r="B54" s="63"/>
      <c r="C54" s="12">
        <f>SUM(C27+C43+C52)</f>
        <v>0</v>
      </c>
      <c r="D54" s="11"/>
      <c r="E54" s="12">
        <v>0</v>
      </c>
    </row>
    <row r="55" spans="1:10" ht="15" customHeight="1" x14ac:dyDescent="0.2">
      <c r="E55" s="5"/>
    </row>
    <row r="56" spans="1:10" ht="15" customHeight="1" x14ac:dyDescent="0.2">
      <c r="E56" s="5"/>
    </row>
    <row r="57" spans="1:10" ht="15" customHeight="1" x14ac:dyDescent="0.2">
      <c r="A57" s="4" t="str">
        <f>IF(Eingabe!F64&gt;0,"Bestand Netto-Flüssige Mittel 1.1.",IF(Eingabe!H64&gt;0,"Bestand Netto-Flüssige Mittel 1.1.", "Bestand Flüssige Mittel 1.1."))</f>
        <v>Bestand Flüssige Mittel 1.1.</v>
      </c>
      <c r="C57" s="5">
        <f>Eingabe!H42-Eingabe!H64</f>
        <v>0</v>
      </c>
      <c r="E57" s="5">
        <v>0</v>
      </c>
      <c r="J57" s="5"/>
    </row>
    <row r="58" spans="1:10" ht="15" customHeight="1" x14ac:dyDescent="0.2">
      <c r="E58" s="5"/>
    </row>
    <row r="59" spans="1:10" ht="15" customHeight="1" x14ac:dyDescent="0.2">
      <c r="A59" s="6" t="str">
        <f>IF(Eingabe!H64&gt;0,"Bestand Netto-Flüssige Mittel 31.12.",IF(Eingabe!F64&gt;0,"Bestand Netto-Flüssige Mittel 31.12.", "Bestand Flüssige Mittel 31.12."))</f>
        <v>Bestand Flüssige Mittel 31.12.</v>
      </c>
      <c r="B59" s="11"/>
      <c r="C59" s="11">
        <f>Eingabe!F42-Eingabe!F64</f>
        <v>0</v>
      </c>
      <c r="D59" s="11"/>
      <c r="E59" s="11">
        <v>0</v>
      </c>
      <c r="G59" s="5"/>
      <c r="H59" s="5"/>
      <c r="I59" s="5"/>
    </row>
    <row r="60" spans="1:10" ht="15" customHeight="1" x14ac:dyDescent="0.2">
      <c r="A60" s="6"/>
      <c r="E60" s="5"/>
    </row>
    <row r="61" spans="1:10" ht="15" customHeight="1" x14ac:dyDescent="0.2">
      <c r="E61" s="5"/>
    </row>
    <row r="62" spans="1:10" ht="15" customHeight="1" x14ac:dyDescent="0.2">
      <c r="A62" s="13" t="s">
        <v>108</v>
      </c>
      <c r="C62" s="5">
        <f>-SUM(C59-C57-C54)</f>
        <v>0</v>
      </c>
      <c r="E62" s="5">
        <v>0</v>
      </c>
      <c r="F62" s="5"/>
    </row>
    <row r="63" spans="1:10" ht="12.75" customHeight="1" x14ac:dyDescent="0.2"/>
    <row r="65" spans="1:3" x14ac:dyDescent="0.2">
      <c r="C65" s="14"/>
    </row>
    <row r="66" spans="1:3" x14ac:dyDescent="0.2">
      <c r="A66" s="11"/>
    </row>
    <row r="73" spans="1:3" x14ac:dyDescent="0.2">
      <c r="A73" s="6"/>
    </row>
  </sheetData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Wegleitung</vt:lpstr>
      <vt:lpstr>Eingabe</vt:lpstr>
      <vt:lpstr>Geldflussrechnung</vt:lpstr>
      <vt:lpstr>Geldflussrechnung!Druckbereich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palc</dc:creator>
  <cp:lastModifiedBy>Bircher Karin  DVIGA</cp:lastModifiedBy>
  <cp:lastPrinted>2021-01-11T15:37:02Z</cp:lastPrinted>
  <dcterms:created xsi:type="dcterms:W3CDTF">2010-12-15T07:33:24Z</dcterms:created>
  <dcterms:modified xsi:type="dcterms:W3CDTF">2024-02-20T06:30:40Z</dcterms:modified>
</cp:coreProperties>
</file>