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Allgemein\Steuererklaerungsformulare_Wegleitungen\fragebogen_hilfsblatt_ohne_steuerperiode\"/>
    </mc:Choice>
  </mc:AlternateContent>
  <xr:revisionPtr revIDLastSave="0" documentId="8_{5135E54D-5382-4087-8E5D-076E8A52144D}" xr6:coauthVersionLast="47" xr6:coauthVersionMax="47" xr10:uidLastSave="{00000000-0000-0000-0000-000000000000}"/>
  <bookViews>
    <workbookView xWindow="30210" yWindow="3480" windowWidth="21600" windowHeight="13185"/>
  </bookViews>
  <sheets>
    <sheet name="Krankheits- Unfallkosten" sheetId="4" r:id="rId1"/>
    <sheet name="behinderungsbedingte Kosten" sheetId="5" r:id="rId2"/>
  </sheets>
  <definedNames>
    <definedName name="_xlnm.Print_Area" localSheetId="1">'behinderungsbedingte Kosten'!$A$1:$M$60</definedName>
    <definedName name="_xlnm.Print_Area" localSheetId="0">'Krankheits- Unfallkosten'!$A$1:$K$46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5" l="1"/>
  <c r="O54" i="5"/>
  <c r="O53" i="5"/>
  <c r="O52" i="5"/>
  <c r="M32" i="5"/>
  <c r="M41" i="5"/>
  <c r="O41" i="5" s="1"/>
  <c r="M29" i="5"/>
  <c r="M26" i="5"/>
  <c r="M37" i="5" s="1"/>
  <c r="M47" i="5" s="1"/>
  <c r="O36" i="5"/>
  <c r="M41" i="4"/>
  <c r="M29" i="4"/>
  <c r="M30" i="4"/>
  <c r="O46" i="5"/>
  <c r="O29" i="5"/>
  <c r="O26" i="5"/>
  <c r="O10" i="5"/>
  <c r="O9" i="5"/>
  <c r="O8" i="5"/>
  <c r="O7" i="5"/>
  <c r="O5" i="5"/>
  <c r="M56" i="5"/>
  <c r="M19" i="5"/>
  <c r="M24" i="4"/>
  <c r="K24" i="4"/>
  <c r="K32" i="4"/>
  <c r="K42" i="4"/>
  <c r="K12" i="4"/>
</calcChain>
</file>

<file path=xl/sharedStrings.xml><?xml version="1.0" encoding="utf-8"?>
<sst xmlns="http://schemas.openxmlformats.org/spreadsheetml/2006/main" count="163" uniqueCount="108">
  <si>
    <t>Adr.-Nr.</t>
  </si>
  <si>
    <t>Name:</t>
  </si>
  <si>
    <t>Vorname:</t>
  </si>
  <si>
    <t xml:space="preserve">Allfällige weitere Aufwendungen </t>
  </si>
  <si>
    <t xml:space="preserve">Genaue Bezeichnung: </t>
  </si>
  <si>
    <t>Strasse:</t>
  </si>
  <si>
    <t>PLZ / Ort:</t>
  </si>
  <si>
    <t>Krankenkasse</t>
  </si>
  <si>
    <t>Selbstbezahlte Zahnarztkosten</t>
  </si>
  <si>
    <t>Ärztlich verordnete Medikamente oder Alternativmedizin</t>
  </si>
  <si>
    <t>Selbstbezahlte Arztkosten</t>
  </si>
  <si>
    <t>-</t>
  </si>
  <si>
    <t>Allfällige weitere Vergütungen Dritter (z.B. Kostenbeitrag Invalidenversicherung)</t>
  </si>
  <si>
    <t>1.10</t>
  </si>
  <si>
    <t>x</t>
  </si>
  <si>
    <t>Tag/e</t>
  </si>
  <si>
    <t>Versicherungsleistungen oder Kapitalzahlungen aus Haftpflichtrecht (Heilungskostenersatz)</t>
  </si>
  <si>
    <t>Kosten für Aufenthalt in Spitälern, Heilstätten, Kurhotels etc.</t>
  </si>
  <si>
    <t>Selbstbehalt gemäss Abrechnung Krankenkasse oder Versicherung</t>
  </si>
  <si>
    <t>Versicherungsleistungen</t>
  </si>
  <si>
    <t>Jahr</t>
  </si>
  <si>
    <t>Krankheits- und Unfallkosten</t>
  </si>
  <si>
    <t>Ärztlich verordnete Diätnahrung bei andauernder/lebensnotwendiger Diät, wie z.B. Zöliakie</t>
  </si>
  <si>
    <t>(bei Erstdeklaration Arztzeugnis beilegen)</t>
  </si>
  <si>
    <t>Total Aufwendungen</t>
  </si>
  <si>
    <t>Behinderungsbedingte Kosten</t>
  </si>
  <si>
    <t>Beziehen Sie eine IV-Rente?</t>
  </si>
  <si>
    <t xml:space="preserve">Benötigen Sie einen Pflegeaufwand von mind. 60 Minuten pro Tag? </t>
  </si>
  <si>
    <t>Assistenzkosten (z.B. SPITEX, Entlastungsdienste etc.)</t>
  </si>
  <si>
    <t>Monat/e</t>
  </si>
  <si>
    <t>Kosten für Aufenthalt in Tagesstrukturen</t>
  </si>
  <si>
    <t>Genaue Bezeichnung:</t>
  </si>
  <si>
    <t>Total der Aufwendungen</t>
  </si>
  <si>
    <t>2.1</t>
  </si>
  <si>
    <t>2.2</t>
  </si>
  <si>
    <t>2.3</t>
  </si>
  <si>
    <t>2.4</t>
  </si>
  <si>
    <t>Kosten für Pflegeleistungen von weniger als 60 Minuten pro Tag</t>
  </si>
  <si>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</si>
  <si>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</si>
  <si>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</si>
  <si>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</si>
  <si>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</si>
  <si>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</si>
  <si>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</si>
  <si>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</si>
  <si>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</si>
  <si>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</si>
  <si>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</t>
  </si>
  <si>
    <t>2.5</t>
  </si>
  <si>
    <t xml:space="preserve">Aufwendungen </t>
  </si>
  <si>
    <t>Fr. (ohne Rappen)</t>
  </si>
  <si>
    <t>Abzüglich Anteil Lebenshaltungskosten (z.B. Ernährung, Bekleidung, Unterkunft)</t>
  </si>
  <si>
    <t>Hilfsmittel, wie Brillen, Kontaktlinsen, Hörgeräte etc. (sofern nicht in Ziffer 1.1 enthalten)</t>
  </si>
  <si>
    <t>Effektive Kosten oder Pauschalabzug (bei Diabetes nicht möglich)</t>
  </si>
  <si>
    <t>NETTOAUFWENDUNGEN</t>
  </si>
  <si>
    <t>397</t>
  </si>
  <si>
    <t>(zu übertragen in</t>
  </si>
  <si>
    <t>die Steuererklärung</t>
  </si>
  <si>
    <t>Seite 3, Ziffer 17.1</t>
  </si>
  <si>
    <t>Gemeinde</t>
  </si>
  <si>
    <t>Zustellgemeinde</t>
  </si>
  <si>
    <r>
      <t xml:space="preserve">Beizulegen sind: </t>
    </r>
    <r>
      <rPr>
        <sz val="10"/>
        <rFont val="Arial"/>
      </rPr>
      <t>Krankenkassenabrechnungen, Belegkopien in geordneter</t>
    </r>
  </si>
  <si>
    <t>Ergänzungsleistung etc.)</t>
  </si>
  <si>
    <t>Reihenfolge, Arztzeugnisse (bei Dialyse etc.), Bescheinigungen (Hilflosenentschädigung,</t>
  </si>
  <si>
    <t>Ärztlich verordnete Therapien oder Heilmassnahmen (Physiotherapie, Massagen etc.)</t>
  </si>
  <si>
    <r>
      <t xml:space="preserve">Vergütungen Dritter </t>
    </r>
    <r>
      <rPr>
        <sz val="10"/>
        <rFont val="Arial"/>
        <family val="2"/>
      </rPr>
      <t>(soweit nicht bereits unter Ziffer 1 in Abzug gebracht)</t>
    </r>
  </si>
  <si>
    <t>Rückforderungen/Vergütung von Krankheits- oder Hilfsmittelkosten, die über die</t>
  </si>
  <si>
    <t>Ergänzungsleistungen abgerechnet wurden</t>
  </si>
  <si>
    <t>Beziehen Sie Hilfsmittel?</t>
  </si>
  <si>
    <t>Selbstbehalt gemäss Abrechnung Krankenkasse oder Versicherung (nur behinderungsbedingt)</t>
  </si>
  <si>
    <t>Einleitende Fragen</t>
  </si>
  <si>
    <t>Sofern Sie effektive behinderungsbedingte Kosten deklarieren möchten, können diese hier aufgeführt werden. Für Empfän-</t>
  </si>
  <si>
    <t>ger von Hilflosenentschädigungen bitte Pauschalen beachten. Betreffend Abzugsmöglichkeiten behinderungsbedingter</t>
  </si>
  <si>
    <t>waltung vom 31. August 2005 verwiesen (www.steuern.ag.ch).</t>
  </si>
  <si>
    <t>Kosten für ärztlich verordnete Aufenthalte in Spitälern, Heilstätten, Kurhotels und Entlastungsaufenthalte</t>
  </si>
  <si>
    <t>Grundtaxe / Pensionstaxe Hotellerie für behinderungsbedingte Aufenthalte in Pflegeheimen,</t>
  </si>
  <si>
    <t>Grundtaxe / Pensionstaxe Hotellerie für behinderungsbedingte Aufenthalte in Pflegeheimen, Wohn-</t>
  </si>
  <si>
    <t>heimen, usw., wenn die bisherige Wohnsituation beibehalten wird (z.Bsp. Besteuerung Eigenmietwert)</t>
  </si>
  <si>
    <t>Abzüglich Anteil Lebenshaltungskosten:</t>
  </si>
  <si>
    <t>Wohnheimen, usw., wenn die bisherige Wohnsituation aufgegeben wird</t>
  </si>
  <si>
    <t>Abzüglich Anteil Lebenshaltungskosten: 40% der Grundtaxe / Pensionstaxe Hotellerie des Heims</t>
  </si>
  <si>
    <t>Abzüglich Anteil Lebenshaltungskosten (z.B. Verpflegung)</t>
  </si>
  <si>
    <r>
      <t xml:space="preserve">Vergütungen Dritter  </t>
    </r>
    <r>
      <rPr>
        <sz val="10"/>
        <rFont val="Arial"/>
        <family val="2"/>
      </rPr>
      <t>(soweit nicht bereits unter Ziffer 1 in Abzug gebracht)</t>
    </r>
  </si>
  <si>
    <t>1.11</t>
  </si>
  <si>
    <t>1.12</t>
  </si>
  <si>
    <t>1.13</t>
  </si>
  <si>
    <r>
      <t xml:space="preserve">NETTOAUFWENDUNGEN  </t>
    </r>
    <r>
      <rPr>
        <sz val="10"/>
        <rFont val="Arial"/>
        <family val="2"/>
      </rPr>
      <t xml:space="preserve">(auf Grund der effektiven Kosten) </t>
    </r>
  </si>
  <si>
    <r>
      <t>Pauschalabzüge</t>
    </r>
    <r>
      <rPr>
        <sz val="10"/>
        <rFont val="Arial"/>
      </rPr>
      <t xml:space="preserve"> (falls höher als Nettoaufwendungen) </t>
    </r>
  </si>
  <si>
    <t>Nierenkranke (nur bei Dialyse) oder Gehörlose (sofern kein Abzug unter Ziffer 2.1-2.3)</t>
  </si>
  <si>
    <t>387</t>
  </si>
  <si>
    <t>Seite 3, Ziffer 17.2</t>
  </si>
  <si>
    <t>Wenn ja welche:</t>
  </si>
  <si>
    <t>Fr.</t>
  </si>
  <si>
    <t>Beziehen Sie eine AHV-Rente, welche infolge Erreichen des Rentenalters von</t>
  </si>
  <si>
    <t>einer IV- in eine AHV-Rente umgewandelt wurde?</t>
  </si>
  <si>
    <t>Beziehen Sie Hilflosenentschädigungen? (Verfügung/Abrechnung beilegen)</t>
  </si>
  <si>
    <t>Pflegeaufwand; Behandlungskosten (z.B. BESA-Pauschale), inkl. behinderungsbedingte Zusatzkosten</t>
  </si>
  <si>
    <t>Hilflosenentschädigung ab:</t>
  </si>
  <si>
    <t>Rückforderung/Vergütung von Krankheits-, Hilfsmittelkosten sowie behinderungsbedingten</t>
  </si>
  <si>
    <t>Mehrkosten, die über die Ergänzungsleistungen abgerechnet wurden</t>
  </si>
  <si>
    <t>Bezüger einer Hilflosenentschädigung leichten Grades</t>
  </si>
  <si>
    <t>Bezüger einer Hilflosenentschädigung mittleren Grades</t>
  </si>
  <si>
    <t>Bezüger einer Hilflosenentschädigung schweren Grades</t>
  </si>
  <si>
    <r>
      <t xml:space="preserve">NETTOAUFWENDUNGEN  </t>
    </r>
    <r>
      <rPr>
        <sz val="10"/>
        <rFont val="Arial"/>
        <family val="2"/>
      </rPr>
      <t xml:space="preserve">(auf Grund der Pauschalansätze) </t>
    </r>
  </si>
  <si>
    <t>Kosten wird auf die Wegleitung der Steuererklärung sowie auf das Kreisschreiben Nr. 11 der Eidgenössischen Steuerver-</t>
  </si>
  <si>
    <t>Weitere Aufwendungen     Genaue Bezeichnung::</t>
  </si>
  <si>
    <t>Effektive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</si>
</sst>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5" formatCode="&quot;Fr.&quot;\ #,##0;[Red]&quot;Fr.&quot;\ \-#,##0"/>
    <numFmt numFmtId="189" formatCode="_ * #,##0_ ;_ * \-#,##0_ ;_ * &quot;-&quot;??_ ;_ @_ "/>
    <numFmt numFmtId="190" formatCode="&quot;Fr.&quot;\ 0.00"/>
    <numFmt numFmtId="191" formatCode="&quot;Fr.&quot;\ #,##0"/>
    <numFmt numFmtId="192" formatCode="#,##0\ "/>
  </numFmts>
  <fonts count="1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sz val="12"/>
      <name val="Arial"/>
      <family val="2"/>
    </font>
    <font>
      <sz val="18"/>
      <name val="Arial Black"/>
      <family val="2"/>
    </font>
    <font>
      <b/>
      <sz val="8"/>
      <name val="Arial"/>
      <family val="2"/>
    </font>
    <font>
      <i/>
      <sz val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b/>
      <sz val="8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0" fontId="0" fillId="0" borderId="0" xfId="0" quotePrefix="1"/>
    <xf numFmtId="0" fontId="11" fillId="0" borderId="0" xfId="0" applyFont="1"/>
    <xf numFmtId="0" fontId="11" fillId="0" borderId="0" xfId="0" quotePrefix="1" applyFont="1"/>
    <xf numFmtId="0" fontId="13" fillId="0" borderId="0" xfId="0" applyFont="1"/>
    <xf numFmtId="0" fontId="13" fillId="0" borderId="0" xfId="0" quotePrefix="1" applyFont="1"/>
    <xf numFmtId="0" fontId="14" fillId="0" borderId="0" xfId="0" applyFont="1"/>
    <xf numFmtId="0" fontId="14" fillId="0" borderId="0" xfId="0" applyFont="1" applyProtection="1">
      <protection hidden="1"/>
    </xf>
    <xf numFmtId="189" fontId="15" fillId="0" borderId="1" xfId="0" applyNumberFormat="1" applyFont="1" applyBorder="1"/>
    <xf numFmtId="0" fontId="0" fillId="0" borderId="2" xfId="0" applyBorder="1"/>
    <xf numFmtId="0" fontId="0" fillId="0" borderId="3" xfId="0" applyBorder="1"/>
    <xf numFmtId="165" fontId="0" fillId="0" borderId="2" xfId="0" applyNumberFormat="1" applyBorder="1"/>
    <xf numFmtId="0" fontId="13" fillId="0" borderId="3" xfId="0" applyFont="1" applyBorder="1"/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8" fillId="0" borderId="3" xfId="0" quotePrefix="1" applyFont="1" applyBorder="1" applyAlignment="1">
      <alignment horizontal="right"/>
    </xf>
    <xf numFmtId="0" fontId="0" fillId="0" borderId="4" xfId="0" applyBorder="1"/>
    <xf numFmtId="189" fontId="5" fillId="0" borderId="5" xfId="1" applyNumberFormat="1" applyFont="1" applyBorder="1"/>
    <xf numFmtId="0" fontId="0" fillId="0" borderId="6" xfId="0" applyBorder="1"/>
    <xf numFmtId="0" fontId="0" fillId="0" borderId="7" xfId="0" quotePrefix="1" applyBorder="1" applyAlignment="1">
      <alignment horizontal="center"/>
    </xf>
    <xf numFmtId="190" fontId="0" fillId="0" borderId="2" xfId="0" applyNumberFormat="1" applyBorder="1"/>
    <xf numFmtId="0" fontId="0" fillId="0" borderId="0" xfId="0" applyAlignment="1">
      <alignment horizontal="right" vertical="center"/>
    </xf>
    <xf numFmtId="14" fontId="0" fillId="0" borderId="0" xfId="0" quotePrefix="1" applyNumberForma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191" fontId="10" fillId="0" borderId="2" xfId="0" applyNumberFormat="1" applyFont="1" applyBorder="1"/>
    <xf numFmtId="191" fontId="10" fillId="0" borderId="3" xfId="0" applyNumberFormat="1" applyFont="1" applyBorder="1"/>
    <xf numFmtId="0" fontId="11" fillId="0" borderId="3" xfId="0" applyFont="1" applyBorder="1"/>
    <xf numFmtId="0" fontId="11" fillId="0" borderId="2" xfId="0" applyFont="1" applyBorder="1"/>
    <xf numFmtId="0" fontId="2" fillId="0" borderId="4" xfId="0" applyFont="1" applyBorder="1" applyAlignment="1">
      <alignment horizontal="center"/>
    </xf>
    <xf numFmtId="0" fontId="0" fillId="0" borderId="5" xfId="0" applyBorder="1"/>
    <xf numFmtId="0" fontId="0" fillId="0" borderId="3" xfId="0" applyBorder="1" applyAlignment="1">
      <alignment horizontal="right"/>
    </xf>
    <xf numFmtId="192" fontId="5" fillId="0" borderId="1" xfId="1" applyNumberFormat="1" applyFont="1" applyBorder="1"/>
    <xf numFmtId="0" fontId="0" fillId="0" borderId="7" xfId="0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/>
    <xf numFmtId="0" fontId="0" fillId="0" borderId="8" xfId="0" applyBorder="1"/>
    <xf numFmtId="0" fontId="11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/>
    <xf numFmtId="0" fontId="0" fillId="0" borderId="8" xfId="0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189" fontId="5" fillId="2" borderId="1" xfId="1" applyNumberFormat="1" applyFont="1" applyFill="1" applyBorder="1" applyProtection="1">
      <protection locked="0"/>
    </xf>
    <xf numFmtId="1" fontId="0" fillId="2" borderId="2" xfId="1" applyNumberFormat="1" applyFont="1" applyFill="1" applyBorder="1" applyAlignment="1" applyProtection="1">
      <alignment horizontal="center"/>
      <protection locked="0"/>
    </xf>
    <xf numFmtId="3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Protection="1">
      <protection locked="0"/>
    </xf>
    <xf numFmtId="189" fontId="0" fillId="2" borderId="2" xfId="1" applyNumberFormat="1" applyFont="1" applyFill="1" applyBorder="1" applyProtection="1">
      <protection locked="0"/>
    </xf>
    <xf numFmtId="49" fontId="9" fillId="2" borderId="2" xfId="0" applyNumberFormat="1" applyFont="1" applyFill="1" applyBorder="1" applyAlignment="1" applyProtection="1">
      <alignment horizontal="left" shrinkToFit="1"/>
      <protection locked="0"/>
    </xf>
    <xf numFmtId="49" fontId="9" fillId="2" borderId="3" xfId="0" applyNumberFormat="1" applyFont="1" applyFill="1" applyBorder="1" applyAlignment="1" applyProtection="1">
      <alignment horizontal="left" shrinkToFit="1"/>
      <protection locked="0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49" fontId="0" fillId="2" borderId="2" xfId="0" applyNumberFormat="1" applyFill="1" applyBorder="1" applyAlignment="1" applyProtection="1">
      <alignment horizontal="left"/>
      <protection locked="0"/>
    </xf>
    <xf numFmtId="49" fontId="0" fillId="2" borderId="3" xfId="0" applyNumberFormat="1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P$5" lockText="1" noThreeD="1"/>
</file>

<file path=xl/ctrlProps/ctrlProp10.xml><?xml version="1.0" encoding="utf-8"?>
<formControlPr xmlns="http://schemas.microsoft.com/office/spreadsheetml/2009/9/main" objectType="CheckBox" fmlaLink="$Q$10" lockText="1" noThreeD="1"/>
</file>

<file path=xl/ctrlProps/ctrlProp2.xml><?xml version="1.0" encoding="utf-8"?>
<formControlPr xmlns="http://schemas.microsoft.com/office/spreadsheetml/2009/9/main" objectType="CheckBox" fmlaLink="$Q$5" lockText="1" noThreeD="1"/>
</file>

<file path=xl/ctrlProps/ctrlProp3.xml><?xml version="1.0" encoding="utf-8"?>
<formControlPr xmlns="http://schemas.microsoft.com/office/spreadsheetml/2009/9/main" objectType="CheckBox" fmlaLink="$P$7" lockText="1" noThreeD="1"/>
</file>

<file path=xl/ctrlProps/ctrlProp4.xml><?xml version="1.0" encoding="utf-8"?>
<formControlPr xmlns="http://schemas.microsoft.com/office/spreadsheetml/2009/9/main" objectType="CheckBox" fmlaLink="$Q$7" lockText="1" noThreeD="1"/>
</file>

<file path=xl/ctrlProps/ctrlProp5.xml><?xml version="1.0" encoding="utf-8"?>
<formControlPr xmlns="http://schemas.microsoft.com/office/spreadsheetml/2009/9/main" objectType="CheckBox" fmlaLink="$P$8" lockText="1" noThreeD="1"/>
</file>

<file path=xl/ctrlProps/ctrlProp6.xml><?xml version="1.0" encoding="utf-8"?>
<formControlPr xmlns="http://schemas.microsoft.com/office/spreadsheetml/2009/9/main" objectType="CheckBox" fmlaLink="$Q$8" lockText="1" noThreeD="1"/>
</file>

<file path=xl/ctrlProps/ctrlProp7.xml><?xml version="1.0" encoding="utf-8"?>
<formControlPr xmlns="http://schemas.microsoft.com/office/spreadsheetml/2009/9/main" objectType="CheckBox" fmlaLink="$P$9" lockText="1" noThreeD="1"/>
</file>

<file path=xl/ctrlProps/ctrlProp8.xml><?xml version="1.0" encoding="utf-8"?>
<formControlPr xmlns="http://schemas.microsoft.com/office/spreadsheetml/2009/9/main" objectType="CheckBox" fmlaLink="$Q$9" lockText="1" noThreeD="1"/>
</file>

<file path=xl/ctrlProps/ctrlProp9.xml><?xml version="1.0" encoding="utf-8"?>
<formControlPr xmlns="http://schemas.microsoft.com/office/spreadsheetml/2009/9/main" objectType="CheckBox" fmlaLink="$P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</xdr:row>
          <xdr:rowOff>133350</xdr:rowOff>
        </xdr:from>
        <xdr:to>
          <xdr:col>12</xdr:col>
          <xdr:colOff>371475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3C03E508-BEE2-29D2-BB06-68A1D7B4B1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3</xdr:row>
          <xdr:rowOff>133350</xdr:rowOff>
        </xdr:from>
        <xdr:to>
          <xdr:col>12</xdr:col>
          <xdr:colOff>971550</xdr:colOff>
          <xdr:row>5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287B4537-892D-27B6-04BE-EAB72AB1DE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</xdr:row>
          <xdr:rowOff>142875</xdr:rowOff>
        </xdr:from>
        <xdr:to>
          <xdr:col>12</xdr:col>
          <xdr:colOff>371475</xdr:colOff>
          <xdr:row>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3DA32B48-024F-DE4F-37CB-1502B2F1E10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5</xdr:row>
          <xdr:rowOff>142875</xdr:rowOff>
        </xdr:from>
        <xdr:to>
          <xdr:col>12</xdr:col>
          <xdr:colOff>971550</xdr:colOff>
          <xdr:row>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B65FF8B7-0EF2-780F-9626-785A2505577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</xdr:row>
          <xdr:rowOff>142875</xdr:rowOff>
        </xdr:from>
        <xdr:to>
          <xdr:col>12</xdr:col>
          <xdr:colOff>371475</xdr:colOff>
          <xdr:row>8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59BEF9A0-A94A-DD15-7FE4-E1114311069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6</xdr:row>
          <xdr:rowOff>142875</xdr:rowOff>
        </xdr:from>
        <xdr:to>
          <xdr:col>12</xdr:col>
          <xdr:colOff>971550</xdr:colOff>
          <xdr:row>8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FAA69FB-0BFD-4B49-C4AD-56AFDCB771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</xdr:row>
          <xdr:rowOff>142875</xdr:rowOff>
        </xdr:from>
        <xdr:to>
          <xdr:col>12</xdr:col>
          <xdr:colOff>371475</xdr:colOff>
          <xdr:row>9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74B7572-041B-40A9-C2D8-E2BB33761A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7</xdr:row>
          <xdr:rowOff>142875</xdr:rowOff>
        </xdr:from>
        <xdr:to>
          <xdr:col>12</xdr:col>
          <xdr:colOff>971550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DFA2EC6B-5E71-28E0-5095-82301BF969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</xdr:row>
          <xdr:rowOff>142875</xdr:rowOff>
        </xdr:from>
        <xdr:to>
          <xdr:col>12</xdr:col>
          <xdr:colOff>371475</xdr:colOff>
          <xdr:row>10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1CAA9D26-7A76-DE9C-FBC1-4F846531D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ja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457200</xdr:colOff>
          <xdr:row>8</xdr:row>
          <xdr:rowOff>142875</xdr:rowOff>
        </xdr:from>
        <xdr:to>
          <xdr:col>12</xdr:col>
          <xdr:colOff>971550</xdr:colOff>
          <xdr:row>10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553DB22B-E4B9-CFD5-B949-3B9BB97642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nein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autoPageBreaks="0" fitToPage="1"/>
  </sheetPr>
  <dimension ref="B1:M45"/>
  <sheetViews>
    <sheetView showGridLines="0" showRowColHeaders="0" tabSelected="1" zoomScaleNormal="100" zoomScaleSheetLayoutView="100" workbookViewId="0">
      <selection activeCell="K2" sqref="K2"/>
    </sheetView>
  </sheetViews>
  <sheetFormatPr baseColWidth="10" defaultColWidth="0" defaultRowHeight="12.75" x14ac:dyDescent="0.2"/>
  <cols>
    <col min="1" max="1" width="6.7109375" customWidth="1"/>
    <col min="2" max="2" width="4.5703125" bestFit="1" customWidth="1"/>
    <col min="3" max="4" width="11.42578125" customWidth="1"/>
    <col min="5" max="5" width="18.85546875" customWidth="1"/>
    <col min="6" max="6" width="14.42578125" customWidth="1"/>
    <col min="7" max="7" width="2" bestFit="1" customWidth="1"/>
    <col min="8" max="8" width="5.28515625" customWidth="1"/>
    <col min="9" max="9" width="11.42578125" customWidth="1"/>
    <col min="10" max="10" width="2.28515625" customWidth="1"/>
    <col min="11" max="11" width="17.140625" customWidth="1"/>
    <col min="12" max="12" width="4.28515625" style="11" customWidth="1"/>
    <col min="13" max="13" width="47.28515625" customWidth="1"/>
  </cols>
  <sheetData>
    <row r="1" spans="2:13" x14ac:dyDescent="0.2">
      <c r="M1" s="11"/>
    </row>
    <row r="2" spans="2:13" ht="27.75" x14ac:dyDescent="0.5">
      <c r="C2" s="1" t="s">
        <v>21</v>
      </c>
      <c r="I2" s="26" t="s">
        <v>20</v>
      </c>
      <c r="K2" s="49">
        <v>2023</v>
      </c>
      <c r="M2" s="11"/>
    </row>
    <row r="3" spans="2:13" x14ac:dyDescent="0.2">
      <c r="C3" s="7"/>
      <c r="M3" s="11"/>
    </row>
    <row r="4" spans="2:13" x14ac:dyDescent="0.2">
      <c r="M4" s="11"/>
    </row>
    <row r="5" spans="2:13" ht="18" customHeight="1" x14ac:dyDescent="0.2">
      <c r="F5" t="s">
        <v>60</v>
      </c>
      <c r="G5" s="55"/>
      <c r="H5" s="55"/>
      <c r="I5" s="55"/>
      <c r="J5" s="55"/>
      <c r="K5" s="55"/>
      <c r="M5" s="11"/>
    </row>
    <row r="6" spans="2:13" ht="18" customHeight="1" x14ac:dyDescent="0.2">
      <c r="C6" t="s">
        <v>0</v>
      </c>
      <c r="D6" s="55"/>
      <c r="E6" s="55"/>
      <c r="F6" t="s">
        <v>61</v>
      </c>
      <c r="G6" s="56"/>
      <c r="H6" s="56"/>
      <c r="I6" s="56"/>
      <c r="J6" s="56"/>
      <c r="K6" s="56"/>
      <c r="M6" s="11"/>
    </row>
    <row r="7" spans="2:13" x14ac:dyDescent="0.2">
      <c r="M7" s="11"/>
    </row>
    <row r="8" spans="2:13" ht="18" customHeight="1" x14ac:dyDescent="0.2">
      <c r="C8" t="s">
        <v>1</v>
      </c>
      <c r="D8" s="55"/>
      <c r="E8" s="55"/>
      <c r="F8" t="s">
        <v>2</v>
      </c>
      <c r="G8" s="55"/>
      <c r="H8" s="55"/>
      <c r="I8" s="55"/>
      <c r="J8" s="55"/>
      <c r="K8" s="55"/>
      <c r="M8" s="11"/>
    </row>
    <row r="9" spans="2:13" ht="18" customHeight="1" x14ac:dyDescent="0.2">
      <c r="C9" t="s">
        <v>5</v>
      </c>
      <c r="D9" s="56"/>
      <c r="E9" s="56"/>
      <c r="F9" t="s">
        <v>6</v>
      </c>
      <c r="G9" s="56"/>
      <c r="H9" s="56"/>
      <c r="I9" s="56"/>
      <c r="J9" s="56"/>
      <c r="K9" s="56"/>
      <c r="M9" s="11"/>
    </row>
    <row r="10" spans="2:13" ht="51" customHeight="1" x14ac:dyDescent="0.2">
      <c r="M10" s="11"/>
    </row>
    <row r="11" spans="2:13" ht="12" customHeight="1" x14ac:dyDescent="0.2">
      <c r="C11" s="7" t="s">
        <v>62</v>
      </c>
      <c r="M11" s="11"/>
    </row>
    <row r="12" spans="2:13" ht="12" customHeight="1" x14ac:dyDescent="0.2">
      <c r="C12" t="s">
        <v>64</v>
      </c>
      <c r="K12" s="57">
        <f>K2</f>
        <v>2023</v>
      </c>
      <c r="M12" s="11"/>
    </row>
    <row r="13" spans="2:13" ht="12" customHeight="1" x14ac:dyDescent="0.2">
      <c r="C13" t="s">
        <v>63</v>
      </c>
      <c r="K13" s="58"/>
      <c r="M13" s="11"/>
    </row>
    <row r="14" spans="2:13" x14ac:dyDescent="0.2">
      <c r="K14" s="35" t="s">
        <v>51</v>
      </c>
      <c r="M14" s="11"/>
    </row>
    <row r="15" spans="2:13" ht="15" x14ac:dyDescent="0.25">
      <c r="B15" s="10" t="s">
        <v>38</v>
      </c>
      <c r="C15" s="9" t="s">
        <v>50</v>
      </c>
      <c r="K15" s="36"/>
      <c r="M15" s="11"/>
    </row>
    <row r="16" spans="2:13" ht="19.5" customHeight="1" x14ac:dyDescent="0.2">
      <c r="B16" s="6" t="s">
        <v>39</v>
      </c>
      <c r="C16" s="14" t="s">
        <v>18</v>
      </c>
      <c r="D16" s="14"/>
      <c r="E16" s="14"/>
      <c r="F16" s="14"/>
      <c r="G16" s="14"/>
      <c r="H16" s="14"/>
      <c r="I16" s="14"/>
      <c r="J16" s="14"/>
      <c r="K16" s="50"/>
      <c r="M16" s="11"/>
    </row>
    <row r="17" spans="2:13" ht="19.5" customHeight="1" x14ac:dyDescent="0.2">
      <c r="B17" s="6" t="s">
        <v>40</v>
      </c>
      <c r="C17" s="15" t="s">
        <v>10</v>
      </c>
      <c r="D17" s="15"/>
      <c r="E17" s="15"/>
      <c r="F17" s="15"/>
      <c r="G17" s="15"/>
      <c r="H17" s="15"/>
      <c r="I17" s="15"/>
      <c r="J17" s="15"/>
      <c r="K17" s="50"/>
      <c r="M17" s="11"/>
    </row>
    <row r="18" spans="2:13" ht="19.5" customHeight="1" x14ac:dyDescent="0.2">
      <c r="B18" s="6" t="s">
        <v>41</v>
      </c>
      <c r="C18" s="15" t="s">
        <v>8</v>
      </c>
      <c r="D18" s="15"/>
      <c r="E18" s="15"/>
      <c r="F18" s="15"/>
      <c r="G18" s="15"/>
      <c r="H18" s="15"/>
      <c r="I18" s="15"/>
      <c r="J18" s="15"/>
      <c r="K18" s="50"/>
      <c r="M18" s="11"/>
    </row>
    <row r="19" spans="2:13" ht="19.5" customHeight="1" x14ac:dyDescent="0.2">
      <c r="B19" s="6" t="s">
        <v>42</v>
      </c>
      <c r="C19" s="15" t="s">
        <v>9</v>
      </c>
      <c r="D19" s="15"/>
      <c r="E19" s="15"/>
      <c r="F19" s="15"/>
      <c r="G19" s="15"/>
      <c r="H19" s="15"/>
      <c r="I19" s="15"/>
      <c r="J19" s="15"/>
      <c r="K19" s="50"/>
      <c r="M19" s="11"/>
    </row>
    <row r="20" spans="2:13" ht="19.5" customHeight="1" x14ac:dyDescent="0.2">
      <c r="B20" s="6" t="s">
        <v>43</v>
      </c>
      <c r="C20" s="15" t="s">
        <v>65</v>
      </c>
      <c r="D20" s="15"/>
      <c r="E20" s="15"/>
      <c r="F20" s="15"/>
      <c r="G20" s="15"/>
      <c r="H20" s="15"/>
      <c r="I20" s="15"/>
      <c r="J20" s="15"/>
      <c r="K20" s="50"/>
      <c r="M20" s="11"/>
    </row>
    <row r="21" spans="2:13" ht="19.5" customHeight="1" x14ac:dyDescent="0.2">
      <c r="B21" s="6" t="s">
        <v>44</v>
      </c>
      <c r="C21" s="15" t="s">
        <v>37</v>
      </c>
      <c r="D21" s="15"/>
      <c r="E21" s="15"/>
      <c r="F21" s="15"/>
      <c r="G21" s="15"/>
      <c r="H21" s="15"/>
      <c r="I21" s="15"/>
      <c r="J21" s="15"/>
      <c r="K21" s="50"/>
      <c r="M21" s="11"/>
    </row>
    <row r="22" spans="2:13" ht="19.5" customHeight="1" x14ac:dyDescent="0.2">
      <c r="B22" s="6" t="s">
        <v>45</v>
      </c>
      <c r="C22" s="15" t="s">
        <v>17</v>
      </c>
      <c r="D22" s="15"/>
      <c r="E22" s="15"/>
      <c r="F22" s="15"/>
      <c r="G22" s="15"/>
      <c r="H22" s="15"/>
      <c r="I22" s="15"/>
      <c r="J22" s="15"/>
      <c r="K22" s="50"/>
      <c r="M22" s="11"/>
    </row>
    <row r="23" spans="2:13" ht="19.5" customHeight="1" x14ac:dyDescent="0.2">
      <c r="C23" t="s">
        <v>52</v>
      </c>
      <c r="K23" s="23"/>
      <c r="M23" s="11"/>
    </row>
    <row r="24" spans="2:13" ht="19.5" customHeight="1" x14ac:dyDescent="0.2">
      <c r="C24" s="14"/>
      <c r="D24" s="14"/>
      <c r="E24" s="14"/>
      <c r="F24" s="25">
        <v>21.5</v>
      </c>
      <c r="G24" s="14" t="s">
        <v>14</v>
      </c>
      <c r="H24" s="54"/>
      <c r="I24" s="14" t="s">
        <v>15</v>
      </c>
      <c r="J24" s="24" t="s">
        <v>11</v>
      </c>
      <c r="K24" s="22">
        <f>ROUND(F24*H24,0)</f>
        <v>0</v>
      </c>
      <c r="M24" s="12" t="str">
        <f>IF(H24&gt;365,"Maximal 365 Tage möglich.","")</f>
        <v/>
      </c>
    </row>
    <row r="25" spans="2:13" ht="19.5" customHeight="1" x14ac:dyDescent="0.2">
      <c r="B25" s="6" t="s">
        <v>46</v>
      </c>
      <c r="C25" s="14" t="s">
        <v>53</v>
      </c>
      <c r="D25" s="14"/>
      <c r="E25" s="14"/>
      <c r="F25" s="14"/>
      <c r="G25" s="14"/>
      <c r="H25" s="14"/>
      <c r="I25" s="14"/>
      <c r="J25" s="14"/>
      <c r="K25" s="50"/>
      <c r="M25" s="11"/>
    </row>
    <row r="26" spans="2:13" ht="19.5" customHeight="1" x14ac:dyDescent="0.2">
      <c r="B26" s="6" t="s">
        <v>47</v>
      </c>
      <c r="C26" t="s">
        <v>22</v>
      </c>
      <c r="K26" s="21"/>
      <c r="M26" s="11"/>
    </row>
    <row r="27" spans="2:13" ht="19.5" customHeight="1" x14ac:dyDescent="0.2">
      <c r="C27" t="s">
        <v>23</v>
      </c>
      <c r="K27" s="21"/>
      <c r="M27" s="11"/>
    </row>
    <row r="28" spans="2:13" ht="19.5" customHeight="1" x14ac:dyDescent="0.2">
      <c r="C28" s="14" t="s">
        <v>4</v>
      </c>
      <c r="D28" s="14"/>
      <c r="E28" s="55"/>
      <c r="F28" s="55"/>
      <c r="G28" s="55"/>
      <c r="H28" s="55"/>
      <c r="I28" s="55"/>
      <c r="J28" s="14"/>
      <c r="K28" s="21"/>
      <c r="M28" s="11"/>
    </row>
    <row r="29" spans="2:13" ht="19.5" customHeight="1" x14ac:dyDescent="0.2">
      <c r="C29" s="14" t="s">
        <v>54</v>
      </c>
      <c r="D29" s="14"/>
      <c r="E29" s="14"/>
      <c r="F29" s="14"/>
      <c r="G29" s="14"/>
      <c r="H29" s="14"/>
      <c r="I29" s="16">
        <v>2500</v>
      </c>
      <c r="J29" s="16"/>
      <c r="K29" s="50"/>
      <c r="M29" s="12" t="str">
        <f>IF(AND(K29=2500,E28=""),"Bitte ergänzen Sie die genaue Bezeichnung.","")</f>
        <v/>
      </c>
    </row>
    <row r="30" spans="2:13" ht="19.5" customHeight="1" x14ac:dyDescent="0.2">
      <c r="B30" s="6" t="s">
        <v>13</v>
      </c>
      <c r="C30" s="15" t="s">
        <v>3</v>
      </c>
      <c r="D30" s="15"/>
      <c r="E30" s="15"/>
      <c r="F30" s="15"/>
      <c r="G30" s="15"/>
      <c r="H30" s="15"/>
      <c r="I30" s="15"/>
      <c r="J30" s="15"/>
      <c r="K30" s="50"/>
      <c r="M30" s="11" t="str">
        <f>IF(AND(K30&gt;0,E31=""),"Bitte ergänzen Sie die genaue Bezeichnung.","")</f>
        <v/>
      </c>
    </row>
    <row r="31" spans="2:13" ht="19.5" customHeight="1" x14ac:dyDescent="0.2">
      <c r="C31" s="15" t="s">
        <v>4</v>
      </c>
      <c r="D31" s="15"/>
      <c r="E31" s="56"/>
      <c r="F31" s="56"/>
      <c r="G31" s="56"/>
      <c r="H31" s="56"/>
      <c r="I31" s="56"/>
      <c r="J31" s="15"/>
      <c r="K31" s="21"/>
      <c r="M31" s="11"/>
    </row>
    <row r="32" spans="2:13" ht="23.25" customHeight="1" x14ac:dyDescent="0.25">
      <c r="C32" s="17" t="s">
        <v>24</v>
      </c>
      <c r="D32" s="15"/>
      <c r="E32" s="15"/>
      <c r="F32" s="15"/>
      <c r="G32" s="15"/>
      <c r="H32" s="15"/>
      <c r="I32" s="15"/>
      <c r="J32" s="15"/>
      <c r="K32" s="13">
        <f>SUM(K16:K22,K25:K30)-K24</f>
        <v>0</v>
      </c>
      <c r="M32" s="11"/>
    </row>
    <row r="33" spans="2:13" ht="32.25" customHeight="1" x14ac:dyDescent="0.2">
      <c r="C33" s="7"/>
      <c r="K33" s="21"/>
      <c r="M33" s="11"/>
    </row>
    <row r="34" spans="2:13" ht="19.5" customHeight="1" x14ac:dyDescent="0.25">
      <c r="B34" s="10" t="s">
        <v>48</v>
      </c>
      <c r="C34" s="9" t="s">
        <v>66</v>
      </c>
      <c r="K34" s="21"/>
      <c r="M34" s="11"/>
    </row>
    <row r="35" spans="2:13" ht="19.5" customHeight="1" x14ac:dyDescent="0.2">
      <c r="B35" s="6" t="s">
        <v>33</v>
      </c>
      <c r="C35" s="14" t="s">
        <v>7</v>
      </c>
      <c r="D35" s="14"/>
      <c r="E35" s="14"/>
      <c r="F35" s="14"/>
      <c r="G35" s="14"/>
      <c r="H35" s="14"/>
      <c r="I35" s="14"/>
      <c r="J35" s="18" t="s">
        <v>11</v>
      </c>
      <c r="K35" s="50"/>
      <c r="M35" s="11"/>
    </row>
    <row r="36" spans="2:13" ht="19.5" customHeight="1" x14ac:dyDescent="0.2">
      <c r="B36" s="6" t="s">
        <v>34</v>
      </c>
      <c r="C36" s="15" t="s">
        <v>19</v>
      </c>
      <c r="D36" s="15"/>
      <c r="E36" s="15"/>
      <c r="F36" s="15"/>
      <c r="G36" s="15"/>
      <c r="H36" s="15"/>
      <c r="I36" s="15"/>
      <c r="J36" s="19" t="s">
        <v>11</v>
      </c>
      <c r="K36" s="50"/>
      <c r="M36" s="11"/>
    </row>
    <row r="37" spans="2:13" ht="19.5" customHeight="1" x14ac:dyDescent="0.2">
      <c r="B37" s="6" t="s">
        <v>35</v>
      </c>
      <c r="C37" s="15" t="s">
        <v>67</v>
      </c>
      <c r="D37" s="15"/>
      <c r="E37" s="15"/>
      <c r="F37" s="15"/>
      <c r="G37" s="15"/>
      <c r="H37" s="15"/>
      <c r="I37" s="15"/>
      <c r="J37" s="15"/>
      <c r="K37" s="21"/>
      <c r="M37" s="11"/>
    </row>
    <row r="38" spans="2:13" ht="19.5" customHeight="1" x14ac:dyDescent="0.2">
      <c r="C38" s="15" t="s">
        <v>68</v>
      </c>
      <c r="D38" s="15"/>
      <c r="E38" s="15"/>
      <c r="F38" s="15"/>
      <c r="G38" s="15"/>
      <c r="H38" s="15"/>
      <c r="I38" s="15"/>
      <c r="J38" s="19" t="s">
        <v>11</v>
      </c>
      <c r="K38" s="50"/>
      <c r="M38" s="11"/>
    </row>
    <row r="39" spans="2:13" ht="19.5" customHeight="1" x14ac:dyDescent="0.2">
      <c r="B39" s="6" t="s">
        <v>36</v>
      </c>
      <c r="C39" s="15" t="s">
        <v>16</v>
      </c>
      <c r="D39" s="15"/>
      <c r="E39" s="15"/>
      <c r="F39" s="15"/>
      <c r="G39" s="15"/>
      <c r="H39" s="15"/>
      <c r="I39" s="15"/>
      <c r="J39" s="19" t="s">
        <v>11</v>
      </c>
      <c r="K39" s="50"/>
      <c r="M39" s="11"/>
    </row>
    <row r="40" spans="2:13" ht="19.5" customHeight="1" x14ac:dyDescent="0.2">
      <c r="B40" s="6" t="s">
        <v>49</v>
      </c>
      <c r="C40" s="15" t="s">
        <v>12</v>
      </c>
      <c r="D40" s="15"/>
      <c r="E40" s="15"/>
      <c r="F40" s="15"/>
      <c r="G40" s="15"/>
      <c r="H40" s="15"/>
      <c r="I40" s="15"/>
      <c r="J40" s="15"/>
      <c r="K40" s="21"/>
      <c r="M40" s="11"/>
    </row>
    <row r="41" spans="2:13" ht="19.5" customHeight="1" x14ac:dyDescent="0.2">
      <c r="C41" s="15" t="s">
        <v>4</v>
      </c>
      <c r="D41" s="15"/>
      <c r="E41" s="56"/>
      <c r="F41" s="56"/>
      <c r="G41" s="56"/>
      <c r="H41" s="56"/>
      <c r="I41" s="56"/>
      <c r="J41" s="19" t="s">
        <v>11</v>
      </c>
      <c r="K41" s="50"/>
      <c r="M41" s="11" t="str">
        <f>IF(AND(K41&gt;0,E41=""),"Bitte ergänzen Sie die genaue Bezeichnung.","")</f>
        <v/>
      </c>
    </row>
    <row r="42" spans="2:13" ht="36" customHeight="1" x14ac:dyDescent="0.25">
      <c r="C42" s="17" t="s">
        <v>55</v>
      </c>
      <c r="D42" s="15"/>
      <c r="E42" s="15"/>
      <c r="F42" s="15"/>
      <c r="G42" s="15"/>
      <c r="H42" s="15"/>
      <c r="I42" s="15"/>
      <c r="J42" s="20" t="s">
        <v>56</v>
      </c>
      <c r="K42" s="13">
        <f>+K32-SUM(K35:K41)</f>
        <v>0</v>
      </c>
    </row>
    <row r="43" spans="2:13" s="4" customFormat="1" ht="11.25" x14ac:dyDescent="0.2">
      <c r="K43" s="44" t="s">
        <v>57</v>
      </c>
      <c r="L43" s="45"/>
    </row>
    <row r="44" spans="2:13" s="4" customFormat="1" ht="11.25" x14ac:dyDescent="0.2">
      <c r="K44" s="44" t="s">
        <v>58</v>
      </c>
      <c r="L44" s="45"/>
    </row>
    <row r="45" spans="2:13" s="4" customFormat="1" ht="11.25" x14ac:dyDescent="0.2">
      <c r="K45" s="44" t="s">
        <v>59</v>
      </c>
      <c r="L45" s="45"/>
    </row>
  </sheetData>
  <sheetProtection password="DD0F" sheet="1" objects="1" scenarios="1"/>
  <mergeCells count="11">
    <mergeCell ref="G6:K6"/>
    <mergeCell ref="E28:I28"/>
    <mergeCell ref="E31:I31"/>
    <mergeCell ref="E41:I41"/>
    <mergeCell ref="D9:E9"/>
    <mergeCell ref="K12:K13"/>
    <mergeCell ref="G5:K5"/>
    <mergeCell ref="D8:E8"/>
    <mergeCell ref="D6:E6"/>
    <mergeCell ref="G9:K9"/>
    <mergeCell ref="G8:K8"/>
  </mergeCells>
  <phoneticPr fontId="2" type="noConversion"/>
  <dataValidations count="3">
    <dataValidation type="whole" allowBlank="1" showInputMessage="1" showErrorMessage="1" sqref="K16:K22 K24:K25 H24 K35:K36 K38:K39 K41 K30">
      <formula1>0</formula1>
      <formula2>999999</formula2>
    </dataValidation>
    <dataValidation type="whole" allowBlank="1" showErrorMessage="1" prompt="_x000a_" sqref="K29">
      <formula1>0</formula1>
      <formula2>999999</formula2>
    </dataValidation>
    <dataValidation type="whole" operator="greaterThanOrEqual" allowBlank="1" showInputMessage="1" showErrorMessage="1" promptTitle="Hinweis" prompt="Bitte prüfen Sie ob allenfalls ein aktuellers Formular zum Download bereitgestellt wurde." sqref="K2">
      <formula1>2010</formula1>
    </dataValidation>
  </dataValidations>
  <pageMargins left="0.39" right="0.24" top="0.49" bottom="0.984251969" header="0.17" footer="0.18"/>
  <pageSetup paperSize="9" scale="87" orientation="portrait" blackAndWhite="1" r:id="rId1"/>
  <headerFooter alignWithMargins="0">
    <oddFooter>&amp;L&amp;6Formular 101.06 E1</oddFooter>
  </headerFooter>
  <ignoredErrors>
    <ignoredError sqref="B15:B4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autoPageBreaks="0" fitToPage="1"/>
  </sheetPr>
  <dimension ref="A1:Q59"/>
  <sheetViews>
    <sheetView showGridLines="0" showRowColHeaders="0" workbookViewId="0">
      <selection activeCell="M2" sqref="M2"/>
    </sheetView>
  </sheetViews>
  <sheetFormatPr baseColWidth="10" defaultColWidth="0" defaultRowHeight="12.75" x14ac:dyDescent="0.2"/>
  <cols>
    <col min="1" max="1" width="4.42578125" customWidth="1"/>
    <col min="2" max="2" width="5.28515625" customWidth="1"/>
    <col min="3" max="3" width="11.42578125" customWidth="1"/>
    <col min="4" max="4" width="13.42578125" customWidth="1"/>
    <col min="5" max="5" width="17.7109375" customWidth="1"/>
    <col min="6" max="6" width="8.85546875" customWidth="1"/>
    <col min="7" max="7" width="4.140625" customWidth="1"/>
    <col min="8" max="8" width="11.42578125" customWidth="1"/>
    <col min="9" max="9" width="3.140625" style="2" customWidth="1"/>
    <col min="10" max="10" width="5.42578125" customWidth="1"/>
    <col min="11" max="11" width="9.140625" customWidth="1"/>
    <col min="12" max="12" width="2.7109375" customWidth="1"/>
    <col min="13" max="13" width="15.42578125" bestFit="1" customWidth="1"/>
    <col min="14" max="14" width="1.7109375" customWidth="1"/>
    <col min="15" max="15" width="55" customWidth="1"/>
    <col min="16" max="17" width="11.42578125" style="47" hidden="1" customWidth="1"/>
    <col min="18" max="16384" width="11.42578125" hidden="1"/>
  </cols>
  <sheetData>
    <row r="1" spans="3:17" x14ac:dyDescent="0.2">
      <c r="L1" s="2"/>
    </row>
    <row r="2" spans="3:17" ht="27.75" x14ac:dyDescent="0.5">
      <c r="C2" s="3" t="s">
        <v>25</v>
      </c>
      <c r="K2" s="26" t="s">
        <v>20</v>
      </c>
      <c r="M2" s="49">
        <v>2023</v>
      </c>
    </row>
    <row r="3" spans="3:17" x14ac:dyDescent="0.2">
      <c r="L3" s="2"/>
    </row>
    <row r="4" spans="3:17" x14ac:dyDescent="0.2">
      <c r="C4" s="7" t="s">
        <v>71</v>
      </c>
      <c r="L4" s="2"/>
    </row>
    <row r="5" spans="3:17" ht="13.5" customHeight="1" x14ac:dyDescent="0.2">
      <c r="C5" s="14" t="s">
        <v>26</v>
      </c>
      <c r="D5" s="14"/>
      <c r="E5" s="14"/>
      <c r="F5" s="14"/>
      <c r="G5" s="14"/>
      <c r="H5" s="14"/>
      <c r="I5" s="28"/>
      <c r="J5" s="14"/>
      <c r="K5" s="14"/>
      <c r="L5" s="28"/>
      <c r="M5" s="14"/>
      <c r="O5" s="11" t="str">
        <f>IF(AND(P5=TRUE,Q5=TRUE),"Bitte nur ein Feld ankreuzen.","")</f>
        <v/>
      </c>
      <c r="P5" s="47" t="b">
        <v>0</v>
      </c>
      <c r="Q5" s="47" t="b">
        <v>0</v>
      </c>
    </row>
    <row r="6" spans="3:17" ht="13.5" customHeight="1" x14ac:dyDescent="0.2">
      <c r="C6" t="s">
        <v>94</v>
      </c>
      <c r="L6" s="2"/>
    </row>
    <row r="7" spans="3:17" ht="13.5" customHeight="1" x14ac:dyDescent="0.2">
      <c r="C7" s="14" t="s">
        <v>95</v>
      </c>
      <c r="D7" s="14"/>
      <c r="E7" s="14"/>
      <c r="F7" s="14"/>
      <c r="G7" s="14"/>
      <c r="H7" s="14"/>
      <c r="I7" s="28"/>
      <c r="J7" s="14"/>
      <c r="K7" s="14"/>
      <c r="L7" s="28"/>
      <c r="M7" s="14"/>
      <c r="O7" s="11" t="str">
        <f>IF(AND(P7=TRUE,Q7=TRUE),"Bitte nur ein Feld ankreuzen.","")</f>
        <v/>
      </c>
    </row>
    <row r="8" spans="3:17" ht="13.5" customHeight="1" x14ac:dyDescent="0.2">
      <c r="C8" s="15" t="s">
        <v>96</v>
      </c>
      <c r="D8" s="15"/>
      <c r="E8" s="15"/>
      <c r="F8" s="15"/>
      <c r="G8" s="15"/>
      <c r="H8" s="15"/>
      <c r="I8" s="29"/>
      <c r="J8" s="15"/>
      <c r="K8" s="15"/>
      <c r="L8" s="29"/>
      <c r="M8" s="15"/>
      <c r="O8" s="11" t="str">
        <f>IF(AND(P8=TRUE,Q8=TRUE),"Bitte nur ein Feld ankreuzen.","")</f>
        <v/>
      </c>
    </row>
    <row r="9" spans="3:17" ht="13.5" customHeight="1" x14ac:dyDescent="0.2">
      <c r="C9" s="15" t="s">
        <v>27</v>
      </c>
      <c r="D9" s="15"/>
      <c r="E9" s="15"/>
      <c r="F9" s="15"/>
      <c r="G9" s="15"/>
      <c r="H9" s="15"/>
      <c r="I9" s="29"/>
      <c r="J9" s="15"/>
      <c r="K9" s="15"/>
      <c r="L9" s="29"/>
      <c r="M9" s="15"/>
      <c r="O9" s="11" t="str">
        <f>IF(AND(P9=TRUE,Q9=TRUE),"Bitte nur ein Feld ankreuzen.","")</f>
        <v/>
      </c>
    </row>
    <row r="10" spans="3:17" ht="13.5" customHeight="1" x14ac:dyDescent="0.2">
      <c r="C10" s="15" t="s">
        <v>69</v>
      </c>
      <c r="D10" s="15"/>
      <c r="E10" s="15"/>
      <c r="F10" s="15"/>
      <c r="G10" s="15"/>
      <c r="H10" s="15"/>
      <c r="I10" s="29"/>
      <c r="J10" s="15"/>
      <c r="K10" s="15"/>
      <c r="L10" s="29"/>
      <c r="M10" s="15"/>
      <c r="O10" s="11" t="str">
        <f>IF(AND(P10=TRUE,Q10=TRUE),"Bitte nur ein Feld ankreuzen.","")</f>
        <v/>
      </c>
    </row>
    <row r="11" spans="3:17" ht="14.25" customHeight="1" x14ac:dyDescent="0.2">
      <c r="C11" s="15" t="s">
        <v>92</v>
      </c>
      <c r="D11" s="15"/>
      <c r="E11" s="60"/>
      <c r="F11" s="60"/>
      <c r="G11" s="60"/>
      <c r="H11" s="60"/>
      <c r="I11" s="60"/>
      <c r="J11" s="60"/>
      <c r="K11" s="60"/>
      <c r="L11" s="60"/>
      <c r="M11" s="60"/>
    </row>
    <row r="12" spans="3:17" ht="6.75" customHeight="1" x14ac:dyDescent="0.2">
      <c r="L12" s="2"/>
    </row>
    <row r="13" spans="3:17" x14ac:dyDescent="0.2">
      <c r="C13" t="s">
        <v>72</v>
      </c>
      <c r="L13" s="2"/>
    </row>
    <row r="14" spans="3:17" x14ac:dyDescent="0.2">
      <c r="C14" t="s">
        <v>73</v>
      </c>
      <c r="L14" s="2"/>
    </row>
    <row r="15" spans="3:17" x14ac:dyDescent="0.2">
      <c r="C15" t="s">
        <v>105</v>
      </c>
      <c r="L15" s="2"/>
    </row>
    <row r="16" spans="3:17" x14ac:dyDescent="0.2">
      <c r="C16" t="s">
        <v>74</v>
      </c>
      <c r="L16" s="2"/>
    </row>
    <row r="17" spans="2:15" ht="7.5" customHeight="1" x14ac:dyDescent="0.2">
      <c r="L17" s="2"/>
    </row>
    <row r="18" spans="2:15" x14ac:dyDescent="0.2">
      <c r="C18" s="7" t="s">
        <v>62</v>
      </c>
      <c r="L18" s="2"/>
    </row>
    <row r="19" spans="2:15" x14ac:dyDescent="0.2">
      <c r="C19" t="s">
        <v>64</v>
      </c>
      <c r="L19" s="2"/>
      <c r="M19" s="57">
        <f>+M2</f>
        <v>2023</v>
      </c>
    </row>
    <row r="20" spans="2:15" x14ac:dyDescent="0.2">
      <c r="C20" t="s">
        <v>63</v>
      </c>
      <c r="L20" s="2"/>
      <c r="M20" s="58"/>
    </row>
    <row r="21" spans="2:15" x14ac:dyDescent="0.2">
      <c r="L21" s="2"/>
      <c r="M21" s="35" t="s">
        <v>51</v>
      </c>
    </row>
    <row r="22" spans="2:15" ht="15" customHeight="1" x14ac:dyDescent="0.2">
      <c r="B22" s="8" t="s">
        <v>38</v>
      </c>
      <c r="C22" s="7" t="s">
        <v>107</v>
      </c>
      <c r="L22" s="2"/>
      <c r="M22" s="21"/>
    </row>
    <row r="23" spans="2:15" ht="19.5" customHeight="1" x14ac:dyDescent="0.2">
      <c r="B23" s="27" t="s">
        <v>39</v>
      </c>
      <c r="C23" s="14" t="s">
        <v>70</v>
      </c>
      <c r="D23" s="14"/>
      <c r="E23" s="14"/>
      <c r="F23" s="14"/>
      <c r="G23" s="14"/>
      <c r="H23" s="14"/>
      <c r="I23" s="28"/>
      <c r="J23" s="14"/>
      <c r="K23" s="14"/>
      <c r="L23" s="28"/>
      <c r="M23" s="50"/>
    </row>
    <row r="24" spans="2:15" ht="15" x14ac:dyDescent="0.2">
      <c r="B24" s="6" t="s">
        <v>40</v>
      </c>
      <c r="C24" s="15" t="s">
        <v>28</v>
      </c>
      <c r="D24" s="15"/>
      <c r="E24" s="15"/>
      <c r="F24" s="15"/>
      <c r="G24" s="15"/>
      <c r="H24" s="15"/>
      <c r="I24" s="29"/>
      <c r="J24" s="15"/>
      <c r="K24" s="15"/>
      <c r="L24" s="29"/>
      <c r="M24" s="50"/>
    </row>
    <row r="25" spans="2:15" ht="15" x14ac:dyDescent="0.2">
      <c r="B25" s="6" t="s">
        <v>41</v>
      </c>
      <c r="C25" t="s">
        <v>75</v>
      </c>
      <c r="L25" s="2"/>
      <c r="M25" s="50"/>
    </row>
    <row r="26" spans="2:15" ht="15" x14ac:dyDescent="0.2">
      <c r="C26" s="14" t="s">
        <v>79</v>
      </c>
      <c r="D26" s="14"/>
      <c r="E26" s="14"/>
      <c r="F26" s="14"/>
      <c r="G26" s="14"/>
      <c r="H26" s="25">
        <v>21.5</v>
      </c>
      <c r="I26" s="28" t="s">
        <v>14</v>
      </c>
      <c r="J26" s="51"/>
      <c r="K26" s="14" t="s">
        <v>15</v>
      </c>
      <c r="L26" s="39" t="s">
        <v>11</v>
      </c>
      <c r="M26" s="22">
        <f>ROUND(H26*J26,0)</f>
        <v>0</v>
      </c>
      <c r="O26" s="12" t="str">
        <f>IF(J26&gt;365,"Maximal 365 Tage möglich.","")</f>
        <v/>
      </c>
    </row>
    <row r="27" spans="2:15" x14ac:dyDescent="0.2">
      <c r="B27" s="6" t="s">
        <v>42</v>
      </c>
      <c r="C27" t="s">
        <v>77</v>
      </c>
      <c r="L27" s="2"/>
      <c r="M27" s="21"/>
    </row>
    <row r="28" spans="2:15" ht="15" x14ac:dyDescent="0.2">
      <c r="B28" s="6"/>
      <c r="C28" t="s">
        <v>78</v>
      </c>
      <c r="L28" s="2"/>
      <c r="M28" s="50"/>
    </row>
    <row r="29" spans="2:15" ht="15" x14ac:dyDescent="0.2">
      <c r="B29" s="6"/>
      <c r="C29" s="14" t="s">
        <v>79</v>
      </c>
      <c r="D29" s="14"/>
      <c r="E29" s="14"/>
      <c r="F29" s="14"/>
      <c r="G29" s="14"/>
      <c r="H29" s="25">
        <v>21.5</v>
      </c>
      <c r="I29" s="28" t="s">
        <v>14</v>
      </c>
      <c r="J29" s="51"/>
      <c r="K29" s="14" t="s">
        <v>15</v>
      </c>
      <c r="L29" s="39" t="s">
        <v>11</v>
      </c>
      <c r="M29" s="22">
        <f>ROUND(H29*J29,0)</f>
        <v>0</v>
      </c>
      <c r="O29" s="12" t="str">
        <f>IF(J29&gt;365,"Maximal 365 Tage möglich.","")</f>
        <v/>
      </c>
    </row>
    <row r="30" spans="2:15" x14ac:dyDescent="0.2">
      <c r="B30" s="6" t="s">
        <v>43</v>
      </c>
      <c r="C30" t="s">
        <v>76</v>
      </c>
      <c r="L30" s="2"/>
      <c r="M30" s="21"/>
    </row>
    <row r="31" spans="2:15" ht="15" x14ac:dyDescent="0.2">
      <c r="C31" t="s">
        <v>80</v>
      </c>
      <c r="M31" s="50"/>
    </row>
    <row r="32" spans="2:15" ht="15" x14ac:dyDescent="0.2">
      <c r="C32" s="14" t="s">
        <v>81</v>
      </c>
      <c r="D32" s="14"/>
      <c r="E32" s="14"/>
      <c r="F32" s="14"/>
      <c r="G32" s="14"/>
      <c r="H32" s="14"/>
      <c r="I32" s="28"/>
      <c r="J32" s="14"/>
      <c r="K32" s="14"/>
      <c r="L32" s="39" t="s">
        <v>11</v>
      </c>
      <c r="M32" s="22">
        <f>ROUND(M31*40%,0)</f>
        <v>0</v>
      </c>
    </row>
    <row r="33" spans="2:17" ht="15" x14ac:dyDescent="0.2">
      <c r="B33" s="6" t="s">
        <v>44</v>
      </c>
      <c r="C33" s="15" t="s">
        <v>97</v>
      </c>
      <c r="D33" s="15"/>
      <c r="E33" s="15"/>
      <c r="F33" s="15"/>
      <c r="G33" s="15"/>
      <c r="H33" s="15"/>
      <c r="I33" s="29"/>
      <c r="J33" s="15"/>
      <c r="K33" s="15"/>
      <c r="L33" s="28"/>
      <c r="M33" s="50"/>
    </row>
    <row r="34" spans="2:17" ht="15" x14ac:dyDescent="0.2">
      <c r="B34" s="6" t="s">
        <v>45</v>
      </c>
      <c r="C34" t="s">
        <v>30</v>
      </c>
      <c r="L34" s="2"/>
      <c r="M34" s="50"/>
    </row>
    <row r="35" spans="2:17" ht="15" x14ac:dyDescent="0.2">
      <c r="B35" s="6"/>
      <c r="C35" s="14" t="s">
        <v>82</v>
      </c>
      <c r="D35" s="14"/>
      <c r="E35" s="14"/>
      <c r="F35" s="14"/>
      <c r="G35" s="14"/>
      <c r="H35" s="14"/>
      <c r="I35" s="28"/>
      <c r="J35" s="14"/>
      <c r="K35" s="14"/>
      <c r="L35" s="39" t="s">
        <v>11</v>
      </c>
      <c r="M35" s="50"/>
    </row>
    <row r="36" spans="2:17" ht="15" x14ac:dyDescent="0.2">
      <c r="B36" s="6" t="s">
        <v>45</v>
      </c>
      <c r="C36" s="14" t="s">
        <v>106</v>
      </c>
      <c r="D36" s="14"/>
      <c r="E36" s="14"/>
      <c r="F36" s="61"/>
      <c r="G36" s="61"/>
      <c r="H36" s="61"/>
      <c r="I36" s="61"/>
      <c r="J36" s="61"/>
      <c r="K36" s="61"/>
      <c r="L36" s="39"/>
      <c r="M36" s="50"/>
      <c r="O36" s="12" t="str">
        <f>IF(AND(M36&gt;0,F36=""),"Bitte ergänzen Sie die genaue Bezeichnung.","")</f>
        <v/>
      </c>
    </row>
    <row r="37" spans="2:17" ht="21.75" customHeight="1" x14ac:dyDescent="0.2">
      <c r="C37" s="34" t="s">
        <v>32</v>
      </c>
      <c r="D37" s="14"/>
      <c r="E37" s="14"/>
      <c r="F37" s="14"/>
      <c r="G37" s="14"/>
      <c r="H37" s="14"/>
      <c r="I37" s="28"/>
      <c r="J37" s="14"/>
      <c r="K37" s="14"/>
      <c r="L37" s="40"/>
      <c r="M37" s="38">
        <f>SUM(M23:M25,M28,M31,M33:M34,M36)-SUM(M26,M29,M32,M35)</f>
        <v>0</v>
      </c>
    </row>
    <row r="38" spans="2:17" ht="25.5" customHeight="1" x14ac:dyDescent="0.2">
      <c r="B38" s="6"/>
      <c r="C38" s="41" t="s">
        <v>83</v>
      </c>
      <c r="D38" s="42"/>
      <c r="E38" s="42"/>
      <c r="F38" s="42"/>
      <c r="G38" s="42"/>
      <c r="H38" s="42"/>
      <c r="I38" s="46"/>
      <c r="J38" s="42"/>
      <c r="K38" s="42"/>
      <c r="L38" s="43"/>
      <c r="M38" s="21"/>
    </row>
    <row r="39" spans="2:17" ht="15" x14ac:dyDescent="0.2">
      <c r="B39" s="6" t="s">
        <v>46</v>
      </c>
      <c r="C39" s="14" t="s">
        <v>7</v>
      </c>
      <c r="D39" s="14"/>
      <c r="E39" s="14"/>
      <c r="F39" s="14"/>
      <c r="G39" s="14"/>
      <c r="H39" s="14"/>
      <c r="I39" s="28"/>
      <c r="J39" s="14"/>
      <c r="K39" s="14"/>
      <c r="L39" s="28" t="s">
        <v>11</v>
      </c>
      <c r="M39" s="50"/>
    </row>
    <row r="40" spans="2:17" ht="15" x14ac:dyDescent="0.2">
      <c r="B40" s="6" t="s">
        <v>47</v>
      </c>
      <c r="C40" s="15" t="s">
        <v>19</v>
      </c>
      <c r="D40" s="15"/>
      <c r="E40" s="15"/>
      <c r="F40" s="15"/>
      <c r="G40" s="15"/>
      <c r="H40" s="15"/>
      <c r="I40" s="29"/>
      <c r="J40" s="15"/>
      <c r="K40" s="15"/>
      <c r="L40" s="29" t="s">
        <v>11</v>
      </c>
      <c r="M40" s="50"/>
    </row>
    <row r="41" spans="2:17" ht="15" x14ac:dyDescent="0.2">
      <c r="B41" s="6" t="s">
        <v>13</v>
      </c>
      <c r="C41" s="15" t="s">
        <v>98</v>
      </c>
      <c r="D41" s="15"/>
      <c r="E41" s="53"/>
      <c r="F41" s="15"/>
      <c r="G41" s="37" t="s">
        <v>93</v>
      </c>
      <c r="H41" s="52"/>
      <c r="I41" s="28" t="s">
        <v>14</v>
      </c>
      <c r="J41" s="51"/>
      <c r="K41" s="14" t="s">
        <v>29</v>
      </c>
      <c r="L41" s="29" t="s">
        <v>11</v>
      </c>
      <c r="M41" s="22">
        <f>ROUND(H41*J41,0)</f>
        <v>0</v>
      </c>
      <c r="O41" s="11" t="str">
        <f>IF(J41&gt;12,"Maximal 12 Monate möglich.",IF(AND(M41&gt;0,E41=""),"Bitte Beginn Auszahlung Hilflosenentschädigung ergänzen.",""))</f>
        <v/>
      </c>
    </row>
    <row r="42" spans="2:17" x14ac:dyDescent="0.2">
      <c r="B42" s="6" t="s">
        <v>84</v>
      </c>
      <c r="C42" t="s">
        <v>99</v>
      </c>
      <c r="L42" s="2"/>
      <c r="M42" s="21"/>
    </row>
    <row r="43" spans="2:17" ht="15" x14ac:dyDescent="0.2">
      <c r="C43" s="14" t="s">
        <v>100</v>
      </c>
      <c r="D43" s="14"/>
      <c r="E43" s="14"/>
      <c r="F43" s="14"/>
      <c r="G43" s="14"/>
      <c r="H43" s="14"/>
      <c r="I43" s="28"/>
      <c r="J43" s="14"/>
      <c r="K43" s="14"/>
      <c r="L43" s="28" t="s">
        <v>11</v>
      </c>
      <c r="M43" s="50"/>
    </row>
    <row r="44" spans="2:17" ht="15" x14ac:dyDescent="0.2">
      <c r="B44" s="6" t="s">
        <v>85</v>
      </c>
      <c r="C44" s="15" t="s">
        <v>16</v>
      </c>
      <c r="D44" s="15"/>
      <c r="E44" s="15"/>
      <c r="F44" s="15"/>
      <c r="G44" s="15"/>
      <c r="H44" s="15"/>
      <c r="I44" s="29"/>
      <c r="J44" s="15"/>
      <c r="K44" s="15"/>
      <c r="L44" s="29" t="s">
        <v>11</v>
      </c>
      <c r="M44" s="50"/>
    </row>
    <row r="45" spans="2:17" x14ac:dyDescent="0.2">
      <c r="B45" s="6" t="s">
        <v>86</v>
      </c>
      <c r="C45" t="s">
        <v>12</v>
      </c>
      <c r="L45" s="2"/>
      <c r="M45" s="21"/>
    </row>
    <row r="46" spans="2:17" ht="15" x14ac:dyDescent="0.2">
      <c r="C46" s="14" t="s">
        <v>31</v>
      </c>
      <c r="D46" s="14"/>
      <c r="E46" s="59"/>
      <c r="F46" s="59"/>
      <c r="G46" s="59"/>
      <c r="H46" s="59"/>
      <c r="I46" s="59"/>
      <c r="J46" s="59"/>
      <c r="K46" s="59"/>
      <c r="L46" s="28" t="s">
        <v>11</v>
      </c>
      <c r="M46" s="50"/>
      <c r="O46" s="12" t="str">
        <f>IF(AND(M46&gt;0,E46=""),"Bitte ergänzen Sie die genaue Bezeichnung.","")</f>
        <v/>
      </c>
    </row>
    <row r="47" spans="2:17" ht="19.5" customHeight="1" x14ac:dyDescent="0.2">
      <c r="C47" s="33" t="s">
        <v>87</v>
      </c>
      <c r="D47" s="15"/>
      <c r="E47" s="15"/>
      <c r="F47" s="15"/>
      <c r="G47" s="15"/>
      <c r="H47" s="15"/>
      <c r="I47" s="29"/>
      <c r="J47" s="15"/>
      <c r="K47" s="15"/>
      <c r="L47" s="20" t="s">
        <v>90</v>
      </c>
      <c r="M47" s="38">
        <f>M37-SUM(M39:M46)</f>
        <v>0</v>
      </c>
    </row>
    <row r="48" spans="2:17" s="4" customFormat="1" ht="11.25" customHeight="1" x14ac:dyDescent="0.2">
      <c r="C48" s="5"/>
      <c r="I48" s="30"/>
      <c r="M48" s="44" t="s">
        <v>57</v>
      </c>
      <c r="P48" s="48"/>
      <c r="Q48" s="48"/>
    </row>
    <row r="49" spans="2:17" s="4" customFormat="1" ht="11.25" customHeight="1" x14ac:dyDescent="0.2">
      <c r="C49" s="5"/>
      <c r="I49" s="30"/>
      <c r="M49" s="44" t="s">
        <v>58</v>
      </c>
      <c r="P49" s="48"/>
      <c r="Q49" s="48"/>
    </row>
    <row r="50" spans="2:17" s="4" customFormat="1" ht="11.25" customHeight="1" x14ac:dyDescent="0.2">
      <c r="C50" s="5"/>
      <c r="I50" s="30"/>
      <c r="M50" s="44" t="s">
        <v>91</v>
      </c>
      <c r="P50" s="48"/>
      <c r="Q50" s="48"/>
    </row>
    <row r="51" spans="2:17" x14ac:dyDescent="0.2">
      <c r="B51" s="8" t="s">
        <v>48</v>
      </c>
      <c r="C51" s="7" t="s">
        <v>88</v>
      </c>
    </row>
    <row r="52" spans="2:17" ht="18" customHeight="1" x14ac:dyDescent="0.2">
      <c r="B52" s="6" t="s">
        <v>33</v>
      </c>
      <c r="C52" s="14" t="s">
        <v>101</v>
      </c>
      <c r="D52" s="14"/>
      <c r="E52" s="14"/>
      <c r="F52" s="14"/>
      <c r="G52" s="14"/>
      <c r="H52" s="14"/>
      <c r="I52" s="28"/>
      <c r="J52" s="14"/>
      <c r="K52" s="31">
        <v>2500</v>
      </c>
      <c r="M52" s="50"/>
      <c r="O52" s="12" t="str">
        <f>IF(AND(COUNTIF($M$52:$M$55,"&gt;0")&gt;1,M52&gt;0),"Bitte nur einen Pauschalaubzug vewenden.","")</f>
        <v/>
      </c>
    </row>
    <row r="53" spans="2:17" ht="15" x14ac:dyDescent="0.2">
      <c r="B53" s="6" t="s">
        <v>34</v>
      </c>
      <c r="C53" s="15" t="s">
        <v>102</v>
      </c>
      <c r="D53" s="15"/>
      <c r="E53" s="15"/>
      <c r="F53" s="15"/>
      <c r="G53" s="15"/>
      <c r="H53" s="15"/>
      <c r="I53" s="29"/>
      <c r="J53" s="15"/>
      <c r="K53" s="32">
        <v>5000</v>
      </c>
      <c r="M53" s="50"/>
      <c r="O53" s="12" t="str">
        <f>IF(AND(COUNTIF($M$52:$M$55,"&gt;0")&gt;1,M53&gt;0),"Bitte nur einen Pauschalaubzug vewenden.","")</f>
        <v/>
      </c>
    </row>
    <row r="54" spans="2:17" ht="15" x14ac:dyDescent="0.2">
      <c r="B54" s="6" t="s">
        <v>35</v>
      </c>
      <c r="C54" s="15" t="s">
        <v>103</v>
      </c>
      <c r="D54" s="15"/>
      <c r="E54" s="15"/>
      <c r="F54" s="15"/>
      <c r="G54" s="15"/>
      <c r="H54" s="15"/>
      <c r="I54" s="29"/>
      <c r="J54" s="15"/>
      <c r="K54" s="32">
        <v>7500</v>
      </c>
      <c r="M54" s="50"/>
      <c r="O54" s="12" t="str">
        <f>IF(AND(COUNTIF($M$52:$M$55,"&gt;0")&gt;1,M54&gt;0),"Bitte nur einen Pauschalaubzug vewenden.","")</f>
        <v/>
      </c>
    </row>
    <row r="55" spans="2:17" ht="15" x14ac:dyDescent="0.2">
      <c r="B55" s="6" t="s">
        <v>36</v>
      </c>
      <c r="C55" s="15" t="s">
        <v>89</v>
      </c>
      <c r="D55" s="15"/>
      <c r="E55" s="15"/>
      <c r="F55" s="15"/>
      <c r="G55" s="15"/>
      <c r="H55" s="15"/>
      <c r="I55" s="29"/>
      <c r="J55" s="15"/>
      <c r="K55" s="32">
        <v>2500</v>
      </c>
      <c r="M55" s="50"/>
      <c r="O55" s="12" t="str">
        <f>IF(AND(COUNTIF($M$52:$M$55,"&gt;0")&gt;1,M55&gt;0),"Bitte nur einen Pauschalaubzug vewenden.","")</f>
        <v/>
      </c>
    </row>
    <row r="56" spans="2:17" ht="22.5" customHeight="1" x14ac:dyDescent="0.2">
      <c r="C56" s="33" t="s">
        <v>104</v>
      </c>
      <c r="D56" s="15"/>
      <c r="E56" s="15"/>
      <c r="F56" s="15"/>
      <c r="G56" s="15"/>
      <c r="H56" s="15"/>
      <c r="I56" s="29"/>
      <c r="J56" s="15"/>
      <c r="K56" s="15"/>
      <c r="L56" s="20" t="s">
        <v>90</v>
      </c>
      <c r="M56" s="38">
        <f>SUM(M52:M55)</f>
        <v>0</v>
      </c>
    </row>
    <row r="57" spans="2:17" s="4" customFormat="1" ht="11.25" customHeight="1" x14ac:dyDescent="0.2">
      <c r="C57" s="5"/>
      <c r="I57" s="30"/>
      <c r="M57" s="44" t="s">
        <v>57</v>
      </c>
      <c r="P57" s="48"/>
      <c r="Q57" s="48"/>
    </row>
    <row r="58" spans="2:17" s="4" customFormat="1" ht="11.25" customHeight="1" x14ac:dyDescent="0.2">
      <c r="C58" s="5"/>
      <c r="I58" s="30"/>
      <c r="M58" s="44" t="s">
        <v>58</v>
      </c>
      <c r="P58" s="48"/>
      <c r="Q58" s="48"/>
    </row>
    <row r="59" spans="2:17" s="4" customFormat="1" ht="11.25" customHeight="1" x14ac:dyDescent="0.2">
      <c r="C59" s="5"/>
      <c r="I59" s="30"/>
      <c r="M59" s="44" t="s">
        <v>91</v>
      </c>
      <c r="P59" s="48"/>
      <c r="Q59" s="48"/>
    </row>
  </sheetData>
  <sheetProtection password="DD0F" sheet="1" objects="1" scenarios="1"/>
  <mergeCells count="4">
    <mergeCell ref="M19:M20"/>
    <mergeCell ref="E46:K46"/>
    <mergeCell ref="E11:M11"/>
    <mergeCell ref="F36:K36"/>
  </mergeCells>
  <phoneticPr fontId="2" type="noConversion"/>
  <dataValidations count="2">
    <dataValidation type="whole" allowBlank="1" showInputMessage="1" showErrorMessage="1" sqref="J26 M52:M56 M46:M47 M43:M44 M39:M41 M31:M37 M23:M26 M28:M29 J29 J41">
      <formula1>0</formula1>
      <formula2>999999</formula2>
    </dataValidation>
    <dataValidation type="whole" operator="greaterThanOrEqual" allowBlank="1" showInputMessage="1" showErrorMessage="1" promptTitle="Hinweis" prompt="Bitte prüfen Sie ob allenfalls ein aktuellers Formular zum Download bereitgestellt wurde." sqref="M2">
      <formula1>2010</formula1>
    </dataValidation>
  </dataValidations>
  <pageMargins left="0.19685039370078741" right="0.28000000000000003" top="0.31496062992125984" bottom="0.69" header="0.15748031496062992" footer="0.27559055118110237"/>
  <pageSetup paperSize="9" scale="90" orientation="portrait" blackAndWhite="1" r:id="rId1"/>
  <headerFooter alignWithMargins="0">
    <oddFooter>&amp;L&amp;6Formular 101.06 E1</oddFooter>
  </headerFooter>
  <ignoredErrors>
    <ignoredError sqref="L47 L56 B22:B51 B52:B55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0</xdr:colOff>
                    <xdr:row>3</xdr:row>
                    <xdr:rowOff>133350</xdr:rowOff>
                  </from>
                  <to>
                    <xdr:col>12</xdr:col>
                    <xdr:colOff>371475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12</xdr:col>
                    <xdr:colOff>457200</xdr:colOff>
                    <xdr:row>3</xdr:row>
                    <xdr:rowOff>133350</xdr:rowOff>
                  </from>
                  <to>
                    <xdr:col>12</xdr:col>
                    <xdr:colOff>971550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0</xdr:colOff>
                    <xdr:row>5</xdr:row>
                    <xdr:rowOff>142875</xdr:rowOff>
                  </from>
                  <to>
                    <xdr:col>12</xdr:col>
                    <xdr:colOff>371475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12</xdr:col>
                    <xdr:colOff>457200</xdr:colOff>
                    <xdr:row>5</xdr:row>
                    <xdr:rowOff>142875</xdr:rowOff>
                  </from>
                  <to>
                    <xdr:col>12</xdr:col>
                    <xdr:colOff>971550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12</xdr:col>
                    <xdr:colOff>0</xdr:colOff>
                    <xdr:row>6</xdr:row>
                    <xdr:rowOff>142875</xdr:rowOff>
                  </from>
                  <to>
                    <xdr:col>12</xdr:col>
                    <xdr:colOff>371475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12</xdr:col>
                    <xdr:colOff>457200</xdr:colOff>
                    <xdr:row>6</xdr:row>
                    <xdr:rowOff>142875</xdr:rowOff>
                  </from>
                  <to>
                    <xdr:col>12</xdr:col>
                    <xdr:colOff>971550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12</xdr:col>
                    <xdr:colOff>0</xdr:colOff>
                    <xdr:row>7</xdr:row>
                    <xdr:rowOff>142875</xdr:rowOff>
                  </from>
                  <to>
                    <xdr:col>12</xdr:col>
                    <xdr:colOff>371475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12</xdr:col>
                    <xdr:colOff>457200</xdr:colOff>
                    <xdr:row>7</xdr:row>
                    <xdr:rowOff>142875</xdr:rowOff>
                  </from>
                  <to>
                    <xdr:col>12</xdr:col>
                    <xdr:colOff>971550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12</xdr:col>
                    <xdr:colOff>0</xdr:colOff>
                    <xdr:row>8</xdr:row>
                    <xdr:rowOff>142875</xdr:rowOff>
                  </from>
                  <to>
                    <xdr:col>12</xdr:col>
                    <xdr:colOff>371475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12</xdr:col>
                    <xdr:colOff>457200</xdr:colOff>
                    <xdr:row>8</xdr:row>
                    <xdr:rowOff>142875</xdr:rowOff>
                  </from>
                  <to>
                    <xdr:col>12</xdr:col>
                    <xdr:colOff>971550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Krankheits- Unfallkosten</vt:lpstr>
      <vt:lpstr>behinderungsbedingte Kosten</vt:lpstr>
      <vt:lpstr>'behinderungsbedingte Kosten'!Druckbereich</vt:lpstr>
      <vt:lpstr>'Krankheits- Unfallkosten'!Druckbereich</vt:lpstr>
    </vt:vector>
  </TitlesOfParts>
  <Company>Kanton Aargau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101.06 - Krankheits- und Unfallkosten / behinderungsbedingte Kosten</dc:title>
  <dc:subject>Steuererklärung für Steuerperiode 2023</dc:subject>
  <dc:creator>DFR Kantonales Steueramt</dc:creator>
  <cp:lastModifiedBy>Sitter Martin  DFRKSTA</cp:lastModifiedBy>
  <cp:lastPrinted>2011-03-01T15:42:09Z</cp:lastPrinted>
  <dcterms:created xsi:type="dcterms:W3CDTF">2005-12-12T13:48:14Z</dcterms:created>
  <dcterms:modified xsi:type="dcterms:W3CDTF">2024-01-11T10:39:11Z</dcterms:modified>
</cp:coreProperties>
</file>