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L:\Publikationen\18_Gemeindefinanzen\02_Tabellen\2022\"/>
    </mc:Choice>
  </mc:AlternateContent>
  <xr:revisionPtr revIDLastSave="0" documentId="13_ncr:1_{6677D2F7-3BB1-4571-89D6-FD5ADB4234F8}" xr6:coauthVersionLast="47" xr6:coauthVersionMax="47" xr10:uidLastSave="{00000000-0000-0000-0000-000000000000}"/>
  <bookViews>
    <workbookView xWindow="3828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K1" sheetId="14" r:id="rId14"/>
    <sheet name="Erläuterungen" sheetId="15" r:id="rId15"/>
  </sheets>
  <definedNames>
    <definedName name="_xlnm.Print_Area" localSheetId="13">'K1'!$A$1:$L$45</definedName>
    <definedName name="_xlnm.Print_Area" localSheetId="2">'T2'!$A$1:$K$17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9" i="15" l="1"/>
  <c r="B9" i="15"/>
  <c r="B8" i="15"/>
  <c r="B33" i="1"/>
  <c r="D31" i="1"/>
  <c r="D29" i="1"/>
  <c r="D28" i="1"/>
  <c r="D27" i="1"/>
  <c r="D26" i="1"/>
  <c r="D25" i="1"/>
  <c r="D24" i="1"/>
  <c r="D23" i="1"/>
  <c r="D22" i="1"/>
  <c r="D19" i="1"/>
  <c r="D18" i="1"/>
  <c r="D17" i="1"/>
  <c r="D16" i="1"/>
</calcChain>
</file>

<file path=xl/sharedStrings.xml><?xml version="1.0" encoding="utf-8"?>
<sst xmlns="http://schemas.openxmlformats.org/spreadsheetml/2006/main" count="2407" uniqueCount="509">
  <si>
    <t>Gemeindefinanzstatistik 2022</t>
  </si>
  <si>
    <t>Quelle: Jahresrechnungen der Aargauer Gemeinden, Kantonales Steueramt AG</t>
  </si>
  <si>
    <t>Tabellenverzeichnis</t>
  </si>
  <si>
    <t>Tabelle 1: Anzahl Gemeinden nach Gemeindesteuerfussklasse, 1975−2022</t>
  </si>
  <si>
    <t>Tabelle 2: Anzahl Gemeinden nach Gemeindesteuerfussklasse und Gemeindegrösse, 2022</t>
  </si>
  <si>
    <t>Tabelle 3: Gemeinde, Einwohner/-innen und Normsteuerertrag nach Grössenklasse des Normsteuerertrags, absolut und in Prozent, 2022</t>
  </si>
  <si>
    <t>Tabelle 4: Steuerfuss und Steuererträge, 1974−2022</t>
  </si>
  <si>
    <t>Tabelle 1:</t>
  </si>
  <si>
    <t/>
  </si>
  <si>
    <t>Tabelle 2:</t>
  </si>
  <si>
    <t>Tabelle 3:</t>
  </si>
  <si>
    <t>Tabelle 4:</t>
  </si>
  <si>
    <t>Tabelle 5: Funktionale Gliederung der Erfolgsrechnung, Aufwand, in 1'000 Franken, 2022</t>
  </si>
  <si>
    <t>Beträge inklusive Konto 39 "Interne Verrechnungen" sowie inklusive Spezialfinanzierungen, ohne Konto 90 "Abschluss Erfolgsrechnung"</t>
  </si>
  <si>
    <t>Tabelle 6: Funktionale Gliederung der Erfolgsrechnung, Ertrag, in 1'000 Franken, 2022</t>
  </si>
  <si>
    <t>Beträge inklusive Konto 49 "Interne Verrechnungen" sowie inklusive Spezialfinanzierungen, ohne Konto 90 "Abschluss Erfolgsrechnung"</t>
  </si>
  <si>
    <t>Tabelle 7: Funktionale Gliederung der Investitionsrechnung, Ausgaben und Einnahmen, in 1'000 Franken, 2022</t>
  </si>
  <si>
    <t>Beträge inklusive Spezialfinanzierungen</t>
  </si>
  <si>
    <t>Tabelle 8: Artengliederung der Erfolgsrechnung, Aufwand und Ertrag, in 1'000 Franken, 2022</t>
  </si>
  <si>
    <t>Beträge inklusive Spezialfinanzierungen und ohne Konto 90 "Abschluss Erfolgsrechnung"</t>
  </si>
  <si>
    <t>Tabelle 9: Artengliederung der Investitionsrechnung, Ausgaben und Einnahmen, in 1'000 Franken, 2022</t>
  </si>
  <si>
    <t>Tabelle 10: Bilanzrechnung, Aktiven und Passiven, in 1'000 Franken, 2022</t>
  </si>
  <si>
    <t>Tabelle 11: Ergebnis und Finanzierung, in 1'000 Franken, 2022</t>
  </si>
  <si>
    <t>Tabelle 12: Kennzahlen, 2022</t>
  </si>
  <si>
    <t>Gemeindetabellen:</t>
  </si>
  <si>
    <t>Tabelle 5:</t>
  </si>
  <si>
    <t>Tabelle 6:</t>
  </si>
  <si>
    <t>Tabelle 7:</t>
  </si>
  <si>
    <t>Tabelle 8:</t>
  </si>
  <si>
    <t>Tabelle 9:</t>
  </si>
  <si>
    <t>Tabelle 10:</t>
  </si>
  <si>
    <t>Tabelle 11:</t>
  </si>
  <si>
    <t>Tabelle 12:</t>
  </si>
  <si>
    <t>Karte 1: Selbstfinanzierungsgrad im Fünfjahresdurchschnitt in den Gemeinden, 2018–2022</t>
  </si>
  <si>
    <t>Karte 1:</t>
  </si>
  <si>
    <t>Erläuterungen: Begriffe und Definitionen</t>
  </si>
  <si>
    <t>Jahr</t>
  </si>
  <si>
    <t>Anzahl Gemeinden mit einem Steuerfuss von … %</t>
  </si>
  <si>
    <r>
      <rPr>
        <b/>
        <sz val="10"/>
        <rFont val="Arial"/>
        <family val="2"/>
      </rPr>
      <t>Durch-
schnitt-
licher
Steuerfuss</t>
    </r>
    <r>
      <rPr>
        <b/>
        <vertAlign val="superscript"/>
        <sz val="10"/>
        <rFont val="Arial"/>
        <family val="2"/>
      </rPr>
      <t>1</t>
    </r>
    <r>
      <rPr>
        <b/>
        <sz val="10"/>
        <rFont val="Arial"/>
        <family val="2"/>
      </rPr>
      <t/>
    </r>
  </si>
  <si>
    <t>– 89</t>
  </si>
  <si>
    <t>90 – 99</t>
  </si>
  <si>
    <t>100 – 109</t>
  </si>
  <si>
    <t>110 – 119</t>
  </si>
  <si>
    <t>120 – 129</t>
  </si>
  <si>
    <t>130 – 139</t>
  </si>
  <si>
    <t>140 – 149</t>
  </si>
  <si>
    <t>150 – 159</t>
  </si>
  <si>
    <t>160 +</t>
  </si>
  <si>
    <t>Total</t>
  </si>
  <si>
    <t>1)  Bis und mit 2016 mit der Einwohnerzahl gewichtet. Ab 2017 mit dem Steuerertrag der natürlichen Personen gewichtet (für Details siehe Erläuterungen).</t>
  </si>
  <si>
    <t>Gemeindegrösse nach
Einwohnerzahl</t>
  </si>
  <si>
    <t>Anzahl
Ge-
meinden</t>
  </si>
  <si>
    <t>−79</t>
  </si>
  <si>
    <t>80−89</t>
  </si>
  <si>
    <t>90−99</t>
  </si>
  <si>
    <t>100−109</t>
  </si>
  <si>
    <t>110−119</t>
  </si>
  <si>
    <t>120−129</t>
  </si>
  <si>
    <t>− 199</t>
  </si>
  <si>
    <t>200 − 499</t>
  </si>
  <si>
    <t>500 − 999</t>
  </si>
  <si>
    <t>1'000 − 1'999</t>
  </si>
  <si>
    <t>2'000 − 2'999</t>
  </si>
  <si>
    <t>3'000 − 4'999</t>
  </si>
  <si>
    <t>5'000 − 7'499</t>
  </si>
  <si>
    <t>7'500 − 9'999</t>
  </si>
  <si>
    <t>10'000 +</t>
  </si>
  <si>
    <t>1)  Mit dem Steuerertrag der natürlichen Personen gewichtet (für Details siehe Erläuterungen).</t>
  </si>
  <si>
    <t>Grössenklassen des
Normsteuerertrags,
in Franken pro
Einwohner/-in</t>
  </si>
  <si>
    <t>Anzahl Gemeinden</t>
  </si>
  <si>
    <t>Einwohner/-innen</t>
  </si>
  <si>
    <t>Normsteuerertrag,
in 1'000 Franken</t>
  </si>
  <si>
    <t>Norm-
steuer-
ertrag,
in Franken
pro Einw.</t>
  </si>
  <si>
    <t>absolut</t>
  </si>
  <si>
    <t>in %</t>
  </si>
  <si>
    <t>− 1'999</t>
  </si>
  <si>
    <t>2'000 − 2'249</t>
  </si>
  <si>
    <t>2'250 − 2'499</t>
  </si>
  <si>
    <t>2'500 − 2'749</t>
  </si>
  <si>
    <t>2'750 − 2'999</t>
  </si>
  <si>
    <t>3'000 − 3'249</t>
  </si>
  <si>
    <t>3'250 +</t>
  </si>
  <si>
    <r>
      <rPr>
        <b/>
        <sz val="10"/>
        <rFont val="Arial"/>
        <family val="2"/>
      </rPr>
      <t>Durch-
schnittlicher
Steuerfuss</t>
    </r>
    <r>
      <rPr>
        <b/>
        <vertAlign val="superscript"/>
        <sz val="10"/>
        <rFont val="Arial"/>
        <family val="2"/>
      </rPr>
      <t>1</t>
    </r>
    <r>
      <rPr>
        <b/>
        <sz val="10"/>
        <rFont val="Arial"/>
        <family val="2"/>
      </rPr>
      <t/>
    </r>
  </si>
  <si>
    <r>
      <rPr>
        <b/>
        <sz val="10"/>
        <rFont val="Arial"/>
        <family val="2"/>
      </rPr>
      <t>Sollsteuer</t>
    </r>
    <r>
      <rPr>
        <b/>
        <vertAlign val="superscript"/>
        <sz val="10"/>
        <rFont val="Arial"/>
        <family val="2"/>
      </rPr>
      <t>2</t>
    </r>
    <r>
      <rPr>
        <b/>
        <sz val="10"/>
        <rFont val="Arial"/>
        <family val="2"/>
      </rPr>
      <t xml:space="preserve">
normiert,
in Franken</t>
    </r>
  </si>
  <si>
    <r>
      <rPr>
        <b/>
        <sz val="10"/>
        <rFont val="Arial"/>
        <family val="2"/>
      </rPr>
      <t>Steuerertrag
jur.
Personen,
in Franken</t>
    </r>
    <r>
      <rPr>
        <b/>
        <vertAlign val="superscript"/>
        <sz val="10"/>
        <rFont val="Arial"/>
        <family val="2"/>
      </rPr>
      <t>3</t>
    </r>
    <r>
      <rPr>
        <b/>
        <sz val="10"/>
        <rFont val="Arial"/>
        <family val="2"/>
      </rPr>
      <t/>
    </r>
  </si>
  <si>
    <r>
      <rPr>
        <b/>
        <sz val="10"/>
        <rFont val="Arial"/>
        <family val="2"/>
      </rPr>
      <t>Grundstück-
gewinn-
steuer</t>
    </r>
    <r>
      <rPr>
        <b/>
        <vertAlign val="superscript"/>
        <sz val="10"/>
        <rFont val="Arial"/>
        <family val="2"/>
      </rPr>
      <t>4</t>
    </r>
    <r>
      <rPr>
        <b/>
        <sz val="10"/>
        <rFont val="Arial"/>
        <family val="2"/>
      </rPr>
      <t>,
in Franken</t>
    </r>
  </si>
  <si>
    <t>Erbschafts-
und
Schenkungs-
steuer,
in Franken</t>
  </si>
  <si>
    <t>Steuerkraft,
in Franken</t>
  </si>
  <si>
    <r>
      <rPr>
        <b/>
        <sz val="10"/>
        <rFont val="Arial"/>
        <family val="2"/>
      </rPr>
      <t>Normsteuerertrag</t>
    </r>
    <r>
      <rPr>
        <b/>
        <vertAlign val="superscript"/>
        <sz val="10"/>
        <rFont val="Arial"/>
        <family val="2"/>
      </rPr>
      <t>5</t>
    </r>
    <r>
      <rPr>
        <b/>
        <sz val="10"/>
        <rFont val="Arial"/>
        <family val="2"/>
      </rPr>
      <t>,
in Franken</t>
    </r>
  </si>
  <si>
    <t>pro Einw.</t>
  </si>
  <si>
    <t>...</t>
  </si>
  <si>
    <t>712,7</t>
  </si>
  <si>
    <t>792,9</t>
  </si>
  <si>
    <t>819,7</t>
  </si>
  <si>
    <t>866,8</t>
  </si>
  <si>
    <t>879,7</t>
  </si>
  <si>
    <t>915,1</t>
  </si>
  <si>
    <t>990,3</t>
  </si>
  <si>
    <t>996,8</t>
  </si>
  <si>
    <t>1ʼ082,6</t>
  </si>
  <si>
    <t>1ʼ153,4</t>
  </si>
  <si>
    <t>1ʼ253,7</t>
  </si>
  <si>
    <t>1ʼ203,8</t>
  </si>
  <si>
    <t>1ʼ289,5</t>
  </si>
  <si>
    <t>1ʼ371,7</t>
  </si>
  <si>
    <t>1ʼ475,0</t>
  </si>
  <si>
    <t>1ʼ472,5</t>
  </si>
  <si>
    <t>1ʼ620,7</t>
  </si>
  <si>
    <t>1ʼ656,6</t>
  </si>
  <si>
    <t>1ʼ756,4</t>
  </si>
  <si>
    <t>1ʼ801,9</t>
  </si>
  <si>
    <t>1ʼ864,5</t>
  </si>
  <si>
    <t>1ʼ872,3</t>
  </si>
  <si>
    <t>1ʼ948,3</t>
  </si>
  <si>
    <t>1ʼ916,8</t>
  </si>
  <si>
    <t>1ʼ959,9</t>
  </si>
  <si>
    <t>1ʼ935,3</t>
  </si>
  <si>
    <t>2ʼ038,4</t>
  </si>
  <si>
    <t>2ʼ058,3</t>
  </si>
  <si>
    <t>2ʼ100,1</t>
  </si>
  <si>
    <t>2ʼ200,1</t>
  </si>
  <si>
    <t>2ʼ242,7</t>
  </si>
  <si>
    <t>2ʼ283,5</t>
  </si>
  <si>
    <t>2ʼ384,1</t>
  </si>
  <si>
    <t>2ʼ490,7</t>
  </si>
  <si>
    <t>2ʼ606,8</t>
  </si>
  <si>
    <t>2ʼ519,6</t>
  </si>
  <si>
    <t>2ʼ518,9</t>
  </si>
  <si>
    <t>2ʼ578,6</t>
  </si>
  <si>
    <t>2ʼ616,5</t>
  </si>
  <si>
    <t>2ʼ654,5</t>
  </si>
  <si>
    <t>2ʼ641,8</t>
  </si>
  <si>
    <t>2ʼ605,3</t>
  </si>
  <si>
    <t>2ʼ542,6</t>
  </si>
  <si>
    <t>2ʼ643,4</t>
  </si>
  <si>
    <t>2ʼ665,5</t>
  </si>
  <si>
    <t>2ʼ784,2</t>
  </si>
  <si>
    <t>2ʼ858,6</t>
  </si>
  <si>
    <t>2ʼ860,5</t>
  </si>
  <si>
    <t>2ʼ910,0</t>
  </si>
  <si>
    <t>2ʼ926,8</t>
  </si>
  <si>
    <t>2)  Entspricht bis und mit 2014 den ordentlichen Steuern der natürlichen Personen umgerechnet auf den 100%-igen Steuerfuss; ab 2015 entsprechen die Werte dem Ertrag bei mittlerem Steuerfuss gemäss dem neuen Finanzausgleich. Ab dem Jahr 2018 inkl. Nachsteuern. Die Erträge ab 2020 entsprechen den Zahlen des Finanzausgleichs 2024.</t>
  </si>
  <si>
    <t>3)  Aufgrund eines Wechsels des Abrechnungszyklus umfasst der Steuerertrag der juristischen Personen von 2018 die Erträge von Januar bis Dezember 2018 sowie jene vom Dezember 2017. Davor entspricht der Steuerertrag der juristischen Personen dem Ertrag vom Dezember des Vorjahres bis und mit November des jeweiligen Jahres. Ab 2019 handelt es sich um die Erträge von Januar bis Dezember. Ab 2020 mit Abzug der Sicherungssteuer.</t>
  </si>
  <si>
    <t>4)  Ab 2020 mit Abzug der Sicherungssteuer.</t>
  </si>
  <si>
    <t>5)  Die Berechnungen der Finanzausgleichszahlungen zwischen den Gemeinden basieren ab dem Jahr 2018 auf dem Normsteuerertrag von drei vorangehenden Basisjahren. Der Normsteuerertrag setzt sich aus dem Steuerertrag der natürlichen Personen bei mittlerem Steuerfuss zuzüglich dem Steuerertrag der juristischen Personen, der Grundstücksgewinnsteuer sowie der Erbschafts- und Schenkungssteuer zusammen (für weitere Details siehe Erläuterungen). Die Erträge ab 2020 entsprechen den Zahlen des Finanzausgleichs 2024.</t>
  </si>
  <si>
    <t>BFSNR</t>
  </si>
  <si>
    <t>Gemeinde</t>
  </si>
  <si>
    <t>Allgemeine
Verwaltung</t>
  </si>
  <si>
    <t>Öffentliche
Sicherheit</t>
  </si>
  <si>
    <t>Bildung</t>
  </si>
  <si>
    <t>Kultur,
Freizeit</t>
  </si>
  <si>
    <t>Gesundheit</t>
  </si>
  <si>
    <t>Soziale
Wohlfahrt</t>
  </si>
  <si>
    <t>Verkehr</t>
  </si>
  <si>
    <t>Umwelt,
Raum-
ordnung</t>
  </si>
  <si>
    <t>Volks-
wirtschaft</t>
  </si>
  <si>
    <t>Finanzen</t>
  </si>
  <si>
    <t>Kanton Aargau</t>
  </si>
  <si>
    <t>Bezirk Aarau</t>
  </si>
  <si>
    <t>Aarau</t>
  </si>
  <si>
    <t>Biberstein</t>
  </si>
  <si>
    <t>Buchs (AG)</t>
  </si>
  <si>
    <t>Densbüren</t>
  </si>
  <si>
    <t>Erlinsbach (AG)</t>
  </si>
  <si>
    <t>Gränichen</t>
  </si>
  <si>
    <t>Hirschthal</t>
  </si>
  <si>
    <t>Küttigen</t>
  </si>
  <si>
    <t>Muhen</t>
  </si>
  <si>
    <t>Oberentfelden</t>
  </si>
  <si>
    <t>Suhr</t>
  </si>
  <si>
    <t>Unterentfelden</t>
  </si>
  <si>
    <t>Bezirk Baden</t>
  </si>
  <si>
    <t>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</si>
  <si>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</si>
  <si>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</si>
  <si>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</si>
  <si>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</si>
  <si>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</si>
  <si>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</si>
  <si>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</si>
  <si>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</si>
  <si>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</si>
  <si>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</si>
  <si>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</si>
  <si>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</si>
  <si>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</si>
  <si>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</si>
  <si>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</si>
  <si>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</si>
  <si>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</si>
  <si>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</si>
  <si>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</si>
  <si>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</si>
  <si>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</si>
  <si>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</si>
  <si>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</si>
  <si>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</si>
  <si>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</si>
  <si>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</si>
  <si>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</si>
  <si>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</si>
  <si>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</si>
  <si>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</si>
  <si>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</si>
  <si>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</si>
  <si>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</si>
  <si>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</si>
  <si>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</si>
  <si>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</si>
  <si>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</si>
  <si>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</si>
  <si>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</si>
  <si>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</si>
  <si>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</si>
  <si>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</si>
  <si>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</si>
  <si>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</si>
  <si>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</si>
  <si>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</si>
  <si>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</si>
  <si>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</si>
  <si>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</si>
  <si>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</si>
  <si>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</si>
  <si>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</si>
  <si>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</si>
  <si>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Brugg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</si>
  <si>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</si>
  <si>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</si>
  <si>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</si>
  <si>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</si>
  <si>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</si>
  <si>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</si>
  <si>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</si>
  <si>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</si>
  <si>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</si>
  <si>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</si>
  <si>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</si>
  <si>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</si>
  <si>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</si>
  <si>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</si>
  <si>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</si>
  <si>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</si>
  <si>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</si>
  <si>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</si>
  <si>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</si>
  <si>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</si>
  <si>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</si>
  <si>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</si>
  <si>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</si>
  <si>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</si>
  <si>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</si>
  <si>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</si>
  <si>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</si>
  <si>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</si>
  <si>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</si>
  <si>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</si>
  <si>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</si>
  <si>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</si>
  <si>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</si>
  <si>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</si>
  <si>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</si>
  <si>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</si>
  <si>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</si>
  <si>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</si>
  <si>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</si>
  <si>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t>
  </si>
  <si>
    <t>Kaisten</t>
  </si>
  <si>
    <t>Laufenburg</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</si>
  <si>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</si>
  <si>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</si>
  <si>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</si>
  <si>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</si>
  <si>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</si>
  <si>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</si>
  <si>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</si>
  <si>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</si>
  <si>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</si>
  <si>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</si>
  <si>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</si>
  <si>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</si>
  <si>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</si>
  <si>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</si>
  <si>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</si>
  <si>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</si>
  <si>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</si>
  <si>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</si>
  <si>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</si>
  <si>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</si>
  <si>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</si>
  <si>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</si>
  <si>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</si>
  <si>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</si>
  <si>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</si>
  <si>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</si>
  <si>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</si>
  <si>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</si>
  <si>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</si>
  <si>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</si>
  <si>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</si>
  <si>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</si>
  <si>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</si>
  <si>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</si>
  <si>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</si>
  <si>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</si>
  <si>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</si>
  <si>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</si>
  <si>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</si>
  <si>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</si>
  <si>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</si>
  <si>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</si>
  <si>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</si>
  <si>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</si>
  <si>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</si>
  <si>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</si>
  <si>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</si>
  <si>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</si>
  <si>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</si>
  <si>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</si>
  <si>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</si>
  <si>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</si>
  <si>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</si>
  <si>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</si>
  <si>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</si>
  <si>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</si>
  <si>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</si>
  <si>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</si>
  <si>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</si>
  <si>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Rheinfelden</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</si>
  <si>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</si>
  <si>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</si>
  <si>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</si>
  <si>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</si>
  <si>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</si>
  <si>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</si>
  <si>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</si>
  <si>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</si>
  <si>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</si>
  <si>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</si>
  <si>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</si>
  <si>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</si>
  <si>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</si>
  <si>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</si>
  <si>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</si>
  <si>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</si>
  <si>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</si>
  <si>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</si>
  <si>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</si>
  <si>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</si>
  <si>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</si>
  <si>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</si>
  <si>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</si>
  <si>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</si>
  <si>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</si>
  <si>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</si>
  <si>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</si>
  <si>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</si>
  <si>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</si>
  <si>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</si>
  <si>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</si>
  <si>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</si>
  <si>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</si>
  <si>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</si>
  <si>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</si>
  <si>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</si>
  <si>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</si>
  <si>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</si>
  <si>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</si>
  <si>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Zurzach</t>
  </si>
  <si>
    <r>
      <rPr>
        <b/>
        <sz val="10"/>
        <rFont val="Arial"/>
        <family val="2"/>
      </rPr>
      <t>Investitionsausgaben</t>
    </r>
    <r>
      <rPr>
        <b/>
        <vertAlign val="superscript"/>
        <sz val="10"/>
        <rFont val="Arial"/>
        <family val="2"/>
      </rPr>
      <t>1</t>
    </r>
    <r>
      <rPr>
        <b/>
        <sz val="10"/>
        <rFont val="Arial"/>
        <family val="2"/>
      </rPr>
      <t/>
    </r>
  </si>
  <si>
    <r>
      <rPr>
        <b/>
        <sz val="10"/>
        <rFont val="Arial"/>
        <family val="2"/>
      </rPr>
      <t>Investitionseinnahmen</t>
    </r>
    <r>
      <rPr>
        <b/>
        <vertAlign val="superscript"/>
        <sz val="10"/>
        <rFont val="Arial"/>
        <family val="2"/>
      </rPr>
      <t>2</t>
    </r>
    <r>
      <rPr>
        <b/>
        <sz val="10"/>
        <rFont val="Arial"/>
        <family val="2"/>
      </rPr>
      <t/>
    </r>
  </si>
  <si>
    <t>Total
Ausgaben</t>
  </si>
  <si>
    <t>Total Ein-
nahmen</t>
  </si>
  <si>
    <t>1)  Exklusive Konto 59 "Übertrag an Bilanz"</t>
  </si>
  <si>
    <t>2)  Exklusive Konto 69 "Übertrag an Bilanz"</t>
  </si>
  <si>
    <t>Aufwand</t>
  </si>
  <si>
    <t>Ertrag</t>
  </si>
  <si>
    <t>Personal-
aufwand</t>
  </si>
  <si>
    <t>Sach- und
übriger
Betriebs-
aufwand</t>
  </si>
  <si>
    <t>Abschrei-
bungen Ver-
waltungs-
vermögen</t>
  </si>
  <si>
    <t>Finanz-
aufwand</t>
  </si>
  <si>
    <t>Einlagen in
Fonds und
Spezial-
finan-
zierungen</t>
  </si>
  <si>
    <t>Transfer-
aufwand</t>
  </si>
  <si>
    <t>Durch-
laufende
Beiträge</t>
  </si>
  <si>
    <t>Ausser-
ordent-
licher
Aufwand</t>
  </si>
  <si>
    <r>
      <rPr>
        <b/>
        <sz val="10"/>
        <rFont val="Arial"/>
        <family val="2"/>
      </rPr>
      <t>Total</t>
    </r>
    <r>
      <rPr>
        <b/>
        <vertAlign val="superscript"/>
        <sz val="10"/>
        <rFont val="Arial"/>
        <family val="2"/>
      </rPr>
      <t>1</t>
    </r>
    <r>
      <rPr>
        <b/>
        <sz val="10"/>
        <rFont val="Arial"/>
        <family val="2"/>
      </rPr>
      <t/>
    </r>
  </si>
  <si>
    <t>Fiskalertrag</t>
  </si>
  <si>
    <t>Regalien
und Konzes-
sionen</t>
  </si>
  <si>
    <t>Entgelte</t>
  </si>
  <si>
    <t>Verschie-
dene
Erträge</t>
  </si>
  <si>
    <t>Finanz-
ertrag</t>
  </si>
  <si>
    <t>Entnahmen
aus
Fonds und
Spezial-
finan-
zierungen</t>
  </si>
  <si>
    <t>Transfer-
ertrag</t>
  </si>
  <si>
    <t>Ausser-
ordent-
licher
Ertrag</t>
  </si>
  <si>
    <r>
      <rPr>
        <b/>
        <sz val="10"/>
        <rFont val="Arial"/>
        <family val="2"/>
      </rPr>
      <t>Total</t>
    </r>
    <r>
      <rPr>
        <b/>
        <vertAlign val="superscript"/>
        <sz val="10"/>
        <rFont val="Arial"/>
        <family val="2"/>
      </rPr>
      <t>2</t>
    </r>
    <r>
      <rPr>
        <b/>
        <sz val="10"/>
        <rFont val="Arial"/>
        <family val="2"/>
      </rPr>
      <t/>
    </r>
  </si>
  <si>
    <t>1)  Exklusive Konto 39 "Interne Verrechnungen"</t>
  </si>
  <si>
    <t>2)  Exklusive Konto 49 "Interne Verrechnungen"</t>
  </si>
  <si>
    <t>Investitionsausgaben</t>
  </si>
  <si>
    <t>Investitionseinnahmen</t>
  </si>
  <si>
    <t>Sach-
anlagen</t>
  </si>
  <si>
    <t>Investitionen
auf
Rechnung
Dritter</t>
  </si>
  <si>
    <t>Immaterielle
Anlagen</t>
  </si>
  <si>
    <t>Darlehen</t>
  </si>
  <si>
    <t>Beteili-
gungen,
Grund-
kapitalien</t>
  </si>
  <si>
    <t>Investitions-
beiträge</t>
  </si>
  <si>
    <t>Durch-
laufende
Investitions-
beiträge</t>
  </si>
  <si>
    <t>Ausser-
ordentliche
Investitionen</t>
  </si>
  <si>
    <t>Abgang
von
Sachanlagen</t>
  </si>
  <si>
    <t>Rücker-
stattungen
Investitionen
auf
Rechnung
Dritter</t>
  </si>
  <si>
    <t>Abgang
von immate-
riellen
Anlagen</t>
  </si>
  <si>
    <t>Rückzahlung
von
Darlehen</t>
  </si>
  <si>
    <t>Abgang
von Beteili-
gungen,
Grund-
kapitalien</t>
  </si>
  <si>
    <t>Rückzahlung
von
Investitions-
beiträgen</t>
  </si>
  <si>
    <t>Ausser-
ordentliche
Investitions-
einnahmen</t>
  </si>
  <si>
    <t>Aktiven</t>
  </si>
  <si>
    <t>Passiven</t>
  </si>
  <si>
    <t>Finanz-
vermögen</t>
  </si>
  <si>
    <t>Verwaltungs-
vermögen</t>
  </si>
  <si>
    <t>Total Aktiven</t>
  </si>
  <si>
    <t>Fremdkapital</t>
  </si>
  <si>
    <t>Eigenkapital</t>
  </si>
  <si>
    <t>Total
Passiven</t>
  </si>
  <si>
    <t>Betriebl.
Aufwand</t>
  </si>
  <si>
    <t>Betriebl.
Ertrag</t>
  </si>
  <si>
    <t>Ergebnis
Betriebl.
Tätigkeit</t>
  </si>
  <si>
    <t>Ergebnis
Finan-
zierung</t>
  </si>
  <si>
    <t>Operatives
Ergebnis</t>
  </si>
  <si>
    <t>Ausser-
ordentliches
Ergebnis</t>
  </si>
  <si>
    <t>Gesamter-
gebnis
Erfolgs-
rechnung</t>
  </si>
  <si>
    <t>Investitions-
ausgaben</t>
  </si>
  <si>
    <t>Investitions-
einnahmen</t>
  </si>
  <si>
    <t>Ergebnis
Investitions-
rechnung</t>
  </si>
  <si>
    <t>Finan-
zierungs-
ergebnis</t>
  </si>
  <si>
    <t>Selbst-
finanzierung</t>
  </si>
  <si>
    <t>Einwohner/-
innen per
31.
Dezember</t>
  </si>
  <si>
    <r>
      <rPr>
        <b/>
        <sz val="10"/>
        <rFont val="Arial"/>
        <family val="2"/>
      </rPr>
      <t>Steuerfuss</t>
    </r>
    <r>
      <rPr>
        <b/>
        <vertAlign val="superscript"/>
        <sz val="10"/>
        <rFont val="Arial"/>
        <family val="2"/>
      </rPr>
      <t>1</t>
    </r>
    <r>
      <rPr>
        <b/>
        <sz val="10"/>
        <rFont val="Arial"/>
        <family val="2"/>
      </rPr>
      <t/>
    </r>
  </si>
  <si>
    <t>Abschrei-
bungen
Verwaltungs-
vermögen,
in 1'000
Franken</t>
  </si>
  <si>
    <t>Laufender
Ertrag, in
1'000
Franken</t>
  </si>
  <si>
    <t>Fiskalertrag
und Finanz-
ausgleich,
in 1'000
Franken</t>
  </si>
  <si>
    <t>Nettozins-
aufwand, in
1'000
Franken</t>
  </si>
  <si>
    <t>Nettoschuld
I (+)
bzw.
Nettover-
mögen (-),
in 1'000
Franken</t>
  </si>
  <si>
    <t>Nettoschuld
I pro
Einwohner,
in Franken</t>
  </si>
  <si>
    <t>Nettover-
schuldungs-
quotient, in
Prozent</t>
  </si>
  <si>
    <t>Zinsbe-
lastungs-
anteil, in
Prozent</t>
  </si>
  <si>
    <r>
      <rPr>
        <b/>
        <sz val="10"/>
        <rFont val="Arial"/>
        <family val="2"/>
      </rPr>
      <t>Selbst-
finanzie-
rungsgrad</t>
    </r>
    <r>
      <rPr>
        <b/>
        <vertAlign val="superscript"/>
        <sz val="10"/>
        <rFont val="Arial"/>
        <family val="2"/>
      </rPr>
      <t>2</t>
    </r>
    <r>
      <rPr>
        <b/>
        <sz val="10"/>
        <rFont val="Arial"/>
        <family val="2"/>
      </rPr>
      <t>,
in Prozent</t>
    </r>
  </si>
  <si>
    <r>
      <rPr>
        <b/>
        <sz val="10"/>
        <rFont val="Arial"/>
        <family val="2"/>
      </rPr>
      <t>Selbst-
finanzie-
rungsanteil</t>
    </r>
    <r>
      <rPr>
        <b/>
        <vertAlign val="superscript"/>
        <sz val="10"/>
        <rFont val="Arial"/>
        <family val="2"/>
      </rPr>
      <t>3</t>
    </r>
    <r>
      <rPr>
        <b/>
        <sz val="10"/>
        <rFont val="Arial"/>
        <family val="2"/>
      </rPr>
      <t>,
in Prozent</t>
    </r>
  </si>
  <si>
    <t>Kapital-
dienst-
anteil, in
Prozent</t>
  </si>
  <si>
    <t>1)  Die durchschnittlichen Steuerfüsse der Bezirke und des Kantons sind mit dem Steuerertrag der natürlichen Personen gewichtet (für Details siehe Erläuterungen).</t>
  </si>
  <si>
    <t>2)  Der Selbstfinanzierungsgrad wird gepunktet (nicht berechenbar) ausgewiesen, wenn die Investitionseinnahmen &gt; Investitionsausgaben und / oder die Selbstfinanzierung negativ ist.</t>
  </si>
  <si>
    <t>3)  Der Selbstfinanzierungsanteil wird gepunktet (nicht berechenbar) ausgewiesen, wenn die Selbstfinanzierung negativ ist.</t>
  </si>
  <si>
    <r>
      <rPr>
        <b/>
        <sz val="10"/>
        <rFont val="Arial"/>
        <family val="2"/>
      </rPr>
      <t>Das neue Rechnungslegungsmodell HRM2</t>
    </r>
    <r>
      <rPr>
        <sz val="10"/>
        <color rgb="FF000000"/>
        <rFont val="Arial"/>
        <family val="2"/>
      </rPr>
      <t/>
    </r>
  </si>
  <si>
    <t>Das "Harmonisierte Rechnungslegungsmodell für die Kantone und Gemeinden" (HRM2) ist die Grundlage für die Rechnungslegung der Kantone und Gemeinden. Es wurde im Auftrag der Konferenz der Kantonalen Finanzdirektorinnen und Finanzdirektoren von der Fachgruppe für kantonale Finanzfragen (FkF) als Weiterentwicklung von HRM1 erarbeitet. Die Umsetzung sowie Weiterentwicklung wird durch das Schweizerische Rechnungslegungsgremium für den öffentlichen Sektor (SRS-CSPCP) begleitet, welches laufend Praxisempfehlungen und Auslegungen erarbeitet.</t>
  </si>
  <si>
    <t>Seit 2014 gilt das neue Rechnungslegungsmodell HRM2 für alle Aargauer Gemeinden. HRM2 basiert auf einem neuen Kontenrahmen und die Berechnung der Kennzahlen wurde harmonisiert. Daneben wurden weitere Anpassungen vorgenommen, beispielsweise wurde das Finanzvermögen gem. Verkehrswert neu bewertet. Und neu sind in allen Kennzahlen die Spezialfinanzierungen enthalten. Die Daten der Gemeindefinanzstatistik ab 2014 sind deshalb nur sehr eingeschränkt mit jenen der Vorjahre vergleichbar.</t>
  </si>
  <si>
    <t>Weitere Informationen finden Sie auf folgenden Internetseiten:</t>
  </si>
  <si>
    <r>
      <rPr>
        <b/>
        <sz val="10"/>
        <rFont val="Arial"/>
        <family val="2"/>
      </rPr>
      <t>Abschreibungen Verwaltungsvermögen (T12)</t>
    </r>
    <r>
      <rPr>
        <sz val="10"/>
        <color rgb="FF000000"/>
        <rFont val="Arial"/>
        <family val="2"/>
      </rPr>
      <t/>
    </r>
  </si>
  <si>
    <t>Abschreibungen Sachanlagen (Konto-Nr. 330) zuzüglich Abschreibungen immaterielle Sachanlagen (332) zuzüglich Wertberichtigungen Darlehen (364) zuzüglich Wertberichtigungen Beteiligungen (365) zuzüglich Abschreibungen Investitionsbeiträge (366) und abzüglich Auflösung passivierte Investitionsbeiträge (466).</t>
  </si>
  <si>
    <r>
      <rPr>
        <b/>
        <sz val="10"/>
        <rFont val="Arial"/>
        <family val="2"/>
      </rPr>
      <t>Durchschnittlicher Steuerfuss (ab 2017)</t>
    </r>
    <r>
      <rPr>
        <sz val="10"/>
        <color rgb="FF000000"/>
        <rFont val="Arial"/>
        <family val="2"/>
      </rPr>
      <t/>
    </r>
  </si>
  <si>
    <t>Gemäss Art. 5 Abs. 3 FiAG ergibt sich der durchschnittliche Steuerfuss (ausgedrückt in Prozentpunkten) aus der Division der über alle Gemeinden summierten Erträge der Gemeindesteuern der natürlichen Personen durch die Summe der für alle Gemeinden auf 100 Prozent umgerechneten Erträge der Gemeindesteuern der natürlichen Personen, multipliziert mit 100.</t>
  </si>
  <si>
    <r>
      <rPr>
        <b/>
        <sz val="10"/>
        <rFont val="Arial"/>
        <family val="2"/>
      </rPr>
      <t>Einwohnerzahl</t>
    </r>
    <r>
      <rPr>
        <sz val="10"/>
        <color rgb="FF000000"/>
        <rFont val="Arial"/>
        <family val="2"/>
      </rPr>
      <t/>
    </r>
  </si>
  <si>
    <t>Massgebend ist die Anzahl Einwohner gemäss kantonaler Bevölkerungsstatistik per 31. Dezember.</t>
  </si>
  <si>
    <r>
      <rPr>
        <b/>
        <sz val="10"/>
        <rFont val="Arial"/>
        <family val="2"/>
      </rPr>
      <t>Fiskalertrag / Finanzausgleich</t>
    </r>
    <r>
      <rPr>
        <sz val="10"/>
        <color rgb="FF000000"/>
        <rFont val="Arial"/>
        <family val="2"/>
      </rPr>
      <t/>
    </r>
  </si>
  <si>
    <t>Fiskalertrag (Konto-Nr. 40) zuzüglich Beiträge aus dem Finanz- und Lastenausgleich (462) und abzüglich Abgaben in den Finanz- und Lastenausgleich (362) gemäss Erfolgsrechnung.</t>
  </si>
  <si>
    <r>
      <rPr>
        <b/>
        <sz val="10"/>
        <rFont val="Arial"/>
        <family val="2"/>
      </rPr>
      <t>Gemeinde</t>
    </r>
    <r>
      <rPr>
        <sz val="10"/>
        <color rgb="FF000000"/>
        <rFont val="Arial"/>
        <family val="2"/>
      </rPr>
      <t/>
    </r>
  </si>
  <si>
    <t>In der Gemeindefinanzstatistik entsprechen die Gemeinden den Einwohnergemeinden.</t>
  </si>
  <si>
    <r>
      <rPr>
        <b/>
        <sz val="10"/>
        <rFont val="Arial"/>
        <family val="2"/>
      </rPr>
      <t>Kapitaldienstanteil</t>
    </r>
    <r>
      <rPr>
        <sz val="10"/>
        <color rgb="FF000000"/>
        <rFont val="Arial"/>
        <family val="2"/>
      </rPr>
      <t/>
    </r>
  </si>
  <si>
    <t>Nettozinsaufwand zuzüglich Abschreibungen in Prozent des laufenden Ertrags.</t>
  </si>
  <si>
    <t>Zeigt, wie stark der laufende Ertrag durch den Zinsendienst und die Abschreibungen (Kapitaldienst) belastet ist. Ein hoher Anteil weist auf einen enger werdenden finanziellen Spielraum hin. Ein Wert bis 5 Prozent ist gut, der Anteil sollte nicht über 15 Prozent betragen.</t>
  </si>
  <si>
    <r>
      <rPr>
        <b/>
        <sz val="10"/>
        <rFont val="Arial"/>
        <family val="2"/>
      </rPr>
      <t>Laufender Ertrag</t>
    </r>
    <r>
      <rPr>
        <sz val="10"/>
        <color rgb="FF000000"/>
        <rFont val="Arial"/>
        <family val="2"/>
      </rPr>
      <t/>
    </r>
  </si>
  <si>
    <t>Fiskalertrag (40) zuzüglich Regalien und Konzessionen (41) zuzüglich Entgelte (42) zuzüglich Verschiedene Erträge (43) zuzüglich Finanzertrag (44) zuzüglich Entnahmen aus Fonds und Spezialfinanzierungen (45) zuzüglich Transferertrag (46) zuzüglich Ausserordentlicher Ertrag (48), abzüglich Entnahmen aus dem Eigenkapitel (489), zuzüglich Entnahmen aus Aufwertungsreserve (4895).</t>
  </si>
  <si>
    <r>
      <rPr>
        <b/>
        <sz val="10"/>
        <rFont val="Arial"/>
        <family val="2"/>
      </rPr>
      <t>Nettozinsaufwand</t>
    </r>
    <r>
      <rPr>
        <sz val="10"/>
        <color rgb="FF000000"/>
        <rFont val="Arial"/>
        <family val="2"/>
      </rPr>
      <t/>
    </r>
  </si>
  <si>
    <t>Zinsaufwand (Konto-Nr. 340) abzüglich Zinsertrag (440) gemäss Erfolgsrechnung.</t>
  </si>
  <si>
    <r>
      <rPr>
        <b/>
        <sz val="10"/>
        <rFont val="Arial"/>
        <family val="2"/>
      </rPr>
      <t>Nettoinvestitionen ( = Ergebnis Investitionsrechnung)</t>
    </r>
    <r>
      <rPr>
        <sz val="10"/>
        <color rgb="FF000000"/>
        <rFont val="Arial"/>
        <family val="2"/>
      </rPr>
      <t/>
    </r>
  </si>
  <si>
    <t>Investitionsausgaben (Konto-Nr. 50 bis und mit 58) abzüglich Investitionseinnahmen (60 bis und mit 68) gemäss Investitionsrechnung.</t>
  </si>
  <si>
    <r>
      <rPr>
        <b/>
        <sz val="10"/>
        <rFont val="Arial"/>
        <family val="2"/>
      </rPr>
      <t>Nettoschuld I</t>
    </r>
    <r>
      <rPr>
        <sz val="10"/>
        <color rgb="FF000000"/>
        <rFont val="Arial"/>
        <family val="2"/>
      </rPr>
      <t/>
    </r>
  </si>
  <si>
    <t>Fremdkapital (Konto-Nr. 20), abzüglich passivierte Investitionsbeiträge (2068), abzüglich Finanzvermögen (10) gemäss Bilanzrechnung.</t>
  </si>
  <si>
    <r>
      <rPr>
        <b/>
        <sz val="10"/>
        <rFont val="Arial"/>
        <family val="2"/>
      </rPr>
      <t>Nettoschuld I pro Einwohner</t>
    </r>
    <r>
      <rPr>
        <sz val="10"/>
        <color rgb="FF000000"/>
        <rFont val="Arial"/>
        <family val="2"/>
      </rPr>
      <t/>
    </r>
  </si>
  <si>
    <t>Nettoschuld I in Franken pro Einwohner (Pro-Kopf-Verschuldung).</t>
  </si>
  <si>
    <t>Die Nettoschuld I pro Einwohner wird als Gradmesser für die Verschuldung verwendet. Eine Pro-Kopf-Verschuldung bis 2'500 Franken kann als tragbar eingestuft werden. Bei der Beurteilung ist ergänzend die finanzielle Leistungsfähigkeit massgebend, wobei insbesondere der Selbstfinanzierungsanteil zu berücksichtigen ist.</t>
  </si>
  <si>
    <r>
      <rPr>
        <b/>
        <sz val="10"/>
        <rFont val="Arial"/>
        <family val="2"/>
      </rPr>
      <t>Nettoverschuldungsquotient</t>
    </r>
    <r>
      <rPr>
        <sz val="10"/>
        <color rgb="FF000000"/>
        <rFont val="Arial"/>
        <family val="2"/>
      </rPr>
      <t/>
    </r>
  </si>
  <si>
    <t>Nettoschuld I in Prozent des "Fiskalertrag und Finanzausgleich".</t>
  </si>
  <si>
    <t>Zeigt, welcher Anteil vom "Fiskalertrag und Finanzausgleich" erforderlich wäre, um die Nettoschuld I abzutragen. Ein Nettoverschuldungsquotient von unter 100 Prozent weist auf eine kurze Bindungsdauer hin. Der Quotient sollte nicht über 150 Prozent betragen.</t>
  </si>
  <si>
    <r>
      <rPr>
        <b/>
        <sz val="10"/>
        <rFont val="Arial"/>
        <family val="2"/>
      </rPr>
      <t>Normsteuerertrag</t>
    </r>
    <r>
      <rPr>
        <sz val="10"/>
        <color rgb="FF000000"/>
        <rFont val="Arial"/>
        <family val="2"/>
      </rPr>
      <t/>
    </r>
  </si>
  <si>
    <t>Summe verschiedener Gemeindesteuererträge, wobei die Erträge aus dem jeweiligen Rechnungsjahr massgebend sind.</t>
  </si>
  <si>
    <t>Gemäss Art. 5 Abs. 2 FiAG entspricht der Normsteuerertrag der Summe aus dem Ertrag der Einkommens- und Vermögenssteuern der natürlichen Personen (inkl. Sollsteuern) bei Anwendung des durchschnittlichen Steuerfusses, dem Gemeindeanteil an den Kapital- und Gewinnsteuern der juristischen Personen, dem Gemeindeanteil an der Grundstückgewinnsteuer sowie dem Gemeindeanteil an den Erbschafts- und Schenkungssteuern.</t>
  </si>
  <si>
    <r>
      <rPr>
        <b/>
        <sz val="10"/>
        <rFont val="Arial"/>
        <family val="2"/>
      </rPr>
      <t>Operativer Aufwand Vorjahr</t>
    </r>
    <r>
      <rPr>
        <sz val="10"/>
        <color rgb="FF000000"/>
        <rFont val="Arial"/>
        <family val="2"/>
      </rPr>
      <t/>
    </r>
  </si>
  <si>
    <t>Betrieblicher Aufwand gemäss Erfolgsausweis Vorjahr zuzüglich Finanzaufwand (Konto-Nr. 34) Vorjahr.</t>
  </si>
  <si>
    <r>
      <rPr>
        <b/>
        <sz val="10"/>
        <rFont val="Arial"/>
        <family val="2"/>
      </rPr>
      <t>Selbstfinanzierung</t>
    </r>
    <r>
      <rPr>
        <sz val="10"/>
        <color rgb="FF000000"/>
        <rFont val="Arial"/>
        <family val="2"/>
      </rPr>
      <t/>
    </r>
  </si>
  <si>
    <t>Gesamtergebnis Erfolgsrechnung gemäss Erfolgsausweis, zuzüglich berechnete Abschreibungen aus Basisdaten, zuzüglich Einlagen in Fonds und Spezialfinanzierungen im Eigenkapital (Konto-Nr. 351), zuzüglich Einlagen in Eigenkapital (389), abzüglich Aufwertungen im Verwaltungsvermögen (4490), abzüglich Entnahmen aus Fonds und Spezialfinanzierungen im Eigenkapital (451), abzüglich Entnahme aus Eigenkapital (489).</t>
  </si>
  <si>
    <r>
      <rPr>
        <b/>
        <sz val="10"/>
        <rFont val="Arial"/>
        <family val="2"/>
      </rPr>
      <t>Selbstfinanzierungsanteil</t>
    </r>
    <r>
      <rPr>
        <sz val="10"/>
        <color rgb="FF000000"/>
        <rFont val="Arial"/>
        <family val="2"/>
      </rPr>
      <t/>
    </r>
  </si>
  <si>
    <t>Selbstfinanzierung in Prozent des laufenden Ertrags.</t>
  </si>
  <si>
    <t>Zeigt die Finanzkraft und den finanziellen Spielraum einer Gemeinde. Er gibt an, welcher Anteil des Ertrags zur Finanzierung der Investitionen oder zum Abbau von Schulden aufgewendet werden kann (finanzielle Leistungsfähigkeit). Ein Selbstfinanzierungsanteil von über 20 Prozent weist auf ein hohes Investitions-/Amortisationspotenzial hin. Der Anteil sollte nicht unter 10 Prozent betragen.</t>
  </si>
  <si>
    <r>
      <rPr>
        <b/>
        <sz val="10"/>
        <rFont val="Arial"/>
        <family val="2"/>
      </rPr>
      <t>Selbstfinanzierungsgrad</t>
    </r>
    <r>
      <rPr>
        <sz val="10"/>
        <color rgb="FF000000"/>
        <rFont val="Arial"/>
        <family val="2"/>
      </rPr>
      <t/>
    </r>
  </si>
  <si>
    <t>Selbstfinanzierung in Prozent der Nettoinvestitionen.</t>
  </si>
  <si>
    <t>Zeigt, welcher Anteil der Nettoinvestitionen aus eigenen Mitteln finanziert werden kann. Ein Selbstfinanzierungsgrad von über 100 Prozent weist auf eine hohe Eigenfinanzierung hin. Der Anteil sollte nicht unter 50 Prozent betragen. Jährliche Schwankungen beim Selbstfinanzierungsgrad sind nicht ungewöhnlich, langfristig sollte ein Selbstfinanzierungsgrad von 100 Prozent angestrebt werden.</t>
  </si>
  <si>
    <r>
      <rPr>
        <b/>
        <sz val="10"/>
        <rFont val="Arial"/>
        <family val="2"/>
      </rPr>
      <t>Steuerkraft</t>
    </r>
    <r>
      <rPr>
        <sz val="10"/>
        <color rgb="FF000000"/>
        <rFont val="Arial"/>
        <family val="2"/>
      </rPr>
      <t/>
    </r>
  </si>
  <si>
    <t>Auf 100 Prozent umgerechneter Gemeindesteuersollbetrag von natürlichen Personen zuzüglich des Gemeindeanteils an den Gewinn- und Kapitalsteuern der juristischen Personen. Dient zur Bemessung der Gemeindebeiträge an AHV / IV / EL.</t>
  </si>
  <si>
    <r>
      <rPr>
        <b/>
        <sz val="10"/>
        <rFont val="Arial"/>
        <family val="2"/>
      </rPr>
      <t>Zinsbelastungsanteil</t>
    </r>
    <r>
      <rPr>
        <sz val="10"/>
        <color rgb="FF000000"/>
        <rFont val="Arial"/>
        <family val="2"/>
      </rPr>
      <t/>
    </r>
  </si>
  <si>
    <t>Nettozinsaufwand in Prozent des laufenden Ertrags.</t>
  </si>
  <si>
    <t>Zeigt, welcher Anteil des laufenden Ertrags durch den Nettozinsaufwand gebunden ist. Je tiefer der Wert, desto grösser der Handlungsspielraum. Ein Wert bis 4 Prozent ist gut, der Anteil sollte nicht über 9 Prozent betragen.</t>
  </si>
  <si>
    <r>
      <rPr>
        <b/>
        <sz val="10"/>
        <rFont val="Arial"/>
        <family val="2"/>
      </rPr>
      <t>Legende:</t>
    </r>
    <r>
      <rPr>
        <sz val="10"/>
        <color rgb="FF000000"/>
        <rFont val="Arial"/>
        <family val="2"/>
      </rPr>
      <t/>
    </r>
  </si>
  <si>
    <t>...  Drei Punkte an Stelle einer Zahl bedeuten, dass diese nicht erhältlich oder ohne Bedeutung ist oder aus anderen Gründen weggelassen wurde.</t>
  </si>
  <si>
    <r>
      <rPr>
        <b/>
        <sz val="10"/>
        <rFont val="Arial"/>
        <family val="2"/>
      </rPr>
      <t>Quellen:</t>
    </r>
    <r>
      <rPr>
        <sz val="10"/>
        <color rgb="FF000000"/>
        <rFont val="Arial"/>
        <family val="2"/>
      </rPr>
      <t/>
    </r>
  </si>
  <si>
    <t>Kapitel 11, Finanzkennzahlen und Statistik</t>
  </si>
  <si>
    <t>FiAG (Gesetz über den Finanzausgleich zwischen den Gemeinden, Finanzausgleichsgesetz, Stand: 31. Dezember 2017)</t>
  </si>
  <si>
    <r>
      <rPr>
        <b/>
        <sz val="10"/>
        <rFont val="Arial"/>
        <family val="2"/>
      </rPr>
      <t>Datenquellen:</t>
    </r>
    <r>
      <rPr>
        <sz val="10"/>
        <color rgb="FF000000"/>
        <rFont val="Arial"/>
        <family val="2"/>
      </rPr>
      <t/>
    </r>
  </si>
  <si>
    <t>T1-T4: Kantonales Steueramt des Kantons Aargau.</t>
  </si>
  <si>
    <t>T5-T12: Jahresrechnungen der Aargauer Gemeinden.</t>
  </si>
  <si>
    <t>T2-T4, T12: Kantonale Bevölkerungsstatistik (ständige Wohnbevölkerung).</t>
  </si>
  <si>
    <t>© Statistik Aargau, 28. Juni 2023, überarbeitete Ausgabe (14.11.2024)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</si>
</sst>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
  </numFmts>
  <fonts count="14" x14ac:knownFonts="1">
    <font>
      <sz val="10"/>
      <color rgb="FF000000"/>
      <name val="Arial"/>
    </font>
    <font>
      <b/>
      <sz val="16"/>
      <color rgb="FFFFFFFF"/>
      <name val="Arial"/>
      <family val="2"/>
    </font>
    <font>
      <b/>
      <sz val="12"/>
      <color rgb="FF000000"/>
      <name val="Arial"/>
      <family val="2"/>
    </font>
    <font>
      <b/>
      <sz val="14"/>
      <color rgb="FF000000"/>
      <name val="Arial"/>
      <family val="2"/>
    </font>
    <font>
      <u/>
      <sz val="10"/>
      <color rgb="FF0096DF"/>
      <name val="Arial"/>
      <family val="2"/>
    </font>
    <font>
      <i/>
      <sz val="10"/>
      <color rgb="FF000000"/>
      <name val="Arial"/>
      <family val="2"/>
    </font>
    <font>
      <u/>
      <sz val="10"/>
      <color rgb="FF0072AB"/>
      <name val="Arial"/>
      <family val="2"/>
    </font>
    <font>
      <u/>
      <sz val="10"/>
      <color rgb="FF005078"/>
      <name val="Arial"/>
      <family val="2"/>
    </font>
    <font>
      <u/>
      <sz val="10"/>
      <color rgb="FFFF5C1F"/>
      <name val="Arial"/>
      <family val="2"/>
    </font>
    <font>
      <b/>
      <sz val="10"/>
      <color rgb="FF000000"/>
      <name val="Arial"/>
      <family val="2"/>
    </font>
    <font>
      <u/>
      <sz val="10"/>
      <color rgb="FF0000FF"/>
      <name val="Arial"/>
      <family val="2"/>
    </font>
    <font>
      <b/>
      <sz val="10"/>
      <name val="Arial"/>
      <family val="2"/>
    </font>
    <font>
      <b/>
      <vertAlign val="superscript"/>
      <sz val="10"/>
      <name val="Arial"/>
      <family val="2"/>
    </font>
    <font>
      <sz val="10"/>
      <color rgb="FF000000"/>
      <name val="Arial"/>
      <family val="2"/>
    </font>
  </fonts>
  <fills count="3">
    <fill>
      <patternFill patternType="none"/>
    </fill>
    <fill>
      <patternFill patternType="gray125"/>
    </fill>
    <fill>
      <patternFill patternType="solid">
        <fgColor rgb="FF00B0F0"/>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40">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1" xfId="0" applyFont="1" applyBorder="1" applyAlignment="1">
      <alignment horizontal="right" vertical="top" wrapText="1"/>
    </xf>
    <xf numFmtId="164" fontId="0" fillId="0" borderId="0" xfId="0" applyNumberFormat="1" applyAlignment="1">
      <alignment horizontal="center" vertical="center"/>
    </xf>
    <xf numFmtId="3" fontId="0" fillId="0" borderId="0" xfId="0" applyNumberFormat="1" applyAlignment="1">
      <alignment horizontal="right" vertical="center"/>
    </xf>
    <xf numFmtId="164" fontId="0" fillId="0" borderId="2" xfId="0" applyNumberFormat="1" applyBorder="1" applyAlignment="1">
      <alignment horizontal="center" vertical="center"/>
    </xf>
    <xf numFmtId="3" fontId="0" fillId="0" borderId="2" xfId="0" applyNumberFormat="1" applyBorder="1" applyAlignment="1">
      <alignment horizontal="right" vertical="center"/>
    </xf>
    <xf numFmtId="0" fontId="9" fillId="0" borderId="1" xfId="0" applyFont="1" applyBorder="1" applyAlignment="1">
      <alignment horizontal="left" vertical="top" wrapText="1"/>
    </xf>
    <xf numFmtId="0" fontId="0" fillId="0" borderId="0" xfId="0" applyAlignment="1">
      <alignment horizontal="left" vertical="center"/>
    </xf>
    <xf numFmtId="0" fontId="9" fillId="0" borderId="2" xfId="0" applyFont="1" applyBorder="1" applyAlignment="1">
      <alignment horizontal="left" vertical="center"/>
    </xf>
    <xf numFmtId="3" fontId="9" fillId="0" borderId="2" xfId="0" applyNumberFormat="1" applyFont="1" applyBorder="1" applyAlignment="1">
      <alignment horizontal="right" vertical="center"/>
    </xf>
    <xf numFmtId="4" fontId="0" fillId="0" borderId="0" xfId="0" applyNumberFormat="1" applyAlignment="1">
      <alignment horizontal="right" vertical="center"/>
    </xf>
    <xf numFmtId="4" fontId="0" fillId="0" borderId="2" xfId="0" applyNumberFormat="1" applyBorder="1" applyAlignment="1">
      <alignment horizontal="right" vertical="center"/>
    </xf>
    <xf numFmtId="0" fontId="9" fillId="0" borderId="0" xfId="0" applyFont="1" applyAlignment="1">
      <alignment horizontal="left" vertical="center"/>
    </xf>
    <xf numFmtId="3" fontId="9" fillId="0" borderId="0" xfId="0" applyNumberFormat="1" applyFont="1" applyAlignment="1">
      <alignment horizontal="right" vertical="center"/>
    </xf>
    <xf numFmtId="0" fontId="0" fillId="0" borderId="2" xfId="0" applyBorder="1" applyAlignment="1">
      <alignment horizontal="left" vertical="center"/>
    </xf>
    <xf numFmtId="0" fontId="0" fillId="0" borderId="0" xfId="0" applyAlignment="1">
      <alignment horizontal="left" vertical="top" wrapText="1"/>
    </xf>
    <xf numFmtId="0" fontId="10" fillId="0" borderId="0" xfId="0" applyFont="1" applyAlignment="1">
      <alignment horizontal="left" vertical="top" wrapText="1"/>
    </xf>
    <xf numFmtId="0" fontId="13" fillId="0" borderId="0" xfId="0" applyFont="1"/>
    <xf numFmtId="165" fontId="0" fillId="0" borderId="0" xfId="0" applyNumberFormat="1"/>
    <xf numFmtId="165" fontId="0" fillId="0" borderId="0" xfId="0" applyNumberFormat="1" applyAlignment="1">
      <alignment horizontal="right" vertical="center"/>
    </xf>
    <xf numFmtId="165" fontId="9" fillId="0" borderId="2" xfId="0" applyNumberFormat="1" applyFont="1" applyBorder="1" applyAlignment="1">
      <alignment horizontal="right" vertical="center"/>
    </xf>
    <xf numFmtId="166" fontId="9" fillId="0" borderId="0" xfId="0" applyNumberFormat="1" applyFont="1" applyAlignment="1">
      <alignment horizontal="right" vertical="center"/>
    </xf>
    <xf numFmtId="166" fontId="0" fillId="0" borderId="0" xfId="0" applyNumberFormat="1" applyAlignment="1">
      <alignment horizontal="right" vertical="center"/>
    </xf>
    <xf numFmtId="166" fontId="0" fillId="0" borderId="2" xfId="0" applyNumberFormat="1" applyBorder="1" applyAlignment="1">
      <alignment horizontal="right" vertical="center"/>
    </xf>
    <xf numFmtId="4" fontId="9" fillId="0" borderId="0" xfId="0" applyNumberFormat="1" applyFont="1" applyAlignment="1">
      <alignment horizontal="right" vertical="center"/>
    </xf>
    <xf numFmtId="0" fontId="1" fillId="2" borderId="0" xfId="0" applyFont="1" applyFill="1" applyAlignment="1">
      <alignment horizontal="left" wrapText="1"/>
    </xf>
    <xf numFmtId="0" fontId="9" fillId="0" borderId="1" xfId="0" applyFont="1" applyBorder="1" applyAlignment="1">
      <alignment horizontal="center" vertical="top" wrapText="1"/>
    </xf>
    <xf numFmtId="0" fontId="0" fillId="0" borderId="0" xfId="0" applyAlignment="1">
      <alignment horizontal="left" vertical="center" wrapText="1"/>
    </xf>
    <xf numFmtId="0" fontId="0" fillId="0" borderId="0" xfId="0"/>
    <xf numFmtId="0" fontId="9" fillId="0" borderId="1" xfId="0" applyFont="1" applyBorder="1" applyAlignment="1">
      <alignment horizontal="left" vertical="top" wrapText="1"/>
    </xf>
    <xf numFmtId="0" fontId="3" fillId="0" borderId="0" xfId="0" applyFont="1" applyAlignment="1">
      <alignment wrapText="1"/>
    </xf>
    <xf numFmtId="0" fontId="0" fillId="0" borderId="0" xfId="0" applyAlignment="1">
      <alignment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840000" cy="6624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34"/>
  <sheetViews>
    <sheetView showGridLines="0" tabSelected="1" view="pageBreakPreview" zoomScaleNormal="100" zoomScaleSheetLayoutView="100" workbookViewId="0">
      <selection activeCell="B10" sqref="B10"/>
    </sheetView>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33" t="s">
        <v>0</v>
      </c>
      <c r="C6" s="33"/>
      <c r="D6" s="33"/>
    </row>
    <row r="7" spans="2:4" ht="6" customHeight="1" x14ac:dyDescent="0.2"/>
    <row r="8" spans="2:4" x14ac:dyDescent="0.2">
      <c r="B8" t="s">
        <v>1</v>
      </c>
    </row>
    <row r="9" spans="2:4" x14ac:dyDescent="0.2">
      <c r="B9" s="25" t="s">
        <v>508</v>
      </c>
    </row>
    <row r="14" spans="2:4" ht="15.75" x14ac:dyDescent="0.25">
      <c r="B14" s="2" t="s">
        <v>2</v>
      </c>
    </row>
    <row r="16" spans="2:4" x14ac:dyDescent="0.2">
      <c r="B16" t="s">
        <v>7</v>
      </c>
      <c r="C16" t="s">
        <v>8</v>
      </c>
      <c r="D16" s="4" t="str">
        <f>HYPERLINK("#'T1'!A1", "Anzahl Gemeinden nach Gemeindesteuerfussklasse, 1975−2022")</f>
        <v>Anzahl Gemeinden nach Gemeindesteuerfussklasse, 1975−2022</v>
      </c>
    </row>
    <row r="17" spans="2:4" x14ac:dyDescent="0.2">
      <c r="B17" t="s">
        <v>9</v>
      </c>
      <c r="C17" t="s">
        <v>8</v>
      </c>
      <c r="D17" s="4" t="str">
        <f>HYPERLINK("#'T2'!A1", "Anzahl Gemeinden nach Gemeindesteuerfussklasse und Gemeindegrösse, 2022")</f>
        <v>Anzahl Gemeinden nach Gemeindesteuerfussklasse und Gemeindegrösse, 2022</v>
      </c>
    </row>
    <row r="18" spans="2:4" x14ac:dyDescent="0.2">
      <c r="B18" t="s">
        <v>10</v>
      </c>
      <c r="C18" t="s">
        <v>8</v>
      </c>
      <c r="D18" s="4" t="str">
        <f>HYPERLINK("#'T3'!A1", "Gemeinde, Einwohner/-innen und Normsteuerertrag nach Grössenklasse des Normsteuerertrags, absolut und in Prozent, 2022")</f>
        <v>Gemeinde, Einwohner/-innen und Normsteuerertrag nach Grössenklasse des Normsteuerertrags, absolut und in Prozent, 2022</v>
      </c>
    </row>
    <row r="19" spans="2:4" x14ac:dyDescent="0.2">
      <c r="B19" t="s">
        <v>11</v>
      </c>
      <c r="C19" t="s">
        <v>8</v>
      </c>
      <c r="D19" s="4" t="str">
        <f>HYPERLINK("#'T4'!A1", "Steuerfuss und Steuererträge, 1974−2022")</f>
        <v>Steuerfuss und Steuererträge, 1974−2022</v>
      </c>
    </row>
    <row r="20" spans="2:4" x14ac:dyDescent="0.2">
      <c r="D20" s="4"/>
    </row>
    <row r="21" spans="2:4" x14ac:dyDescent="0.2">
      <c r="B21" s="5" t="s">
        <v>24</v>
      </c>
    </row>
    <row r="22" spans="2:4" x14ac:dyDescent="0.2">
      <c r="B22" t="s">
        <v>25</v>
      </c>
      <c r="C22" t="s">
        <v>8</v>
      </c>
      <c r="D22" s="6" t="str">
        <f>HYPERLINK("#'T5'!A1", "Funktionale Gliederung der Erfolgsrechnung, Aufwand, in 1'000 Franken, 2022")</f>
        <v>Funktionale Gliederung der Erfolgsrechnung, Aufwand, in 1'000 Franken, 2022</v>
      </c>
    </row>
    <row r="23" spans="2:4" x14ac:dyDescent="0.2">
      <c r="B23" t="s">
        <v>26</v>
      </c>
      <c r="C23" t="s">
        <v>8</v>
      </c>
      <c r="D23" s="6" t="str">
        <f>HYPERLINK("#'T6'!A1", "Funktionale Gliederung der Erfolgsrechnung, Ertrag, in 1'000 Franken, 2022")</f>
        <v>Funktionale Gliederung der Erfolgsrechnung, Ertrag, in 1'000 Franken, 2022</v>
      </c>
    </row>
    <row r="24" spans="2:4" x14ac:dyDescent="0.2">
      <c r="B24" t="s">
        <v>27</v>
      </c>
      <c r="C24" t="s">
        <v>8</v>
      </c>
      <c r="D24" s="6" t="str">
        <f>HYPERLINK("#'T7'!A1", "Funktionale Gliederung der Investitionsrechnung, Ausgaben und Einnahmen, in 1'000 Franken, 2022")</f>
        <v>Funktionale Gliederung der Investitionsrechnung, Ausgaben und Einnahmen, in 1'000 Franken, 2022</v>
      </c>
    </row>
    <row r="25" spans="2:4" x14ac:dyDescent="0.2">
      <c r="B25" t="s">
        <v>28</v>
      </c>
      <c r="C25" t="s">
        <v>8</v>
      </c>
      <c r="D25" s="6" t="str">
        <f>HYPERLINK("#'T8'!A1", "Artengliederung der Erfolgsrechnung, Aufwand und Ertrag, in 1'000 Franken, 2022")</f>
        <v>Artengliederung der Erfolgsrechnung, Aufwand und Ertrag, in 1'000 Franken, 2022</v>
      </c>
    </row>
    <row r="26" spans="2:4" x14ac:dyDescent="0.2">
      <c r="B26" t="s">
        <v>29</v>
      </c>
      <c r="C26" t="s">
        <v>8</v>
      </c>
      <c r="D26" s="6" t="str">
        <f>HYPERLINK("#'T9'!A1", "Artengliederung der Investitionsrechnung, Ausgaben und Einnahmen, in 1'000 Franken, 2022")</f>
        <v>Artengliederung der Investitionsrechnung, Ausgaben und Einnahmen, in 1'000 Franken, 2022</v>
      </c>
    </row>
    <row r="27" spans="2:4" x14ac:dyDescent="0.2">
      <c r="B27" t="s">
        <v>30</v>
      </c>
      <c r="C27" t="s">
        <v>8</v>
      </c>
      <c r="D27" s="6" t="str">
        <f>HYPERLINK("#'T10'!A1", "Bilanzrechnung, Aktiven und Passiven, in 1'000 Franken, 2022")</f>
        <v>Bilanzrechnung, Aktiven und Passiven, in 1'000 Franken, 2022</v>
      </c>
    </row>
    <row r="28" spans="2:4" x14ac:dyDescent="0.2">
      <c r="B28" t="s">
        <v>31</v>
      </c>
      <c r="C28" t="s">
        <v>8</v>
      </c>
      <c r="D28" s="6" t="str">
        <f>HYPERLINK("#'T11'!A1", "Ergebnis und Finanzierung, in 1'000 Franken, 2022")</f>
        <v>Ergebnis und Finanzierung, in 1'000 Franken, 2022</v>
      </c>
    </row>
    <row r="29" spans="2:4" x14ac:dyDescent="0.2">
      <c r="B29" t="s">
        <v>32</v>
      </c>
      <c r="C29" t="s">
        <v>8</v>
      </c>
      <c r="D29" s="6" t="str">
        <f>HYPERLINK("#'T12'!A1", "Kennzahlen, 2022")</f>
        <v>Kennzahlen, 2022</v>
      </c>
    </row>
    <row r="30" spans="2:4" x14ac:dyDescent="0.2">
      <c r="D30" s="6"/>
    </row>
    <row r="31" spans="2:4" x14ac:dyDescent="0.2">
      <c r="B31" t="s">
        <v>34</v>
      </c>
      <c r="C31" t="s">
        <v>8</v>
      </c>
      <c r="D31" s="7" t="str">
        <f>HYPERLINK("#'K1'!A1", "Selbstfinanzierungsgrad im Fünfjahresdurchschnitt in den Gemeinden, 2018–2022")</f>
        <v>Selbstfinanzierungsgrad im Fünfjahresdurchschnitt in den Gemeinden, 2018–2022</v>
      </c>
    </row>
    <row r="32" spans="2:4" x14ac:dyDescent="0.2">
      <c r="D32" s="7"/>
    </row>
    <row r="33" spans="2:2" x14ac:dyDescent="0.2">
      <c r="B33" s="8" t="str">
        <f>HYPERLINK("#'Erläuterungen'!A1", "Erläuterungen: Begriffe und Definitionen")</f>
        <v>Erläuterungen: Begriffe und Definitionen</v>
      </c>
    </row>
    <row r="34" spans="2:2" x14ac:dyDescent="0.2">
      <c r="B34" s="8"/>
    </row>
  </sheetData>
  <mergeCells count="1">
    <mergeCell ref="B6:D6"/>
  </mergeCells>
  <pageMargins left="0.7" right="0.7" top="0.75" bottom="0.75" header="0.3" footer="0.3"/>
  <pageSetup paperSize="9" scale="71"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2AB"/>
  </sheetPr>
  <dimension ref="B1:V221"/>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7109375" customWidth="1"/>
    <col min="13" max="22" width="14.28515625" customWidth="1"/>
  </cols>
  <sheetData>
    <row r="1" spans="2:22" ht="18" x14ac:dyDescent="0.25">
      <c r="B1" s="3" t="s">
        <v>20</v>
      </c>
    </row>
    <row r="2" spans="2:22" x14ac:dyDescent="0.2">
      <c r="B2" t="s">
        <v>17</v>
      </c>
    </row>
    <row r="5" spans="2:22" x14ac:dyDescent="0.2">
      <c r="B5" s="37" t="s">
        <v>145</v>
      </c>
      <c r="C5" s="37" t="s">
        <v>146</v>
      </c>
      <c r="D5" s="34" t="s">
        <v>397</v>
      </c>
      <c r="E5" s="34" t="s">
        <v>397</v>
      </c>
      <c r="F5" s="34" t="s">
        <v>397</v>
      </c>
      <c r="G5" s="34" t="s">
        <v>397</v>
      </c>
      <c r="H5" s="34" t="s">
        <v>397</v>
      </c>
      <c r="I5" s="34" t="s">
        <v>397</v>
      </c>
      <c r="J5" s="34" t="s">
        <v>397</v>
      </c>
      <c r="K5" s="34" t="s">
        <v>397</v>
      </c>
      <c r="L5" s="34" t="s">
        <v>397</v>
      </c>
      <c r="M5" s="34" t="s">
        <v>398</v>
      </c>
      <c r="N5" s="34" t="s">
        <v>398</v>
      </c>
      <c r="O5" s="34" t="s">
        <v>398</v>
      </c>
      <c r="P5" s="34" t="s">
        <v>398</v>
      </c>
      <c r="Q5" s="34" t="s">
        <v>398</v>
      </c>
      <c r="R5" s="34" t="s">
        <v>398</v>
      </c>
      <c r="S5" s="34" t="s">
        <v>398</v>
      </c>
      <c r="T5" s="34" t="s">
        <v>398</v>
      </c>
      <c r="U5" s="34" t="s">
        <v>398</v>
      </c>
      <c r="V5" s="34" t="s">
        <v>398</v>
      </c>
    </row>
    <row r="6" spans="2:22" ht="84" customHeight="1" x14ac:dyDescent="0.2">
      <c r="B6" s="37" t="s">
        <v>145</v>
      </c>
      <c r="C6" s="37" t="s">
        <v>146</v>
      </c>
      <c r="D6" s="9" t="s">
        <v>399</v>
      </c>
      <c r="E6" s="9" t="s">
        <v>400</v>
      </c>
      <c r="F6" s="9" t="s">
        <v>401</v>
      </c>
      <c r="G6" s="9" t="s">
        <v>402</v>
      </c>
      <c r="H6" s="9" t="s">
        <v>403</v>
      </c>
      <c r="I6" s="9" t="s">
        <v>404</v>
      </c>
      <c r="J6" s="9" t="s">
        <v>405</v>
      </c>
      <c r="K6" s="9" t="s">
        <v>406</v>
      </c>
      <c r="L6" s="9" t="s">
        <v>385</v>
      </c>
      <c r="M6" s="9" t="s">
        <v>407</v>
      </c>
      <c r="N6" s="9" t="s">
        <v>408</v>
      </c>
      <c r="O6" s="9" t="s">
        <v>409</v>
      </c>
      <c r="P6" s="9" t="s">
        <v>404</v>
      </c>
      <c r="Q6" s="9" t="s">
        <v>410</v>
      </c>
      <c r="R6" s="9" t="s">
        <v>411</v>
      </c>
      <c r="S6" s="9" t="s">
        <v>412</v>
      </c>
      <c r="T6" s="9" t="s">
        <v>405</v>
      </c>
      <c r="U6" s="9" t="s">
        <v>413</v>
      </c>
      <c r="V6" s="9" t="s">
        <v>394</v>
      </c>
    </row>
    <row r="7" spans="2:22" x14ac:dyDescent="0.2">
      <c r="B7" s="20">
        <v>4335</v>
      </c>
      <c r="C7" s="20" t="s">
        <v>157</v>
      </c>
      <c r="D7" s="29">
        <v>407298.79590000003</v>
      </c>
      <c r="E7" s="29">
        <v>0</v>
      </c>
      <c r="F7" s="29">
        <v>16031.477360000001</v>
      </c>
      <c r="G7" s="29">
        <v>1185.7051899999999</v>
      </c>
      <c r="H7" s="29">
        <v>6786.4447</v>
      </c>
      <c r="I7" s="29">
        <v>41074.376900000003</v>
      </c>
      <c r="J7" s="29">
        <v>0</v>
      </c>
      <c r="K7" s="29">
        <v>0</v>
      </c>
      <c r="L7" s="29">
        <v>472376.80005000002</v>
      </c>
      <c r="M7" s="29">
        <v>12657.448109999999</v>
      </c>
      <c r="N7" s="29">
        <v>55</v>
      </c>
      <c r="O7" s="29">
        <v>85.871250000000003</v>
      </c>
      <c r="P7" s="29">
        <v>99670.013990000007</v>
      </c>
      <c r="Q7" s="29">
        <v>5177.4219499999999</v>
      </c>
      <c r="R7" s="29">
        <v>10</v>
      </c>
      <c r="S7" s="29">
        <v>236.91655</v>
      </c>
      <c r="T7" s="29">
        <v>0</v>
      </c>
      <c r="U7" s="29">
        <v>33.643000000000001</v>
      </c>
      <c r="V7" s="29">
        <v>117926.31485</v>
      </c>
    </row>
    <row r="8" spans="2:22" x14ac:dyDescent="0.2">
      <c r="B8" s="20">
        <v>4019</v>
      </c>
      <c r="C8" s="20" t="s">
        <v>158</v>
      </c>
      <c r="D8" s="29">
        <v>33477.228900000002</v>
      </c>
      <c r="E8" s="29">
        <v>0</v>
      </c>
      <c r="F8" s="29">
        <v>2542.3573000000001</v>
      </c>
      <c r="G8" s="29">
        <v>0</v>
      </c>
      <c r="H8" s="29">
        <v>0.5</v>
      </c>
      <c r="I8" s="29">
        <v>4209.7488000000003</v>
      </c>
      <c r="J8" s="29">
        <v>0</v>
      </c>
      <c r="K8" s="29">
        <v>0</v>
      </c>
      <c r="L8" s="29">
        <v>40229.834999999999</v>
      </c>
      <c r="M8" s="29">
        <v>1118.90175</v>
      </c>
      <c r="N8" s="29">
        <v>0</v>
      </c>
      <c r="O8" s="29">
        <v>19.116800000000001</v>
      </c>
      <c r="P8" s="29">
        <v>6920.46378</v>
      </c>
      <c r="Q8" s="29">
        <v>1302.9951000000001</v>
      </c>
      <c r="R8" s="29">
        <v>0</v>
      </c>
      <c r="S8" s="29">
        <v>0</v>
      </c>
      <c r="T8" s="29">
        <v>0</v>
      </c>
      <c r="U8" s="29">
        <v>0</v>
      </c>
      <c r="V8" s="29">
        <v>9361.4774300000008</v>
      </c>
    </row>
    <row r="9" spans="2:22" x14ac:dyDescent="0.2">
      <c r="B9" s="15">
        <v>4001</v>
      </c>
      <c r="C9" s="15" t="s">
        <v>159</v>
      </c>
      <c r="D9" s="30">
        <v>10847.781989999999</v>
      </c>
      <c r="E9" s="30">
        <v>0</v>
      </c>
      <c r="F9" s="30">
        <v>2034.6316899999999</v>
      </c>
      <c r="G9" s="30">
        <v>0</v>
      </c>
      <c r="H9" s="30">
        <v>0.5</v>
      </c>
      <c r="I9" s="30">
        <v>2738.8065000000001</v>
      </c>
      <c r="J9" s="30">
        <v>0</v>
      </c>
      <c r="K9" s="30">
        <v>0</v>
      </c>
      <c r="L9" s="30">
        <v>15621.72018</v>
      </c>
      <c r="M9" s="30">
        <v>159.02000000000001</v>
      </c>
      <c r="N9" s="30">
        <v>0</v>
      </c>
      <c r="O9" s="30">
        <v>0</v>
      </c>
      <c r="P9" s="30">
        <v>1220.8124299999999</v>
      </c>
      <c r="Q9" s="30">
        <v>167.99510000000001</v>
      </c>
      <c r="R9" s="30">
        <v>0</v>
      </c>
      <c r="S9" s="30">
        <v>0</v>
      </c>
      <c r="T9" s="30">
        <v>0</v>
      </c>
      <c r="U9" s="30">
        <v>0</v>
      </c>
      <c r="V9" s="30">
        <v>1547.82753</v>
      </c>
    </row>
    <row r="10" spans="2:22" x14ac:dyDescent="0.2">
      <c r="B10" s="15">
        <v>4002</v>
      </c>
      <c r="C10" s="15" t="s">
        <v>160</v>
      </c>
      <c r="D10" s="30">
        <v>534.37969999999996</v>
      </c>
      <c r="E10" s="30">
        <v>0</v>
      </c>
      <c r="F10" s="30">
        <v>44.956200000000003</v>
      </c>
      <c r="G10" s="30">
        <v>0</v>
      </c>
      <c r="H10" s="30">
        <v>0</v>
      </c>
      <c r="I10" s="30">
        <v>132.49324999999999</v>
      </c>
      <c r="J10" s="30">
        <v>0</v>
      </c>
      <c r="K10" s="30">
        <v>0</v>
      </c>
      <c r="L10" s="30">
        <v>711.82915000000003</v>
      </c>
      <c r="M10" s="30">
        <v>0.501</v>
      </c>
      <c r="N10" s="30">
        <v>0</v>
      </c>
      <c r="O10" s="30">
        <v>0</v>
      </c>
      <c r="P10" s="30">
        <v>10.5595</v>
      </c>
      <c r="Q10" s="30">
        <v>0</v>
      </c>
      <c r="R10" s="30">
        <v>0</v>
      </c>
      <c r="S10" s="30">
        <v>0</v>
      </c>
      <c r="T10" s="30">
        <v>0</v>
      </c>
      <c r="U10" s="30">
        <v>0</v>
      </c>
      <c r="V10" s="30">
        <v>11.060499999999999</v>
      </c>
    </row>
    <row r="11" spans="2:22" x14ac:dyDescent="0.2">
      <c r="B11" s="15">
        <v>4003</v>
      </c>
      <c r="C11" s="15" t="s">
        <v>161</v>
      </c>
      <c r="D11" s="30">
        <v>4702.7137400000001</v>
      </c>
      <c r="E11" s="30">
        <v>0</v>
      </c>
      <c r="F11" s="30">
        <v>5.2630499999999998</v>
      </c>
      <c r="G11" s="30">
        <v>0</v>
      </c>
      <c r="H11" s="30">
        <v>0</v>
      </c>
      <c r="I11" s="30">
        <v>41.186149999999998</v>
      </c>
      <c r="J11" s="30">
        <v>0</v>
      </c>
      <c r="K11" s="30">
        <v>0</v>
      </c>
      <c r="L11" s="30">
        <v>4749.1629400000002</v>
      </c>
      <c r="M11" s="30">
        <v>0</v>
      </c>
      <c r="N11" s="30">
        <v>0</v>
      </c>
      <c r="O11" s="30">
        <v>0</v>
      </c>
      <c r="P11" s="30">
        <v>85.16695</v>
      </c>
      <c r="Q11" s="30">
        <v>0</v>
      </c>
      <c r="R11" s="30">
        <v>0</v>
      </c>
      <c r="S11" s="30">
        <v>0</v>
      </c>
      <c r="T11" s="30">
        <v>0</v>
      </c>
      <c r="U11" s="30">
        <v>0</v>
      </c>
      <c r="V11" s="30">
        <v>85.16695</v>
      </c>
    </row>
    <row r="12" spans="2:22" x14ac:dyDescent="0.2">
      <c r="B12" s="15">
        <v>4004</v>
      </c>
      <c r="C12" s="15" t="s">
        <v>162</v>
      </c>
      <c r="D12" s="30">
        <v>706.63167999999996</v>
      </c>
      <c r="E12" s="30">
        <v>0</v>
      </c>
      <c r="F12" s="30">
        <v>119.22385</v>
      </c>
      <c r="G12" s="30">
        <v>0</v>
      </c>
      <c r="H12" s="30">
        <v>0</v>
      </c>
      <c r="I12" s="30">
        <v>37.910400000000003</v>
      </c>
      <c r="J12" s="30">
        <v>0</v>
      </c>
      <c r="K12" s="30">
        <v>0</v>
      </c>
      <c r="L12" s="30">
        <v>863.76593000000003</v>
      </c>
      <c r="M12" s="30">
        <v>0</v>
      </c>
      <c r="N12" s="30">
        <v>0</v>
      </c>
      <c r="O12" s="30">
        <v>0</v>
      </c>
      <c r="P12" s="30">
        <v>713.66700000000003</v>
      </c>
      <c r="Q12" s="30">
        <v>0</v>
      </c>
      <c r="R12" s="30">
        <v>0</v>
      </c>
      <c r="S12" s="30">
        <v>0</v>
      </c>
      <c r="T12" s="30">
        <v>0</v>
      </c>
      <c r="U12" s="30">
        <v>0</v>
      </c>
      <c r="V12" s="30">
        <v>713.66700000000003</v>
      </c>
    </row>
    <row r="13" spans="2:22" x14ac:dyDescent="0.2">
      <c r="B13" s="15">
        <v>4005</v>
      </c>
      <c r="C13" s="15" t="s">
        <v>163</v>
      </c>
      <c r="D13" s="30">
        <v>925.26104999999995</v>
      </c>
      <c r="E13" s="30">
        <v>0</v>
      </c>
      <c r="F13" s="30">
        <v>70.655100000000004</v>
      </c>
      <c r="G13" s="30">
        <v>0</v>
      </c>
      <c r="H13" s="30">
        <v>0</v>
      </c>
      <c r="I13" s="30">
        <v>56.138300000000001</v>
      </c>
      <c r="J13" s="30">
        <v>0</v>
      </c>
      <c r="K13" s="30">
        <v>0</v>
      </c>
      <c r="L13" s="30">
        <v>1052.0544500000001</v>
      </c>
      <c r="M13" s="30">
        <v>946.81500000000005</v>
      </c>
      <c r="N13" s="30">
        <v>0</v>
      </c>
      <c r="O13" s="30">
        <v>0</v>
      </c>
      <c r="P13" s="30">
        <v>1325.20625</v>
      </c>
      <c r="Q13" s="30">
        <v>0</v>
      </c>
      <c r="R13" s="30">
        <v>0</v>
      </c>
      <c r="S13" s="30">
        <v>0</v>
      </c>
      <c r="T13" s="30">
        <v>0</v>
      </c>
      <c r="U13" s="30">
        <v>0</v>
      </c>
      <c r="V13" s="30">
        <v>2272.0212499999998</v>
      </c>
    </row>
    <row r="14" spans="2:22" x14ac:dyDescent="0.2">
      <c r="B14" s="15">
        <v>4006</v>
      </c>
      <c r="C14" s="15" t="s">
        <v>164</v>
      </c>
      <c r="D14" s="30">
        <v>2350.9758000000002</v>
      </c>
      <c r="E14" s="30">
        <v>0</v>
      </c>
      <c r="F14" s="30">
        <v>119.05155000000001</v>
      </c>
      <c r="G14" s="30">
        <v>0</v>
      </c>
      <c r="H14" s="30">
        <v>0</v>
      </c>
      <c r="I14" s="30">
        <v>6.8859500000000002</v>
      </c>
      <c r="J14" s="30">
        <v>0</v>
      </c>
      <c r="K14" s="30">
        <v>0</v>
      </c>
      <c r="L14" s="30">
        <v>2476.9133000000002</v>
      </c>
      <c r="M14" s="30">
        <v>12.562749999999999</v>
      </c>
      <c r="N14" s="30">
        <v>0</v>
      </c>
      <c r="O14" s="30">
        <v>0</v>
      </c>
      <c r="P14" s="30">
        <v>291.09160000000003</v>
      </c>
      <c r="Q14" s="30">
        <v>130</v>
      </c>
      <c r="R14" s="30">
        <v>0</v>
      </c>
      <c r="S14" s="30">
        <v>0</v>
      </c>
      <c r="T14" s="30">
        <v>0</v>
      </c>
      <c r="U14" s="30">
        <v>0</v>
      </c>
      <c r="V14" s="30">
        <v>433.65435000000002</v>
      </c>
    </row>
    <row r="15" spans="2:22" x14ac:dyDescent="0.2">
      <c r="B15" s="15">
        <v>4007</v>
      </c>
      <c r="C15" s="15" t="s">
        <v>165</v>
      </c>
      <c r="D15" s="30">
        <v>326.89114999999998</v>
      </c>
      <c r="E15" s="30">
        <v>0</v>
      </c>
      <c r="F15" s="30">
        <v>0</v>
      </c>
      <c r="G15" s="30">
        <v>0</v>
      </c>
      <c r="H15" s="30">
        <v>0</v>
      </c>
      <c r="I15" s="30">
        <v>141.17525000000001</v>
      </c>
      <c r="J15" s="30">
        <v>0</v>
      </c>
      <c r="K15" s="30">
        <v>0</v>
      </c>
      <c r="L15" s="30">
        <v>468.06639999999999</v>
      </c>
      <c r="M15" s="30">
        <v>0</v>
      </c>
      <c r="N15" s="30">
        <v>0</v>
      </c>
      <c r="O15" s="30">
        <v>0</v>
      </c>
      <c r="P15" s="30">
        <v>1227.3672999999999</v>
      </c>
      <c r="Q15" s="30">
        <v>0</v>
      </c>
      <c r="R15" s="30">
        <v>0</v>
      </c>
      <c r="S15" s="30">
        <v>0</v>
      </c>
      <c r="T15" s="30">
        <v>0</v>
      </c>
      <c r="U15" s="30">
        <v>0</v>
      </c>
      <c r="V15" s="30">
        <v>1227.3672999999999</v>
      </c>
    </row>
    <row r="16" spans="2:22" x14ac:dyDescent="0.2">
      <c r="B16" s="15">
        <v>4008</v>
      </c>
      <c r="C16" s="15" t="s">
        <v>166</v>
      </c>
      <c r="D16" s="30">
        <v>2985.0880999999999</v>
      </c>
      <c r="E16" s="30">
        <v>0</v>
      </c>
      <c r="F16" s="30">
        <v>0</v>
      </c>
      <c r="G16" s="30">
        <v>0</v>
      </c>
      <c r="H16" s="30">
        <v>0</v>
      </c>
      <c r="I16" s="30">
        <v>183.78735</v>
      </c>
      <c r="J16" s="30">
        <v>0</v>
      </c>
      <c r="K16" s="30">
        <v>0</v>
      </c>
      <c r="L16" s="30">
        <v>3168.87545</v>
      </c>
      <c r="M16" s="30">
        <v>2E-3</v>
      </c>
      <c r="N16" s="30">
        <v>0</v>
      </c>
      <c r="O16" s="30">
        <v>0</v>
      </c>
      <c r="P16" s="30">
        <v>523.43205</v>
      </c>
      <c r="Q16" s="30">
        <v>0</v>
      </c>
      <c r="R16" s="30">
        <v>0</v>
      </c>
      <c r="S16" s="30">
        <v>0</v>
      </c>
      <c r="T16" s="30">
        <v>0</v>
      </c>
      <c r="U16" s="30">
        <v>0</v>
      </c>
      <c r="V16" s="30">
        <v>523.43404999999996</v>
      </c>
    </row>
    <row r="17" spans="2:22" x14ac:dyDescent="0.2">
      <c r="B17" s="15">
        <v>4009</v>
      </c>
      <c r="C17" s="15" t="s">
        <v>167</v>
      </c>
      <c r="D17" s="30">
        <v>661.35374000000002</v>
      </c>
      <c r="E17" s="30">
        <v>0</v>
      </c>
      <c r="F17" s="30">
        <v>43.142110000000002</v>
      </c>
      <c r="G17" s="30">
        <v>0</v>
      </c>
      <c r="H17" s="30">
        <v>0</v>
      </c>
      <c r="I17" s="30">
        <v>58.544400000000003</v>
      </c>
      <c r="J17" s="30">
        <v>0</v>
      </c>
      <c r="K17" s="30">
        <v>0</v>
      </c>
      <c r="L17" s="30">
        <v>763.04025000000001</v>
      </c>
      <c r="M17" s="30">
        <v>1E-3</v>
      </c>
      <c r="N17" s="30">
        <v>0</v>
      </c>
      <c r="O17" s="30">
        <v>19.116800000000001</v>
      </c>
      <c r="P17" s="30">
        <v>218.88804999999999</v>
      </c>
      <c r="Q17" s="30">
        <v>0</v>
      </c>
      <c r="R17" s="30">
        <v>0</v>
      </c>
      <c r="S17" s="30">
        <v>0</v>
      </c>
      <c r="T17" s="30">
        <v>0</v>
      </c>
      <c r="U17" s="30">
        <v>0</v>
      </c>
      <c r="V17" s="30">
        <v>238.00585000000001</v>
      </c>
    </row>
    <row r="18" spans="2:22" x14ac:dyDescent="0.2">
      <c r="B18" s="15">
        <v>4010</v>
      </c>
      <c r="C18" s="15" t="s">
        <v>168</v>
      </c>
      <c r="D18" s="30">
        <v>2016.9698000000001</v>
      </c>
      <c r="E18" s="30">
        <v>0</v>
      </c>
      <c r="F18" s="30">
        <v>69.602850000000004</v>
      </c>
      <c r="G18" s="30">
        <v>0</v>
      </c>
      <c r="H18" s="30">
        <v>0</v>
      </c>
      <c r="I18" s="30">
        <v>689.5625</v>
      </c>
      <c r="J18" s="30">
        <v>0</v>
      </c>
      <c r="K18" s="30">
        <v>0</v>
      </c>
      <c r="L18" s="30">
        <v>2776.1351500000001</v>
      </c>
      <c r="M18" s="30">
        <v>0</v>
      </c>
      <c r="N18" s="30">
        <v>0</v>
      </c>
      <c r="O18" s="30">
        <v>0</v>
      </c>
      <c r="P18" s="30">
        <v>186.1763</v>
      </c>
      <c r="Q18" s="30">
        <v>0</v>
      </c>
      <c r="R18" s="30">
        <v>0</v>
      </c>
      <c r="S18" s="30">
        <v>0</v>
      </c>
      <c r="T18" s="30">
        <v>0</v>
      </c>
      <c r="U18" s="30">
        <v>0</v>
      </c>
      <c r="V18" s="30">
        <v>186.1763</v>
      </c>
    </row>
    <row r="19" spans="2:22" x14ac:dyDescent="0.2">
      <c r="B19" s="15">
        <v>4012</v>
      </c>
      <c r="C19" s="15" t="s">
        <v>169</v>
      </c>
      <c r="D19" s="30">
        <v>7318.1724000000004</v>
      </c>
      <c r="E19" s="30">
        <v>0</v>
      </c>
      <c r="F19" s="30">
        <v>35.8309</v>
      </c>
      <c r="G19" s="30">
        <v>0</v>
      </c>
      <c r="H19" s="30">
        <v>0</v>
      </c>
      <c r="I19" s="30">
        <v>-224.89510000000001</v>
      </c>
      <c r="J19" s="30">
        <v>0</v>
      </c>
      <c r="K19" s="30">
        <v>0</v>
      </c>
      <c r="L19" s="30">
        <v>7129.1081999999997</v>
      </c>
      <c r="M19" s="30">
        <v>0</v>
      </c>
      <c r="N19" s="30">
        <v>0</v>
      </c>
      <c r="O19" s="30">
        <v>0</v>
      </c>
      <c r="P19" s="30">
        <v>1000.303</v>
      </c>
      <c r="Q19" s="30">
        <v>1000</v>
      </c>
      <c r="R19" s="30">
        <v>0</v>
      </c>
      <c r="S19" s="30">
        <v>0</v>
      </c>
      <c r="T19" s="30">
        <v>0</v>
      </c>
      <c r="U19" s="30">
        <v>0</v>
      </c>
      <c r="V19" s="30">
        <v>2000.3030000000001</v>
      </c>
    </row>
    <row r="20" spans="2:22" x14ac:dyDescent="0.2">
      <c r="B20" s="15">
        <v>4013</v>
      </c>
      <c r="C20" s="15" t="s">
        <v>170</v>
      </c>
      <c r="D20" s="30">
        <v>101.00975</v>
      </c>
      <c r="E20" s="30">
        <v>0</v>
      </c>
      <c r="F20" s="30">
        <v>0</v>
      </c>
      <c r="G20" s="30">
        <v>0</v>
      </c>
      <c r="H20" s="30">
        <v>0</v>
      </c>
      <c r="I20" s="30">
        <v>348.15384999999998</v>
      </c>
      <c r="J20" s="30">
        <v>0</v>
      </c>
      <c r="K20" s="30">
        <v>0</v>
      </c>
      <c r="L20" s="30">
        <v>449.16359999999997</v>
      </c>
      <c r="M20" s="30">
        <v>0</v>
      </c>
      <c r="N20" s="30">
        <v>0</v>
      </c>
      <c r="O20" s="30">
        <v>0</v>
      </c>
      <c r="P20" s="30">
        <v>117.79335</v>
      </c>
      <c r="Q20" s="30">
        <v>5</v>
      </c>
      <c r="R20" s="30">
        <v>0</v>
      </c>
      <c r="S20" s="30">
        <v>0</v>
      </c>
      <c r="T20" s="30">
        <v>0</v>
      </c>
      <c r="U20" s="30">
        <v>0</v>
      </c>
      <c r="V20" s="30">
        <v>122.79335</v>
      </c>
    </row>
    <row r="21" spans="2:22" x14ac:dyDescent="0.2">
      <c r="B21" s="20">
        <v>4059</v>
      </c>
      <c r="C21" s="20" t="s">
        <v>171</v>
      </c>
      <c r="D21" s="29">
        <v>101260.12673</v>
      </c>
      <c r="E21" s="29">
        <v>0</v>
      </c>
      <c r="F21" s="29">
        <v>4248.7954600000003</v>
      </c>
      <c r="G21" s="29">
        <v>0</v>
      </c>
      <c r="H21" s="29">
        <v>209</v>
      </c>
      <c r="I21" s="29">
        <v>9203.7325099999998</v>
      </c>
      <c r="J21" s="29">
        <v>0</v>
      </c>
      <c r="K21" s="29">
        <v>0</v>
      </c>
      <c r="L21" s="29">
        <v>114921.6547</v>
      </c>
      <c r="M21" s="29">
        <v>1571.5155099999999</v>
      </c>
      <c r="N21" s="29">
        <v>0</v>
      </c>
      <c r="O21" s="29">
        <v>0</v>
      </c>
      <c r="P21" s="29">
        <v>20891.421009999998</v>
      </c>
      <c r="Q21" s="29">
        <v>772</v>
      </c>
      <c r="R21" s="29">
        <v>0</v>
      </c>
      <c r="S21" s="29">
        <v>0</v>
      </c>
      <c r="T21" s="29">
        <v>0</v>
      </c>
      <c r="U21" s="29">
        <v>0</v>
      </c>
      <c r="V21" s="29">
        <v>23234.936519999999</v>
      </c>
    </row>
    <row r="22" spans="2:22" x14ac:dyDescent="0.2">
      <c r="B22" s="15">
        <v>4021</v>
      </c>
      <c r="C22" s="15" t="s">
        <v>172</v>
      </c>
      <c r="D22" s="30">
        <v>22187.05688</v>
      </c>
      <c r="E22" s="30">
        <v>0</v>
      </c>
      <c r="F22" s="30">
        <v>1177.9132500000001</v>
      </c>
      <c r="G22" s="30">
        <v>0</v>
      </c>
      <c r="H22" s="30">
        <v>0</v>
      </c>
      <c r="I22" s="30">
        <v>1982.46135</v>
      </c>
      <c r="J22" s="30">
        <v>0</v>
      </c>
      <c r="K22" s="30">
        <v>0</v>
      </c>
      <c r="L22" s="30">
        <v>25347.431479999999</v>
      </c>
      <c r="M22" s="30">
        <v>111.00451</v>
      </c>
      <c r="N22" s="30">
        <v>0</v>
      </c>
      <c r="O22" s="30">
        <v>0</v>
      </c>
      <c r="P22" s="30">
        <v>9750.8657999999996</v>
      </c>
      <c r="Q22" s="30">
        <v>0</v>
      </c>
      <c r="R22" s="30">
        <v>0</v>
      </c>
      <c r="S22" s="30">
        <v>0</v>
      </c>
      <c r="T22" s="30">
        <v>0</v>
      </c>
      <c r="U22" s="30">
        <v>0</v>
      </c>
      <c r="V22" s="30">
        <v>9861.8703100000002</v>
      </c>
    </row>
    <row r="23" spans="2:22" x14ac:dyDescent="0.2">
      <c r="B23" s="15">
        <v>4022</v>
      </c>
      <c r="C23" s="15" t="s">
        <v>173</v>
      </c>
      <c r="D23" s="30">
        <v>581.03610000000003</v>
      </c>
      <c r="E23" s="30">
        <v>0</v>
      </c>
      <c r="F23" s="30">
        <v>19.63955</v>
      </c>
      <c r="G23" s="30">
        <v>0</v>
      </c>
      <c r="H23" s="30">
        <v>0</v>
      </c>
      <c r="I23" s="30">
        <v>57.130049999999997</v>
      </c>
      <c r="J23" s="30">
        <v>0</v>
      </c>
      <c r="K23" s="30">
        <v>0</v>
      </c>
      <c r="L23" s="30">
        <v>657.8057</v>
      </c>
      <c r="M23" s="30">
        <v>0</v>
      </c>
      <c r="N23" s="30">
        <v>0</v>
      </c>
      <c r="O23" s="30">
        <v>0</v>
      </c>
      <c r="P23" s="30">
        <v>44.789749999999998</v>
      </c>
      <c r="Q23" s="30">
        <v>0</v>
      </c>
      <c r="R23" s="30">
        <v>0</v>
      </c>
      <c r="S23" s="30">
        <v>0</v>
      </c>
      <c r="T23" s="30">
        <v>0</v>
      </c>
      <c r="U23" s="30">
        <v>0</v>
      </c>
      <c r="V23" s="30">
        <v>44.789749999999998</v>
      </c>
    </row>
    <row r="24" spans="2:22" x14ac:dyDescent="0.2">
      <c r="B24" s="15">
        <v>4023</v>
      </c>
      <c r="C24" s="15" t="s">
        <v>174</v>
      </c>
      <c r="D24" s="30">
        <v>1960.2879</v>
      </c>
      <c r="E24" s="30">
        <v>0</v>
      </c>
      <c r="F24" s="30">
        <v>56.355649999999997</v>
      </c>
      <c r="G24" s="30">
        <v>0</v>
      </c>
      <c r="H24" s="30">
        <v>0</v>
      </c>
      <c r="I24" s="30">
        <v>6.3578000000000001</v>
      </c>
      <c r="J24" s="30">
        <v>0</v>
      </c>
      <c r="K24" s="30">
        <v>0</v>
      </c>
      <c r="L24" s="30">
        <v>2023.00135</v>
      </c>
      <c r="M24" s="30">
        <v>0</v>
      </c>
      <c r="N24" s="30">
        <v>0</v>
      </c>
      <c r="O24" s="30">
        <v>0</v>
      </c>
      <c r="P24" s="30">
        <v>387.84980000000002</v>
      </c>
      <c r="Q24" s="30">
        <v>0</v>
      </c>
      <c r="R24" s="30">
        <v>0</v>
      </c>
      <c r="S24" s="30">
        <v>0</v>
      </c>
      <c r="T24" s="30">
        <v>0</v>
      </c>
      <c r="U24" s="30">
        <v>0</v>
      </c>
      <c r="V24" s="30">
        <v>387.84980000000002</v>
      </c>
    </row>
    <row r="25" spans="2:22" x14ac:dyDescent="0.2">
      <c r="B25" s="15">
        <v>4024</v>
      </c>
      <c r="C25" s="15" t="s">
        <v>175</v>
      </c>
      <c r="D25" s="30">
        <v>2453.2181799999998</v>
      </c>
      <c r="E25" s="30">
        <v>0</v>
      </c>
      <c r="F25" s="30">
        <v>3.0667</v>
      </c>
      <c r="G25" s="30">
        <v>0</v>
      </c>
      <c r="H25" s="30">
        <v>0</v>
      </c>
      <c r="I25" s="30">
        <v>34.1</v>
      </c>
      <c r="J25" s="30">
        <v>0</v>
      </c>
      <c r="K25" s="30">
        <v>0</v>
      </c>
      <c r="L25" s="30">
        <v>2490.3848800000001</v>
      </c>
      <c r="M25" s="30">
        <v>0</v>
      </c>
      <c r="N25" s="30">
        <v>0</v>
      </c>
      <c r="O25" s="30">
        <v>0</v>
      </c>
      <c r="P25" s="30">
        <v>150.36824999999999</v>
      </c>
      <c r="Q25" s="30">
        <v>0</v>
      </c>
      <c r="R25" s="30">
        <v>0</v>
      </c>
      <c r="S25" s="30">
        <v>0</v>
      </c>
      <c r="T25" s="30">
        <v>0</v>
      </c>
      <c r="U25" s="30">
        <v>0</v>
      </c>
      <c r="V25" s="30">
        <v>150.36824999999999</v>
      </c>
    </row>
    <row r="26" spans="2:22" x14ac:dyDescent="0.2">
      <c r="B26" s="15">
        <v>4049</v>
      </c>
      <c r="C26" s="15" t="s">
        <v>176</v>
      </c>
      <c r="D26" s="30">
        <v>817.26405</v>
      </c>
      <c r="E26" s="30">
        <v>0</v>
      </c>
      <c r="F26" s="30">
        <v>181.82490000000001</v>
      </c>
      <c r="G26" s="30">
        <v>0</v>
      </c>
      <c r="H26" s="30">
        <v>2</v>
      </c>
      <c r="I26" s="30">
        <v>146.2413</v>
      </c>
      <c r="J26" s="30">
        <v>0</v>
      </c>
      <c r="K26" s="30">
        <v>0</v>
      </c>
      <c r="L26" s="30">
        <v>1147.33025</v>
      </c>
      <c r="M26" s="30">
        <v>0</v>
      </c>
      <c r="N26" s="30">
        <v>0</v>
      </c>
      <c r="O26" s="30">
        <v>0</v>
      </c>
      <c r="P26" s="30">
        <v>177.10274999999999</v>
      </c>
      <c r="Q26" s="30">
        <v>0</v>
      </c>
      <c r="R26" s="30">
        <v>0</v>
      </c>
      <c r="S26" s="30">
        <v>0</v>
      </c>
      <c r="T26" s="30">
        <v>0</v>
      </c>
      <c r="U26" s="30">
        <v>0</v>
      </c>
      <c r="V26" s="30">
        <v>177.10274999999999</v>
      </c>
    </row>
    <row r="27" spans="2:22" x14ac:dyDescent="0.2">
      <c r="B27" s="15">
        <v>4026</v>
      </c>
      <c r="C27" s="15" t="s">
        <v>177</v>
      </c>
      <c r="D27" s="30">
        <v>7255.6359300000004</v>
      </c>
      <c r="E27" s="30">
        <v>0</v>
      </c>
      <c r="F27" s="30">
        <v>28.63289</v>
      </c>
      <c r="G27" s="30">
        <v>0</v>
      </c>
      <c r="H27" s="30">
        <v>0</v>
      </c>
      <c r="I27" s="30">
        <v>113.95903</v>
      </c>
      <c r="J27" s="30">
        <v>0</v>
      </c>
      <c r="K27" s="30">
        <v>0</v>
      </c>
      <c r="L27" s="30">
        <v>7398.2278500000002</v>
      </c>
      <c r="M27" s="30">
        <v>0</v>
      </c>
      <c r="N27" s="30">
        <v>0</v>
      </c>
      <c r="O27" s="30">
        <v>0</v>
      </c>
      <c r="P27" s="30">
        <v>1509.3693000000001</v>
      </c>
      <c r="Q27" s="30">
        <v>0</v>
      </c>
      <c r="R27" s="30">
        <v>0</v>
      </c>
      <c r="S27" s="30">
        <v>0</v>
      </c>
      <c r="T27" s="30">
        <v>0</v>
      </c>
      <c r="U27" s="30">
        <v>0</v>
      </c>
      <c r="V27" s="30">
        <v>1509.3693000000001</v>
      </c>
    </row>
    <row r="28" spans="2:22" x14ac:dyDescent="0.2">
      <c r="B28" s="15">
        <v>4027</v>
      </c>
      <c r="C28" s="15" t="s">
        <v>178</v>
      </c>
      <c r="D28" s="30">
        <v>236.63135</v>
      </c>
      <c r="E28" s="30">
        <v>0</v>
      </c>
      <c r="F28" s="30">
        <v>183.13021000000001</v>
      </c>
      <c r="G28" s="30">
        <v>0</v>
      </c>
      <c r="H28" s="30">
        <v>0</v>
      </c>
      <c r="I28" s="30">
        <v>141.13534999999999</v>
      </c>
      <c r="J28" s="30">
        <v>0</v>
      </c>
      <c r="K28" s="30">
        <v>0</v>
      </c>
      <c r="L28" s="30">
        <v>560.89691000000005</v>
      </c>
      <c r="M28" s="30">
        <v>0</v>
      </c>
      <c r="N28" s="30">
        <v>0</v>
      </c>
      <c r="O28" s="30">
        <v>0</v>
      </c>
      <c r="P28" s="30">
        <v>118.47825</v>
      </c>
      <c r="Q28" s="30">
        <v>0</v>
      </c>
      <c r="R28" s="30">
        <v>0</v>
      </c>
      <c r="S28" s="30">
        <v>0</v>
      </c>
      <c r="T28" s="30">
        <v>0</v>
      </c>
      <c r="U28" s="30">
        <v>0</v>
      </c>
      <c r="V28" s="30">
        <v>118.47825</v>
      </c>
    </row>
    <row r="29" spans="2:22" x14ac:dyDescent="0.2">
      <c r="B29" s="15">
        <v>4028</v>
      </c>
      <c r="C29" s="15" t="s">
        <v>179</v>
      </c>
      <c r="D29" s="30">
        <v>489.95445999999998</v>
      </c>
      <c r="E29" s="30">
        <v>0</v>
      </c>
      <c r="F29" s="30">
        <v>98.576729999999998</v>
      </c>
      <c r="G29" s="30">
        <v>0</v>
      </c>
      <c r="H29" s="30">
        <v>0</v>
      </c>
      <c r="I29" s="30">
        <v>0</v>
      </c>
      <c r="J29" s="30">
        <v>0</v>
      </c>
      <c r="K29" s="30">
        <v>0</v>
      </c>
      <c r="L29" s="30">
        <v>588.53119000000004</v>
      </c>
      <c r="M29" s="30">
        <v>0</v>
      </c>
      <c r="N29" s="30">
        <v>0</v>
      </c>
      <c r="O29" s="30">
        <v>0</v>
      </c>
      <c r="P29" s="30">
        <v>0</v>
      </c>
      <c r="Q29" s="30">
        <v>0</v>
      </c>
      <c r="R29" s="30">
        <v>0</v>
      </c>
      <c r="S29" s="30">
        <v>0</v>
      </c>
      <c r="T29" s="30">
        <v>0</v>
      </c>
      <c r="U29" s="30">
        <v>0</v>
      </c>
      <c r="V29" s="30">
        <v>0</v>
      </c>
    </row>
    <row r="30" spans="2:22" x14ac:dyDescent="0.2">
      <c r="B30" s="15">
        <v>4029</v>
      </c>
      <c r="C30" s="15" t="s">
        <v>180</v>
      </c>
      <c r="D30" s="30">
        <v>3085.3398099999999</v>
      </c>
      <c r="E30" s="30">
        <v>0</v>
      </c>
      <c r="F30" s="30">
        <v>50.973599999999998</v>
      </c>
      <c r="G30" s="30">
        <v>0</v>
      </c>
      <c r="H30" s="30">
        <v>0</v>
      </c>
      <c r="I30" s="30">
        <v>232.4083</v>
      </c>
      <c r="J30" s="30">
        <v>0</v>
      </c>
      <c r="K30" s="30">
        <v>0</v>
      </c>
      <c r="L30" s="30">
        <v>3368.7217099999998</v>
      </c>
      <c r="M30" s="30">
        <v>823.2</v>
      </c>
      <c r="N30" s="30">
        <v>0</v>
      </c>
      <c r="O30" s="30">
        <v>0</v>
      </c>
      <c r="P30" s="30">
        <v>264.61525</v>
      </c>
      <c r="Q30" s="30">
        <v>0</v>
      </c>
      <c r="R30" s="30">
        <v>0</v>
      </c>
      <c r="S30" s="30">
        <v>0</v>
      </c>
      <c r="T30" s="30">
        <v>0</v>
      </c>
      <c r="U30" s="30">
        <v>0</v>
      </c>
      <c r="V30" s="30">
        <v>1087.8152500000001</v>
      </c>
    </row>
    <row r="31" spans="2:22" x14ac:dyDescent="0.2">
      <c r="B31" s="15">
        <v>4030</v>
      </c>
      <c r="C31" s="15" t="s">
        <v>181</v>
      </c>
      <c r="D31" s="30">
        <v>2076.1544399999998</v>
      </c>
      <c r="E31" s="30">
        <v>0</v>
      </c>
      <c r="F31" s="30">
        <v>0</v>
      </c>
      <c r="G31" s="30">
        <v>0</v>
      </c>
      <c r="H31" s="30">
        <v>0</v>
      </c>
      <c r="I31" s="30">
        <v>191.8295</v>
      </c>
      <c r="J31" s="30">
        <v>0</v>
      </c>
      <c r="K31" s="30">
        <v>0</v>
      </c>
      <c r="L31" s="30">
        <v>2267.9839400000001</v>
      </c>
      <c r="M31" s="30">
        <v>0</v>
      </c>
      <c r="N31" s="30">
        <v>0</v>
      </c>
      <c r="O31" s="30">
        <v>0</v>
      </c>
      <c r="P31" s="30">
        <v>242.8571</v>
      </c>
      <c r="Q31" s="30">
        <v>0</v>
      </c>
      <c r="R31" s="30">
        <v>0</v>
      </c>
      <c r="S31" s="30">
        <v>0</v>
      </c>
      <c r="T31" s="30">
        <v>0</v>
      </c>
      <c r="U31" s="30">
        <v>0</v>
      </c>
      <c r="V31" s="30">
        <v>242.8571</v>
      </c>
    </row>
    <row r="32" spans="2:22" x14ac:dyDescent="0.2">
      <c r="B32" s="15">
        <v>4031</v>
      </c>
      <c r="C32" s="15" t="s">
        <v>182</v>
      </c>
      <c r="D32" s="30">
        <v>578.54917999999998</v>
      </c>
      <c r="E32" s="30">
        <v>0</v>
      </c>
      <c r="F32" s="30">
        <v>10.136469999999999</v>
      </c>
      <c r="G32" s="30">
        <v>0</v>
      </c>
      <c r="H32" s="30">
        <v>0</v>
      </c>
      <c r="I32" s="30">
        <v>0</v>
      </c>
      <c r="J32" s="30">
        <v>0</v>
      </c>
      <c r="K32" s="30">
        <v>0</v>
      </c>
      <c r="L32" s="30">
        <v>588.68565000000001</v>
      </c>
      <c r="M32" s="30">
        <v>0</v>
      </c>
      <c r="N32" s="30">
        <v>0</v>
      </c>
      <c r="O32" s="30">
        <v>0</v>
      </c>
      <c r="P32" s="30">
        <v>533.93785000000003</v>
      </c>
      <c r="Q32" s="30">
        <v>0</v>
      </c>
      <c r="R32" s="30">
        <v>0</v>
      </c>
      <c r="S32" s="30">
        <v>0</v>
      </c>
      <c r="T32" s="30">
        <v>0</v>
      </c>
      <c r="U32" s="30">
        <v>0</v>
      </c>
      <c r="V32" s="30">
        <v>533.93785000000003</v>
      </c>
    </row>
    <row r="33" spans="2:22" x14ac:dyDescent="0.2">
      <c r="B33" s="15">
        <v>4032</v>
      </c>
      <c r="C33" s="15" t="s">
        <v>183</v>
      </c>
      <c r="D33" s="30">
        <v>92.053120000000007</v>
      </c>
      <c r="E33" s="30">
        <v>0</v>
      </c>
      <c r="F33" s="30">
        <v>3.47065</v>
      </c>
      <c r="G33" s="30">
        <v>0</v>
      </c>
      <c r="H33" s="30">
        <v>71</v>
      </c>
      <c r="I33" s="30">
        <v>296.07114999999999</v>
      </c>
      <c r="J33" s="30">
        <v>0</v>
      </c>
      <c r="K33" s="30">
        <v>0</v>
      </c>
      <c r="L33" s="30">
        <v>462.59492</v>
      </c>
      <c r="M33" s="30">
        <v>42.61</v>
      </c>
      <c r="N33" s="30">
        <v>0</v>
      </c>
      <c r="O33" s="30">
        <v>0</v>
      </c>
      <c r="P33" s="30">
        <v>185.88069999999999</v>
      </c>
      <c r="Q33" s="30">
        <v>0</v>
      </c>
      <c r="R33" s="30">
        <v>0</v>
      </c>
      <c r="S33" s="30">
        <v>0</v>
      </c>
      <c r="T33" s="30">
        <v>0</v>
      </c>
      <c r="U33" s="30">
        <v>0</v>
      </c>
      <c r="V33" s="30">
        <v>228.4907</v>
      </c>
    </row>
    <row r="34" spans="2:22" x14ac:dyDescent="0.2">
      <c r="B34" s="15">
        <v>4033</v>
      </c>
      <c r="C34" s="15" t="s">
        <v>184</v>
      </c>
      <c r="D34" s="30">
        <v>6019.42137</v>
      </c>
      <c r="E34" s="30">
        <v>0</v>
      </c>
      <c r="F34" s="30">
        <v>0</v>
      </c>
      <c r="G34" s="30">
        <v>0</v>
      </c>
      <c r="H34" s="30">
        <v>89</v>
      </c>
      <c r="I34" s="30">
        <v>2554.5751500000001</v>
      </c>
      <c r="J34" s="30">
        <v>0</v>
      </c>
      <c r="K34" s="30">
        <v>0</v>
      </c>
      <c r="L34" s="30">
        <v>8662.9965200000006</v>
      </c>
      <c r="M34" s="30">
        <v>0</v>
      </c>
      <c r="N34" s="30">
        <v>0</v>
      </c>
      <c r="O34" s="30">
        <v>0</v>
      </c>
      <c r="P34" s="30">
        <v>1238.7416000000001</v>
      </c>
      <c r="Q34" s="30">
        <v>0</v>
      </c>
      <c r="R34" s="30">
        <v>0</v>
      </c>
      <c r="S34" s="30">
        <v>0</v>
      </c>
      <c r="T34" s="30">
        <v>0</v>
      </c>
      <c r="U34" s="30">
        <v>0</v>
      </c>
      <c r="V34" s="30">
        <v>1238.7416000000001</v>
      </c>
    </row>
    <row r="35" spans="2:22" x14ac:dyDescent="0.2">
      <c r="B35" s="15">
        <v>4034</v>
      </c>
      <c r="C35" s="15" t="s">
        <v>185</v>
      </c>
      <c r="D35" s="30">
        <v>1248.5087000000001</v>
      </c>
      <c r="E35" s="30">
        <v>0</v>
      </c>
      <c r="F35" s="30">
        <v>309.21704999999997</v>
      </c>
      <c r="G35" s="30">
        <v>0</v>
      </c>
      <c r="H35" s="30">
        <v>0</v>
      </c>
      <c r="I35" s="30">
        <v>7.7474499999999997</v>
      </c>
      <c r="J35" s="30">
        <v>0</v>
      </c>
      <c r="K35" s="30">
        <v>0</v>
      </c>
      <c r="L35" s="30">
        <v>1565.4731999999999</v>
      </c>
      <c r="M35" s="30">
        <v>0</v>
      </c>
      <c r="N35" s="30">
        <v>0</v>
      </c>
      <c r="O35" s="30">
        <v>0</v>
      </c>
      <c r="P35" s="30">
        <v>146.73155</v>
      </c>
      <c r="Q35" s="30">
        <v>0</v>
      </c>
      <c r="R35" s="30">
        <v>0</v>
      </c>
      <c r="S35" s="30">
        <v>0</v>
      </c>
      <c r="T35" s="30">
        <v>0</v>
      </c>
      <c r="U35" s="30">
        <v>0</v>
      </c>
      <c r="V35" s="30">
        <v>146.73155</v>
      </c>
    </row>
    <row r="36" spans="2:22" x14ac:dyDescent="0.2">
      <c r="B36" s="15">
        <v>4035</v>
      </c>
      <c r="C36" s="15" t="s">
        <v>186</v>
      </c>
      <c r="D36" s="30">
        <v>1986.9694</v>
      </c>
      <c r="E36" s="30">
        <v>0</v>
      </c>
      <c r="F36" s="30">
        <v>18.8691</v>
      </c>
      <c r="G36" s="30">
        <v>0</v>
      </c>
      <c r="H36" s="30">
        <v>0</v>
      </c>
      <c r="I36" s="30">
        <v>1010.55745</v>
      </c>
      <c r="J36" s="30">
        <v>0</v>
      </c>
      <c r="K36" s="30">
        <v>0</v>
      </c>
      <c r="L36" s="30">
        <v>3016.3959500000001</v>
      </c>
      <c r="M36" s="30">
        <v>0</v>
      </c>
      <c r="N36" s="30">
        <v>0</v>
      </c>
      <c r="O36" s="30">
        <v>0</v>
      </c>
      <c r="P36" s="30">
        <v>519.59630000000004</v>
      </c>
      <c r="Q36" s="30">
        <v>0</v>
      </c>
      <c r="R36" s="30">
        <v>0</v>
      </c>
      <c r="S36" s="30">
        <v>0</v>
      </c>
      <c r="T36" s="30">
        <v>0</v>
      </c>
      <c r="U36" s="30">
        <v>0</v>
      </c>
      <c r="V36" s="30">
        <v>519.59630000000004</v>
      </c>
    </row>
    <row r="37" spans="2:22" x14ac:dyDescent="0.2">
      <c r="B37" s="15">
        <v>4037</v>
      </c>
      <c r="C37" s="15" t="s">
        <v>187</v>
      </c>
      <c r="D37" s="30">
        <v>3125.7575900000002</v>
      </c>
      <c r="E37" s="30">
        <v>0</v>
      </c>
      <c r="F37" s="30">
        <v>9.4154</v>
      </c>
      <c r="G37" s="30">
        <v>0</v>
      </c>
      <c r="H37" s="30">
        <v>0</v>
      </c>
      <c r="I37" s="30">
        <v>1756.5641499999999</v>
      </c>
      <c r="J37" s="30">
        <v>0</v>
      </c>
      <c r="K37" s="30">
        <v>0</v>
      </c>
      <c r="L37" s="30">
        <v>4891.7371400000002</v>
      </c>
      <c r="M37" s="30">
        <v>0</v>
      </c>
      <c r="N37" s="30">
        <v>0</v>
      </c>
      <c r="O37" s="30">
        <v>0</v>
      </c>
      <c r="P37" s="30">
        <v>350.28550000000001</v>
      </c>
      <c r="Q37" s="30">
        <v>0</v>
      </c>
      <c r="R37" s="30">
        <v>0</v>
      </c>
      <c r="S37" s="30">
        <v>0</v>
      </c>
      <c r="T37" s="30">
        <v>0</v>
      </c>
      <c r="U37" s="30">
        <v>0</v>
      </c>
      <c r="V37" s="30">
        <v>350.28550000000001</v>
      </c>
    </row>
    <row r="38" spans="2:22" x14ac:dyDescent="0.2">
      <c r="B38" s="15">
        <v>4038</v>
      </c>
      <c r="C38" s="15" t="s">
        <v>188</v>
      </c>
      <c r="D38" s="30">
        <v>7443.8417600000002</v>
      </c>
      <c r="E38" s="30">
        <v>0</v>
      </c>
      <c r="F38" s="30">
        <v>122.68836</v>
      </c>
      <c r="G38" s="30">
        <v>0</v>
      </c>
      <c r="H38" s="30">
        <v>0</v>
      </c>
      <c r="I38" s="30">
        <v>34.192450000000001</v>
      </c>
      <c r="J38" s="30">
        <v>0</v>
      </c>
      <c r="K38" s="30">
        <v>0</v>
      </c>
      <c r="L38" s="30">
        <v>7600.7225699999999</v>
      </c>
      <c r="M38" s="30">
        <v>594.70100000000002</v>
      </c>
      <c r="N38" s="30">
        <v>0</v>
      </c>
      <c r="O38" s="30">
        <v>0</v>
      </c>
      <c r="P38" s="30">
        <v>78.430250000000001</v>
      </c>
      <c r="Q38" s="30">
        <v>0</v>
      </c>
      <c r="R38" s="30">
        <v>0</v>
      </c>
      <c r="S38" s="30">
        <v>0</v>
      </c>
      <c r="T38" s="30">
        <v>0</v>
      </c>
      <c r="U38" s="30">
        <v>0</v>
      </c>
      <c r="V38" s="30">
        <v>673.13125000000002</v>
      </c>
    </row>
    <row r="39" spans="2:22" x14ac:dyDescent="0.2">
      <c r="B39" s="15">
        <v>4039</v>
      </c>
      <c r="C39" s="15" t="s">
        <v>189</v>
      </c>
      <c r="D39" s="30">
        <v>733.60670000000005</v>
      </c>
      <c r="E39" s="30">
        <v>0</v>
      </c>
      <c r="F39" s="30">
        <v>38.26735</v>
      </c>
      <c r="G39" s="30">
        <v>0</v>
      </c>
      <c r="H39" s="30">
        <v>0</v>
      </c>
      <c r="I39" s="30">
        <v>75.289699999999996</v>
      </c>
      <c r="J39" s="30">
        <v>0</v>
      </c>
      <c r="K39" s="30">
        <v>0</v>
      </c>
      <c r="L39" s="30">
        <v>847.16375000000005</v>
      </c>
      <c r="M39" s="30">
        <v>0</v>
      </c>
      <c r="N39" s="30">
        <v>0</v>
      </c>
      <c r="O39" s="30">
        <v>0</v>
      </c>
      <c r="P39" s="30">
        <v>19.031949999999998</v>
      </c>
      <c r="Q39" s="30">
        <v>0</v>
      </c>
      <c r="R39" s="30">
        <v>0</v>
      </c>
      <c r="S39" s="30">
        <v>0</v>
      </c>
      <c r="T39" s="30">
        <v>0</v>
      </c>
      <c r="U39" s="30">
        <v>0</v>
      </c>
      <c r="V39" s="30">
        <v>19.031949999999998</v>
      </c>
    </row>
    <row r="40" spans="2:22" x14ac:dyDescent="0.2">
      <c r="B40" s="15">
        <v>4040</v>
      </c>
      <c r="C40" s="15" t="s">
        <v>190</v>
      </c>
      <c r="D40" s="30">
        <v>8065.5029599999998</v>
      </c>
      <c r="E40" s="30">
        <v>0</v>
      </c>
      <c r="F40" s="30">
        <v>336.93526000000003</v>
      </c>
      <c r="G40" s="30">
        <v>0</v>
      </c>
      <c r="H40" s="30">
        <v>0</v>
      </c>
      <c r="I40" s="30">
        <v>377.64733000000001</v>
      </c>
      <c r="J40" s="30">
        <v>0</v>
      </c>
      <c r="K40" s="30">
        <v>0</v>
      </c>
      <c r="L40" s="30">
        <v>8780.0855499999998</v>
      </c>
      <c r="M40" s="30">
        <v>0</v>
      </c>
      <c r="N40" s="30">
        <v>0</v>
      </c>
      <c r="O40" s="30">
        <v>0</v>
      </c>
      <c r="P40" s="30">
        <v>1441.22775</v>
      </c>
      <c r="Q40" s="30">
        <v>0</v>
      </c>
      <c r="R40" s="30">
        <v>0</v>
      </c>
      <c r="S40" s="30">
        <v>0</v>
      </c>
      <c r="T40" s="30">
        <v>0</v>
      </c>
      <c r="U40" s="30">
        <v>0</v>
      </c>
      <c r="V40" s="30">
        <v>1441.22775</v>
      </c>
    </row>
    <row r="41" spans="2:22" x14ac:dyDescent="0.2">
      <c r="B41" s="15">
        <v>4041</v>
      </c>
      <c r="C41" s="15" t="s">
        <v>191</v>
      </c>
      <c r="D41" s="30">
        <v>262.37875000000003</v>
      </c>
      <c r="E41" s="30">
        <v>0</v>
      </c>
      <c r="F41" s="30">
        <v>0</v>
      </c>
      <c r="G41" s="30">
        <v>0</v>
      </c>
      <c r="H41" s="30">
        <v>0</v>
      </c>
      <c r="I41" s="30">
        <v>13.732749999999999</v>
      </c>
      <c r="J41" s="30">
        <v>0</v>
      </c>
      <c r="K41" s="30">
        <v>0</v>
      </c>
      <c r="L41" s="30">
        <v>276.11149999999998</v>
      </c>
      <c r="M41" s="30">
        <v>0</v>
      </c>
      <c r="N41" s="30">
        <v>0</v>
      </c>
      <c r="O41" s="30">
        <v>0</v>
      </c>
      <c r="P41" s="30">
        <v>480.87034999999997</v>
      </c>
      <c r="Q41" s="30">
        <v>0</v>
      </c>
      <c r="R41" s="30">
        <v>0</v>
      </c>
      <c r="S41" s="30">
        <v>0</v>
      </c>
      <c r="T41" s="30">
        <v>0</v>
      </c>
      <c r="U41" s="30">
        <v>0</v>
      </c>
      <c r="V41" s="30">
        <v>480.87034999999997</v>
      </c>
    </row>
    <row r="42" spans="2:22" x14ac:dyDescent="0.2">
      <c r="B42" s="15">
        <v>4042</v>
      </c>
      <c r="C42" s="15" t="s">
        <v>192</v>
      </c>
      <c r="D42" s="30">
        <v>1653.3049100000001</v>
      </c>
      <c r="E42" s="30">
        <v>0</v>
      </c>
      <c r="F42" s="30">
        <v>78.235399999999998</v>
      </c>
      <c r="G42" s="30">
        <v>0</v>
      </c>
      <c r="H42" s="30">
        <v>0</v>
      </c>
      <c r="I42" s="30">
        <v>57.881799999999998</v>
      </c>
      <c r="J42" s="30">
        <v>0</v>
      </c>
      <c r="K42" s="30">
        <v>0</v>
      </c>
      <c r="L42" s="30">
        <v>1789.42211</v>
      </c>
      <c r="M42" s="30">
        <v>0</v>
      </c>
      <c r="N42" s="30">
        <v>0</v>
      </c>
      <c r="O42" s="30">
        <v>0</v>
      </c>
      <c r="P42" s="30">
        <v>438.47154999999998</v>
      </c>
      <c r="Q42" s="30">
        <v>772</v>
      </c>
      <c r="R42" s="30">
        <v>0</v>
      </c>
      <c r="S42" s="30">
        <v>0</v>
      </c>
      <c r="T42" s="30">
        <v>0</v>
      </c>
      <c r="U42" s="30">
        <v>0</v>
      </c>
      <c r="V42" s="30">
        <v>1210.47155</v>
      </c>
    </row>
    <row r="43" spans="2:22" x14ac:dyDescent="0.2">
      <c r="B43" s="15">
        <v>4044</v>
      </c>
      <c r="C43" s="15" t="s">
        <v>193</v>
      </c>
      <c r="D43" s="30">
        <v>13975.91959</v>
      </c>
      <c r="E43" s="30">
        <v>0</v>
      </c>
      <c r="F43" s="30">
        <v>118.0279</v>
      </c>
      <c r="G43" s="30">
        <v>0</v>
      </c>
      <c r="H43" s="30">
        <v>0</v>
      </c>
      <c r="I43" s="30">
        <v>6.8019999999999996</v>
      </c>
      <c r="J43" s="30">
        <v>0</v>
      </c>
      <c r="K43" s="30">
        <v>0</v>
      </c>
      <c r="L43" s="30">
        <v>14100.74949</v>
      </c>
      <c r="M43" s="30">
        <v>0</v>
      </c>
      <c r="N43" s="30">
        <v>0</v>
      </c>
      <c r="O43" s="30">
        <v>0</v>
      </c>
      <c r="P43" s="30">
        <v>2027.7273</v>
      </c>
      <c r="Q43" s="30">
        <v>0</v>
      </c>
      <c r="R43" s="30">
        <v>0</v>
      </c>
      <c r="S43" s="30">
        <v>0</v>
      </c>
      <c r="T43" s="30">
        <v>0</v>
      </c>
      <c r="U43" s="30">
        <v>0</v>
      </c>
      <c r="V43" s="30">
        <v>2027.7273</v>
      </c>
    </row>
    <row r="44" spans="2:22" x14ac:dyDescent="0.2">
      <c r="B44" s="15">
        <v>4045</v>
      </c>
      <c r="C44" s="15" t="s">
        <v>194</v>
      </c>
      <c r="D44" s="30">
        <v>6211.5960400000004</v>
      </c>
      <c r="E44" s="30">
        <v>0</v>
      </c>
      <c r="F44" s="30">
        <v>1115.26901</v>
      </c>
      <c r="G44" s="30">
        <v>0</v>
      </c>
      <c r="H44" s="30">
        <v>0</v>
      </c>
      <c r="I44" s="30">
        <v>0</v>
      </c>
      <c r="J44" s="30">
        <v>0</v>
      </c>
      <c r="K44" s="30">
        <v>0</v>
      </c>
      <c r="L44" s="30">
        <v>7326.8650500000003</v>
      </c>
      <c r="M44" s="30">
        <v>0</v>
      </c>
      <c r="N44" s="30">
        <v>0</v>
      </c>
      <c r="O44" s="30">
        <v>0</v>
      </c>
      <c r="P44" s="30">
        <v>-528.55534999999998</v>
      </c>
      <c r="Q44" s="30">
        <v>0</v>
      </c>
      <c r="R44" s="30">
        <v>0</v>
      </c>
      <c r="S44" s="30">
        <v>0</v>
      </c>
      <c r="T44" s="30">
        <v>0</v>
      </c>
      <c r="U44" s="30">
        <v>0</v>
      </c>
      <c r="V44" s="30">
        <v>-528.55534999999998</v>
      </c>
    </row>
    <row r="45" spans="2:22" x14ac:dyDescent="0.2">
      <c r="B45" s="15">
        <v>4046</v>
      </c>
      <c r="C45" s="15" t="s">
        <v>195</v>
      </c>
      <c r="D45" s="30">
        <v>1326.9156499999999</v>
      </c>
      <c r="E45" s="30">
        <v>0</v>
      </c>
      <c r="F45" s="30">
        <v>75.39</v>
      </c>
      <c r="G45" s="30">
        <v>0</v>
      </c>
      <c r="H45" s="30">
        <v>47</v>
      </c>
      <c r="I45" s="30">
        <v>0</v>
      </c>
      <c r="J45" s="30">
        <v>0</v>
      </c>
      <c r="K45" s="30">
        <v>0</v>
      </c>
      <c r="L45" s="30">
        <v>1449.30565</v>
      </c>
      <c r="M45" s="30">
        <v>0</v>
      </c>
      <c r="N45" s="30">
        <v>0</v>
      </c>
      <c r="O45" s="30">
        <v>0</v>
      </c>
      <c r="P45" s="30">
        <v>665.33979999999997</v>
      </c>
      <c r="Q45" s="30">
        <v>0</v>
      </c>
      <c r="R45" s="30">
        <v>0</v>
      </c>
      <c r="S45" s="30">
        <v>0</v>
      </c>
      <c r="T45" s="30">
        <v>0</v>
      </c>
      <c r="U45" s="30">
        <v>0</v>
      </c>
      <c r="V45" s="30">
        <v>665.33979999999997</v>
      </c>
    </row>
    <row r="46" spans="2:22" x14ac:dyDescent="0.2">
      <c r="B46" s="15">
        <v>4047</v>
      </c>
      <c r="C46" s="15" t="s">
        <v>196</v>
      </c>
      <c r="D46" s="30">
        <v>2534.33232</v>
      </c>
      <c r="E46" s="30">
        <v>0</v>
      </c>
      <c r="F46" s="30">
        <v>37.340879999999999</v>
      </c>
      <c r="G46" s="30">
        <v>0</v>
      </c>
      <c r="H46" s="30">
        <v>0</v>
      </c>
      <c r="I46" s="30">
        <v>107.04845</v>
      </c>
      <c r="J46" s="30">
        <v>0</v>
      </c>
      <c r="K46" s="30">
        <v>0</v>
      </c>
      <c r="L46" s="30">
        <v>2678.72165</v>
      </c>
      <c r="M46" s="30">
        <v>0</v>
      </c>
      <c r="N46" s="30">
        <v>0</v>
      </c>
      <c r="O46" s="30">
        <v>0</v>
      </c>
      <c r="P46" s="30">
        <v>38.48216</v>
      </c>
      <c r="Q46" s="30">
        <v>0</v>
      </c>
      <c r="R46" s="30">
        <v>0</v>
      </c>
      <c r="S46" s="30">
        <v>0</v>
      </c>
      <c r="T46" s="30">
        <v>0</v>
      </c>
      <c r="U46" s="30">
        <v>0</v>
      </c>
      <c r="V46" s="30">
        <v>38.48216</v>
      </c>
    </row>
    <row r="47" spans="2:22" x14ac:dyDescent="0.2">
      <c r="B47" s="15">
        <v>4048</v>
      </c>
      <c r="C47" s="15" t="s">
        <v>197</v>
      </c>
      <c r="D47" s="30">
        <v>4858.8895899999998</v>
      </c>
      <c r="E47" s="30">
        <v>0</v>
      </c>
      <c r="F47" s="30">
        <v>175.41915</v>
      </c>
      <c r="G47" s="30">
        <v>0</v>
      </c>
      <c r="H47" s="30">
        <v>0</v>
      </c>
      <c r="I47" s="30">
        <v>0</v>
      </c>
      <c r="J47" s="30">
        <v>0</v>
      </c>
      <c r="K47" s="30">
        <v>0</v>
      </c>
      <c r="L47" s="30">
        <v>5034.3087400000004</v>
      </c>
      <c r="M47" s="30">
        <v>0</v>
      </c>
      <c r="N47" s="30">
        <v>0</v>
      </c>
      <c r="O47" s="30">
        <v>0</v>
      </c>
      <c r="P47" s="30">
        <v>608.92550000000006</v>
      </c>
      <c r="Q47" s="30">
        <v>0</v>
      </c>
      <c r="R47" s="30">
        <v>0</v>
      </c>
      <c r="S47" s="30">
        <v>0</v>
      </c>
      <c r="T47" s="30">
        <v>0</v>
      </c>
      <c r="U47" s="30">
        <v>0</v>
      </c>
      <c r="V47" s="30">
        <v>608.92550000000006</v>
      </c>
    </row>
    <row r="48" spans="2:22" x14ac:dyDescent="0.2">
      <c r="B48" s="20">
        <v>4089</v>
      </c>
      <c r="C48" s="20" t="s">
        <v>198</v>
      </c>
      <c r="D48" s="29">
        <v>54157.912600000003</v>
      </c>
      <c r="E48" s="29">
        <v>0</v>
      </c>
      <c r="F48" s="29">
        <v>1000.54673</v>
      </c>
      <c r="G48" s="29">
        <v>269.22199999999998</v>
      </c>
      <c r="H48" s="29">
        <v>628.79470000000003</v>
      </c>
      <c r="I48" s="29">
        <v>6093.3294699999997</v>
      </c>
      <c r="J48" s="29">
        <v>0</v>
      </c>
      <c r="K48" s="29">
        <v>0</v>
      </c>
      <c r="L48" s="29">
        <v>62149.805500000002</v>
      </c>
      <c r="M48" s="29">
        <v>256.00279999999998</v>
      </c>
      <c r="N48" s="29">
        <v>55</v>
      </c>
      <c r="O48" s="29">
        <v>0</v>
      </c>
      <c r="P48" s="29">
        <v>11256.842269999999</v>
      </c>
      <c r="Q48" s="29">
        <v>0</v>
      </c>
      <c r="R48" s="29">
        <v>0</v>
      </c>
      <c r="S48" s="29">
        <v>0</v>
      </c>
      <c r="T48" s="29">
        <v>0</v>
      </c>
      <c r="U48" s="29">
        <v>0</v>
      </c>
      <c r="V48" s="29">
        <v>11567.845069999999</v>
      </c>
    </row>
    <row r="49" spans="2:22" x14ac:dyDescent="0.2">
      <c r="B49" s="15">
        <v>4061</v>
      </c>
      <c r="C49" s="15" t="s">
        <v>199</v>
      </c>
      <c r="D49" s="30">
        <v>721.80700000000002</v>
      </c>
      <c r="E49" s="30">
        <v>0</v>
      </c>
      <c r="F49" s="30">
        <v>17.721299999999999</v>
      </c>
      <c r="G49" s="30">
        <v>0</v>
      </c>
      <c r="H49" s="30">
        <v>0</v>
      </c>
      <c r="I49" s="30">
        <v>14.550050000000001</v>
      </c>
      <c r="J49" s="30">
        <v>0</v>
      </c>
      <c r="K49" s="30">
        <v>0</v>
      </c>
      <c r="L49" s="30">
        <v>754.07835</v>
      </c>
      <c r="M49" s="30">
        <v>1E-3</v>
      </c>
      <c r="N49" s="30">
        <v>55</v>
      </c>
      <c r="O49" s="30">
        <v>0</v>
      </c>
      <c r="P49" s="30">
        <v>974.95434999999998</v>
      </c>
      <c r="Q49" s="30">
        <v>0</v>
      </c>
      <c r="R49" s="30">
        <v>0</v>
      </c>
      <c r="S49" s="30">
        <v>0</v>
      </c>
      <c r="T49" s="30">
        <v>0</v>
      </c>
      <c r="U49" s="30">
        <v>0</v>
      </c>
      <c r="V49" s="30">
        <v>1029.95535</v>
      </c>
    </row>
    <row r="50" spans="2:22" x14ac:dyDescent="0.2">
      <c r="B50" s="15">
        <v>4062</v>
      </c>
      <c r="C50" s="15" t="s">
        <v>200</v>
      </c>
      <c r="D50" s="30">
        <v>720.71208999999999</v>
      </c>
      <c r="E50" s="30">
        <v>0</v>
      </c>
      <c r="F50" s="30">
        <v>82.759450000000001</v>
      </c>
      <c r="G50" s="30">
        <v>0</v>
      </c>
      <c r="H50" s="30">
        <v>0</v>
      </c>
      <c r="I50" s="30">
        <v>591.65243999999996</v>
      </c>
      <c r="J50" s="30">
        <v>0</v>
      </c>
      <c r="K50" s="30">
        <v>0</v>
      </c>
      <c r="L50" s="30">
        <v>1395.1239800000001</v>
      </c>
      <c r="M50" s="30">
        <v>0</v>
      </c>
      <c r="N50" s="30">
        <v>0</v>
      </c>
      <c r="O50" s="30">
        <v>0</v>
      </c>
      <c r="P50" s="30">
        <v>231.20588000000001</v>
      </c>
      <c r="Q50" s="30">
        <v>0</v>
      </c>
      <c r="R50" s="30">
        <v>0</v>
      </c>
      <c r="S50" s="30">
        <v>0</v>
      </c>
      <c r="T50" s="30">
        <v>0</v>
      </c>
      <c r="U50" s="30">
        <v>0</v>
      </c>
      <c r="V50" s="30">
        <v>231.20588000000001</v>
      </c>
    </row>
    <row r="51" spans="2:22" x14ac:dyDescent="0.2">
      <c r="B51" s="15">
        <v>4063</v>
      </c>
      <c r="C51" s="15" t="s">
        <v>201</v>
      </c>
      <c r="D51" s="30">
        <v>2700.5755399999998</v>
      </c>
      <c r="E51" s="30">
        <v>0</v>
      </c>
      <c r="F51" s="30">
        <v>243.18385000000001</v>
      </c>
      <c r="G51" s="30">
        <v>109.512</v>
      </c>
      <c r="H51" s="30">
        <v>188</v>
      </c>
      <c r="I51" s="30">
        <v>358.74793</v>
      </c>
      <c r="J51" s="30">
        <v>0</v>
      </c>
      <c r="K51" s="30">
        <v>0</v>
      </c>
      <c r="L51" s="30">
        <v>3600.0193199999999</v>
      </c>
      <c r="M51" s="30">
        <v>0</v>
      </c>
      <c r="N51" s="30">
        <v>0</v>
      </c>
      <c r="O51" s="30">
        <v>0</v>
      </c>
      <c r="P51" s="30">
        <v>321.12982</v>
      </c>
      <c r="Q51" s="30">
        <v>0</v>
      </c>
      <c r="R51" s="30">
        <v>0</v>
      </c>
      <c r="S51" s="30">
        <v>0</v>
      </c>
      <c r="T51" s="30">
        <v>0</v>
      </c>
      <c r="U51" s="30">
        <v>0</v>
      </c>
      <c r="V51" s="30">
        <v>321.12982</v>
      </c>
    </row>
    <row r="52" spans="2:22" x14ac:dyDescent="0.2">
      <c r="B52" s="15">
        <v>4064</v>
      </c>
      <c r="C52" s="15" t="s">
        <v>202</v>
      </c>
      <c r="D52" s="30">
        <v>247.0643</v>
      </c>
      <c r="E52" s="30">
        <v>0</v>
      </c>
      <c r="F52" s="30">
        <v>9.22715</v>
      </c>
      <c r="G52" s="30">
        <v>0</v>
      </c>
      <c r="H52" s="30">
        <v>18</v>
      </c>
      <c r="I52" s="30">
        <v>1.5892999999999999</v>
      </c>
      <c r="J52" s="30">
        <v>0</v>
      </c>
      <c r="K52" s="30">
        <v>0</v>
      </c>
      <c r="L52" s="30">
        <v>275.88074999999998</v>
      </c>
      <c r="M52" s="30">
        <v>0</v>
      </c>
      <c r="N52" s="30">
        <v>0</v>
      </c>
      <c r="O52" s="30">
        <v>0</v>
      </c>
      <c r="P52" s="30">
        <v>17.609249999999999</v>
      </c>
      <c r="Q52" s="30">
        <v>0</v>
      </c>
      <c r="R52" s="30">
        <v>0</v>
      </c>
      <c r="S52" s="30">
        <v>0</v>
      </c>
      <c r="T52" s="30">
        <v>0</v>
      </c>
      <c r="U52" s="30">
        <v>0</v>
      </c>
      <c r="V52" s="30">
        <v>17.609249999999999</v>
      </c>
    </row>
    <row r="53" spans="2:22" x14ac:dyDescent="0.2">
      <c r="B53" s="15">
        <v>4065</v>
      </c>
      <c r="C53" s="15" t="s">
        <v>203</v>
      </c>
      <c r="D53" s="30">
        <v>280.33265</v>
      </c>
      <c r="E53" s="30">
        <v>0</v>
      </c>
      <c r="F53" s="30">
        <v>72.9101</v>
      </c>
      <c r="G53" s="30">
        <v>0</v>
      </c>
      <c r="H53" s="30">
        <v>85</v>
      </c>
      <c r="I53" s="30">
        <v>16.11965</v>
      </c>
      <c r="J53" s="30">
        <v>0</v>
      </c>
      <c r="K53" s="30">
        <v>0</v>
      </c>
      <c r="L53" s="30">
        <v>454.36239999999998</v>
      </c>
      <c r="M53" s="30">
        <v>5.4249999999999998</v>
      </c>
      <c r="N53" s="30">
        <v>0</v>
      </c>
      <c r="O53" s="30">
        <v>0</v>
      </c>
      <c r="P53" s="30">
        <v>102.45165</v>
      </c>
      <c r="Q53" s="30">
        <v>0</v>
      </c>
      <c r="R53" s="30">
        <v>0</v>
      </c>
      <c r="S53" s="30">
        <v>0</v>
      </c>
      <c r="T53" s="30">
        <v>0</v>
      </c>
      <c r="U53" s="30">
        <v>0</v>
      </c>
      <c r="V53" s="30">
        <v>107.87665</v>
      </c>
    </row>
    <row r="54" spans="2:22" x14ac:dyDescent="0.2">
      <c r="B54" s="15">
        <v>4066</v>
      </c>
      <c r="C54" s="15" t="s">
        <v>204</v>
      </c>
      <c r="D54" s="30">
        <v>1785.73072</v>
      </c>
      <c r="E54" s="30">
        <v>0</v>
      </c>
      <c r="F54" s="30">
        <v>0</v>
      </c>
      <c r="G54" s="30">
        <v>13.52</v>
      </c>
      <c r="H54" s="30">
        <v>0</v>
      </c>
      <c r="I54" s="30">
        <v>1071.13075</v>
      </c>
      <c r="J54" s="30">
        <v>0</v>
      </c>
      <c r="K54" s="30">
        <v>0</v>
      </c>
      <c r="L54" s="30">
        <v>2870.3814699999998</v>
      </c>
      <c r="M54" s="30">
        <v>7.4210000000000003</v>
      </c>
      <c r="N54" s="30">
        <v>0</v>
      </c>
      <c r="O54" s="30">
        <v>0</v>
      </c>
      <c r="P54" s="30">
        <v>36.6417</v>
      </c>
      <c r="Q54" s="30">
        <v>0</v>
      </c>
      <c r="R54" s="30">
        <v>0</v>
      </c>
      <c r="S54" s="30">
        <v>0</v>
      </c>
      <c r="T54" s="30">
        <v>0</v>
      </c>
      <c r="U54" s="30">
        <v>0</v>
      </c>
      <c r="V54" s="30">
        <v>44.0627</v>
      </c>
    </row>
    <row r="55" spans="2:22" x14ac:dyDescent="0.2">
      <c r="B55" s="15">
        <v>4067</v>
      </c>
      <c r="C55" s="15" t="s">
        <v>205</v>
      </c>
      <c r="D55" s="30">
        <v>452.92676</v>
      </c>
      <c r="E55" s="30">
        <v>0</v>
      </c>
      <c r="F55" s="30">
        <v>76.477099999999993</v>
      </c>
      <c r="G55" s="30">
        <v>0</v>
      </c>
      <c r="H55" s="30">
        <v>36</v>
      </c>
      <c r="I55" s="30">
        <v>15.9209</v>
      </c>
      <c r="J55" s="30">
        <v>0</v>
      </c>
      <c r="K55" s="30">
        <v>0</v>
      </c>
      <c r="L55" s="30">
        <v>581.32475999999997</v>
      </c>
      <c r="M55" s="30">
        <v>0</v>
      </c>
      <c r="N55" s="30">
        <v>0</v>
      </c>
      <c r="O55" s="30">
        <v>0</v>
      </c>
      <c r="P55" s="30">
        <v>967.08550000000002</v>
      </c>
      <c r="Q55" s="30">
        <v>0</v>
      </c>
      <c r="R55" s="30">
        <v>0</v>
      </c>
      <c r="S55" s="30">
        <v>0</v>
      </c>
      <c r="T55" s="30">
        <v>0</v>
      </c>
      <c r="U55" s="30">
        <v>0</v>
      </c>
      <c r="V55" s="30">
        <v>967.08550000000002</v>
      </c>
    </row>
    <row r="56" spans="2:22" x14ac:dyDescent="0.2">
      <c r="B56" s="15">
        <v>4068</v>
      </c>
      <c r="C56" s="15" t="s">
        <v>206</v>
      </c>
      <c r="D56" s="30">
        <v>2146.4288000000001</v>
      </c>
      <c r="E56" s="30">
        <v>0</v>
      </c>
      <c r="F56" s="30">
        <v>59.551519999999996</v>
      </c>
      <c r="G56" s="30">
        <v>0</v>
      </c>
      <c r="H56" s="30">
        <v>30</v>
      </c>
      <c r="I56" s="30">
        <v>2.9866999999999999</v>
      </c>
      <c r="J56" s="30">
        <v>0</v>
      </c>
      <c r="K56" s="30">
        <v>0</v>
      </c>
      <c r="L56" s="30">
        <v>2238.96702</v>
      </c>
      <c r="M56" s="30">
        <v>0</v>
      </c>
      <c r="N56" s="30">
        <v>0</v>
      </c>
      <c r="O56" s="30">
        <v>0</v>
      </c>
      <c r="P56" s="30">
        <v>288.21064999999999</v>
      </c>
      <c r="Q56" s="30">
        <v>0</v>
      </c>
      <c r="R56" s="30">
        <v>0</v>
      </c>
      <c r="S56" s="30">
        <v>0</v>
      </c>
      <c r="T56" s="30">
        <v>0</v>
      </c>
      <c r="U56" s="30">
        <v>0</v>
      </c>
      <c r="V56" s="30">
        <v>288.21064999999999</v>
      </c>
    </row>
    <row r="57" spans="2:22" x14ac:dyDescent="0.2">
      <c r="B57" s="15">
        <v>4084</v>
      </c>
      <c r="C57" s="15" t="s">
        <v>207</v>
      </c>
      <c r="D57" s="30">
        <v>867.74905000000001</v>
      </c>
      <c r="E57" s="30">
        <v>0</v>
      </c>
      <c r="F57" s="30">
        <v>9.5508500000000005</v>
      </c>
      <c r="G57" s="30">
        <v>0</v>
      </c>
      <c r="H57" s="30">
        <v>0</v>
      </c>
      <c r="I57" s="30">
        <v>9.0219000000000005</v>
      </c>
      <c r="J57" s="30">
        <v>0</v>
      </c>
      <c r="K57" s="30">
        <v>0</v>
      </c>
      <c r="L57" s="30">
        <v>886.32180000000005</v>
      </c>
      <c r="M57" s="30">
        <v>0</v>
      </c>
      <c r="N57" s="30">
        <v>0</v>
      </c>
      <c r="O57" s="30">
        <v>0</v>
      </c>
      <c r="P57" s="30">
        <v>185.625</v>
      </c>
      <c r="Q57" s="30">
        <v>0</v>
      </c>
      <c r="R57" s="30">
        <v>0</v>
      </c>
      <c r="S57" s="30">
        <v>0</v>
      </c>
      <c r="T57" s="30">
        <v>0</v>
      </c>
      <c r="U57" s="30">
        <v>0</v>
      </c>
      <c r="V57" s="30">
        <v>185.625</v>
      </c>
    </row>
    <row r="58" spans="2:22" x14ac:dyDescent="0.2">
      <c r="B58" s="15">
        <v>4071</v>
      </c>
      <c r="C58" s="15" t="s">
        <v>208</v>
      </c>
      <c r="D58" s="30">
        <v>307.49871000000002</v>
      </c>
      <c r="E58" s="30">
        <v>0</v>
      </c>
      <c r="F58" s="30">
        <v>135.92911000000001</v>
      </c>
      <c r="G58" s="30">
        <v>0</v>
      </c>
      <c r="H58" s="30">
        <v>0</v>
      </c>
      <c r="I58" s="30">
        <v>20.26275</v>
      </c>
      <c r="J58" s="30">
        <v>0</v>
      </c>
      <c r="K58" s="30">
        <v>0</v>
      </c>
      <c r="L58" s="30">
        <v>463.69056999999998</v>
      </c>
      <c r="M58" s="30">
        <v>0</v>
      </c>
      <c r="N58" s="30">
        <v>0</v>
      </c>
      <c r="O58" s="30">
        <v>0</v>
      </c>
      <c r="P58" s="30">
        <v>135.7441</v>
      </c>
      <c r="Q58" s="30">
        <v>0</v>
      </c>
      <c r="R58" s="30">
        <v>0</v>
      </c>
      <c r="S58" s="30">
        <v>0</v>
      </c>
      <c r="T58" s="30">
        <v>0</v>
      </c>
      <c r="U58" s="30">
        <v>0</v>
      </c>
      <c r="V58" s="30">
        <v>135.7441</v>
      </c>
    </row>
    <row r="59" spans="2:22" x14ac:dyDescent="0.2">
      <c r="B59" s="15">
        <v>4072</v>
      </c>
      <c r="C59" s="15" t="s">
        <v>209</v>
      </c>
      <c r="D59" s="30">
        <v>1229.6592000000001</v>
      </c>
      <c r="E59" s="30">
        <v>0</v>
      </c>
      <c r="F59" s="30">
        <v>0</v>
      </c>
      <c r="G59" s="30">
        <v>0</v>
      </c>
      <c r="H59" s="30">
        <v>82</v>
      </c>
      <c r="I59" s="30">
        <v>86.482900000000001</v>
      </c>
      <c r="J59" s="30">
        <v>0</v>
      </c>
      <c r="K59" s="30">
        <v>0</v>
      </c>
      <c r="L59" s="30">
        <v>1398.1421</v>
      </c>
      <c r="M59" s="30">
        <v>0</v>
      </c>
      <c r="N59" s="30">
        <v>0</v>
      </c>
      <c r="O59" s="30">
        <v>0</v>
      </c>
      <c r="P59" s="30">
        <v>108.4526</v>
      </c>
      <c r="Q59" s="30">
        <v>0</v>
      </c>
      <c r="R59" s="30">
        <v>0</v>
      </c>
      <c r="S59" s="30">
        <v>0</v>
      </c>
      <c r="T59" s="30">
        <v>0</v>
      </c>
      <c r="U59" s="30">
        <v>0</v>
      </c>
      <c r="V59" s="30">
        <v>108.4526</v>
      </c>
    </row>
    <row r="60" spans="2:22" x14ac:dyDescent="0.2">
      <c r="B60" s="15">
        <v>4073</v>
      </c>
      <c r="C60" s="15" t="s">
        <v>210</v>
      </c>
      <c r="D60" s="30">
        <v>314.14909999999998</v>
      </c>
      <c r="E60" s="30">
        <v>0</v>
      </c>
      <c r="F60" s="30">
        <v>0</v>
      </c>
      <c r="G60" s="30">
        <v>27.053000000000001</v>
      </c>
      <c r="H60" s="30">
        <v>0</v>
      </c>
      <c r="I60" s="30">
        <v>12.373699999999999</v>
      </c>
      <c r="J60" s="30">
        <v>0</v>
      </c>
      <c r="K60" s="30">
        <v>0</v>
      </c>
      <c r="L60" s="30">
        <v>353.57580000000002</v>
      </c>
      <c r="M60" s="30">
        <v>0</v>
      </c>
      <c r="N60" s="30">
        <v>0</v>
      </c>
      <c r="O60" s="30">
        <v>0</v>
      </c>
      <c r="P60" s="30">
        <v>261.67865</v>
      </c>
      <c r="Q60" s="30">
        <v>0</v>
      </c>
      <c r="R60" s="30">
        <v>0</v>
      </c>
      <c r="S60" s="30">
        <v>0</v>
      </c>
      <c r="T60" s="30">
        <v>0</v>
      </c>
      <c r="U60" s="30">
        <v>0</v>
      </c>
      <c r="V60" s="30">
        <v>261.67865</v>
      </c>
    </row>
    <row r="61" spans="2:22" x14ac:dyDescent="0.2">
      <c r="B61" s="15">
        <v>4074</v>
      </c>
      <c r="C61" s="15" t="s">
        <v>211</v>
      </c>
      <c r="D61" s="30">
        <v>2055.5023900000001</v>
      </c>
      <c r="E61" s="30">
        <v>0</v>
      </c>
      <c r="F61" s="30">
        <v>0</v>
      </c>
      <c r="G61" s="30">
        <v>0</v>
      </c>
      <c r="H61" s="30">
        <v>0</v>
      </c>
      <c r="I61" s="30">
        <v>20.655449999999998</v>
      </c>
      <c r="J61" s="30">
        <v>0</v>
      </c>
      <c r="K61" s="30">
        <v>0</v>
      </c>
      <c r="L61" s="30">
        <v>2076.1578399999999</v>
      </c>
      <c r="M61" s="30">
        <v>0</v>
      </c>
      <c r="N61" s="30">
        <v>0</v>
      </c>
      <c r="O61" s="30">
        <v>0</v>
      </c>
      <c r="P61" s="30">
        <v>619.76160000000004</v>
      </c>
      <c r="Q61" s="30">
        <v>0</v>
      </c>
      <c r="R61" s="30">
        <v>0</v>
      </c>
      <c r="S61" s="30">
        <v>0</v>
      </c>
      <c r="T61" s="30">
        <v>0</v>
      </c>
      <c r="U61" s="30">
        <v>0</v>
      </c>
      <c r="V61" s="30">
        <v>619.76160000000004</v>
      </c>
    </row>
    <row r="62" spans="2:22" x14ac:dyDescent="0.2">
      <c r="B62" s="15">
        <v>4075</v>
      </c>
      <c r="C62" s="15" t="s">
        <v>212</v>
      </c>
      <c r="D62" s="30">
        <v>840.99856999999997</v>
      </c>
      <c r="E62" s="30">
        <v>0</v>
      </c>
      <c r="F62" s="30">
        <v>85.5702</v>
      </c>
      <c r="G62" s="30">
        <v>0</v>
      </c>
      <c r="H62" s="30">
        <v>0</v>
      </c>
      <c r="I62" s="30">
        <v>211.09360000000001</v>
      </c>
      <c r="J62" s="30">
        <v>0</v>
      </c>
      <c r="K62" s="30">
        <v>0</v>
      </c>
      <c r="L62" s="30">
        <v>1137.66237</v>
      </c>
      <c r="M62" s="30">
        <v>0</v>
      </c>
      <c r="N62" s="30">
        <v>0</v>
      </c>
      <c r="O62" s="30">
        <v>0</v>
      </c>
      <c r="P62" s="30">
        <v>76.846010000000007</v>
      </c>
      <c r="Q62" s="30">
        <v>0</v>
      </c>
      <c r="R62" s="30">
        <v>0</v>
      </c>
      <c r="S62" s="30">
        <v>0</v>
      </c>
      <c r="T62" s="30">
        <v>0</v>
      </c>
      <c r="U62" s="30">
        <v>0</v>
      </c>
      <c r="V62" s="30">
        <v>76.846010000000007</v>
      </c>
    </row>
    <row r="63" spans="2:22" x14ac:dyDescent="0.2">
      <c r="B63" s="15">
        <v>4076</v>
      </c>
      <c r="C63" s="15" t="s">
        <v>213</v>
      </c>
      <c r="D63" s="30">
        <v>1152.3530499999999</v>
      </c>
      <c r="E63" s="30">
        <v>0</v>
      </c>
      <c r="F63" s="30">
        <v>0</v>
      </c>
      <c r="G63" s="30">
        <v>0</v>
      </c>
      <c r="H63" s="30">
        <v>38.938600000000001</v>
      </c>
      <c r="I63" s="30">
        <v>27.84075</v>
      </c>
      <c r="J63" s="30">
        <v>0</v>
      </c>
      <c r="K63" s="30">
        <v>0</v>
      </c>
      <c r="L63" s="30">
        <v>1219.1324</v>
      </c>
      <c r="M63" s="30">
        <v>243.15479999999999</v>
      </c>
      <c r="N63" s="30">
        <v>0</v>
      </c>
      <c r="O63" s="30">
        <v>0</v>
      </c>
      <c r="P63" s="30">
        <v>113.9319</v>
      </c>
      <c r="Q63" s="30">
        <v>0</v>
      </c>
      <c r="R63" s="30">
        <v>0</v>
      </c>
      <c r="S63" s="30">
        <v>0</v>
      </c>
      <c r="T63" s="30">
        <v>0</v>
      </c>
      <c r="U63" s="30">
        <v>0</v>
      </c>
      <c r="V63" s="30">
        <v>357.08670000000001</v>
      </c>
    </row>
    <row r="64" spans="2:22" x14ac:dyDescent="0.2">
      <c r="B64" s="15">
        <v>4077</v>
      </c>
      <c r="C64" s="15" t="s">
        <v>214</v>
      </c>
      <c r="D64" s="30">
        <v>388.94824999999997</v>
      </c>
      <c r="E64" s="30">
        <v>0</v>
      </c>
      <c r="F64" s="30">
        <v>0</v>
      </c>
      <c r="G64" s="30">
        <v>0</v>
      </c>
      <c r="H64" s="30">
        <v>14.8561</v>
      </c>
      <c r="I64" s="30">
        <v>0</v>
      </c>
      <c r="J64" s="30">
        <v>0</v>
      </c>
      <c r="K64" s="30">
        <v>0</v>
      </c>
      <c r="L64" s="30">
        <v>403.80435</v>
      </c>
      <c r="M64" s="30">
        <v>0</v>
      </c>
      <c r="N64" s="30">
        <v>0</v>
      </c>
      <c r="O64" s="30">
        <v>0</v>
      </c>
      <c r="P64" s="30">
        <v>12.386900000000001</v>
      </c>
      <c r="Q64" s="30">
        <v>0</v>
      </c>
      <c r="R64" s="30">
        <v>0</v>
      </c>
      <c r="S64" s="30">
        <v>0</v>
      </c>
      <c r="T64" s="30">
        <v>0</v>
      </c>
      <c r="U64" s="30">
        <v>0</v>
      </c>
      <c r="V64" s="30">
        <v>12.386900000000001</v>
      </c>
    </row>
    <row r="65" spans="2:22" x14ac:dyDescent="0.2">
      <c r="B65" s="15">
        <v>4078</v>
      </c>
      <c r="C65" s="15" t="s">
        <v>215</v>
      </c>
      <c r="D65" s="30">
        <v>105.8429</v>
      </c>
      <c r="E65" s="30">
        <v>0</v>
      </c>
      <c r="F65" s="30">
        <v>6.2998000000000003</v>
      </c>
      <c r="G65" s="30">
        <v>0</v>
      </c>
      <c r="H65" s="30">
        <v>9</v>
      </c>
      <c r="I65" s="30">
        <v>32.380600000000001</v>
      </c>
      <c r="J65" s="30">
        <v>0</v>
      </c>
      <c r="K65" s="30">
        <v>0</v>
      </c>
      <c r="L65" s="30">
        <v>153.52330000000001</v>
      </c>
      <c r="M65" s="30">
        <v>0</v>
      </c>
      <c r="N65" s="30">
        <v>0</v>
      </c>
      <c r="O65" s="30">
        <v>0</v>
      </c>
      <c r="P65" s="30">
        <v>12.881550000000001</v>
      </c>
      <c r="Q65" s="30">
        <v>0</v>
      </c>
      <c r="R65" s="30">
        <v>0</v>
      </c>
      <c r="S65" s="30">
        <v>0</v>
      </c>
      <c r="T65" s="30">
        <v>0</v>
      </c>
      <c r="U65" s="30">
        <v>0</v>
      </c>
      <c r="V65" s="30">
        <v>12.881550000000001</v>
      </c>
    </row>
    <row r="66" spans="2:22" x14ac:dyDescent="0.2">
      <c r="B66" s="15">
        <v>4079</v>
      </c>
      <c r="C66" s="15" t="s">
        <v>216</v>
      </c>
      <c r="D66" s="30">
        <v>1941.93578</v>
      </c>
      <c r="E66" s="30">
        <v>0</v>
      </c>
      <c r="F66" s="30">
        <v>51.564349999999997</v>
      </c>
      <c r="G66" s="30">
        <v>0</v>
      </c>
      <c r="H66" s="30">
        <v>0</v>
      </c>
      <c r="I66" s="30">
        <v>743.12705000000005</v>
      </c>
      <c r="J66" s="30">
        <v>0</v>
      </c>
      <c r="K66" s="30">
        <v>0</v>
      </c>
      <c r="L66" s="30">
        <v>2736.62718</v>
      </c>
      <c r="M66" s="30">
        <v>0</v>
      </c>
      <c r="N66" s="30">
        <v>0</v>
      </c>
      <c r="O66" s="30">
        <v>0</v>
      </c>
      <c r="P66" s="30">
        <v>65.542599999999993</v>
      </c>
      <c r="Q66" s="30">
        <v>0</v>
      </c>
      <c r="R66" s="30">
        <v>0</v>
      </c>
      <c r="S66" s="30">
        <v>0</v>
      </c>
      <c r="T66" s="30">
        <v>0</v>
      </c>
      <c r="U66" s="30">
        <v>0</v>
      </c>
      <c r="V66" s="30">
        <v>65.542599999999993</v>
      </c>
    </row>
    <row r="67" spans="2:22" x14ac:dyDescent="0.2">
      <c r="B67" s="15">
        <v>4080</v>
      </c>
      <c r="C67" s="15" t="s">
        <v>217</v>
      </c>
      <c r="D67" s="30">
        <v>7713.8404300000002</v>
      </c>
      <c r="E67" s="30">
        <v>0</v>
      </c>
      <c r="F67" s="30">
        <v>39.1068</v>
      </c>
      <c r="G67" s="30">
        <v>60</v>
      </c>
      <c r="H67" s="30">
        <v>127</v>
      </c>
      <c r="I67" s="30">
        <v>769.36710000000005</v>
      </c>
      <c r="J67" s="30">
        <v>0</v>
      </c>
      <c r="K67" s="30">
        <v>0</v>
      </c>
      <c r="L67" s="30">
        <v>8709.3143299999992</v>
      </c>
      <c r="M67" s="30">
        <v>1E-3</v>
      </c>
      <c r="N67" s="30">
        <v>0</v>
      </c>
      <c r="O67" s="30">
        <v>0</v>
      </c>
      <c r="P67" s="30">
        <v>2453.11661</v>
      </c>
      <c r="Q67" s="30">
        <v>0</v>
      </c>
      <c r="R67" s="30">
        <v>0</v>
      </c>
      <c r="S67" s="30">
        <v>0</v>
      </c>
      <c r="T67" s="30">
        <v>0</v>
      </c>
      <c r="U67" s="30">
        <v>0</v>
      </c>
      <c r="V67" s="30">
        <v>2453.1176099999998</v>
      </c>
    </row>
    <row r="68" spans="2:22" x14ac:dyDescent="0.2">
      <c r="B68" s="15">
        <v>4081</v>
      </c>
      <c r="C68" s="15" t="s">
        <v>218</v>
      </c>
      <c r="D68" s="30">
        <v>2115.8500399999998</v>
      </c>
      <c r="E68" s="30">
        <v>0</v>
      </c>
      <c r="F68" s="30">
        <v>0</v>
      </c>
      <c r="G68" s="30">
        <v>0</v>
      </c>
      <c r="H68" s="30">
        <v>0</v>
      </c>
      <c r="I68" s="30">
        <v>183.19784999999999</v>
      </c>
      <c r="J68" s="30">
        <v>0</v>
      </c>
      <c r="K68" s="30">
        <v>0</v>
      </c>
      <c r="L68" s="30">
        <v>2299.0478899999998</v>
      </c>
      <c r="M68" s="30">
        <v>0</v>
      </c>
      <c r="N68" s="30">
        <v>0</v>
      </c>
      <c r="O68" s="30">
        <v>0</v>
      </c>
      <c r="P68" s="30">
        <v>548.42994999999996</v>
      </c>
      <c r="Q68" s="30">
        <v>0</v>
      </c>
      <c r="R68" s="30">
        <v>0</v>
      </c>
      <c r="S68" s="30">
        <v>0</v>
      </c>
      <c r="T68" s="30">
        <v>0</v>
      </c>
      <c r="U68" s="30">
        <v>0</v>
      </c>
      <c r="V68" s="30">
        <v>548.42994999999996</v>
      </c>
    </row>
    <row r="69" spans="2:22" x14ac:dyDescent="0.2">
      <c r="B69" s="15">
        <v>4082</v>
      </c>
      <c r="C69" s="15" t="s">
        <v>219</v>
      </c>
      <c r="D69" s="30">
        <v>25062.632170000001</v>
      </c>
      <c r="E69" s="30">
        <v>0</v>
      </c>
      <c r="F69" s="30">
        <v>110.69515</v>
      </c>
      <c r="G69" s="30">
        <v>0</v>
      </c>
      <c r="H69" s="30">
        <v>0</v>
      </c>
      <c r="I69" s="30">
        <v>1904.8280999999999</v>
      </c>
      <c r="J69" s="30">
        <v>0</v>
      </c>
      <c r="K69" s="30">
        <v>0</v>
      </c>
      <c r="L69" s="30">
        <v>27078.155419999999</v>
      </c>
      <c r="M69" s="30">
        <v>0</v>
      </c>
      <c r="N69" s="30">
        <v>0</v>
      </c>
      <c r="O69" s="30">
        <v>0</v>
      </c>
      <c r="P69" s="30">
        <v>3675.35295</v>
      </c>
      <c r="Q69" s="30">
        <v>0</v>
      </c>
      <c r="R69" s="30">
        <v>0</v>
      </c>
      <c r="S69" s="30">
        <v>0</v>
      </c>
      <c r="T69" s="30">
        <v>0</v>
      </c>
      <c r="U69" s="30">
        <v>0</v>
      </c>
      <c r="V69" s="30">
        <v>3675.35295</v>
      </c>
    </row>
    <row r="70" spans="2:22" x14ac:dyDescent="0.2">
      <c r="B70" s="15">
        <v>4083</v>
      </c>
      <c r="C70" s="15" t="s">
        <v>220</v>
      </c>
      <c r="D70" s="30">
        <v>1005.3751</v>
      </c>
      <c r="E70" s="30">
        <v>0</v>
      </c>
      <c r="F70" s="30">
        <v>0</v>
      </c>
      <c r="G70" s="30">
        <v>59.137</v>
      </c>
      <c r="H70" s="30">
        <v>0</v>
      </c>
      <c r="I70" s="30">
        <v>0</v>
      </c>
      <c r="J70" s="30">
        <v>0</v>
      </c>
      <c r="K70" s="30">
        <v>0</v>
      </c>
      <c r="L70" s="30">
        <v>1064.5120999999999</v>
      </c>
      <c r="M70" s="30">
        <v>0</v>
      </c>
      <c r="N70" s="30">
        <v>0</v>
      </c>
      <c r="O70" s="30">
        <v>0</v>
      </c>
      <c r="P70" s="30">
        <v>47.803049999999999</v>
      </c>
      <c r="Q70" s="30">
        <v>0</v>
      </c>
      <c r="R70" s="30">
        <v>0</v>
      </c>
      <c r="S70" s="30">
        <v>0</v>
      </c>
      <c r="T70" s="30">
        <v>0</v>
      </c>
      <c r="U70" s="30">
        <v>0</v>
      </c>
      <c r="V70" s="30">
        <v>47.803049999999999</v>
      </c>
    </row>
    <row r="71" spans="2:22" x14ac:dyDescent="0.2">
      <c r="B71" s="20">
        <v>4129</v>
      </c>
      <c r="C71" s="20" t="s">
        <v>221</v>
      </c>
      <c r="D71" s="29">
        <v>20704.336060000001</v>
      </c>
      <c r="E71" s="29">
        <v>0</v>
      </c>
      <c r="F71" s="29">
        <v>1245.9544699999999</v>
      </c>
      <c r="G71" s="29">
        <v>50</v>
      </c>
      <c r="H71" s="29">
        <v>2700</v>
      </c>
      <c r="I71" s="29">
        <v>2600.2797</v>
      </c>
      <c r="J71" s="29">
        <v>0</v>
      </c>
      <c r="K71" s="29">
        <v>0</v>
      </c>
      <c r="L71" s="29">
        <v>27300.570230000001</v>
      </c>
      <c r="M71" s="29">
        <v>364.79629999999997</v>
      </c>
      <c r="N71" s="29">
        <v>0</v>
      </c>
      <c r="O71" s="29">
        <v>0</v>
      </c>
      <c r="P71" s="29">
        <v>8730.0829699999995</v>
      </c>
      <c r="Q71" s="29">
        <v>1061</v>
      </c>
      <c r="R71" s="29">
        <v>0</v>
      </c>
      <c r="S71" s="29">
        <v>0</v>
      </c>
      <c r="T71" s="29">
        <v>0</v>
      </c>
      <c r="U71" s="29">
        <v>0</v>
      </c>
      <c r="V71" s="29">
        <v>10155.879269999999</v>
      </c>
    </row>
    <row r="72" spans="2:22" x14ac:dyDescent="0.2">
      <c r="B72" s="15">
        <v>4091</v>
      </c>
      <c r="C72" s="15" t="s">
        <v>222</v>
      </c>
      <c r="D72" s="30">
        <v>1799.5048899999999</v>
      </c>
      <c r="E72" s="30">
        <v>0</v>
      </c>
      <c r="F72" s="30">
        <v>122.88833</v>
      </c>
      <c r="G72" s="30">
        <v>50</v>
      </c>
      <c r="H72" s="30">
        <v>0</v>
      </c>
      <c r="I72" s="30">
        <v>0</v>
      </c>
      <c r="J72" s="30">
        <v>0</v>
      </c>
      <c r="K72" s="30">
        <v>0</v>
      </c>
      <c r="L72" s="30">
        <v>1972.3932199999999</v>
      </c>
      <c r="M72" s="30">
        <v>0</v>
      </c>
      <c r="N72" s="30">
        <v>0</v>
      </c>
      <c r="O72" s="30">
        <v>0</v>
      </c>
      <c r="P72" s="30">
        <v>275.2287</v>
      </c>
      <c r="Q72" s="30">
        <v>50</v>
      </c>
      <c r="R72" s="30">
        <v>0</v>
      </c>
      <c r="S72" s="30">
        <v>0</v>
      </c>
      <c r="T72" s="30">
        <v>0</v>
      </c>
      <c r="U72" s="30">
        <v>0</v>
      </c>
      <c r="V72" s="30">
        <v>325.2287</v>
      </c>
    </row>
    <row r="73" spans="2:22" x14ac:dyDescent="0.2">
      <c r="B73" s="15">
        <v>4092</v>
      </c>
      <c r="C73" s="15" t="s">
        <v>223</v>
      </c>
      <c r="D73" s="30">
        <v>468.88869999999997</v>
      </c>
      <c r="E73" s="30">
        <v>0</v>
      </c>
      <c r="F73" s="30">
        <v>49.559899999999999</v>
      </c>
      <c r="G73" s="30">
        <v>0</v>
      </c>
      <c r="H73" s="30">
        <v>1350</v>
      </c>
      <c r="I73" s="30">
        <v>153.86355</v>
      </c>
      <c r="J73" s="30">
        <v>0</v>
      </c>
      <c r="K73" s="30">
        <v>0</v>
      </c>
      <c r="L73" s="30">
        <v>2022.31215</v>
      </c>
      <c r="M73" s="30">
        <v>0</v>
      </c>
      <c r="N73" s="30">
        <v>0</v>
      </c>
      <c r="O73" s="30">
        <v>0</v>
      </c>
      <c r="P73" s="30">
        <v>792.49135000000001</v>
      </c>
      <c r="Q73" s="30">
        <v>0</v>
      </c>
      <c r="R73" s="30">
        <v>0</v>
      </c>
      <c r="S73" s="30">
        <v>0</v>
      </c>
      <c r="T73" s="30">
        <v>0</v>
      </c>
      <c r="U73" s="30">
        <v>0</v>
      </c>
      <c r="V73" s="30">
        <v>792.49135000000001</v>
      </c>
    </row>
    <row r="74" spans="2:22" x14ac:dyDescent="0.2">
      <c r="B74" s="15">
        <v>4093</v>
      </c>
      <c r="C74" s="15" t="s">
        <v>224</v>
      </c>
      <c r="D74" s="30">
        <v>73.158299999999997</v>
      </c>
      <c r="E74" s="30">
        <v>0</v>
      </c>
      <c r="F74" s="30">
        <v>0</v>
      </c>
      <c r="G74" s="30">
        <v>0</v>
      </c>
      <c r="H74" s="30">
        <v>0</v>
      </c>
      <c r="I74" s="30">
        <v>0</v>
      </c>
      <c r="J74" s="30">
        <v>0</v>
      </c>
      <c r="K74" s="30">
        <v>0</v>
      </c>
      <c r="L74" s="30">
        <v>73.158299999999997</v>
      </c>
      <c r="M74" s="30">
        <v>0</v>
      </c>
      <c r="N74" s="30">
        <v>0</v>
      </c>
      <c r="O74" s="30">
        <v>0</v>
      </c>
      <c r="P74" s="30">
        <v>22.704249999999998</v>
      </c>
      <c r="Q74" s="30">
        <v>0</v>
      </c>
      <c r="R74" s="30">
        <v>0</v>
      </c>
      <c r="S74" s="30">
        <v>0</v>
      </c>
      <c r="T74" s="30">
        <v>0</v>
      </c>
      <c r="U74" s="30">
        <v>0</v>
      </c>
      <c r="V74" s="30">
        <v>22.704249999999998</v>
      </c>
    </row>
    <row r="75" spans="2:22" x14ac:dyDescent="0.2">
      <c r="B75" s="15">
        <v>4124</v>
      </c>
      <c r="C75" s="15" t="s">
        <v>225</v>
      </c>
      <c r="D75" s="30">
        <v>222.84215</v>
      </c>
      <c r="E75" s="30">
        <v>0</v>
      </c>
      <c r="F75" s="30">
        <v>113.73945000000001</v>
      </c>
      <c r="G75" s="30">
        <v>0</v>
      </c>
      <c r="H75" s="30">
        <v>0</v>
      </c>
      <c r="I75" s="30">
        <v>16.692450000000001</v>
      </c>
      <c r="J75" s="30">
        <v>0</v>
      </c>
      <c r="K75" s="30">
        <v>0</v>
      </c>
      <c r="L75" s="30">
        <v>353.27404999999999</v>
      </c>
      <c r="M75" s="30">
        <v>0</v>
      </c>
      <c r="N75" s="30">
        <v>0</v>
      </c>
      <c r="O75" s="30">
        <v>0</v>
      </c>
      <c r="P75" s="30">
        <v>106.121</v>
      </c>
      <c r="Q75" s="30">
        <v>0</v>
      </c>
      <c r="R75" s="30">
        <v>0</v>
      </c>
      <c r="S75" s="30">
        <v>0</v>
      </c>
      <c r="T75" s="30">
        <v>0</v>
      </c>
      <c r="U75" s="30">
        <v>0</v>
      </c>
      <c r="V75" s="30">
        <v>106.121</v>
      </c>
    </row>
    <row r="76" spans="2:22" x14ac:dyDescent="0.2">
      <c r="B76" s="15">
        <v>4095</v>
      </c>
      <c r="C76" s="15" t="s">
        <v>226</v>
      </c>
      <c r="D76" s="30">
        <v>3623.1747399999999</v>
      </c>
      <c r="E76" s="30">
        <v>0</v>
      </c>
      <c r="F76" s="30">
        <v>14.979699999999999</v>
      </c>
      <c r="G76" s="30">
        <v>0</v>
      </c>
      <c r="H76" s="30">
        <v>0</v>
      </c>
      <c r="I76" s="30">
        <v>1850.5878</v>
      </c>
      <c r="J76" s="30">
        <v>0</v>
      </c>
      <c r="K76" s="30">
        <v>0</v>
      </c>
      <c r="L76" s="30">
        <v>5488.7422399999996</v>
      </c>
      <c r="M76" s="30">
        <v>188.99690000000001</v>
      </c>
      <c r="N76" s="30">
        <v>0</v>
      </c>
      <c r="O76" s="30">
        <v>0</v>
      </c>
      <c r="P76" s="30">
        <v>1194.16715</v>
      </c>
      <c r="Q76" s="30">
        <v>600</v>
      </c>
      <c r="R76" s="30">
        <v>0</v>
      </c>
      <c r="S76" s="30">
        <v>0</v>
      </c>
      <c r="T76" s="30">
        <v>0</v>
      </c>
      <c r="U76" s="30">
        <v>0</v>
      </c>
      <c r="V76" s="30">
        <v>1983.1640500000001</v>
      </c>
    </row>
    <row r="77" spans="2:22" x14ac:dyDescent="0.2">
      <c r="B77" s="15">
        <v>4099</v>
      </c>
      <c r="C77" s="15" t="s">
        <v>227</v>
      </c>
      <c r="D77" s="30">
        <v>34.835599999999999</v>
      </c>
      <c r="E77" s="30">
        <v>0</v>
      </c>
      <c r="F77" s="30">
        <v>0</v>
      </c>
      <c r="G77" s="30">
        <v>0</v>
      </c>
      <c r="H77" s="30">
        <v>0</v>
      </c>
      <c r="I77" s="30">
        <v>0</v>
      </c>
      <c r="J77" s="30">
        <v>0</v>
      </c>
      <c r="K77" s="30">
        <v>0</v>
      </c>
      <c r="L77" s="30">
        <v>34.835599999999999</v>
      </c>
      <c r="M77" s="30">
        <v>0</v>
      </c>
      <c r="N77" s="30">
        <v>0</v>
      </c>
      <c r="O77" s="30">
        <v>0</v>
      </c>
      <c r="P77" s="30">
        <v>99.825000000000003</v>
      </c>
      <c r="Q77" s="30">
        <v>0</v>
      </c>
      <c r="R77" s="30">
        <v>0</v>
      </c>
      <c r="S77" s="30">
        <v>0</v>
      </c>
      <c r="T77" s="30">
        <v>0</v>
      </c>
      <c r="U77" s="30">
        <v>0</v>
      </c>
      <c r="V77" s="30">
        <v>99.825000000000003</v>
      </c>
    </row>
    <row r="78" spans="2:22" x14ac:dyDescent="0.2">
      <c r="B78" s="15">
        <v>4100</v>
      </c>
      <c r="C78" s="15" t="s">
        <v>228</v>
      </c>
      <c r="D78" s="30">
        <v>227.78447</v>
      </c>
      <c r="E78" s="30">
        <v>0</v>
      </c>
      <c r="F78" s="30">
        <v>25.719899999999999</v>
      </c>
      <c r="G78" s="30">
        <v>0</v>
      </c>
      <c r="H78" s="30">
        <v>0</v>
      </c>
      <c r="I78" s="30">
        <v>0</v>
      </c>
      <c r="J78" s="30">
        <v>0</v>
      </c>
      <c r="K78" s="30">
        <v>0</v>
      </c>
      <c r="L78" s="30">
        <v>253.50436999999999</v>
      </c>
      <c r="M78" s="30">
        <v>0</v>
      </c>
      <c r="N78" s="30">
        <v>0</v>
      </c>
      <c r="O78" s="30">
        <v>0</v>
      </c>
      <c r="P78" s="30">
        <v>108.6396</v>
      </c>
      <c r="Q78" s="30">
        <v>0</v>
      </c>
      <c r="R78" s="30">
        <v>0</v>
      </c>
      <c r="S78" s="30">
        <v>0</v>
      </c>
      <c r="T78" s="30">
        <v>0</v>
      </c>
      <c r="U78" s="30">
        <v>0</v>
      </c>
      <c r="V78" s="30">
        <v>108.6396</v>
      </c>
    </row>
    <row r="79" spans="2:22" x14ac:dyDescent="0.2">
      <c r="B79" s="15">
        <v>4104</v>
      </c>
      <c r="C79" s="15" t="s">
        <v>229</v>
      </c>
      <c r="D79" s="30">
        <v>390.5652</v>
      </c>
      <c r="E79" s="30">
        <v>0</v>
      </c>
      <c r="F79" s="30">
        <v>59.033299999999997</v>
      </c>
      <c r="G79" s="30">
        <v>0</v>
      </c>
      <c r="H79" s="30">
        <v>1350</v>
      </c>
      <c r="I79" s="30">
        <v>21.1678</v>
      </c>
      <c r="J79" s="30">
        <v>0</v>
      </c>
      <c r="K79" s="30">
        <v>0</v>
      </c>
      <c r="L79" s="30">
        <v>1820.7663</v>
      </c>
      <c r="M79" s="30">
        <v>0</v>
      </c>
      <c r="N79" s="30">
        <v>0</v>
      </c>
      <c r="O79" s="30">
        <v>0</v>
      </c>
      <c r="P79" s="30">
        <v>596.14845000000003</v>
      </c>
      <c r="Q79" s="30">
        <v>0</v>
      </c>
      <c r="R79" s="30">
        <v>0</v>
      </c>
      <c r="S79" s="30">
        <v>0</v>
      </c>
      <c r="T79" s="30">
        <v>0</v>
      </c>
      <c r="U79" s="30">
        <v>0</v>
      </c>
      <c r="V79" s="30">
        <v>596.14845000000003</v>
      </c>
    </row>
    <row r="80" spans="2:22" x14ac:dyDescent="0.2">
      <c r="B80" s="15">
        <v>4105</v>
      </c>
      <c r="C80" s="15" t="s">
        <v>230</v>
      </c>
      <c r="D80" s="30">
        <v>176.69929999999999</v>
      </c>
      <c r="E80" s="30">
        <v>0</v>
      </c>
      <c r="F80" s="30">
        <v>14.701549999999999</v>
      </c>
      <c r="G80" s="30">
        <v>0</v>
      </c>
      <c r="H80" s="30">
        <v>0</v>
      </c>
      <c r="I80" s="30">
        <v>0</v>
      </c>
      <c r="J80" s="30">
        <v>0</v>
      </c>
      <c r="K80" s="30">
        <v>0</v>
      </c>
      <c r="L80" s="30">
        <v>191.40084999999999</v>
      </c>
      <c r="M80" s="30">
        <v>0</v>
      </c>
      <c r="N80" s="30">
        <v>0</v>
      </c>
      <c r="O80" s="30">
        <v>0</v>
      </c>
      <c r="P80" s="30">
        <v>40.69</v>
      </c>
      <c r="Q80" s="30">
        <v>0</v>
      </c>
      <c r="R80" s="30">
        <v>0</v>
      </c>
      <c r="S80" s="30">
        <v>0</v>
      </c>
      <c r="T80" s="30">
        <v>0</v>
      </c>
      <c r="U80" s="30">
        <v>0</v>
      </c>
      <c r="V80" s="30">
        <v>40.69</v>
      </c>
    </row>
    <row r="81" spans="2:22" x14ac:dyDescent="0.2">
      <c r="B81" s="15">
        <v>4106</v>
      </c>
      <c r="C81" s="15" t="s">
        <v>231</v>
      </c>
      <c r="D81" s="30">
        <v>84.400049999999993</v>
      </c>
      <c r="E81" s="30">
        <v>0</v>
      </c>
      <c r="F81" s="30">
        <v>33.774149999999999</v>
      </c>
      <c r="G81" s="30">
        <v>0</v>
      </c>
      <c r="H81" s="30">
        <v>0</v>
      </c>
      <c r="I81" s="30">
        <v>4.8651999999999997</v>
      </c>
      <c r="J81" s="30">
        <v>0</v>
      </c>
      <c r="K81" s="30">
        <v>0</v>
      </c>
      <c r="L81" s="30">
        <v>123.0394</v>
      </c>
      <c r="M81" s="30">
        <v>0</v>
      </c>
      <c r="N81" s="30">
        <v>0</v>
      </c>
      <c r="O81" s="30">
        <v>0</v>
      </c>
      <c r="P81" s="30">
        <v>14.96</v>
      </c>
      <c r="Q81" s="30">
        <v>0</v>
      </c>
      <c r="R81" s="30">
        <v>0</v>
      </c>
      <c r="S81" s="30">
        <v>0</v>
      </c>
      <c r="T81" s="30">
        <v>0</v>
      </c>
      <c r="U81" s="30">
        <v>0</v>
      </c>
      <c r="V81" s="30">
        <v>14.96</v>
      </c>
    </row>
    <row r="82" spans="2:22" x14ac:dyDescent="0.2">
      <c r="B82" s="15">
        <v>4107</v>
      </c>
      <c r="C82" s="15" t="s">
        <v>232</v>
      </c>
      <c r="D82" s="30">
        <v>803.46078999999997</v>
      </c>
      <c r="E82" s="30">
        <v>0</v>
      </c>
      <c r="F82" s="30">
        <v>34.81026</v>
      </c>
      <c r="G82" s="30">
        <v>0</v>
      </c>
      <c r="H82" s="30">
        <v>0</v>
      </c>
      <c r="I82" s="30">
        <v>19.6279</v>
      </c>
      <c r="J82" s="30">
        <v>0</v>
      </c>
      <c r="K82" s="30">
        <v>0</v>
      </c>
      <c r="L82" s="30">
        <v>857.89895000000001</v>
      </c>
      <c r="M82" s="30">
        <v>0</v>
      </c>
      <c r="N82" s="30">
        <v>0</v>
      </c>
      <c r="O82" s="30">
        <v>0</v>
      </c>
      <c r="P82" s="30">
        <v>54.085149999999999</v>
      </c>
      <c r="Q82" s="30">
        <v>411</v>
      </c>
      <c r="R82" s="30">
        <v>0</v>
      </c>
      <c r="S82" s="30">
        <v>0</v>
      </c>
      <c r="T82" s="30">
        <v>0</v>
      </c>
      <c r="U82" s="30">
        <v>0</v>
      </c>
      <c r="V82" s="30">
        <v>465.08515</v>
      </c>
    </row>
    <row r="83" spans="2:22" x14ac:dyDescent="0.2">
      <c r="B83" s="15">
        <v>4110</v>
      </c>
      <c r="C83" s="15" t="s">
        <v>233</v>
      </c>
      <c r="D83" s="30">
        <v>118.7713</v>
      </c>
      <c r="E83" s="30">
        <v>0</v>
      </c>
      <c r="F83" s="30">
        <v>144.21424999999999</v>
      </c>
      <c r="G83" s="30">
        <v>0</v>
      </c>
      <c r="H83" s="30">
        <v>0</v>
      </c>
      <c r="I83" s="30">
        <v>206.51685000000001</v>
      </c>
      <c r="J83" s="30">
        <v>0</v>
      </c>
      <c r="K83" s="30">
        <v>0</v>
      </c>
      <c r="L83" s="30">
        <v>469.50240000000002</v>
      </c>
      <c r="M83" s="30">
        <v>0</v>
      </c>
      <c r="N83" s="30">
        <v>0</v>
      </c>
      <c r="O83" s="30">
        <v>0</v>
      </c>
      <c r="P83" s="30">
        <v>3.8597000000000001</v>
      </c>
      <c r="Q83" s="30">
        <v>0</v>
      </c>
      <c r="R83" s="30">
        <v>0</v>
      </c>
      <c r="S83" s="30">
        <v>0</v>
      </c>
      <c r="T83" s="30">
        <v>0</v>
      </c>
      <c r="U83" s="30">
        <v>0</v>
      </c>
      <c r="V83" s="30">
        <v>3.8597000000000001</v>
      </c>
    </row>
    <row r="84" spans="2:22" x14ac:dyDescent="0.2">
      <c r="B84" s="15">
        <v>4111</v>
      </c>
      <c r="C84" s="15" t="s">
        <v>234</v>
      </c>
      <c r="D84" s="30">
        <v>132.10470000000001</v>
      </c>
      <c r="E84" s="30">
        <v>0</v>
      </c>
      <c r="F84" s="30">
        <v>0</v>
      </c>
      <c r="G84" s="30">
        <v>0</v>
      </c>
      <c r="H84" s="30">
        <v>0</v>
      </c>
      <c r="I84" s="30">
        <v>13.803850000000001</v>
      </c>
      <c r="J84" s="30">
        <v>0</v>
      </c>
      <c r="K84" s="30">
        <v>0</v>
      </c>
      <c r="L84" s="30">
        <v>145.90854999999999</v>
      </c>
      <c r="M84" s="30">
        <v>0</v>
      </c>
      <c r="N84" s="30">
        <v>0</v>
      </c>
      <c r="O84" s="30">
        <v>0</v>
      </c>
      <c r="P84" s="30">
        <v>121.30465</v>
      </c>
      <c r="Q84" s="30">
        <v>0</v>
      </c>
      <c r="R84" s="30">
        <v>0</v>
      </c>
      <c r="S84" s="30">
        <v>0</v>
      </c>
      <c r="T84" s="30">
        <v>0</v>
      </c>
      <c r="U84" s="30">
        <v>0</v>
      </c>
      <c r="V84" s="30">
        <v>121.30465</v>
      </c>
    </row>
    <row r="85" spans="2:22" x14ac:dyDescent="0.2">
      <c r="B85" s="15">
        <v>4112</v>
      </c>
      <c r="C85" s="15" t="s">
        <v>235</v>
      </c>
      <c r="D85" s="30">
        <v>461.65089999999998</v>
      </c>
      <c r="E85" s="30">
        <v>0</v>
      </c>
      <c r="F85" s="30">
        <v>13.95445</v>
      </c>
      <c r="G85" s="30">
        <v>0</v>
      </c>
      <c r="H85" s="30">
        <v>0</v>
      </c>
      <c r="I85" s="30">
        <v>1.3169999999999999</v>
      </c>
      <c r="J85" s="30">
        <v>0</v>
      </c>
      <c r="K85" s="30">
        <v>0</v>
      </c>
      <c r="L85" s="30">
        <v>476.92234999999999</v>
      </c>
      <c r="M85" s="30">
        <v>0</v>
      </c>
      <c r="N85" s="30">
        <v>0</v>
      </c>
      <c r="O85" s="30">
        <v>0</v>
      </c>
      <c r="P85" s="30">
        <v>7.0200500000000003</v>
      </c>
      <c r="Q85" s="30">
        <v>0</v>
      </c>
      <c r="R85" s="30">
        <v>0</v>
      </c>
      <c r="S85" s="30">
        <v>0</v>
      </c>
      <c r="T85" s="30">
        <v>0</v>
      </c>
      <c r="U85" s="30">
        <v>0</v>
      </c>
      <c r="V85" s="30">
        <v>7.0200500000000003</v>
      </c>
    </row>
    <row r="86" spans="2:22" x14ac:dyDescent="0.2">
      <c r="B86" s="15">
        <v>4125</v>
      </c>
      <c r="C86" s="15" t="s">
        <v>236</v>
      </c>
      <c r="D86" s="30">
        <v>445.48079999999999</v>
      </c>
      <c r="E86" s="30">
        <v>0</v>
      </c>
      <c r="F86" s="30">
        <v>8.4712499999999995</v>
      </c>
      <c r="G86" s="30">
        <v>0</v>
      </c>
      <c r="H86" s="30">
        <v>0</v>
      </c>
      <c r="I86" s="30">
        <v>46.16525</v>
      </c>
      <c r="J86" s="30">
        <v>0</v>
      </c>
      <c r="K86" s="30">
        <v>0</v>
      </c>
      <c r="L86" s="30">
        <v>500.1173</v>
      </c>
      <c r="M86" s="30">
        <v>0</v>
      </c>
      <c r="N86" s="30">
        <v>0</v>
      </c>
      <c r="O86" s="30">
        <v>0</v>
      </c>
      <c r="P86" s="30">
        <v>525.18430000000001</v>
      </c>
      <c r="Q86" s="30">
        <v>0</v>
      </c>
      <c r="R86" s="30">
        <v>0</v>
      </c>
      <c r="S86" s="30">
        <v>0</v>
      </c>
      <c r="T86" s="30">
        <v>0</v>
      </c>
      <c r="U86" s="30">
        <v>0</v>
      </c>
      <c r="V86" s="30">
        <v>525.18430000000001</v>
      </c>
    </row>
    <row r="87" spans="2:22" x14ac:dyDescent="0.2">
      <c r="B87" s="15">
        <v>4117</v>
      </c>
      <c r="C87" s="15" t="s">
        <v>237</v>
      </c>
      <c r="D87" s="30">
        <v>1830.3920700000001</v>
      </c>
      <c r="E87" s="30">
        <v>0</v>
      </c>
      <c r="F87" s="30">
        <v>56.305050000000001</v>
      </c>
      <c r="G87" s="30">
        <v>0</v>
      </c>
      <c r="H87" s="30">
        <v>0</v>
      </c>
      <c r="I87" s="30">
        <v>0</v>
      </c>
      <c r="J87" s="30">
        <v>0</v>
      </c>
      <c r="K87" s="30">
        <v>0</v>
      </c>
      <c r="L87" s="30">
        <v>1886.69712</v>
      </c>
      <c r="M87" s="30">
        <v>0</v>
      </c>
      <c r="N87" s="30">
        <v>0</v>
      </c>
      <c r="O87" s="30">
        <v>0</v>
      </c>
      <c r="P87" s="30">
        <v>1224.0156999999999</v>
      </c>
      <c r="Q87" s="30">
        <v>0</v>
      </c>
      <c r="R87" s="30">
        <v>0</v>
      </c>
      <c r="S87" s="30">
        <v>0</v>
      </c>
      <c r="T87" s="30">
        <v>0</v>
      </c>
      <c r="U87" s="30">
        <v>0</v>
      </c>
      <c r="V87" s="30">
        <v>1224.0156999999999</v>
      </c>
    </row>
    <row r="88" spans="2:22" x14ac:dyDescent="0.2">
      <c r="B88" s="15">
        <v>4120</v>
      </c>
      <c r="C88" s="15" t="s">
        <v>238</v>
      </c>
      <c r="D88" s="30">
        <v>677.35155999999995</v>
      </c>
      <c r="E88" s="30">
        <v>0</v>
      </c>
      <c r="F88" s="30">
        <v>33.828749999999999</v>
      </c>
      <c r="G88" s="30">
        <v>0</v>
      </c>
      <c r="H88" s="30">
        <v>0</v>
      </c>
      <c r="I88" s="30">
        <v>133.50774999999999</v>
      </c>
      <c r="J88" s="30">
        <v>0</v>
      </c>
      <c r="K88" s="30">
        <v>0</v>
      </c>
      <c r="L88" s="30">
        <v>844.68805999999995</v>
      </c>
      <c r="M88" s="30">
        <v>0</v>
      </c>
      <c r="N88" s="30">
        <v>0</v>
      </c>
      <c r="O88" s="30">
        <v>0</v>
      </c>
      <c r="P88" s="30">
        <v>383.73777000000001</v>
      </c>
      <c r="Q88" s="30">
        <v>0</v>
      </c>
      <c r="R88" s="30">
        <v>0</v>
      </c>
      <c r="S88" s="30">
        <v>0</v>
      </c>
      <c r="T88" s="30">
        <v>0</v>
      </c>
      <c r="U88" s="30">
        <v>0</v>
      </c>
      <c r="V88" s="30">
        <v>383.73777000000001</v>
      </c>
    </row>
    <row r="89" spans="2:22" x14ac:dyDescent="0.2">
      <c r="B89" s="15">
        <v>4121</v>
      </c>
      <c r="C89" s="15" t="s">
        <v>239</v>
      </c>
      <c r="D89" s="30">
        <v>2976.1768000000002</v>
      </c>
      <c r="E89" s="30">
        <v>0</v>
      </c>
      <c r="F89" s="30">
        <v>111.24003</v>
      </c>
      <c r="G89" s="30">
        <v>0</v>
      </c>
      <c r="H89" s="30">
        <v>0</v>
      </c>
      <c r="I89" s="30">
        <v>155.59934999999999</v>
      </c>
      <c r="J89" s="30">
        <v>0</v>
      </c>
      <c r="K89" s="30">
        <v>0</v>
      </c>
      <c r="L89" s="30">
        <v>3243.0161800000001</v>
      </c>
      <c r="M89" s="30">
        <v>0</v>
      </c>
      <c r="N89" s="30">
        <v>0</v>
      </c>
      <c r="O89" s="30">
        <v>0</v>
      </c>
      <c r="P89" s="30">
        <v>933.59834999999998</v>
      </c>
      <c r="Q89" s="30">
        <v>0</v>
      </c>
      <c r="R89" s="30">
        <v>0</v>
      </c>
      <c r="S89" s="30">
        <v>0</v>
      </c>
      <c r="T89" s="30">
        <v>0</v>
      </c>
      <c r="U89" s="30">
        <v>0</v>
      </c>
      <c r="V89" s="30">
        <v>933.59834999999998</v>
      </c>
    </row>
    <row r="90" spans="2:22" x14ac:dyDescent="0.2">
      <c r="B90" s="15">
        <v>4122</v>
      </c>
      <c r="C90" s="15" t="s">
        <v>240</v>
      </c>
      <c r="D90" s="30">
        <v>1273.89489</v>
      </c>
      <c r="E90" s="30">
        <v>0</v>
      </c>
      <c r="F90" s="30">
        <v>157.76044999999999</v>
      </c>
      <c r="G90" s="30">
        <v>0</v>
      </c>
      <c r="H90" s="30">
        <v>0</v>
      </c>
      <c r="I90" s="30">
        <v>0</v>
      </c>
      <c r="J90" s="30">
        <v>0</v>
      </c>
      <c r="K90" s="30">
        <v>0</v>
      </c>
      <c r="L90" s="30">
        <v>1431.65534</v>
      </c>
      <c r="M90" s="30">
        <v>57.361400000000003</v>
      </c>
      <c r="N90" s="30">
        <v>0</v>
      </c>
      <c r="O90" s="30">
        <v>0</v>
      </c>
      <c r="P90" s="30">
        <v>672.53354999999999</v>
      </c>
      <c r="Q90" s="30">
        <v>0</v>
      </c>
      <c r="R90" s="30">
        <v>0</v>
      </c>
      <c r="S90" s="30">
        <v>0</v>
      </c>
      <c r="T90" s="30">
        <v>0</v>
      </c>
      <c r="U90" s="30">
        <v>0</v>
      </c>
      <c r="V90" s="30">
        <v>729.89494999999999</v>
      </c>
    </row>
    <row r="91" spans="2:22" x14ac:dyDescent="0.2">
      <c r="B91" s="15">
        <v>4123</v>
      </c>
      <c r="C91" s="15" t="s">
        <v>241</v>
      </c>
      <c r="D91" s="30">
        <v>4883.1988499999998</v>
      </c>
      <c r="E91" s="30">
        <v>0</v>
      </c>
      <c r="F91" s="30">
        <v>250.97370000000001</v>
      </c>
      <c r="G91" s="30">
        <v>0</v>
      </c>
      <c r="H91" s="30">
        <v>0</v>
      </c>
      <c r="I91" s="30">
        <v>-23.43505</v>
      </c>
      <c r="J91" s="30">
        <v>0</v>
      </c>
      <c r="K91" s="30">
        <v>0</v>
      </c>
      <c r="L91" s="30">
        <v>5110.7375000000002</v>
      </c>
      <c r="M91" s="30">
        <v>118.438</v>
      </c>
      <c r="N91" s="30">
        <v>0</v>
      </c>
      <c r="O91" s="30">
        <v>0</v>
      </c>
      <c r="P91" s="30">
        <v>1553.7682500000001</v>
      </c>
      <c r="Q91" s="30">
        <v>0</v>
      </c>
      <c r="R91" s="30">
        <v>0</v>
      </c>
      <c r="S91" s="30">
        <v>0</v>
      </c>
      <c r="T91" s="30">
        <v>0</v>
      </c>
      <c r="U91" s="30">
        <v>0</v>
      </c>
      <c r="V91" s="30">
        <v>1672.20625</v>
      </c>
    </row>
    <row r="92" spans="2:22" x14ac:dyDescent="0.2">
      <c r="B92" s="20">
        <v>4159</v>
      </c>
      <c r="C92" s="20" t="s">
        <v>242</v>
      </c>
      <c r="D92" s="29">
        <v>22555.205580000002</v>
      </c>
      <c r="E92" s="29">
        <v>0</v>
      </c>
      <c r="F92" s="29">
        <v>622.32037000000003</v>
      </c>
      <c r="G92" s="29">
        <v>0</v>
      </c>
      <c r="H92" s="29">
        <v>3035</v>
      </c>
      <c r="I92" s="29">
        <v>1163.3733999999999</v>
      </c>
      <c r="J92" s="29">
        <v>0</v>
      </c>
      <c r="K92" s="29">
        <v>0</v>
      </c>
      <c r="L92" s="29">
        <v>27375.89935</v>
      </c>
      <c r="M92" s="29">
        <v>4800.0977999999996</v>
      </c>
      <c r="N92" s="29">
        <v>0</v>
      </c>
      <c r="O92" s="29">
        <v>0</v>
      </c>
      <c r="P92" s="29">
        <v>7391.3722799999996</v>
      </c>
      <c r="Q92" s="29">
        <v>15</v>
      </c>
      <c r="R92" s="29">
        <v>0</v>
      </c>
      <c r="S92" s="29">
        <v>0</v>
      </c>
      <c r="T92" s="29">
        <v>0</v>
      </c>
      <c r="U92" s="29">
        <v>0</v>
      </c>
      <c r="V92" s="29">
        <v>12206.470079999999</v>
      </c>
    </row>
    <row r="93" spans="2:22" x14ac:dyDescent="0.2">
      <c r="B93" s="15">
        <v>4131</v>
      </c>
      <c r="C93" s="15" t="s">
        <v>243</v>
      </c>
      <c r="D93" s="30">
        <v>797.30830000000003</v>
      </c>
      <c r="E93" s="30">
        <v>0</v>
      </c>
      <c r="F93" s="30">
        <v>19.617149999999999</v>
      </c>
      <c r="G93" s="30">
        <v>0</v>
      </c>
      <c r="H93" s="30">
        <v>3035</v>
      </c>
      <c r="I93" s="30">
        <v>59.480449999999998</v>
      </c>
      <c r="J93" s="30">
        <v>0</v>
      </c>
      <c r="K93" s="30">
        <v>0</v>
      </c>
      <c r="L93" s="30">
        <v>3911.4059000000002</v>
      </c>
      <c r="M93" s="30">
        <v>4795.0977999999996</v>
      </c>
      <c r="N93" s="30">
        <v>0</v>
      </c>
      <c r="O93" s="30">
        <v>0</v>
      </c>
      <c r="P93" s="30">
        <v>1040.3369499999999</v>
      </c>
      <c r="Q93" s="30">
        <v>0</v>
      </c>
      <c r="R93" s="30">
        <v>0</v>
      </c>
      <c r="S93" s="30">
        <v>0</v>
      </c>
      <c r="T93" s="30">
        <v>0</v>
      </c>
      <c r="U93" s="30">
        <v>0</v>
      </c>
      <c r="V93" s="30">
        <v>5835.4347500000003</v>
      </c>
    </row>
    <row r="94" spans="2:22" x14ac:dyDescent="0.2">
      <c r="B94" s="15">
        <v>4132</v>
      </c>
      <c r="C94" s="15" t="s">
        <v>244</v>
      </c>
      <c r="D94" s="30">
        <v>2864.1695399999999</v>
      </c>
      <c r="E94" s="30">
        <v>0</v>
      </c>
      <c r="F94" s="30">
        <v>39.629800000000003</v>
      </c>
      <c r="G94" s="30">
        <v>0</v>
      </c>
      <c r="H94" s="30">
        <v>0</v>
      </c>
      <c r="I94" s="30">
        <v>151.55590000000001</v>
      </c>
      <c r="J94" s="30">
        <v>0</v>
      </c>
      <c r="K94" s="30">
        <v>0</v>
      </c>
      <c r="L94" s="30">
        <v>3055.3552399999999</v>
      </c>
      <c r="M94" s="30">
        <v>0</v>
      </c>
      <c r="N94" s="30">
        <v>0</v>
      </c>
      <c r="O94" s="30">
        <v>0</v>
      </c>
      <c r="P94" s="30">
        <v>306.01105000000001</v>
      </c>
      <c r="Q94" s="30">
        <v>0</v>
      </c>
      <c r="R94" s="30">
        <v>0</v>
      </c>
      <c r="S94" s="30">
        <v>0</v>
      </c>
      <c r="T94" s="30">
        <v>0</v>
      </c>
      <c r="U94" s="30">
        <v>0</v>
      </c>
      <c r="V94" s="30">
        <v>306.01105000000001</v>
      </c>
    </row>
    <row r="95" spans="2:22" x14ac:dyDescent="0.2">
      <c r="B95" s="15">
        <v>4133</v>
      </c>
      <c r="C95" s="15" t="s">
        <v>245</v>
      </c>
      <c r="D95" s="30">
        <v>589.21275000000003</v>
      </c>
      <c r="E95" s="30">
        <v>0</v>
      </c>
      <c r="F95" s="30">
        <v>0</v>
      </c>
      <c r="G95" s="30">
        <v>0</v>
      </c>
      <c r="H95" s="30">
        <v>0</v>
      </c>
      <c r="I95" s="30">
        <v>76.416899999999998</v>
      </c>
      <c r="J95" s="30">
        <v>0</v>
      </c>
      <c r="K95" s="30">
        <v>0</v>
      </c>
      <c r="L95" s="30">
        <v>665.62964999999997</v>
      </c>
      <c r="M95" s="30">
        <v>0</v>
      </c>
      <c r="N95" s="30">
        <v>0</v>
      </c>
      <c r="O95" s="30">
        <v>0</v>
      </c>
      <c r="P95" s="30">
        <v>207.04755</v>
      </c>
      <c r="Q95" s="30">
        <v>0</v>
      </c>
      <c r="R95" s="30">
        <v>0</v>
      </c>
      <c r="S95" s="30">
        <v>0</v>
      </c>
      <c r="T95" s="30">
        <v>0</v>
      </c>
      <c r="U95" s="30">
        <v>0</v>
      </c>
      <c r="V95" s="30">
        <v>207.04755</v>
      </c>
    </row>
    <row r="96" spans="2:22" x14ac:dyDescent="0.2">
      <c r="B96" s="15">
        <v>4134</v>
      </c>
      <c r="C96" s="15" t="s">
        <v>246</v>
      </c>
      <c r="D96" s="30">
        <v>3997.17398</v>
      </c>
      <c r="E96" s="30">
        <v>0</v>
      </c>
      <c r="F96" s="30">
        <v>36.282510000000002</v>
      </c>
      <c r="G96" s="30">
        <v>0</v>
      </c>
      <c r="H96" s="30">
        <v>0</v>
      </c>
      <c r="I96" s="30">
        <v>8.1700999999999997</v>
      </c>
      <c r="J96" s="30">
        <v>0</v>
      </c>
      <c r="K96" s="30">
        <v>0</v>
      </c>
      <c r="L96" s="30">
        <v>4041.6265899999999</v>
      </c>
      <c r="M96" s="30">
        <v>0</v>
      </c>
      <c r="N96" s="30">
        <v>0</v>
      </c>
      <c r="O96" s="30">
        <v>0</v>
      </c>
      <c r="P96" s="30">
        <v>91.541449999999998</v>
      </c>
      <c r="Q96" s="30">
        <v>0</v>
      </c>
      <c r="R96" s="30">
        <v>0</v>
      </c>
      <c r="S96" s="30">
        <v>0</v>
      </c>
      <c r="T96" s="30">
        <v>0</v>
      </c>
      <c r="U96" s="30">
        <v>0</v>
      </c>
      <c r="V96" s="30">
        <v>91.541449999999998</v>
      </c>
    </row>
    <row r="97" spans="2:22" x14ac:dyDescent="0.2">
      <c r="B97" s="15">
        <v>4135</v>
      </c>
      <c r="C97" s="15" t="s">
        <v>247</v>
      </c>
      <c r="D97" s="30">
        <v>512.53920000000005</v>
      </c>
      <c r="E97" s="30">
        <v>0</v>
      </c>
      <c r="F97" s="30">
        <v>41.3919</v>
      </c>
      <c r="G97" s="30">
        <v>0</v>
      </c>
      <c r="H97" s="30">
        <v>0</v>
      </c>
      <c r="I97" s="30">
        <v>84.2273</v>
      </c>
      <c r="J97" s="30">
        <v>0</v>
      </c>
      <c r="K97" s="30">
        <v>0</v>
      </c>
      <c r="L97" s="30">
        <v>638.15840000000003</v>
      </c>
      <c r="M97" s="30">
        <v>0</v>
      </c>
      <c r="N97" s="30">
        <v>0</v>
      </c>
      <c r="O97" s="30">
        <v>0</v>
      </c>
      <c r="P97" s="30">
        <v>59.661650000000002</v>
      </c>
      <c r="Q97" s="30">
        <v>0</v>
      </c>
      <c r="R97" s="30">
        <v>0</v>
      </c>
      <c r="S97" s="30">
        <v>0</v>
      </c>
      <c r="T97" s="30">
        <v>0</v>
      </c>
      <c r="U97" s="30">
        <v>0</v>
      </c>
      <c r="V97" s="30">
        <v>59.661650000000002</v>
      </c>
    </row>
    <row r="98" spans="2:22" x14ac:dyDescent="0.2">
      <c r="B98" s="15">
        <v>4136</v>
      </c>
      <c r="C98" s="15" t="s">
        <v>248</v>
      </c>
      <c r="D98" s="30">
        <v>68.402469999999994</v>
      </c>
      <c r="E98" s="30">
        <v>0</v>
      </c>
      <c r="F98" s="30">
        <v>34.925199999999997</v>
      </c>
      <c r="G98" s="30">
        <v>0</v>
      </c>
      <c r="H98" s="30">
        <v>0</v>
      </c>
      <c r="I98" s="30">
        <v>0</v>
      </c>
      <c r="J98" s="30">
        <v>0</v>
      </c>
      <c r="K98" s="30">
        <v>0</v>
      </c>
      <c r="L98" s="30">
        <v>103.32767</v>
      </c>
      <c r="M98" s="30">
        <v>0</v>
      </c>
      <c r="N98" s="30">
        <v>0</v>
      </c>
      <c r="O98" s="30">
        <v>0</v>
      </c>
      <c r="P98" s="30">
        <v>34.602400000000003</v>
      </c>
      <c r="Q98" s="30">
        <v>15</v>
      </c>
      <c r="R98" s="30">
        <v>0</v>
      </c>
      <c r="S98" s="30">
        <v>0</v>
      </c>
      <c r="T98" s="30">
        <v>0</v>
      </c>
      <c r="U98" s="30">
        <v>0</v>
      </c>
      <c r="V98" s="30">
        <v>49.602400000000003</v>
      </c>
    </row>
    <row r="99" spans="2:22" x14ac:dyDescent="0.2">
      <c r="B99" s="15">
        <v>4137</v>
      </c>
      <c r="C99" s="15" t="s">
        <v>249</v>
      </c>
      <c r="D99" s="30">
        <v>532.89544999999998</v>
      </c>
      <c r="E99" s="30">
        <v>0</v>
      </c>
      <c r="F99" s="30">
        <v>0</v>
      </c>
      <c r="G99" s="30">
        <v>0</v>
      </c>
      <c r="H99" s="30">
        <v>0</v>
      </c>
      <c r="I99" s="30">
        <v>0</v>
      </c>
      <c r="J99" s="30">
        <v>0</v>
      </c>
      <c r="K99" s="30">
        <v>0</v>
      </c>
      <c r="L99" s="30">
        <v>532.89544999999998</v>
      </c>
      <c r="M99" s="30">
        <v>0</v>
      </c>
      <c r="N99" s="30">
        <v>0</v>
      </c>
      <c r="O99" s="30">
        <v>0</v>
      </c>
      <c r="P99" s="30">
        <v>145.53215</v>
      </c>
      <c r="Q99" s="30">
        <v>0</v>
      </c>
      <c r="R99" s="30">
        <v>0</v>
      </c>
      <c r="S99" s="30">
        <v>0</v>
      </c>
      <c r="T99" s="30">
        <v>0</v>
      </c>
      <c r="U99" s="30">
        <v>0</v>
      </c>
      <c r="V99" s="30">
        <v>145.53215</v>
      </c>
    </row>
    <row r="100" spans="2:22" x14ac:dyDescent="0.2">
      <c r="B100" s="15">
        <v>4138</v>
      </c>
      <c r="C100" s="15" t="s">
        <v>250</v>
      </c>
      <c r="D100" s="30">
        <v>251.52732</v>
      </c>
      <c r="E100" s="30">
        <v>0</v>
      </c>
      <c r="F100" s="30">
        <v>0</v>
      </c>
      <c r="G100" s="30">
        <v>0</v>
      </c>
      <c r="H100" s="30">
        <v>0</v>
      </c>
      <c r="I100" s="30">
        <v>0.12875</v>
      </c>
      <c r="J100" s="30">
        <v>0</v>
      </c>
      <c r="K100" s="30">
        <v>0</v>
      </c>
      <c r="L100" s="30">
        <v>251.65607</v>
      </c>
      <c r="M100" s="30">
        <v>0</v>
      </c>
      <c r="N100" s="30">
        <v>0</v>
      </c>
      <c r="O100" s="30">
        <v>0</v>
      </c>
      <c r="P100" s="30">
        <v>37.029249999999998</v>
      </c>
      <c r="Q100" s="30">
        <v>0</v>
      </c>
      <c r="R100" s="30">
        <v>0</v>
      </c>
      <c r="S100" s="30">
        <v>0</v>
      </c>
      <c r="T100" s="30">
        <v>0</v>
      </c>
      <c r="U100" s="30">
        <v>0</v>
      </c>
      <c r="V100" s="30">
        <v>37.029249999999998</v>
      </c>
    </row>
    <row r="101" spans="2:22" x14ac:dyDescent="0.2">
      <c r="B101" s="15">
        <v>4139</v>
      </c>
      <c r="C101" s="15" t="s">
        <v>251</v>
      </c>
      <c r="D101" s="30">
        <v>979.77229999999997</v>
      </c>
      <c r="E101" s="30">
        <v>0</v>
      </c>
      <c r="F101" s="30">
        <v>0</v>
      </c>
      <c r="G101" s="30">
        <v>0</v>
      </c>
      <c r="H101" s="30">
        <v>0</v>
      </c>
      <c r="I101" s="30">
        <v>395.60865000000001</v>
      </c>
      <c r="J101" s="30">
        <v>0</v>
      </c>
      <c r="K101" s="30">
        <v>0</v>
      </c>
      <c r="L101" s="30">
        <v>1375.38095</v>
      </c>
      <c r="M101" s="30">
        <v>0</v>
      </c>
      <c r="N101" s="30">
        <v>0</v>
      </c>
      <c r="O101" s="30">
        <v>0</v>
      </c>
      <c r="P101" s="30">
        <v>929.83465000000001</v>
      </c>
      <c r="Q101" s="30">
        <v>0</v>
      </c>
      <c r="R101" s="30">
        <v>0</v>
      </c>
      <c r="S101" s="30">
        <v>0</v>
      </c>
      <c r="T101" s="30">
        <v>0</v>
      </c>
      <c r="U101" s="30">
        <v>0</v>
      </c>
      <c r="V101" s="30">
        <v>929.83465000000001</v>
      </c>
    </row>
    <row r="102" spans="2:22" x14ac:dyDescent="0.2">
      <c r="B102" s="15">
        <v>4140</v>
      </c>
      <c r="C102" s="15" t="s">
        <v>252</v>
      </c>
      <c r="D102" s="30">
        <v>1637.3579</v>
      </c>
      <c r="E102" s="30">
        <v>0</v>
      </c>
      <c r="F102" s="30">
        <v>48.300249999999998</v>
      </c>
      <c r="G102" s="30">
        <v>0</v>
      </c>
      <c r="H102" s="30">
        <v>0</v>
      </c>
      <c r="I102" s="30">
        <v>27.686299999999999</v>
      </c>
      <c r="J102" s="30">
        <v>0</v>
      </c>
      <c r="K102" s="30">
        <v>0</v>
      </c>
      <c r="L102" s="30">
        <v>1713.3444500000001</v>
      </c>
      <c r="M102" s="30">
        <v>0</v>
      </c>
      <c r="N102" s="30">
        <v>0</v>
      </c>
      <c r="O102" s="30">
        <v>0</v>
      </c>
      <c r="P102" s="30">
        <v>732.78255999999999</v>
      </c>
      <c r="Q102" s="30">
        <v>0</v>
      </c>
      <c r="R102" s="30">
        <v>0</v>
      </c>
      <c r="S102" s="30">
        <v>0</v>
      </c>
      <c r="T102" s="30">
        <v>0</v>
      </c>
      <c r="U102" s="30">
        <v>0</v>
      </c>
      <c r="V102" s="30">
        <v>732.78255999999999</v>
      </c>
    </row>
    <row r="103" spans="2:22" x14ac:dyDescent="0.2">
      <c r="B103" s="15">
        <v>4141</v>
      </c>
      <c r="C103" s="15" t="s">
        <v>253</v>
      </c>
      <c r="D103" s="30">
        <v>4263.0041000000001</v>
      </c>
      <c r="E103" s="30">
        <v>0</v>
      </c>
      <c r="F103" s="30">
        <v>49.86045</v>
      </c>
      <c r="G103" s="30">
        <v>0</v>
      </c>
      <c r="H103" s="30">
        <v>0</v>
      </c>
      <c r="I103" s="30">
        <v>201.8382</v>
      </c>
      <c r="J103" s="30">
        <v>0</v>
      </c>
      <c r="K103" s="30">
        <v>0</v>
      </c>
      <c r="L103" s="30">
        <v>4514.7027500000004</v>
      </c>
      <c r="M103" s="30">
        <v>0</v>
      </c>
      <c r="N103" s="30">
        <v>0</v>
      </c>
      <c r="O103" s="30">
        <v>0</v>
      </c>
      <c r="P103" s="30">
        <v>2106.3999399999998</v>
      </c>
      <c r="Q103" s="30">
        <v>0</v>
      </c>
      <c r="R103" s="30">
        <v>0</v>
      </c>
      <c r="S103" s="30">
        <v>0</v>
      </c>
      <c r="T103" s="30">
        <v>0</v>
      </c>
      <c r="U103" s="30">
        <v>0</v>
      </c>
      <c r="V103" s="30">
        <v>2106.3999399999998</v>
      </c>
    </row>
    <row r="104" spans="2:22" x14ac:dyDescent="0.2">
      <c r="B104" s="15">
        <v>4142</v>
      </c>
      <c r="C104" s="15" t="s">
        <v>254</v>
      </c>
      <c r="D104" s="30">
        <v>243.69300000000001</v>
      </c>
      <c r="E104" s="30">
        <v>0</v>
      </c>
      <c r="F104" s="30">
        <v>0</v>
      </c>
      <c r="G104" s="30">
        <v>0</v>
      </c>
      <c r="H104" s="30">
        <v>0</v>
      </c>
      <c r="I104" s="30">
        <v>7.1875499999999999</v>
      </c>
      <c r="J104" s="30">
        <v>0</v>
      </c>
      <c r="K104" s="30">
        <v>0</v>
      </c>
      <c r="L104" s="30">
        <v>250.88055</v>
      </c>
      <c r="M104" s="30">
        <v>0</v>
      </c>
      <c r="N104" s="30">
        <v>0</v>
      </c>
      <c r="O104" s="30">
        <v>0</v>
      </c>
      <c r="P104" s="30">
        <v>13.303100000000001</v>
      </c>
      <c r="Q104" s="30">
        <v>0</v>
      </c>
      <c r="R104" s="30">
        <v>0</v>
      </c>
      <c r="S104" s="30">
        <v>0</v>
      </c>
      <c r="T104" s="30">
        <v>0</v>
      </c>
      <c r="U104" s="30">
        <v>0</v>
      </c>
      <c r="V104" s="30">
        <v>13.303100000000001</v>
      </c>
    </row>
    <row r="105" spans="2:22" x14ac:dyDescent="0.2">
      <c r="B105" s="15">
        <v>4143</v>
      </c>
      <c r="C105" s="15" t="s">
        <v>255</v>
      </c>
      <c r="D105" s="30">
        <v>717.71605</v>
      </c>
      <c r="E105" s="30">
        <v>0</v>
      </c>
      <c r="F105" s="30">
        <v>55.816000000000003</v>
      </c>
      <c r="G105" s="30">
        <v>0</v>
      </c>
      <c r="H105" s="30">
        <v>0</v>
      </c>
      <c r="I105" s="30">
        <v>9.4215</v>
      </c>
      <c r="J105" s="30">
        <v>0</v>
      </c>
      <c r="K105" s="30">
        <v>0</v>
      </c>
      <c r="L105" s="30">
        <v>782.95354999999995</v>
      </c>
      <c r="M105" s="30">
        <v>5</v>
      </c>
      <c r="N105" s="30">
        <v>0</v>
      </c>
      <c r="O105" s="30">
        <v>0</v>
      </c>
      <c r="P105" s="30">
        <v>251.90844999999999</v>
      </c>
      <c r="Q105" s="30">
        <v>0</v>
      </c>
      <c r="R105" s="30">
        <v>0</v>
      </c>
      <c r="S105" s="30">
        <v>0</v>
      </c>
      <c r="T105" s="30">
        <v>0</v>
      </c>
      <c r="U105" s="30">
        <v>0</v>
      </c>
      <c r="V105" s="30">
        <v>256.90845000000002</v>
      </c>
    </row>
    <row r="106" spans="2:22" x14ac:dyDescent="0.2">
      <c r="B106" s="15">
        <v>4144</v>
      </c>
      <c r="C106" s="15" t="s">
        <v>256</v>
      </c>
      <c r="D106" s="30">
        <v>3107.3600200000001</v>
      </c>
      <c r="E106" s="30">
        <v>0</v>
      </c>
      <c r="F106" s="30">
        <v>107.70706</v>
      </c>
      <c r="G106" s="30">
        <v>0</v>
      </c>
      <c r="H106" s="30">
        <v>0</v>
      </c>
      <c r="I106" s="30">
        <v>14.87515</v>
      </c>
      <c r="J106" s="30">
        <v>0</v>
      </c>
      <c r="K106" s="30">
        <v>0</v>
      </c>
      <c r="L106" s="30">
        <v>3229.9422300000001</v>
      </c>
      <c r="M106" s="30">
        <v>0</v>
      </c>
      <c r="N106" s="30">
        <v>0</v>
      </c>
      <c r="O106" s="30">
        <v>0</v>
      </c>
      <c r="P106" s="30">
        <v>417.38378</v>
      </c>
      <c r="Q106" s="30">
        <v>0</v>
      </c>
      <c r="R106" s="30">
        <v>0</v>
      </c>
      <c r="S106" s="30">
        <v>0</v>
      </c>
      <c r="T106" s="30">
        <v>0</v>
      </c>
      <c r="U106" s="30">
        <v>0</v>
      </c>
      <c r="V106" s="30">
        <v>417.38378</v>
      </c>
    </row>
    <row r="107" spans="2:22" x14ac:dyDescent="0.2">
      <c r="B107" s="15">
        <v>4145</v>
      </c>
      <c r="C107" s="15" t="s">
        <v>257</v>
      </c>
      <c r="D107" s="30">
        <v>187.11445000000001</v>
      </c>
      <c r="E107" s="30">
        <v>0</v>
      </c>
      <c r="F107" s="30">
        <v>182.54454999999999</v>
      </c>
      <c r="G107" s="30">
        <v>0</v>
      </c>
      <c r="H107" s="30">
        <v>0</v>
      </c>
      <c r="I107" s="30">
        <v>80.621099999999998</v>
      </c>
      <c r="J107" s="30">
        <v>0</v>
      </c>
      <c r="K107" s="30">
        <v>0</v>
      </c>
      <c r="L107" s="30">
        <v>450.2801</v>
      </c>
      <c r="M107" s="30">
        <v>0</v>
      </c>
      <c r="N107" s="30">
        <v>0</v>
      </c>
      <c r="O107" s="30">
        <v>0</v>
      </c>
      <c r="P107" s="30">
        <v>105.20375</v>
      </c>
      <c r="Q107" s="30">
        <v>0</v>
      </c>
      <c r="R107" s="30">
        <v>0</v>
      </c>
      <c r="S107" s="30">
        <v>0</v>
      </c>
      <c r="T107" s="30">
        <v>0</v>
      </c>
      <c r="U107" s="30">
        <v>0</v>
      </c>
      <c r="V107" s="30">
        <v>105.20375</v>
      </c>
    </row>
    <row r="108" spans="2:22" x14ac:dyDescent="0.2">
      <c r="B108" s="15">
        <v>4146</v>
      </c>
      <c r="C108" s="15" t="s">
        <v>258</v>
      </c>
      <c r="D108" s="30">
        <v>871.07584999999995</v>
      </c>
      <c r="E108" s="30">
        <v>0</v>
      </c>
      <c r="F108" s="30">
        <v>0</v>
      </c>
      <c r="G108" s="30">
        <v>0</v>
      </c>
      <c r="H108" s="30">
        <v>0</v>
      </c>
      <c r="I108" s="30">
        <v>46.155549999999998</v>
      </c>
      <c r="J108" s="30">
        <v>0</v>
      </c>
      <c r="K108" s="30">
        <v>0</v>
      </c>
      <c r="L108" s="30">
        <v>917.23140000000001</v>
      </c>
      <c r="M108" s="30">
        <v>0</v>
      </c>
      <c r="N108" s="30">
        <v>0</v>
      </c>
      <c r="O108" s="30">
        <v>0</v>
      </c>
      <c r="P108" s="30">
        <v>852.19889999999998</v>
      </c>
      <c r="Q108" s="30">
        <v>0</v>
      </c>
      <c r="R108" s="30">
        <v>0</v>
      </c>
      <c r="S108" s="30">
        <v>0</v>
      </c>
      <c r="T108" s="30">
        <v>0</v>
      </c>
      <c r="U108" s="30">
        <v>0</v>
      </c>
      <c r="V108" s="30">
        <v>852.19889999999998</v>
      </c>
    </row>
    <row r="109" spans="2:22" x14ac:dyDescent="0.2">
      <c r="B109" s="15">
        <v>4147</v>
      </c>
      <c r="C109" s="15" t="s">
        <v>259</v>
      </c>
      <c r="D109" s="30">
        <v>934.88289999999995</v>
      </c>
      <c r="E109" s="30">
        <v>0</v>
      </c>
      <c r="F109" s="30">
        <v>6.2454999999999998</v>
      </c>
      <c r="G109" s="30">
        <v>0</v>
      </c>
      <c r="H109" s="30">
        <v>0</v>
      </c>
      <c r="I109" s="30">
        <v>0</v>
      </c>
      <c r="J109" s="30">
        <v>0</v>
      </c>
      <c r="K109" s="30">
        <v>0</v>
      </c>
      <c r="L109" s="30">
        <v>941.12840000000006</v>
      </c>
      <c r="M109" s="30">
        <v>0</v>
      </c>
      <c r="N109" s="30">
        <v>0</v>
      </c>
      <c r="O109" s="30">
        <v>0</v>
      </c>
      <c r="P109" s="30">
        <v>60.594700000000003</v>
      </c>
      <c r="Q109" s="30">
        <v>0</v>
      </c>
      <c r="R109" s="30">
        <v>0</v>
      </c>
      <c r="S109" s="30">
        <v>0</v>
      </c>
      <c r="T109" s="30">
        <v>0</v>
      </c>
      <c r="U109" s="30">
        <v>0</v>
      </c>
      <c r="V109" s="30">
        <v>60.594700000000003</v>
      </c>
    </row>
    <row r="110" spans="2:22" x14ac:dyDescent="0.2">
      <c r="B110" s="20">
        <v>4189</v>
      </c>
      <c r="C110" s="20" t="s">
        <v>260</v>
      </c>
      <c r="D110" s="29">
        <v>25321.079959999999</v>
      </c>
      <c r="E110" s="29">
        <v>0</v>
      </c>
      <c r="F110" s="29">
        <v>684.14648</v>
      </c>
      <c r="G110" s="29">
        <v>0</v>
      </c>
      <c r="H110" s="29">
        <v>0</v>
      </c>
      <c r="I110" s="29">
        <v>1431.53557</v>
      </c>
      <c r="J110" s="29">
        <v>0</v>
      </c>
      <c r="K110" s="29">
        <v>0</v>
      </c>
      <c r="L110" s="29">
        <v>27436.762009999999</v>
      </c>
      <c r="M110" s="29">
        <v>212.321</v>
      </c>
      <c r="N110" s="29">
        <v>0</v>
      </c>
      <c r="O110" s="29">
        <v>66.754450000000006</v>
      </c>
      <c r="P110" s="29">
        <v>6751.6562400000003</v>
      </c>
      <c r="Q110" s="29">
        <v>0</v>
      </c>
      <c r="R110" s="29">
        <v>0</v>
      </c>
      <c r="S110" s="29">
        <v>0</v>
      </c>
      <c r="T110" s="29">
        <v>0</v>
      </c>
      <c r="U110" s="29">
        <v>0</v>
      </c>
      <c r="V110" s="29">
        <v>7030.7316899999996</v>
      </c>
    </row>
    <row r="111" spans="2:22" x14ac:dyDescent="0.2">
      <c r="B111" s="15">
        <v>4185</v>
      </c>
      <c r="C111" s="15" t="s">
        <v>261</v>
      </c>
      <c r="D111" s="30">
        <v>1240.54198</v>
      </c>
      <c r="E111" s="30">
        <v>0</v>
      </c>
      <c r="F111" s="30">
        <v>0</v>
      </c>
      <c r="G111" s="30">
        <v>0</v>
      </c>
      <c r="H111" s="30">
        <v>0</v>
      </c>
      <c r="I111" s="30">
        <v>4.2125000000000004</v>
      </c>
      <c r="J111" s="30">
        <v>0</v>
      </c>
      <c r="K111" s="30">
        <v>0</v>
      </c>
      <c r="L111" s="30">
        <v>1244.7544800000001</v>
      </c>
      <c r="M111" s="30">
        <v>0</v>
      </c>
      <c r="N111" s="30">
        <v>0</v>
      </c>
      <c r="O111" s="30">
        <v>0</v>
      </c>
      <c r="P111" s="30">
        <v>212.7955</v>
      </c>
      <c r="Q111" s="30">
        <v>0</v>
      </c>
      <c r="R111" s="30">
        <v>0</v>
      </c>
      <c r="S111" s="30">
        <v>0</v>
      </c>
      <c r="T111" s="30">
        <v>0</v>
      </c>
      <c r="U111" s="30">
        <v>0</v>
      </c>
      <c r="V111" s="30">
        <v>212.7955</v>
      </c>
    </row>
    <row r="112" spans="2:22" x14ac:dyDescent="0.2">
      <c r="B112" s="15">
        <v>4161</v>
      </c>
      <c r="C112" s="15" t="s">
        <v>262</v>
      </c>
      <c r="D112" s="30">
        <v>685.55206999999996</v>
      </c>
      <c r="E112" s="30">
        <v>0</v>
      </c>
      <c r="F112" s="30">
        <v>105.5787</v>
      </c>
      <c r="G112" s="30">
        <v>0</v>
      </c>
      <c r="H112" s="30">
        <v>0</v>
      </c>
      <c r="I112" s="30">
        <v>156.72319999999999</v>
      </c>
      <c r="J112" s="30">
        <v>0</v>
      </c>
      <c r="K112" s="30">
        <v>0</v>
      </c>
      <c r="L112" s="30">
        <v>947.85397</v>
      </c>
      <c r="M112" s="30">
        <v>0</v>
      </c>
      <c r="N112" s="30">
        <v>0</v>
      </c>
      <c r="O112" s="30">
        <v>0</v>
      </c>
      <c r="P112" s="30">
        <v>340.22609999999997</v>
      </c>
      <c r="Q112" s="30">
        <v>0</v>
      </c>
      <c r="R112" s="30">
        <v>0</v>
      </c>
      <c r="S112" s="30">
        <v>0</v>
      </c>
      <c r="T112" s="30">
        <v>0</v>
      </c>
      <c r="U112" s="30">
        <v>0</v>
      </c>
      <c r="V112" s="30">
        <v>340.22609999999997</v>
      </c>
    </row>
    <row r="113" spans="2:22" x14ac:dyDescent="0.2">
      <c r="B113" s="15">
        <v>4163</v>
      </c>
      <c r="C113" s="15" t="s">
        <v>263</v>
      </c>
      <c r="D113" s="30">
        <v>3554.0852100000002</v>
      </c>
      <c r="E113" s="30">
        <v>0</v>
      </c>
      <c r="F113" s="30">
        <v>46.974800000000002</v>
      </c>
      <c r="G113" s="30">
        <v>0</v>
      </c>
      <c r="H113" s="30">
        <v>0</v>
      </c>
      <c r="I113" s="30">
        <v>190.815</v>
      </c>
      <c r="J113" s="30">
        <v>0</v>
      </c>
      <c r="K113" s="30">
        <v>0</v>
      </c>
      <c r="L113" s="30">
        <v>3791.8750100000002</v>
      </c>
      <c r="M113" s="30">
        <v>0</v>
      </c>
      <c r="N113" s="30">
        <v>0</v>
      </c>
      <c r="O113" s="30">
        <v>0</v>
      </c>
      <c r="P113" s="30">
        <v>2009.8435500000001</v>
      </c>
      <c r="Q113" s="30">
        <v>0</v>
      </c>
      <c r="R113" s="30">
        <v>0</v>
      </c>
      <c r="S113" s="30">
        <v>0</v>
      </c>
      <c r="T113" s="30">
        <v>0</v>
      </c>
      <c r="U113" s="30">
        <v>0</v>
      </c>
      <c r="V113" s="30">
        <v>2009.8435500000001</v>
      </c>
    </row>
    <row r="114" spans="2:22" x14ac:dyDescent="0.2">
      <c r="B114" s="15">
        <v>4164</v>
      </c>
      <c r="C114" s="15" t="s">
        <v>264</v>
      </c>
      <c r="D114" s="30">
        <v>261.387</v>
      </c>
      <c r="E114" s="30">
        <v>0</v>
      </c>
      <c r="F114" s="30">
        <v>0</v>
      </c>
      <c r="G114" s="30">
        <v>0</v>
      </c>
      <c r="H114" s="30">
        <v>0</v>
      </c>
      <c r="I114" s="30">
        <v>35.117049999999999</v>
      </c>
      <c r="J114" s="30">
        <v>0</v>
      </c>
      <c r="K114" s="30">
        <v>0</v>
      </c>
      <c r="L114" s="30">
        <v>296.50405000000001</v>
      </c>
      <c r="M114" s="30">
        <v>0</v>
      </c>
      <c r="N114" s="30">
        <v>0</v>
      </c>
      <c r="O114" s="30">
        <v>0</v>
      </c>
      <c r="P114" s="30">
        <v>84.387299999999996</v>
      </c>
      <c r="Q114" s="30">
        <v>0</v>
      </c>
      <c r="R114" s="30">
        <v>0</v>
      </c>
      <c r="S114" s="30">
        <v>0</v>
      </c>
      <c r="T114" s="30">
        <v>0</v>
      </c>
      <c r="U114" s="30">
        <v>0</v>
      </c>
      <c r="V114" s="30">
        <v>84.387299999999996</v>
      </c>
    </row>
    <row r="115" spans="2:22" x14ac:dyDescent="0.2">
      <c r="B115" s="15">
        <v>4165</v>
      </c>
      <c r="C115" s="15" t="s">
        <v>265</v>
      </c>
      <c r="D115" s="30">
        <v>2543.7936</v>
      </c>
      <c r="E115" s="30">
        <v>0</v>
      </c>
      <c r="F115" s="30">
        <v>28.006350000000001</v>
      </c>
      <c r="G115" s="30">
        <v>0</v>
      </c>
      <c r="H115" s="30">
        <v>0</v>
      </c>
      <c r="I115" s="30">
        <v>7.5489499999999996</v>
      </c>
      <c r="J115" s="30">
        <v>0</v>
      </c>
      <c r="K115" s="30">
        <v>0</v>
      </c>
      <c r="L115" s="30">
        <v>2579.3489</v>
      </c>
      <c r="M115" s="30">
        <v>0</v>
      </c>
      <c r="N115" s="30">
        <v>0</v>
      </c>
      <c r="O115" s="30">
        <v>66.754450000000006</v>
      </c>
      <c r="P115" s="30">
        <v>570.30885000000001</v>
      </c>
      <c r="Q115" s="30">
        <v>0</v>
      </c>
      <c r="R115" s="30">
        <v>0</v>
      </c>
      <c r="S115" s="30">
        <v>0</v>
      </c>
      <c r="T115" s="30">
        <v>0</v>
      </c>
      <c r="U115" s="30">
        <v>0</v>
      </c>
      <c r="V115" s="30">
        <v>637.06330000000003</v>
      </c>
    </row>
    <row r="116" spans="2:22" x14ac:dyDescent="0.2">
      <c r="B116" s="15">
        <v>4166</v>
      </c>
      <c r="C116" s="15" t="s">
        <v>266</v>
      </c>
      <c r="D116" s="30">
        <v>486.78971000000001</v>
      </c>
      <c r="E116" s="30">
        <v>0</v>
      </c>
      <c r="F116" s="30">
        <v>0</v>
      </c>
      <c r="G116" s="30">
        <v>0</v>
      </c>
      <c r="H116" s="30">
        <v>0</v>
      </c>
      <c r="I116" s="30">
        <v>0</v>
      </c>
      <c r="J116" s="30">
        <v>0</v>
      </c>
      <c r="K116" s="30">
        <v>0</v>
      </c>
      <c r="L116" s="30">
        <v>486.78971000000001</v>
      </c>
      <c r="M116" s="30">
        <v>0</v>
      </c>
      <c r="N116" s="30">
        <v>0</v>
      </c>
      <c r="O116" s="30">
        <v>0</v>
      </c>
      <c r="P116" s="30">
        <v>66.102199999999996</v>
      </c>
      <c r="Q116" s="30">
        <v>0</v>
      </c>
      <c r="R116" s="30">
        <v>0</v>
      </c>
      <c r="S116" s="30">
        <v>0</v>
      </c>
      <c r="T116" s="30">
        <v>0</v>
      </c>
      <c r="U116" s="30">
        <v>0</v>
      </c>
      <c r="V116" s="30">
        <v>66.102199999999996</v>
      </c>
    </row>
    <row r="117" spans="2:22" x14ac:dyDescent="0.2">
      <c r="B117" s="15">
        <v>4169</v>
      </c>
      <c r="C117" s="15" t="s">
        <v>267</v>
      </c>
      <c r="D117" s="30">
        <v>5606.2224500000002</v>
      </c>
      <c r="E117" s="30">
        <v>0</v>
      </c>
      <c r="F117" s="30">
        <v>43.2348</v>
      </c>
      <c r="G117" s="30">
        <v>0</v>
      </c>
      <c r="H117" s="30">
        <v>0</v>
      </c>
      <c r="I117" s="30">
        <v>66.149649999999994</v>
      </c>
      <c r="J117" s="30">
        <v>0</v>
      </c>
      <c r="K117" s="30">
        <v>0</v>
      </c>
      <c r="L117" s="30">
        <v>5715.6068999999998</v>
      </c>
      <c r="M117" s="30">
        <v>0</v>
      </c>
      <c r="N117" s="30">
        <v>0</v>
      </c>
      <c r="O117" s="30">
        <v>0</v>
      </c>
      <c r="P117" s="30">
        <v>517.67089999999996</v>
      </c>
      <c r="Q117" s="30">
        <v>0</v>
      </c>
      <c r="R117" s="30">
        <v>0</v>
      </c>
      <c r="S117" s="30">
        <v>0</v>
      </c>
      <c r="T117" s="30">
        <v>0</v>
      </c>
      <c r="U117" s="30">
        <v>0</v>
      </c>
      <c r="V117" s="30">
        <v>517.67089999999996</v>
      </c>
    </row>
    <row r="118" spans="2:22" x14ac:dyDescent="0.2">
      <c r="B118" s="15">
        <v>4170</v>
      </c>
      <c r="C118" s="15" t="s">
        <v>268</v>
      </c>
      <c r="D118" s="30">
        <v>3417.4063999999998</v>
      </c>
      <c r="E118" s="30">
        <v>0</v>
      </c>
      <c r="F118" s="30">
        <v>136.44839999999999</v>
      </c>
      <c r="G118" s="30">
        <v>0</v>
      </c>
      <c r="H118" s="30">
        <v>0</v>
      </c>
      <c r="I118" s="30">
        <v>-217.31075000000001</v>
      </c>
      <c r="J118" s="30">
        <v>0</v>
      </c>
      <c r="K118" s="30">
        <v>0</v>
      </c>
      <c r="L118" s="30">
        <v>3336.54405</v>
      </c>
      <c r="M118" s="30">
        <v>3.9</v>
      </c>
      <c r="N118" s="30">
        <v>0</v>
      </c>
      <c r="O118" s="30">
        <v>0</v>
      </c>
      <c r="P118" s="30">
        <v>820.13464999999997</v>
      </c>
      <c r="Q118" s="30">
        <v>0</v>
      </c>
      <c r="R118" s="30">
        <v>0</v>
      </c>
      <c r="S118" s="30">
        <v>0</v>
      </c>
      <c r="T118" s="30">
        <v>0</v>
      </c>
      <c r="U118" s="30">
        <v>0</v>
      </c>
      <c r="V118" s="30">
        <v>824.03465000000006</v>
      </c>
    </row>
    <row r="119" spans="2:22" x14ac:dyDescent="0.2">
      <c r="B119" s="15">
        <v>4184</v>
      </c>
      <c r="C119" s="15" t="s">
        <v>269</v>
      </c>
      <c r="D119" s="30">
        <v>1153.92075</v>
      </c>
      <c r="E119" s="30">
        <v>0</v>
      </c>
      <c r="F119" s="30">
        <v>12.404299999999999</v>
      </c>
      <c r="G119" s="30">
        <v>0</v>
      </c>
      <c r="H119" s="30">
        <v>0</v>
      </c>
      <c r="I119" s="30">
        <v>391.88369999999998</v>
      </c>
      <c r="J119" s="30">
        <v>0</v>
      </c>
      <c r="K119" s="30">
        <v>0</v>
      </c>
      <c r="L119" s="30">
        <v>1558.20875</v>
      </c>
      <c r="M119" s="30">
        <v>5.1740000000000004</v>
      </c>
      <c r="N119" s="30">
        <v>0</v>
      </c>
      <c r="O119" s="30">
        <v>0</v>
      </c>
      <c r="P119" s="30">
        <v>259.2373</v>
      </c>
      <c r="Q119" s="30">
        <v>0</v>
      </c>
      <c r="R119" s="30">
        <v>0</v>
      </c>
      <c r="S119" s="30">
        <v>0</v>
      </c>
      <c r="T119" s="30">
        <v>0</v>
      </c>
      <c r="U119" s="30">
        <v>0</v>
      </c>
      <c r="V119" s="30">
        <v>264.41129999999998</v>
      </c>
    </row>
    <row r="120" spans="2:22" x14ac:dyDescent="0.2">
      <c r="B120" s="15">
        <v>4172</v>
      </c>
      <c r="C120" s="15" t="s">
        <v>270</v>
      </c>
      <c r="D120" s="30">
        <v>285.68029999999999</v>
      </c>
      <c r="E120" s="30">
        <v>0</v>
      </c>
      <c r="F120" s="30">
        <v>198.01228</v>
      </c>
      <c r="G120" s="30">
        <v>0</v>
      </c>
      <c r="H120" s="30">
        <v>0</v>
      </c>
      <c r="I120" s="30">
        <v>19.99597</v>
      </c>
      <c r="J120" s="30">
        <v>0</v>
      </c>
      <c r="K120" s="30">
        <v>0</v>
      </c>
      <c r="L120" s="30">
        <v>503.68855000000002</v>
      </c>
      <c r="M120" s="30">
        <v>0</v>
      </c>
      <c r="N120" s="30">
        <v>0</v>
      </c>
      <c r="O120" s="30">
        <v>0</v>
      </c>
      <c r="P120" s="30">
        <v>86.644199999999998</v>
      </c>
      <c r="Q120" s="30">
        <v>0</v>
      </c>
      <c r="R120" s="30">
        <v>0</v>
      </c>
      <c r="S120" s="30">
        <v>0</v>
      </c>
      <c r="T120" s="30">
        <v>0</v>
      </c>
      <c r="U120" s="30">
        <v>0</v>
      </c>
      <c r="V120" s="30">
        <v>86.644199999999998</v>
      </c>
    </row>
    <row r="121" spans="2:22" x14ac:dyDescent="0.2">
      <c r="B121" s="15">
        <v>4173</v>
      </c>
      <c r="C121" s="15" t="s">
        <v>271</v>
      </c>
      <c r="D121" s="30">
        <v>131.40639999999999</v>
      </c>
      <c r="E121" s="30">
        <v>0</v>
      </c>
      <c r="F121" s="30">
        <v>8</v>
      </c>
      <c r="G121" s="30">
        <v>0</v>
      </c>
      <c r="H121" s="30">
        <v>0</v>
      </c>
      <c r="I121" s="30">
        <v>0</v>
      </c>
      <c r="J121" s="30">
        <v>0</v>
      </c>
      <c r="K121" s="30">
        <v>0</v>
      </c>
      <c r="L121" s="30">
        <v>139.40639999999999</v>
      </c>
      <c r="M121" s="30">
        <v>0</v>
      </c>
      <c r="N121" s="30">
        <v>0</v>
      </c>
      <c r="O121" s="30">
        <v>0</v>
      </c>
      <c r="P121" s="30">
        <v>39.815100000000001</v>
      </c>
      <c r="Q121" s="30">
        <v>0</v>
      </c>
      <c r="R121" s="30">
        <v>0</v>
      </c>
      <c r="S121" s="30">
        <v>0</v>
      </c>
      <c r="T121" s="30">
        <v>0</v>
      </c>
      <c r="U121" s="30">
        <v>0</v>
      </c>
      <c r="V121" s="30">
        <v>39.815100000000001</v>
      </c>
    </row>
    <row r="122" spans="2:22" x14ac:dyDescent="0.2">
      <c r="B122" s="15">
        <v>4175</v>
      </c>
      <c r="C122" s="15" t="s">
        <v>272</v>
      </c>
      <c r="D122" s="30">
        <v>3363.2593200000001</v>
      </c>
      <c r="E122" s="30">
        <v>0</v>
      </c>
      <c r="F122" s="30">
        <v>19.956700000000001</v>
      </c>
      <c r="G122" s="30">
        <v>0</v>
      </c>
      <c r="H122" s="30">
        <v>0</v>
      </c>
      <c r="I122" s="30">
        <v>0</v>
      </c>
      <c r="J122" s="30">
        <v>0</v>
      </c>
      <c r="K122" s="30">
        <v>0</v>
      </c>
      <c r="L122" s="30">
        <v>3383.2160199999998</v>
      </c>
      <c r="M122" s="30">
        <v>0</v>
      </c>
      <c r="N122" s="30">
        <v>0</v>
      </c>
      <c r="O122" s="30">
        <v>0</v>
      </c>
      <c r="P122" s="30">
        <v>96.0946</v>
      </c>
      <c r="Q122" s="30">
        <v>0</v>
      </c>
      <c r="R122" s="30">
        <v>0</v>
      </c>
      <c r="S122" s="30">
        <v>0</v>
      </c>
      <c r="T122" s="30">
        <v>0</v>
      </c>
      <c r="U122" s="30">
        <v>0</v>
      </c>
      <c r="V122" s="30">
        <v>96.0946</v>
      </c>
    </row>
    <row r="123" spans="2:22" x14ac:dyDescent="0.2">
      <c r="B123" s="15">
        <v>4176</v>
      </c>
      <c r="C123" s="15" t="s">
        <v>273</v>
      </c>
      <c r="D123" s="30">
        <v>143.9178</v>
      </c>
      <c r="E123" s="30">
        <v>0</v>
      </c>
      <c r="F123" s="30">
        <v>26.491700000000002</v>
      </c>
      <c r="G123" s="30">
        <v>0</v>
      </c>
      <c r="H123" s="30">
        <v>0</v>
      </c>
      <c r="I123" s="30">
        <v>23.709299999999999</v>
      </c>
      <c r="J123" s="30">
        <v>0</v>
      </c>
      <c r="K123" s="30">
        <v>0</v>
      </c>
      <c r="L123" s="30">
        <v>194.11879999999999</v>
      </c>
      <c r="M123" s="30">
        <v>0</v>
      </c>
      <c r="N123" s="30">
        <v>0</v>
      </c>
      <c r="O123" s="30">
        <v>0</v>
      </c>
      <c r="P123" s="30">
        <v>241.75800000000001</v>
      </c>
      <c r="Q123" s="30">
        <v>0</v>
      </c>
      <c r="R123" s="30">
        <v>0</v>
      </c>
      <c r="S123" s="30">
        <v>0</v>
      </c>
      <c r="T123" s="30">
        <v>0</v>
      </c>
      <c r="U123" s="30">
        <v>0</v>
      </c>
      <c r="V123" s="30">
        <v>241.75800000000001</v>
      </c>
    </row>
    <row r="124" spans="2:22" x14ac:dyDescent="0.2">
      <c r="B124" s="15">
        <v>4177</v>
      </c>
      <c r="C124" s="15" t="s">
        <v>274</v>
      </c>
      <c r="D124" s="30">
        <v>830.98299999999995</v>
      </c>
      <c r="E124" s="30">
        <v>0</v>
      </c>
      <c r="F124" s="30">
        <v>47.260800000000003</v>
      </c>
      <c r="G124" s="30">
        <v>0</v>
      </c>
      <c r="H124" s="30">
        <v>0</v>
      </c>
      <c r="I124" s="30">
        <v>0</v>
      </c>
      <c r="J124" s="30">
        <v>0</v>
      </c>
      <c r="K124" s="30">
        <v>0</v>
      </c>
      <c r="L124" s="30">
        <v>878.24379999999996</v>
      </c>
      <c r="M124" s="30">
        <v>203.24600000000001</v>
      </c>
      <c r="N124" s="30">
        <v>0</v>
      </c>
      <c r="O124" s="30">
        <v>0</v>
      </c>
      <c r="P124" s="30">
        <v>187.64080000000001</v>
      </c>
      <c r="Q124" s="30">
        <v>0</v>
      </c>
      <c r="R124" s="30">
        <v>0</v>
      </c>
      <c r="S124" s="30">
        <v>0</v>
      </c>
      <c r="T124" s="30">
        <v>0</v>
      </c>
      <c r="U124" s="30">
        <v>0</v>
      </c>
      <c r="V124" s="30">
        <v>390.88679999999999</v>
      </c>
    </row>
    <row r="125" spans="2:22" x14ac:dyDescent="0.2">
      <c r="B125" s="15">
        <v>4179</v>
      </c>
      <c r="C125" s="15" t="s">
        <v>275</v>
      </c>
      <c r="D125" s="30">
        <v>61.312550000000002</v>
      </c>
      <c r="E125" s="30">
        <v>0</v>
      </c>
      <c r="F125" s="30">
        <v>0</v>
      </c>
      <c r="G125" s="30">
        <v>0</v>
      </c>
      <c r="H125" s="30">
        <v>0</v>
      </c>
      <c r="I125" s="30">
        <v>0</v>
      </c>
      <c r="J125" s="30">
        <v>0</v>
      </c>
      <c r="K125" s="30">
        <v>0</v>
      </c>
      <c r="L125" s="30">
        <v>61.312550000000002</v>
      </c>
      <c r="M125" s="30">
        <v>0</v>
      </c>
      <c r="N125" s="30">
        <v>0</v>
      </c>
      <c r="O125" s="30">
        <v>0</v>
      </c>
      <c r="P125" s="30">
        <v>68.306200000000004</v>
      </c>
      <c r="Q125" s="30">
        <v>0</v>
      </c>
      <c r="R125" s="30">
        <v>0</v>
      </c>
      <c r="S125" s="30">
        <v>0</v>
      </c>
      <c r="T125" s="30">
        <v>0</v>
      </c>
      <c r="U125" s="30">
        <v>0</v>
      </c>
      <c r="V125" s="30">
        <v>68.306200000000004</v>
      </c>
    </row>
    <row r="126" spans="2:22" x14ac:dyDescent="0.2">
      <c r="B126" s="15">
        <v>4181</v>
      </c>
      <c r="C126" s="15" t="s">
        <v>276</v>
      </c>
      <c r="D126" s="30">
        <v>798.92435999999998</v>
      </c>
      <c r="E126" s="30">
        <v>0</v>
      </c>
      <c r="F126" s="30">
        <v>0</v>
      </c>
      <c r="G126" s="30">
        <v>0</v>
      </c>
      <c r="H126" s="30">
        <v>0</v>
      </c>
      <c r="I126" s="30">
        <v>678.31439999999998</v>
      </c>
      <c r="J126" s="30">
        <v>0</v>
      </c>
      <c r="K126" s="30">
        <v>0</v>
      </c>
      <c r="L126" s="30">
        <v>1477.23876</v>
      </c>
      <c r="M126" s="30">
        <v>0</v>
      </c>
      <c r="N126" s="30">
        <v>0</v>
      </c>
      <c r="O126" s="30">
        <v>0</v>
      </c>
      <c r="P126" s="30">
        <v>229.55375000000001</v>
      </c>
      <c r="Q126" s="30">
        <v>0</v>
      </c>
      <c r="R126" s="30">
        <v>0</v>
      </c>
      <c r="S126" s="30">
        <v>0</v>
      </c>
      <c r="T126" s="30">
        <v>0</v>
      </c>
      <c r="U126" s="30">
        <v>0</v>
      </c>
      <c r="V126" s="30">
        <v>229.55375000000001</v>
      </c>
    </row>
    <row r="127" spans="2:22" x14ac:dyDescent="0.2">
      <c r="B127" s="15">
        <v>4182</v>
      </c>
      <c r="C127" s="15" t="s">
        <v>277</v>
      </c>
      <c r="D127" s="30">
        <v>398.274</v>
      </c>
      <c r="E127" s="30">
        <v>0</v>
      </c>
      <c r="F127" s="30">
        <v>0</v>
      </c>
      <c r="G127" s="30">
        <v>0</v>
      </c>
      <c r="H127" s="30">
        <v>0</v>
      </c>
      <c r="I127" s="30">
        <v>0</v>
      </c>
      <c r="J127" s="30">
        <v>0</v>
      </c>
      <c r="K127" s="30">
        <v>0</v>
      </c>
      <c r="L127" s="30">
        <v>398.274</v>
      </c>
      <c r="M127" s="30">
        <v>0</v>
      </c>
      <c r="N127" s="30">
        <v>0</v>
      </c>
      <c r="O127" s="30">
        <v>0</v>
      </c>
      <c r="P127" s="30">
        <v>288.11405000000002</v>
      </c>
      <c r="Q127" s="30">
        <v>0</v>
      </c>
      <c r="R127" s="30">
        <v>0</v>
      </c>
      <c r="S127" s="30">
        <v>0</v>
      </c>
      <c r="T127" s="30">
        <v>0</v>
      </c>
      <c r="U127" s="30">
        <v>0</v>
      </c>
      <c r="V127" s="30">
        <v>288.11405000000002</v>
      </c>
    </row>
    <row r="128" spans="2:22" x14ac:dyDescent="0.2">
      <c r="B128" s="15">
        <v>4183</v>
      </c>
      <c r="C128" s="15" t="s">
        <v>278</v>
      </c>
      <c r="D128" s="30">
        <v>357.62306000000001</v>
      </c>
      <c r="E128" s="30">
        <v>0</v>
      </c>
      <c r="F128" s="30">
        <v>11.77765</v>
      </c>
      <c r="G128" s="30">
        <v>0</v>
      </c>
      <c r="H128" s="30">
        <v>0</v>
      </c>
      <c r="I128" s="30">
        <v>74.376599999999996</v>
      </c>
      <c r="J128" s="30">
        <v>0</v>
      </c>
      <c r="K128" s="30">
        <v>0</v>
      </c>
      <c r="L128" s="30">
        <v>443.77731</v>
      </c>
      <c r="M128" s="30">
        <v>1E-3</v>
      </c>
      <c r="N128" s="30">
        <v>0</v>
      </c>
      <c r="O128" s="30">
        <v>0</v>
      </c>
      <c r="P128" s="30">
        <v>633.02319</v>
      </c>
      <c r="Q128" s="30">
        <v>0</v>
      </c>
      <c r="R128" s="30">
        <v>0</v>
      </c>
      <c r="S128" s="30">
        <v>0</v>
      </c>
      <c r="T128" s="30">
        <v>0</v>
      </c>
      <c r="U128" s="30">
        <v>0</v>
      </c>
      <c r="V128" s="30">
        <v>633.02418999999998</v>
      </c>
    </row>
    <row r="129" spans="2:22" x14ac:dyDescent="0.2">
      <c r="B129" s="20">
        <v>4219</v>
      </c>
      <c r="C129" s="20" t="s">
        <v>279</v>
      </c>
      <c r="D129" s="29">
        <v>45184.771890000004</v>
      </c>
      <c r="E129" s="29">
        <v>0</v>
      </c>
      <c r="F129" s="29">
        <v>960.71113000000003</v>
      </c>
      <c r="G129" s="29">
        <v>0</v>
      </c>
      <c r="H129" s="29">
        <v>120</v>
      </c>
      <c r="I129" s="29">
        <v>3697.0188199999998</v>
      </c>
      <c r="J129" s="29">
        <v>0</v>
      </c>
      <c r="K129" s="29">
        <v>0</v>
      </c>
      <c r="L129" s="29">
        <v>49962.501839999997</v>
      </c>
      <c r="M129" s="29">
        <v>364.65570000000002</v>
      </c>
      <c r="N129" s="29">
        <v>0</v>
      </c>
      <c r="O129" s="29">
        <v>0</v>
      </c>
      <c r="P129" s="29">
        <v>10105.402260000001</v>
      </c>
      <c r="Q129" s="29">
        <v>500</v>
      </c>
      <c r="R129" s="29">
        <v>10</v>
      </c>
      <c r="S129" s="29">
        <v>0</v>
      </c>
      <c r="T129" s="29">
        <v>0</v>
      </c>
      <c r="U129" s="29">
        <v>30.068999999999999</v>
      </c>
      <c r="V129" s="29">
        <v>11010.12696</v>
      </c>
    </row>
    <row r="130" spans="2:22" x14ac:dyDescent="0.2">
      <c r="B130" s="15">
        <v>4191</v>
      </c>
      <c r="C130" s="15" t="s">
        <v>280</v>
      </c>
      <c r="D130" s="30">
        <v>212.75469000000001</v>
      </c>
      <c r="E130" s="30">
        <v>0</v>
      </c>
      <c r="F130" s="30">
        <v>22.707550000000001</v>
      </c>
      <c r="G130" s="30">
        <v>0</v>
      </c>
      <c r="H130" s="30">
        <v>0</v>
      </c>
      <c r="I130" s="30">
        <v>18.705500000000001</v>
      </c>
      <c r="J130" s="30">
        <v>0</v>
      </c>
      <c r="K130" s="30">
        <v>0</v>
      </c>
      <c r="L130" s="30">
        <v>254.16774000000001</v>
      </c>
      <c r="M130" s="30">
        <v>0</v>
      </c>
      <c r="N130" s="30">
        <v>0</v>
      </c>
      <c r="O130" s="30">
        <v>0</v>
      </c>
      <c r="P130" s="30">
        <v>33.9405</v>
      </c>
      <c r="Q130" s="30">
        <v>0</v>
      </c>
      <c r="R130" s="30">
        <v>0</v>
      </c>
      <c r="S130" s="30">
        <v>0</v>
      </c>
      <c r="T130" s="30">
        <v>0</v>
      </c>
      <c r="U130" s="30">
        <v>0</v>
      </c>
      <c r="V130" s="30">
        <v>33.9405</v>
      </c>
    </row>
    <row r="131" spans="2:22" x14ac:dyDescent="0.2">
      <c r="B131" s="15">
        <v>4192</v>
      </c>
      <c r="C131" s="15" t="s">
        <v>281</v>
      </c>
      <c r="D131" s="30">
        <v>279.19855000000001</v>
      </c>
      <c r="E131" s="30">
        <v>0</v>
      </c>
      <c r="F131" s="30">
        <v>99.488749999999996</v>
      </c>
      <c r="G131" s="30">
        <v>0</v>
      </c>
      <c r="H131" s="30">
        <v>0</v>
      </c>
      <c r="I131" s="30">
        <v>76.313500000000005</v>
      </c>
      <c r="J131" s="30">
        <v>0</v>
      </c>
      <c r="K131" s="30">
        <v>0</v>
      </c>
      <c r="L131" s="30">
        <v>455.00080000000003</v>
      </c>
      <c r="M131" s="30">
        <v>0</v>
      </c>
      <c r="N131" s="30">
        <v>0</v>
      </c>
      <c r="O131" s="30">
        <v>0</v>
      </c>
      <c r="P131" s="30">
        <v>349.31060000000002</v>
      </c>
      <c r="Q131" s="30">
        <v>0</v>
      </c>
      <c r="R131" s="30">
        <v>0</v>
      </c>
      <c r="S131" s="30">
        <v>0</v>
      </c>
      <c r="T131" s="30">
        <v>0</v>
      </c>
      <c r="U131" s="30">
        <v>0</v>
      </c>
      <c r="V131" s="30">
        <v>349.31060000000002</v>
      </c>
    </row>
    <row r="132" spans="2:22" x14ac:dyDescent="0.2">
      <c r="B132" s="15">
        <v>4193</v>
      </c>
      <c r="C132" s="15" t="s">
        <v>282</v>
      </c>
      <c r="D132" s="30">
        <v>468.80275</v>
      </c>
      <c r="E132" s="30">
        <v>0</v>
      </c>
      <c r="F132" s="30">
        <v>26.512899999999998</v>
      </c>
      <c r="G132" s="30">
        <v>0</v>
      </c>
      <c r="H132" s="30">
        <v>0</v>
      </c>
      <c r="I132" s="30">
        <v>14.90305</v>
      </c>
      <c r="J132" s="30">
        <v>0</v>
      </c>
      <c r="K132" s="30">
        <v>0</v>
      </c>
      <c r="L132" s="30">
        <v>510.21870000000001</v>
      </c>
      <c r="M132" s="30">
        <v>0</v>
      </c>
      <c r="N132" s="30">
        <v>0</v>
      </c>
      <c r="O132" s="30">
        <v>0</v>
      </c>
      <c r="P132" s="30">
        <v>27.686399999999999</v>
      </c>
      <c r="Q132" s="30">
        <v>0</v>
      </c>
      <c r="R132" s="30">
        <v>10</v>
      </c>
      <c r="S132" s="30">
        <v>0</v>
      </c>
      <c r="T132" s="30">
        <v>0</v>
      </c>
      <c r="U132" s="30">
        <v>0</v>
      </c>
      <c r="V132" s="30">
        <v>37.686399999999999</v>
      </c>
    </row>
    <row r="133" spans="2:22" x14ac:dyDescent="0.2">
      <c r="B133" s="15">
        <v>4194</v>
      </c>
      <c r="C133" s="15" t="s">
        <v>283</v>
      </c>
      <c r="D133" s="30">
        <v>189.57726</v>
      </c>
      <c r="E133" s="30">
        <v>0</v>
      </c>
      <c r="F133" s="30">
        <v>19.53595</v>
      </c>
      <c r="G133" s="30">
        <v>0</v>
      </c>
      <c r="H133" s="30">
        <v>67</v>
      </c>
      <c r="I133" s="30">
        <v>0</v>
      </c>
      <c r="J133" s="30">
        <v>0</v>
      </c>
      <c r="K133" s="30">
        <v>0</v>
      </c>
      <c r="L133" s="30">
        <v>276.11320999999998</v>
      </c>
      <c r="M133" s="30">
        <v>0</v>
      </c>
      <c r="N133" s="30">
        <v>0</v>
      </c>
      <c r="O133" s="30">
        <v>0</v>
      </c>
      <c r="P133" s="30">
        <v>48.13935</v>
      </c>
      <c r="Q133" s="30">
        <v>0</v>
      </c>
      <c r="R133" s="30">
        <v>0</v>
      </c>
      <c r="S133" s="30">
        <v>0</v>
      </c>
      <c r="T133" s="30">
        <v>0</v>
      </c>
      <c r="U133" s="30">
        <v>0</v>
      </c>
      <c r="V133" s="30">
        <v>48.13935</v>
      </c>
    </row>
    <row r="134" spans="2:22" x14ac:dyDescent="0.2">
      <c r="B134" s="15">
        <v>4195</v>
      </c>
      <c r="C134" s="15" t="s">
        <v>284</v>
      </c>
      <c r="D134" s="30">
        <v>116.85988999999999</v>
      </c>
      <c r="E134" s="30">
        <v>0</v>
      </c>
      <c r="F134" s="30">
        <v>28.262450000000001</v>
      </c>
      <c r="G134" s="30">
        <v>0</v>
      </c>
      <c r="H134" s="30">
        <v>0</v>
      </c>
      <c r="I134" s="30">
        <v>0</v>
      </c>
      <c r="J134" s="30">
        <v>0</v>
      </c>
      <c r="K134" s="30">
        <v>0</v>
      </c>
      <c r="L134" s="30">
        <v>145.12234000000001</v>
      </c>
      <c r="M134" s="30">
        <v>0</v>
      </c>
      <c r="N134" s="30">
        <v>0</v>
      </c>
      <c r="O134" s="30">
        <v>0</v>
      </c>
      <c r="P134" s="30">
        <v>953.49405000000002</v>
      </c>
      <c r="Q134" s="30">
        <v>0</v>
      </c>
      <c r="R134" s="30">
        <v>0</v>
      </c>
      <c r="S134" s="30">
        <v>0</v>
      </c>
      <c r="T134" s="30">
        <v>0</v>
      </c>
      <c r="U134" s="30">
        <v>0</v>
      </c>
      <c r="V134" s="30">
        <v>953.49405000000002</v>
      </c>
    </row>
    <row r="135" spans="2:22" x14ac:dyDescent="0.2">
      <c r="B135" s="15">
        <v>4196</v>
      </c>
      <c r="C135" s="15" t="s">
        <v>285</v>
      </c>
      <c r="D135" s="30">
        <v>2673.1736599999999</v>
      </c>
      <c r="E135" s="30">
        <v>0</v>
      </c>
      <c r="F135" s="30">
        <v>29.2363</v>
      </c>
      <c r="G135" s="30">
        <v>0</v>
      </c>
      <c r="H135" s="30">
        <v>28</v>
      </c>
      <c r="I135" s="30">
        <v>0.47814999999999402</v>
      </c>
      <c r="J135" s="30">
        <v>0</v>
      </c>
      <c r="K135" s="30">
        <v>0</v>
      </c>
      <c r="L135" s="30">
        <v>2730.8881099999999</v>
      </c>
      <c r="M135" s="30">
        <v>289.11869999999999</v>
      </c>
      <c r="N135" s="30">
        <v>0</v>
      </c>
      <c r="O135" s="30">
        <v>0</v>
      </c>
      <c r="P135" s="30">
        <v>1542.6424500000001</v>
      </c>
      <c r="Q135" s="30">
        <v>0</v>
      </c>
      <c r="R135" s="30">
        <v>0</v>
      </c>
      <c r="S135" s="30">
        <v>0</v>
      </c>
      <c r="T135" s="30">
        <v>0</v>
      </c>
      <c r="U135" s="30">
        <v>0</v>
      </c>
      <c r="V135" s="30">
        <v>1831.76115</v>
      </c>
    </row>
    <row r="136" spans="2:22" x14ac:dyDescent="0.2">
      <c r="B136" s="15">
        <v>4197</v>
      </c>
      <c r="C136" s="15" t="s">
        <v>286</v>
      </c>
      <c r="D136" s="30">
        <v>291.99324999999999</v>
      </c>
      <c r="E136" s="30">
        <v>0</v>
      </c>
      <c r="F136" s="30">
        <v>42.146650000000001</v>
      </c>
      <c r="G136" s="30">
        <v>0</v>
      </c>
      <c r="H136" s="30">
        <v>0</v>
      </c>
      <c r="I136" s="30">
        <v>22.362850000000002</v>
      </c>
      <c r="J136" s="30">
        <v>0</v>
      </c>
      <c r="K136" s="30">
        <v>0</v>
      </c>
      <c r="L136" s="30">
        <v>356.50274999999999</v>
      </c>
      <c r="M136" s="30">
        <v>0</v>
      </c>
      <c r="N136" s="30">
        <v>0</v>
      </c>
      <c r="O136" s="30">
        <v>0</v>
      </c>
      <c r="P136" s="30">
        <v>694.12165000000005</v>
      </c>
      <c r="Q136" s="30">
        <v>0</v>
      </c>
      <c r="R136" s="30">
        <v>0</v>
      </c>
      <c r="S136" s="30">
        <v>0</v>
      </c>
      <c r="T136" s="30">
        <v>0</v>
      </c>
      <c r="U136" s="30">
        <v>0</v>
      </c>
      <c r="V136" s="30">
        <v>694.12165000000005</v>
      </c>
    </row>
    <row r="137" spans="2:22" x14ac:dyDescent="0.2">
      <c r="B137" s="15">
        <v>4198</v>
      </c>
      <c r="C137" s="15" t="s">
        <v>287</v>
      </c>
      <c r="D137" s="30">
        <v>781.30823999999996</v>
      </c>
      <c r="E137" s="30">
        <v>0</v>
      </c>
      <c r="F137" s="30">
        <v>19.496749999999999</v>
      </c>
      <c r="G137" s="30">
        <v>0</v>
      </c>
      <c r="H137" s="30">
        <v>24</v>
      </c>
      <c r="I137" s="30">
        <v>-18.873349999999999</v>
      </c>
      <c r="J137" s="30">
        <v>0</v>
      </c>
      <c r="K137" s="30">
        <v>0</v>
      </c>
      <c r="L137" s="30">
        <v>805.93164000000002</v>
      </c>
      <c r="M137" s="30">
        <v>0</v>
      </c>
      <c r="N137" s="30">
        <v>0</v>
      </c>
      <c r="O137" s="30">
        <v>0</v>
      </c>
      <c r="P137" s="30">
        <v>101.15808</v>
      </c>
      <c r="Q137" s="30">
        <v>0</v>
      </c>
      <c r="R137" s="30">
        <v>0</v>
      </c>
      <c r="S137" s="30">
        <v>0</v>
      </c>
      <c r="T137" s="30">
        <v>0</v>
      </c>
      <c r="U137" s="30">
        <v>0</v>
      </c>
      <c r="V137" s="30">
        <v>101.15808</v>
      </c>
    </row>
    <row r="138" spans="2:22" x14ac:dyDescent="0.2">
      <c r="B138" s="15">
        <v>4199</v>
      </c>
      <c r="C138" s="15" t="s">
        <v>288</v>
      </c>
      <c r="D138" s="30">
        <v>6658.1349499999997</v>
      </c>
      <c r="E138" s="30">
        <v>0</v>
      </c>
      <c r="F138" s="30">
        <v>0</v>
      </c>
      <c r="G138" s="30">
        <v>0</v>
      </c>
      <c r="H138" s="30">
        <v>0</v>
      </c>
      <c r="I138" s="30">
        <v>0</v>
      </c>
      <c r="J138" s="30">
        <v>0</v>
      </c>
      <c r="K138" s="30">
        <v>0</v>
      </c>
      <c r="L138" s="30">
        <v>6658.1349499999997</v>
      </c>
      <c r="M138" s="30">
        <v>1E-3</v>
      </c>
      <c r="N138" s="30">
        <v>0</v>
      </c>
      <c r="O138" s="30">
        <v>0</v>
      </c>
      <c r="P138" s="30">
        <v>184.31795</v>
      </c>
      <c r="Q138" s="30">
        <v>0</v>
      </c>
      <c r="R138" s="30">
        <v>0</v>
      </c>
      <c r="S138" s="30">
        <v>0</v>
      </c>
      <c r="T138" s="30">
        <v>0</v>
      </c>
      <c r="U138" s="30">
        <v>0</v>
      </c>
      <c r="V138" s="30">
        <v>184.31895</v>
      </c>
    </row>
    <row r="139" spans="2:22" x14ac:dyDescent="0.2">
      <c r="B139" s="15">
        <v>4200</v>
      </c>
      <c r="C139" s="15" t="s">
        <v>289</v>
      </c>
      <c r="D139" s="30">
        <v>1728.2814900000001</v>
      </c>
      <c r="E139" s="30">
        <v>0</v>
      </c>
      <c r="F139" s="30">
        <v>0</v>
      </c>
      <c r="G139" s="30">
        <v>0</v>
      </c>
      <c r="H139" s="30">
        <v>0</v>
      </c>
      <c r="I139" s="30">
        <v>1335.8462999999999</v>
      </c>
      <c r="J139" s="30">
        <v>0</v>
      </c>
      <c r="K139" s="30">
        <v>0</v>
      </c>
      <c r="L139" s="30">
        <v>3064.12779</v>
      </c>
      <c r="M139" s="30">
        <v>0</v>
      </c>
      <c r="N139" s="30">
        <v>0</v>
      </c>
      <c r="O139" s="30">
        <v>0</v>
      </c>
      <c r="P139" s="30">
        <v>197.6729</v>
      </c>
      <c r="Q139" s="30">
        <v>0</v>
      </c>
      <c r="R139" s="30">
        <v>0</v>
      </c>
      <c r="S139" s="30">
        <v>0</v>
      </c>
      <c r="T139" s="30">
        <v>0</v>
      </c>
      <c r="U139" s="30">
        <v>0</v>
      </c>
      <c r="V139" s="30">
        <v>197.6729</v>
      </c>
    </row>
    <row r="140" spans="2:22" x14ac:dyDescent="0.2">
      <c r="B140" s="15">
        <v>4201</v>
      </c>
      <c r="C140" s="15" t="s">
        <v>290</v>
      </c>
      <c r="D140" s="30">
        <v>6158.7642100000003</v>
      </c>
      <c r="E140" s="30">
        <v>0</v>
      </c>
      <c r="F140" s="30">
        <v>129.22975</v>
      </c>
      <c r="G140" s="30">
        <v>0</v>
      </c>
      <c r="H140" s="30">
        <v>1</v>
      </c>
      <c r="I140" s="30">
        <v>189.28094999999999</v>
      </c>
      <c r="J140" s="30">
        <v>0</v>
      </c>
      <c r="K140" s="30">
        <v>0</v>
      </c>
      <c r="L140" s="30">
        <v>6478.2749100000001</v>
      </c>
      <c r="M140" s="30">
        <v>71.400000000000006</v>
      </c>
      <c r="N140" s="30">
        <v>0</v>
      </c>
      <c r="O140" s="30">
        <v>0</v>
      </c>
      <c r="P140" s="30">
        <v>505.29340000000002</v>
      </c>
      <c r="Q140" s="30">
        <v>0</v>
      </c>
      <c r="R140" s="30">
        <v>0</v>
      </c>
      <c r="S140" s="30">
        <v>0</v>
      </c>
      <c r="T140" s="30">
        <v>0</v>
      </c>
      <c r="U140" s="30">
        <v>0</v>
      </c>
      <c r="V140" s="30">
        <v>576.6934</v>
      </c>
    </row>
    <row r="141" spans="2:22" x14ac:dyDescent="0.2">
      <c r="B141" s="15">
        <v>4202</v>
      </c>
      <c r="C141" s="15" t="s">
        <v>291</v>
      </c>
      <c r="D141" s="30">
        <v>1760.5259799999999</v>
      </c>
      <c r="E141" s="30">
        <v>0</v>
      </c>
      <c r="F141" s="30">
        <v>0</v>
      </c>
      <c r="G141" s="30">
        <v>0</v>
      </c>
      <c r="H141" s="30">
        <v>0</v>
      </c>
      <c r="I141" s="30">
        <v>47.168149999999997</v>
      </c>
      <c r="J141" s="30">
        <v>0</v>
      </c>
      <c r="K141" s="30">
        <v>0</v>
      </c>
      <c r="L141" s="30">
        <v>1807.6941300000001</v>
      </c>
      <c r="M141" s="30">
        <v>0</v>
      </c>
      <c r="N141" s="30">
        <v>0</v>
      </c>
      <c r="O141" s="30">
        <v>0</v>
      </c>
      <c r="P141" s="30">
        <v>501.05511999999999</v>
      </c>
      <c r="Q141" s="30">
        <v>0</v>
      </c>
      <c r="R141" s="30">
        <v>0</v>
      </c>
      <c r="S141" s="30">
        <v>0</v>
      </c>
      <c r="T141" s="30">
        <v>0</v>
      </c>
      <c r="U141" s="30">
        <v>0</v>
      </c>
      <c r="V141" s="30">
        <v>501.05511999999999</v>
      </c>
    </row>
    <row r="142" spans="2:22" x14ac:dyDescent="0.2">
      <c r="B142" s="15">
        <v>4203</v>
      </c>
      <c r="C142" s="15" t="s">
        <v>292</v>
      </c>
      <c r="D142" s="30">
        <v>2271.1892499999999</v>
      </c>
      <c r="E142" s="30">
        <v>0</v>
      </c>
      <c r="F142" s="30">
        <v>206.86635000000001</v>
      </c>
      <c r="G142" s="30">
        <v>0</v>
      </c>
      <c r="H142" s="30">
        <v>0</v>
      </c>
      <c r="I142" s="30">
        <v>139.24735000000001</v>
      </c>
      <c r="J142" s="30">
        <v>0</v>
      </c>
      <c r="K142" s="30">
        <v>0</v>
      </c>
      <c r="L142" s="30">
        <v>2617.3029499999998</v>
      </c>
      <c r="M142" s="30">
        <v>0</v>
      </c>
      <c r="N142" s="30">
        <v>0</v>
      </c>
      <c r="O142" s="30">
        <v>0</v>
      </c>
      <c r="P142" s="30">
        <v>511.93369999999999</v>
      </c>
      <c r="Q142" s="30">
        <v>0</v>
      </c>
      <c r="R142" s="30">
        <v>0</v>
      </c>
      <c r="S142" s="30">
        <v>0</v>
      </c>
      <c r="T142" s="30">
        <v>0</v>
      </c>
      <c r="U142" s="30">
        <v>0</v>
      </c>
      <c r="V142" s="30">
        <v>511.93369999999999</v>
      </c>
    </row>
    <row r="143" spans="2:22" x14ac:dyDescent="0.2">
      <c r="B143" s="15">
        <v>4204</v>
      </c>
      <c r="C143" s="15" t="s">
        <v>293</v>
      </c>
      <c r="D143" s="30">
        <v>1293.26</v>
      </c>
      <c r="E143" s="30">
        <v>0</v>
      </c>
      <c r="F143" s="30">
        <v>16.324950000000001</v>
      </c>
      <c r="G143" s="30">
        <v>0</v>
      </c>
      <c r="H143" s="30">
        <v>0</v>
      </c>
      <c r="I143" s="30">
        <v>0</v>
      </c>
      <c r="J143" s="30">
        <v>0</v>
      </c>
      <c r="K143" s="30">
        <v>0</v>
      </c>
      <c r="L143" s="30">
        <v>1309.5849499999999</v>
      </c>
      <c r="M143" s="30">
        <v>0</v>
      </c>
      <c r="N143" s="30">
        <v>0</v>
      </c>
      <c r="O143" s="30">
        <v>0</v>
      </c>
      <c r="P143" s="30">
        <v>546.86734999999999</v>
      </c>
      <c r="Q143" s="30">
        <v>0</v>
      </c>
      <c r="R143" s="30">
        <v>0</v>
      </c>
      <c r="S143" s="30">
        <v>0</v>
      </c>
      <c r="T143" s="30">
        <v>0</v>
      </c>
      <c r="U143" s="30">
        <v>0</v>
      </c>
      <c r="V143" s="30">
        <v>546.86734999999999</v>
      </c>
    </row>
    <row r="144" spans="2:22" x14ac:dyDescent="0.2">
      <c r="B144" s="15">
        <v>4205</v>
      </c>
      <c r="C144" s="15" t="s">
        <v>294</v>
      </c>
      <c r="D144" s="30">
        <v>810.80475000000001</v>
      </c>
      <c r="E144" s="30">
        <v>0</v>
      </c>
      <c r="F144" s="30">
        <v>0</v>
      </c>
      <c r="G144" s="30">
        <v>0</v>
      </c>
      <c r="H144" s="30">
        <v>0</v>
      </c>
      <c r="I144" s="30">
        <v>14.07485</v>
      </c>
      <c r="J144" s="30">
        <v>0</v>
      </c>
      <c r="K144" s="30">
        <v>0</v>
      </c>
      <c r="L144" s="30">
        <v>824.87959999999998</v>
      </c>
      <c r="M144" s="30">
        <v>1E-3</v>
      </c>
      <c r="N144" s="30">
        <v>0</v>
      </c>
      <c r="O144" s="30">
        <v>0</v>
      </c>
      <c r="P144" s="30">
        <v>211.9821</v>
      </c>
      <c r="Q144" s="30">
        <v>0</v>
      </c>
      <c r="R144" s="30">
        <v>0</v>
      </c>
      <c r="S144" s="30">
        <v>0</v>
      </c>
      <c r="T144" s="30">
        <v>0</v>
      </c>
      <c r="U144" s="30">
        <v>0</v>
      </c>
      <c r="V144" s="30">
        <v>211.98310000000001</v>
      </c>
    </row>
    <row r="145" spans="2:22" x14ac:dyDescent="0.2">
      <c r="B145" s="15">
        <v>4206</v>
      </c>
      <c r="C145" s="15" t="s">
        <v>295</v>
      </c>
      <c r="D145" s="30">
        <v>3126.18253</v>
      </c>
      <c r="E145" s="30">
        <v>0</v>
      </c>
      <c r="F145" s="30">
        <v>315.28102999999999</v>
      </c>
      <c r="G145" s="30">
        <v>0</v>
      </c>
      <c r="H145" s="30">
        <v>0</v>
      </c>
      <c r="I145" s="30">
        <v>0</v>
      </c>
      <c r="J145" s="30">
        <v>0</v>
      </c>
      <c r="K145" s="30">
        <v>0</v>
      </c>
      <c r="L145" s="30">
        <v>3441.4635600000001</v>
      </c>
      <c r="M145" s="30">
        <v>0</v>
      </c>
      <c r="N145" s="30">
        <v>0</v>
      </c>
      <c r="O145" s="30">
        <v>0</v>
      </c>
      <c r="P145" s="30">
        <v>1260.69542</v>
      </c>
      <c r="Q145" s="30">
        <v>0</v>
      </c>
      <c r="R145" s="30">
        <v>0</v>
      </c>
      <c r="S145" s="30">
        <v>0</v>
      </c>
      <c r="T145" s="30">
        <v>0</v>
      </c>
      <c r="U145" s="30">
        <v>0</v>
      </c>
      <c r="V145" s="30">
        <v>1260.69542</v>
      </c>
    </row>
    <row r="146" spans="2:22" x14ac:dyDescent="0.2">
      <c r="B146" s="15">
        <v>4207</v>
      </c>
      <c r="C146" s="15" t="s">
        <v>296</v>
      </c>
      <c r="D146" s="30">
        <v>1041.5056999999999</v>
      </c>
      <c r="E146" s="30">
        <v>0</v>
      </c>
      <c r="F146" s="30">
        <v>8.2199999999999995E-2</v>
      </c>
      <c r="G146" s="30">
        <v>0</v>
      </c>
      <c r="H146" s="30">
        <v>0</v>
      </c>
      <c r="I146" s="30">
        <v>885.27250000000004</v>
      </c>
      <c r="J146" s="30">
        <v>0</v>
      </c>
      <c r="K146" s="30">
        <v>0</v>
      </c>
      <c r="L146" s="30">
        <v>1926.8604</v>
      </c>
      <c r="M146" s="30">
        <v>4.1349999999999998</v>
      </c>
      <c r="N146" s="30">
        <v>0</v>
      </c>
      <c r="O146" s="30">
        <v>0</v>
      </c>
      <c r="P146" s="30">
        <v>734.51844000000006</v>
      </c>
      <c r="Q146" s="30">
        <v>0</v>
      </c>
      <c r="R146" s="30">
        <v>0</v>
      </c>
      <c r="S146" s="30">
        <v>0</v>
      </c>
      <c r="T146" s="30">
        <v>0</v>
      </c>
      <c r="U146" s="30">
        <v>0</v>
      </c>
      <c r="V146" s="30">
        <v>738.65344000000005</v>
      </c>
    </row>
    <row r="147" spans="2:22" x14ac:dyDescent="0.2">
      <c r="B147" s="15">
        <v>4208</v>
      </c>
      <c r="C147" s="15" t="s">
        <v>297</v>
      </c>
      <c r="D147" s="30">
        <v>6092.0084299999999</v>
      </c>
      <c r="E147" s="30">
        <v>0</v>
      </c>
      <c r="F147" s="30">
        <v>0</v>
      </c>
      <c r="G147" s="30">
        <v>0</v>
      </c>
      <c r="H147" s="30">
        <v>0</v>
      </c>
      <c r="I147" s="30">
        <v>165.45232999999999</v>
      </c>
      <c r="J147" s="30">
        <v>0</v>
      </c>
      <c r="K147" s="30">
        <v>0</v>
      </c>
      <c r="L147" s="30">
        <v>6257.4607599999999</v>
      </c>
      <c r="M147" s="30">
        <v>0</v>
      </c>
      <c r="N147" s="30">
        <v>0</v>
      </c>
      <c r="O147" s="30">
        <v>0</v>
      </c>
      <c r="P147" s="30">
        <v>981.26646000000005</v>
      </c>
      <c r="Q147" s="30">
        <v>0</v>
      </c>
      <c r="R147" s="30">
        <v>0</v>
      </c>
      <c r="S147" s="30">
        <v>0</v>
      </c>
      <c r="T147" s="30">
        <v>0</v>
      </c>
      <c r="U147" s="30">
        <v>0</v>
      </c>
      <c r="V147" s="30">
        <v>981.26646000000005</v>
      </c>
    </row>
    <row r="148" spans="2:22" x14ac:dyDescent="0.2">
      <c r="B148" s="15">
        <v>4209</v>
      </c>
      <c r="C148" s="15" t="s">
        <v>298</v>
      </c>
      <c r="D148" s="30">
        <v>1077.33581</v>
      </c>
      <c r="E148" s="30">
        <v>0</v>
      </c>
      <c r="F148" s="30">
        <v>5.5395500000000002</v>
      </c>
      <c r="G148" s="30">
        <v>0</v>
      </c>
      <c r="H148" s="30">
        <v>0</v>
      </c>
      <c r="I148" s="30">
        <v>729.19384000000002</v>
      </c>
      <c r="J148" s="30">
        <v>0</v>
      </c>
      <c r="K148" s="30">
        <v>0</v>
      </c>
      <c r="L148" s="30">
        <v>1812.0691999999999</v>
      </c>
      <c r="M148" s="30">
        <v>0</v>
      </c>
      <c r="N148" s="30">
        <v>0</v>
      </c>
      <c r="O148" s="30">
        <v>0</v>
      </c>
      <c r="P148" s="30">
        <v>570.32509000000005</v>
      </c>
      <c r="Q148" s="30">
        <v>500</v>
      </c>
      <c r="R148" s="30">
        <v>0</v>
      </c>
      <c r="S148" s="30">
        <v>0</v>
      </c>
      <c r="T148" s="30">
        <v>0</v>
      </c>
      <c r="U148" s="30">
        <v>0</v>
      </c>
      <c r="V148" s="30">
        <v>1070.32509</v>
      </c>
    </row>
    <row r="149" spans="2:22" x14ac:dyDescent="0.2">
      <c r="B149" s="15">
        <v>4210</v>
      </c>
      <c r="C149" s="15" t="s">
        <v>299</v>
      </c>
      <c r="D149" s="30">
        <v>8153.1104999999998</v>
      </c>
      <c r="E149" s="30">
        <v>0</v>
      </c>
      <c r="F149" s="30">
        <v>0</v>
      </c>
      <c r="G149" s="30">
        <v>0</v>
      </c>
      <c r="H149" s="30">
        <v>0</v>
      </c>
      <c r="I149" s="30">
        <v>77.592849999999999</v>
      </c>
      <c r="J149" s="30">
        <v>0</v>
      </c>
      <c r="K149" s="30">
        <v>0</v>
      </c>
      <c r="L149" s="30">
        <v>8230.7033499999998</v>
      </c>
      <c r="M149" s="30">
        <v>0</v>
      </c>
      <c r="N149" s="30">
        <v>0</v>
      </c>
      <c r="O149" s="30">
        <v>0</v>
      </c>
      <c r="P149" s="30">
        <v>148.98124999999999</v>
      </c>
      <c r="Q149" s="30">
        <v>0</v>
      </c>
      <c r="R149" s="30">
        <v>0</v>
      </c>
      <c r="S149" s="30">
        <v>0</v>
      </c>
      <c r="T149" s="30">
        <v>0</v>
      </c>
      <c r="U149" s="30">
        <v>30.068999999999999</v>
      </c>
      <c r="V149" s="30">
        <v>179.05025000000001</v>
      </c>
    </row>
    <row r="150" spans="2:22" x14ac:dyDescent="0.2">
      <c r="B150" s="20">
        <v>4249</v>
      </c>
      <c r="C150" s="20" t="s">
        <v>300</v>
      </c>
      <c r="D150" s="29">
        <v>24984.528770000001</v>
      </c>
      <c r="E150" s="29">
        <v>0</v>
      </c>
      <c r="F150" s="29">
        <v>918.09508000000005</v>
      </c>
      <c r="G150" s="29">
        <v>40</v>
      </c>
      <c r="H150" s="29">
        <v>90</v>
      </c>
      <c r="I150" s="29">
        <v>5995.1818499999999</v>
      </c>
      <c r="J150" s="29">
        <v>0</v>
      </c>
      <c r="K150" s="29">
        <v>0</v>
      </c>
      <c r="L150" s="29">
        <v>32027.805700000001</v>
      </c>
      <c r="M150" s="29">
        <v>1313.5418500000001</v>
      </c>
      <c r="N150" s="29">
        <v>0</v>
      </c>
      <c r="O150" s="29">
        <v>0</v>
      </c>
      <c r="P150" s="29">
        <v>7024.74316</v>
      </c>
      <c r="Q150" s="29">
        <v>500</v>
      </c>
      <c r="R150" s="29">
        <v>0</v>
      </c>
      <c r="S150" s="29">
        <v>0</v>
      </c>
      <c r="T150" s="29">
        <v>0</v>
      </c>
      <c r="U150" s="29">
        <v>0</v>
      </c>
      <c r="V150" s="29">
        <v>8838.2850099999996</v>
      </c>
    </row>
    <row r="151" spans="2:22" x14ac:dyDescent="0.2">
      <c r="B151" s="15">
        <v>4221</v>
      </c>
      <c r="C151" s="15" t="s">
        <v>301</v>
      </c>
      <c r="D151" s="30">
        <v>307.50758999999999</v>
      </c>
      <c r="E151" s="30">
        <v>0</v>
      </c>
      <c r="F151" s="30">
        <v>0</v>
      </c>
      <c r="G151" s="30">
        <v>40</v>
      </c>
      <c r="H151" s="30">
        <v>0</v>
      </c>
      <c r="I151" s="30">
        <v>181.09100000000001</v>
      </c>
      <c r="J151" s="30">
        <v>0</v>
      </c>
      <c r="K151" s="30">
        <v>0</v>
      </c>
      <c r="L151" s="30">
        <v>528.59858999999994</v>
      </c>
      <c r="M151" s="30">
        <v>0</v>
      </c>
      <c r="N151" s="30">
        <v>0</v>
      </c>
      <c r="O151" s="30">
        <v>0</v>
      </c>
      <c r="P151" s="30">
        <v>77.834199999999996</v>
      </c>
      <c r="Q151" s="30">
        <v>0</v>
      </c>
      <c r="R151" s="30">
        <v>0</v>
      </c>
      <c r="S151" s="30">
        <v>0</v>
      </c>
      <c r="T151" s="30">
        <v>0</v>
      </c>
      <c r="U151" s="30">
        <v>0</v>
      </c>
      <c r="V151" s="30">
        <v>77.834199999999996</v>
      </c>
    </row>
    <row r="152" spans="2:22" x14ac:dyDescent="0.2">
      <c r="B152" s="15">
        <v>4222</v>
      </c>
      <c r="C152" s="15" t="s">
        <v>302</v>
      </c>
      <c r="D152" s="30">
        <v>3688.24892</v>
      </c>
      <c r="E152" s="30">
        <v>0</v>
      </c>
      <c r="F152" s="30">
        <v>51.97345</v>
      </c>
      <c r="G152" s="30">
        <v>0</v>
      </c>
      <c r="H152" s="30">
        <v>0</v>
      </c>
      <c r="I152" s="30">
        <v>378.27665000000002</v>
      </c>
      <c r="J152" s="30">
        <v>0</v>
      </c>
      <c r="K152" s="30">
        <v>0</v>
      </c>
      <c r="L152" s="30">
        <v>4118.4990200000002</v>
      </c>
      <c r="M152" s="30">
        <v>0</v>
      </c>
      <c r="N152" s="30">
        <v>0</v>
      </c>
      <c r="O152" s="30">
        <v>0</v>
      </c>
      <c r="P152" s="30">
        <v>161.37989999999999</v>
      </c>
      <c r="Q152" s="30">
        <v>0</v>
      </c>
      <c r="R152" s="30">
        <v>0</v>
      </c>
      <c r="S152" s="30">
        <v>0</v>
      </c>
      <c r="T152" s="30">
        <v>0</v>
      </c>
      <c r="U152" s="30">
        <v>0</v>
      </c>
      <c r="V152" s="30">
        <v>161.37989999999999</v>
      </c>
    </row>
    <row r="153" spans="2:22" x14ac:dyDescent="0.2">
      <c r="B153" s="15">
        <v>4223</v>
      </c>
      <c r="C153" s="15" t="s">
        <v>303</v>
      </c>
      <c r="D153" s="30">
        <v>90.269599999999997</v>
      </c>
      <c r="E153" s="30">
        <v>0</v>
      </c>
      <c r="F153" s="30">
        <v>8.8122500000000006</v>
      </c>
      <c r="G153" s="30">
        <v>0</v>
      </c>
      <c r="H153" s="30">
        <v>0</v>
      </c>
      <c r="I153" s="30">
        <v>164.23400000000001</v>
      </c>
      <c r="J153" s="30">
        <v>0</v>
      </c>
      <c r="K153" s="30">
        <v>0</v>
      </c>
      <c r="L153" s="30">
        <v>263.31585000000001</v>
      </c>
      <c r="M153" s="30">
        <v>0</v>
      </c>
      <c r="N153" s="30">
        <v>0</v>
      </c>
      <c r="O153" s="30">
        <v>0</v>
      </c>
      <c r="P153" s="30">
        <v>137.79255000000001</v>
      </c>
      <c r="Q153" s="30">
        <v>0</v>
      </c>
      <c r="R153" s="30">
        <v>0</v>
      </c>
      <c r="S153" s="30">
        <v>0</v>
      </c>
      <c r="T153" s="30">
        <v>0</v>
      </c>
      <c r="U153" s="30">
        <v>0</v>
      </c>
      <c r="V153" s="30">
        <v>137.79255000000001</v>
      </c>
    </row>
    <row r="154" spans="2:22" x14ac:dyDescent="0.2">
      <c r="B154" s="15">
        <v>4224</v>
      </c>
      <c r="C154" s="15" t="s">
        <v>304</v>
      </c>
      <c r="D154" s="30">
        <v>1300.56303</v>
      </c>
      <c r="E154" s="30">
        <v>0</v>
      </c>
      <c r="F154" s="30">
        <v>12.273350000000001</v>
      </c>
      <c r="G154" s="30">
        <v>0</v>
      </c>
      <c r="H154" s="30">
        <v>0</v>
      </c>
      <c r="I154" s="30">
        <v>43.106830000000002</v>
      </c>
      <c r="J154" s="30">
        <v>0</v>
      </c>
      <c r="K154" s="30">
        <v>0</v>
      </c>
      <c r="L154" s="30">
        <v>1355.9432099999999</v>
      </c>
      <c r="M154" s="30">
        <v>0</v>
      </c>
      <c r="N154" s="30">
        <v>0</v>
      </c>
      <c r="O154" s="30">
        <v>0</v>
      </c>
      <c r="P154" s="30">
        <v>859.66070000000002</v>
      </c>
      <c r="Q154" s="30">
        <v>0</v>
      </c>
      <c r="R154" s="30">
        <v>0</v>
      </c>
      <c r="S154" s="30">
        <v>0</v>
      </c>
      <c r="T154" s="30">
        <v>0</v>
      </c>
      <c r="U154" s="30">
        <v>0</v>
      </c>
      <c r="V154" s="30">
        <v>859.66070000000002</v>
      </c>
    </row>
    <row r="155" spans="2:22" x14ac:dyDescent="0.2">
      <c r="B155" s="15">
        <v>4226</v>
      </c>
      <c r="C155" s="15" t="s">
        <v>305</v>
      </c>
      <c r="D155" s="30">
        <v>202.79001</v>
      </c>
      <c r="E155" s="30">
        <v>0</v>
      </c>
      <c r="F155" s="30">
        <v>30.4316</v>
      </c>
      <c r="G155" s="30">
        <v>0</v>
      </c>
      <c r="H155" s="30">
        <v>0</v>
      </c>
      <c r="I155" s="30">
        <v>156.8835</v>
      </c>
      <c r="J155" s="30">
        <v>0</v>
      </c>
      <c r="K155" s="30">
        <v>0</v>
      </c>
      <c r="L155" s="30">
        <v>390.10511000000002</v>
      </c>
      <c r="M155" s="30">
        <v>0</v>
      </c>
      <c r="N155" s="30">
        <v>0</v>
      </c>
      <c r="O155" s="30">
        <v>0</v>
      </c>
      <c r="P155" s="30">
        <v>197.21956</v>
      </c>
      <c r="Q155" s="30">
        <v>0</v>
      </c>
      <c r="R155" s="30">
        <v>0</v>
      </c>
      <c r="S155" s="30">
        <v>0</v>
      </c>
      <c r="T155" s="30">
        <v>0</v>
      </c>
      <c r="U155" s="30">
        <v>0</v>
      </c>
      <c r="V155" s="30">
        <v>197.21956</v>
      </c>
    </row>
    <row r="156" spans="2:22" x14ac:dyDescent="0.2">
      <c r="B156" s="15">
        <v>4227</v>
      </c>
      <c r="C156" s="15" t="s">
        <v>306</v>
      </c>
      <c r="D156" s="30">
        <v>508.38986</v>
      </c>
      <c r="E156" s="30">
        <v>0</v>
      </c>
      <c r="F156" s="30">
        <v>0</v>
      </c>
      <c r="G156" s="30">
        <v>0</v>
      </c>
      <c r="H156" s="30">
        <v>13</v>
      </c>
      <c r="I156" s="30">
        <v>6</v>
      </c>
      <c r="J156" s="30">
        <v>0</v>
      </c>
      <c r="K156" s="30">
        <v>0</v>
      </c>
      <c r="L156" s="30">
        <v>527.38986</v>
      </c>
      <c r="M156" s="30">
        <v>0</v>
      </c>
      <c r="N156" s="30">
        <v>0</v>
      </c>
      <c r="O156" s="30">
        <v>0</v>
      </c>
      <c r="P156" s="30">
        <v>4.03355</v>
      </c>
      <c r="Q156" s="30">
        <v>0</v>
      </c>
      <c r="R156" s="30">
        <v>0</v>
      </c>
      <c r="S156" s="30">
        <v>0</v>
      </c>
      <c r="T156" s="30">
        <v>0</v>
      </c>
      <c r="U156" s="30">
        <v>0</v>
      </c>
      <c r="V156" s="30">
        <v>4.03355</v>
      </c>
    </row>
    <row r="157" spans="2:22" x14ac:dyDescent="0.2">
      <c r="B157" s="15">
        <v>4228</v>
      </c>
      <c r="C157" s="15" t="s">
        <v>307</v>
      </c>
      <c r="D157" s="30">
        <v>519.0068</v>
      </c>
      <c r="E157" s="30">
        <v>0</v>
      </c>
      <c r="F157" s="30">
        <v>68.457849999999993</v>
      </c>
      <c r="G157" s="30">
        <v>0</v>
      </c>
      <c r="H157" s="30">
        <v>0</v>
      </c>
      <c r="I157" s="30">
        <v>16.4315</v>
      </c>
      <c r="J157" s="30">
        <v>0</v>
      </c>
      <c r="K157" s="30">
        <v>0</v>
      </c>
      <c r="L157" s="30">
        <v>603.89615000000003</v>
      </c>
      <c r="M157" s="30">
        <v>0</v>
      </c>
      <c r="N157" s="30">
        <v>0</v>
      </c>
      <c r="O157" s="30">
        <v>0</v>
      </c>
      <c r="P157" s="30">
        <v>278.25225</v>
      </c>
      <c r="Q157" s="30">
        <v>500</v>
      </c>
      <c r="R157" s="30">
        <v>0</v>
      </c>
      <c r="S157" s="30">
        <v>0</v>
      </c>
      <c r="T157" s="30">
        <v>0</v>
      </c>
      <c r="U157" s="30">
        <v>0</v>
      </c>
      <c r="V157" s="30">
        <v>778.25225</v>
      </c>
    </row>
    <row r="158" spans="2:22" x14ac:dyDescent="0.2">
      <c r="B158" s="15">
        <v>4229</v>
      </c>
      <c r="C158" s="15" t="s">
        <v>308</v>
      </c>
      <c r="D158" s="30">
        <v>217.53395</v>
      </c>
      <c r="E158" s="30">
        <v>0</v>
      </c>
      <c r="F158" s="30">
        <v>92.310199999999995</v>
      </c>
      <c r="G158" s="30">
        <v>0</v>
      </c>
      <c r="H158" s="30">
        <v>0</v>
      </c>
      <c r="I158" s="30">
        <v>32.460149999999999</v>
      </c>
      <c r="J158" s="30">
        <v>0</v>
      </c>
      <c r="K158" s="30">
        <v>0</v>
      </c>
      <c r="L158" s="30">
        <v>342.30430000000001</v>
      </c>
      <c r="M158" s="30">
        <v>0</v>
      </c>
      <c r="N158" s="30">
        <v>0</v>
      </c>
      <c r="O158" s="30">
        <v>0</v>
      </c>
      <c r="P158" s="30">
        <v>360.25900000000001</v>
      </c>
      <c r="Q158" s="30">
        <v>0</v>
      </c>
      <c r="R158" s="30">
        <v>0</v>
      </c>
      <c r="S158" s="30">
        <v>0</v>
      </c>
      <c r="T158" s="30">
        <v>0</v>
      </c>
      <c r="U158" s="30">
        <v>0</v>
      </c>
      <c r="V158" s="30">
        <v>360.25900000000001</v>
      </c>
    </row>
    <row r="159" spans="2:22" x14ac:dyDescent="0.2">
      <c r="B159" s="15">
        <v>4230</v>
      </c>
      <c r="C159" s="15" t="s">
        <v>309</v>
      </c>
      <c r="D159" s="30">
        <v>0</v>
      </c>
      <c r="E159" s="30">
        <v>0</v>
      </c>
      <c r="F159" s="30">
        <v>64.866669999999999</v>
      </c>
      <c r="G159" s="30">
        <v>0</v>
      </c>
      <c r="H159" s="30">
        <v>0</v>
      </c>
      <c r="I159" s="30">
        <v>261.51949999999999</v>
      </c>
      <c r="J159" s="30">
        <v>0</v>
      </c>
      <c r="K159" s="30">
        <v>0</v>
      </c>
      <c r="L159" s="30">
        <v>326.38616999999999</v>
      </c>
      <c r="M159" s="30">
        <v>0</v>
      </c>
      <c r="N159" s="30">
        <v>0</v>
      </c>
      <c r="O159" s="30">
        <v>0</v>
      </c>
      <c r="P159" s="30">
        <v>84.95317</v>
      </c>
      <c r="Q159" s="30">
        <v>0</v>
      </c>
      <c r="R159" s="30">
        <v>0</v>
      </c>
      <c r="S159" s="30">
        <v>0</v>
      </c>
      <c r="T159" s="30">
        <v>0</v>
      </c>
      <c r="U159" s="30">
        <v>0</v>
      </c>
      <c r="V159" s="30">
        <v>84.95317</v>
      </c>
    </row>
    <row r="160" spans="2:22" x14ac:dyDescent="0.2">
      <c r="B160" s="15">
        <v>4231</v>
      </c>
      <c r="C160" s="15" t="s">
        <v>310</v>
      </c>
      <c r="D160" s="30">
        <v>2366.7258499999998</v>
      </c>
      <c r="E160" s="30">
        <v>0</v>
      </c>
      <c r="F160" s="30">
        <v>0</v>
      </c>
      <c r="G160" s="30">
        <v>0</v>
      </c>
      <c r="H160" s="30">
        <v>0</v>
      </c>
      <c r="I160" s="30">
        <v>0</v>
      </c>
      <c r="J160" s="30">
        <v>0</v>
      </c>
      <c r="K160" s="30">
        <v>0</v>
      </c>
      <c r="L160" s="30">
        <v>2366.7258499999998</v>
      </c>
      <c r="M160" s="30">
        <v>0</v>
      </c>
      <c r="N160" s="30">
        <v>0</v>
      </c>
      <c r="O160" s="30">
        <v>0</v>
      </c>
      <c r="P160" s="30">
        <v>19.660550000000001</v>
      </c>
      <c r="Q160" s="30">
        <v>0</v>
      </c>
      <c r="R160" s="30">
        <v>0</v>
      </c>
      <c r="S160" s="30">
        <v>0</v>
      </c>
      <c r="T160" s="30">
        <v>0</v>
      </c>
      <c r="U160" s="30">
        <v>0</v>
      </c>
      <c r="V160" s="30">
        <v>19.660550000000001</v>
      </c>
    </row>
    <row r="161" spans="2:22" x14ac:dyDescent="0.2">
      <c r="B161" s="15">
        <v>4232</v>
      </c>
      <c r="C161" s="15" t="s">
        <v>311</v>
      </c>
      <c r="D161" s="30">
        <v>1378.1450500000001</v>
      </c>
      <c r="E161" s="30">
        <v>0</v>
      </c>
      <c r="F161" s="30">
        <v>72.127449999999996</v>
      </c>
      <c r="G161" s="30">
        <v>0</v>
      </c>
      <c r="H161" s="30">
        <v>0</v>
      </c>
      <c r="I161" s="30">
        <v>42.800049999999999</v>
      </c>
      <c r="J161" s="30">
        <v>0</v>
      </c>
      <c r="K161" s="30">
        <v>0</v>
      </c>
      <c r="L161" s="30">
        <v>1493.0725500000001</v>
      </c>
      <c r="M161" s="30">
        <v>0</v>
      </c>
      <c r="N161" s="30">
        <v>0</v>
      </c>
      <c r="O161" s="30">
        <v>0</v>
      </c>
      <c r="P161" s="30">
        <v>61.961599999999997</v>
      </c>
      <c r="Q161" s="30">
        <v>0</v>
      </c>
      <c r="R161" s="30">
        <v>0</v>
      </c>
      <c r="S161" s="30">
        <v>0</v>
      </c>
      <c r="T161" s="30">
        <v>0</v>
      </c>
      <c r="U161" s="30">
        <v>0</v>
      </c>
      <c r="V161" s="30">
        <v>61.961599999999997</v>
      </c>
    </row>
    <row r="162" spans="2:22" x14ac:dyDescent="0.2">
      <c r="B162" s="15">
        <v>4233</v>
      </c>
      <c r="C162" s="15" t="s">
        <v>312</v>
      </c>
      <c r="D162" s="30">
        <v>129.64924999999999</v>
      </c>
      <c r="E162" s="30">
        <v>0</v>
      </c>
      <c r="F162" s="30">
        <v>17.270150000000001</v>
      </c>
      <c r="G162" s="30">
        <v>0</v>
      </c>
      <c r="H162" s="30">
        <v>9</v>
      </c>
      <c r="I162" s="30">
        <v>0</v>
      </c>
      <c r="J162" s="30">
        <v>0</v>
      </c>
      <c r="K162" s="30">
        <v>0</v>
      </c>
      <c r="L162" s="30">
        <v>155.9194</v>
      </c>
      <c r="M162" s="30">
        <v>0</v>
      </c>
      <c r="N162" s="30">
        <v>0</v>
      </c>
      <c r="O162" s="30">
        <v>0</v>
      </c>
      <c r="P162" s="30">
        <v>-7.4874999999999998</v>
      </c>
      <c r="Q162" s="30">
        <v>0</v>
      </c>
      <c r="R162" s="30">
        <v>0</v>
      </c>
      <c r="S162" s="30">
        <v>0</v>
      </c>
      <c r="T162" s="30">
        <v>0</v>
      </c>
      <c r="U162" s="30">
        <v>0</v>
      </c>
      <c r="V162" s="30">
        <v>-7.4874999999999998</v>
      </c>
    </row>
    <row r="163" spans="2:22" x14ac:dyDescent="0.2">
      <c r="B163" s="15">
        <v>4234</v>
      </c>
      <c r="C163" s="15" t="s">
        <v>313</v>
      </c>
      <c r="D163" s="30">
        <v>2338.6394300000002</v>
      </c>
      <c r="E163" s="30">
        <v>0</v>
      </c>
      <c r="F163" s="30">
        <v>112.82203</v>
      </c>
      <c r="G163" s="30">
        <v>0</v>
      </c>
      <c r="H163" s="30">
        <v>0</v>
      </c>
      <c r="I163" s="30">
        <v>970.70574999999997</v>
      </c>
      <c r="J163" s="30">
        <v>0</v>
      </c>
      <c r="K163" s="30">
        <v>0</v>
      </c>
      <c r="L163" s="30">
        <v>3422.1672100000001</v>
      </c>
      <c r="M163" s="30">
        <v>1302.7529999999999</v>
      </c>
      <c r="N163" s="30">
        <v>0</v>
      </c>
      <c r="O163" s="30">
        <v>0</v>
      </c>
      <c r="P163" s="30">
        <v>786.51071000000002</v>
      </c>
      <c r="Q163" s="30">
        <v>0</v>
      </c>
      <c r="R163" s="30">
        <v>0</v>
      </c>
      <c r="S163" s="30">
        <v>0</v>
      </c>
      <c r="T163" s="30">
        <v>0</v>
      </c>
      <c r="U163" s="30">
        <v>0</v>
      </c>
      <c r="V163" s="30">
        <v>2089.2637100000002</v>
      </c>
    </row>
    <row r="164" spans="2:22" x14ac:dyDescent="0.2">
      <c r="B164" s="15">
        <v>4235</v>
      </c>
      <c r="C164" s="15" t="s">
        <v>314</v>
      </c>
      <c r="D164" s="30">
        <v>210.65360000000001</v>
      </c>
      <c r="E164" s="30">
        <v>0</v>
      </c>
      <c r="F164" s="30">
        <v>0</v>
      </c>
      <c r="G164" s="30">
        <v>0</v>
      </c>
      <c r="H164" s="30">
        <v>0</v>
      </c>
      <c r="I164" s="30">
        <v>78.936589999999995</v>
      </c>
      <c r="J164" s="30">
        <v>0</v>
      </c>
      <c r="K164" s="30">
        <v>0</v>
      </c>
      <c r="L164" s="30">
        <v>289.59019000000001</v>
      </c>
      <c r="M164" s="30">
        <v>10.78885</v>
      </c>
      <c r="N164" s="30">
        <v>0</v>
      </c>
      <c r="O164" s="30">
        <v>0</v>
      </c>
      <c r="P164" s="30">
        <v>72.537800000000004</v>
      </c>
      <c r="Q164" s="30">
        <v>0</v>
      </c>
      <c r="R164" s="30">
        <v>0</v>
      </c>
      <c r="S164" s="30">
        <v>0</v>
      </c>
      <c r="T164" s="30">
        <v>0</v>
      </c>
      <c r="U164" s="30">
        <v>0</v>
      </c>
      <c r="V164" s="30">
        <v>83.326650000000001</v>
      </c>
    </row>
    <row r="165" spans="2:22" x14ac:dyDescent="0.2">
      <c r="B165" s="15">
        <v>4236</v>
      </c>
      <c r="C165" s="15" t="s">
        <v>315</v>
      </c>
      <c r="D165" s="30">
        <v>5027.2224299999998</v>
      </c>
      <c r="E165" s="30">
        <v>0</v>
      </c>
      <c r="F165" s="30">
        <v>280.84408000000002</v>
      </c>
      <c r="G165" s="30">
        <v>0</v>
      </c>
      <c r="H165" s="30">
        <v>0</v>
      </c>
      <c r="I165" s="30">
        <v>1973.02619</v>
      </c>
      <c r="J165" s="30">
        <v>0</v>
      </c>
      <c r="K165" s="30">
        <v>0</v>
      </c>
      <c r="L165" s="30">
        <v>7281.0927000000001</v>
      </c>
      <c r="M165" s="30">
        <v>0</v>
      </c>
      <c r="N165" s="30">
        <v>0</v>
      </c>
      <c r="O165" s="30">
        <v>0</v>
      </c>
      <c r="P165" s="30">
        <v>2473.3185199999998</v>
      </c>
      <c r="Q165" s="30">
        <v>0</v>
      </c>
      <c r="R165" s="30">
        <v>0</v>
      </c>
      <c r="S165" s="30">
        <v>0</v>
      </c>
      <c r="T165" s="30">
        <v>0</v>
      </c>
      <c r="U165" s="30">
        <v>0</v>
      </c>
      <c r="V165" s="30">
        <v>2473.3185199999998</v>
      </c>
    </row>
    <row r="166" spans="2:22" x14ac:dyDescent="0.2">
      <c r="B166" s="15">
        <v>4237</v>
      </c>
      <c r="C166" s="15" t="s">
        <v>316</v>
      </c>
      <c r="D166" s="30">
        <v>248.82508000000001</v>
      </c>
      <c r="E166" s="30">
        <v>0</v>
      </c>
      <c r="F166" s="30">
        <v>34.654049999999998</v>
      </c>
      <c r="G166" s="30">
        <v>0</v>
      </c>
      <c r="H166" s="30">
        <v>0</v>
      </c>
      <c r="I166" s="30">
        <v>4.9057500000000003</v>
      </c>
      <c r="J166" s="30">
        <v>0</v>
      </c>
      <c r="K166" s="30">
        <v>0</v>
      </c>
      <c r="L166" s="30">
        <v>288.38488000000001</v>
      </c>
      <c r="M166" s="30">
        <v>0</v>
      </c>
      <c r="N166" s="30">
        <v>0</v>
      </c>
      <c r="O166" s="30">
        <v>0</v>
      </c>
      <c r="P166" s="30">
        <v>267.95904999999999</v>
      </c>
      <c r="Q166" s="30">
        <v>0</v>
      </c>
      <c r="R166" s="30">
        <v>0</v>
      </c>
      <c r="S166" s="30">
        <v>0</v>
      </c>
      <c r="T166" s="30">
        <v>0</v>
      </c>
      <c r="U166" s="30">
        <v>0</v>
      </c>
      <c r="V166" s="30">
        <v>267.95904999999999</v>
      </c>
    </row>
    <row r="167" spans="2:22" x14ac:dyDescent="0.2">
      <c r="B167" s="15">
        <v>4238</v>
      </c>
      <c r="C167" s="15" t="s">
        <v>317</v>
      </c>
      <c r="D167" s="30">
        <v>0</v>
      </c>
      <c r="E167" s="30">
        <v>0</v>
      </c>
      <c r="F167" s="30">
        <v>13.1294</v>
      </c>
      <c r="G167" s="30">
        <v>0</v>
      </c>
      <c r="H167" s="30">
        <v>0</v>
      </c>
      <c r="I167" s="30">
        <v>0</v>
      </c>
      <c r="J167" s="30">
        <v>0</v>
      </c>
      <c r="K167" s="30">
        <v>0</v>
      </c>
      <c r="L167" s="30">
        <v>13.1294</v>
      </c>
      <c r="M167" s="30">
        <v>0</v>
      </c>
      <c r="N167" s="30">
        <v>0</v>
      </c>
      <c r="O167" s="30">
        <v>0</v>
      </c>
      <c r="P167" s="30">
        <v>89.526750000000007</v>
      </c>
      <c r="Q167" s="30">
        <v>0</v>
      </c>
      <c r="R167" s="30">
        <v>0</v>
      </c>
      <c r="S167" s="30">
        <v>0</v>
      </c>
      <c r="T167" s="30">
        <v>0</v>
      </c>
      <c r="U167" s="30">
        <v>0</v>
      </c>
      <c r="V167" s="30">
        <v>89.526750000000007</v>
      </c>
    </row>
    <row r="168" spans="2:22" x14ac:dyDescent="0.2">
      <c r="B168" s="15">
        <v>4239</v>
      </c>
      <c r="C168" s="15" t="s">
        <v>318</v>
      </c>
      <c r="D168" s="30">
        <v>5622.6373899999999</v>
      </c>
      <c r="E168" s="30">
        <v>0</v>
      </c>
      <c r="F168" s="30">
        <v>0</v>
      </c>
      <c r="G168" s="30">
        <v>0</v>
      </c>
      <c r="H168" s="30">
        <v>0</v>
      </c>
      <c r="I168" s="30">
        <v>1689.84439</v>
      </c>
      <c r="J168" s="30">
        <v>0</v>
      </c>
      <c r="K168" s="30">
        <v>0</v>
      </c>
      <c r="L168" s="30">
        <v>7312.4817800000001</v>
      </c>
      <c r="M168" s="30">
        <v>0</v>
      </c>
      <c r="N168" s="30">
        <v>0</v>
      </c>
      <c r="O168" s="30">
        <v>0</v>
      </c>
      <c r="P168" s="30">
        <v>496.98770000000002</v>
      </c>
      <c r="Q168" s="30">
        <v>0</v>
      </c>
      <c r="R168" s="30">
        <v>0</v>
      </c>
      <c r="S168" s="30">
        <v>0</v>
      </c>
      <c r="T168" s="30">
        <v>0</v>
      </c>
      <c r="U168" s="30">
        <v>0</v>
      </c>
      <c r="V168" s="30">
        <v>496.98770000000002</v>
      </c>
    </row>
    <row r="169" spans="2:22" x14ac:dyDescent="0.2">
      <c r="B169" s="15">
        <v>4240</v>
      </c>
      <c r="C169" s="15" t="s">
        <v>319</v>
      </c>
      <c r="D169" s="30">
        <v>827.72092999999995</v>
      </c>
      <c r="E169" s="30">
        <v>0</v>
      </c>
      <c r="F169" s="30">
        <v>58.122549999999997</v>
      </c>
      <c r="G169" s="30">
        <v>0</v>
      </c>
      <c r="H169" s="30">
        <v>68</v>
      </c>
      <c r="I169" s="30">
        <v>-5.04</v>
      </c>
      <c r="J169" s="30">
        <v>0</v>
      </c>
      <c r="K169" s="30">
        <v>0</v>
      </c>
      <c r="L169" s="30">
        <v>948.80348000000004</v>
      </c>
      <c r="M169" s="30">
        <v>0</v>
      </c>
      <c r="N169" s="30">
        <v>0</v>
      </c>
      <c r="O169" s="30">
        <v>0</v>
      </c>
      <c r="P169" s="30">
        <v>602.38310000000001</v>
      </c>
      <c r="Q169" s="30">
        <v>0</v>
      </c>
      <c r="R169" s="30">
        <v>0</v>
      </c>
      <c r="S169" s="30">
        <v>0</v>
      </c>
      <c r="T169" s="30">
        <v>0</v>
      </c>
      <c r="U169" s="30">
        <v>0</v>
      </c>
      <c r="V169" s="30">
        <v>602.38310000000001</v>
      </c>
    </row>
    <row r="170" spans="2:22" x14ac:dyDescent="0.2">
      <c r="B170" s="20">
        <v>4269</v>
      </c>
      <c r="C170" s="20" t="s">
        <v>320</v>
      </c>
      <c r="D170" s="29">
        <v>32396.503909999999</v>
      </c>
      <c r="E170" s="29">
        <v>0</v>
      </c>
      <c r="F170" s="29">
        <v>1103.16318</v>
      </c>
      <c r="G170" s="29">
        <v>76.483189999999993</v>
      </c>
      <c r="H170" s="29">
        <v>0</v>
      </c>
      <c r="I170" s="29">
        <v>-682.51142000000004</v>
      </c>
      <c r="J170" s="29">
        <v>0</v>
      </c>
      <c r="K170" s="29">
        <v>0</v>
      </c>
      <c r="L170" s="29">
        <v>32893.638859999999</v>
      </c>
      <c r="M170" s="29">
        <v>214.874</v>
      </c>
      <c r="N170" s="29">
        <v>0</v>
      </c>
      <c r="O170" s="29">
        <v>0</v>
      </c>
      <c r="P170" s="29">
        <v>4040.61922</v>
      </c>
      <c r="Q170" s="29">
        <v>967.04314999999997</v>
      </c>
      <c r="R170" s="29">
        <v>0</v>
      </c>
      <c r="S170" s="29">
        <v>225.60040000000001</v>
      </c>
      <c r="T170" s="29">
        <v>0</v>
      </c>
      <c r="U170" s="29">
        <v>0</v>
      </c>
      <c r="V170" s="29">
        <v>5448.1367700000001</v>
      </c>
    </row>
    <row r="171" spans="2:22" x14ac:dyDescent="0.2">
      <c r="B171" s="15">
        <v>4251</v>
      </c>
      <c r="C171" s="15" t="s">
        <v>321</v>
      </c>
      <c r="D171" s="30">
        <v>297.6574</v>
      </c>
      <c r="E171" s="30">
        <v>0</v>
      </c>
      <c r="F171" s="30">
        <v>35.92465</v>
      </c>
      <c r="G171" s="30">
        <v>0</v>
      </c>
      <c r="H171" s="30">
        <v>0</v>
      </c>
      <c r="I171" s="30">
        <v>35.66545</v>
      </c>
      <c r="J171" s="30">
        <v>0</v>
      </c>
      <c r="K171" s="30">
        <v>0</v>
      </c>
      <c r="L171" s="30">
        <v>369.2475</v>
      </c>
      <c r="M171" s="30">
        <v>0</v>
      </c>
      <c r="N171" s="30">
        <v>0</v>
      </c>
      <c r="O171" s="30">
        <v>0</v>
      </c>
      <c r="P171" s="30">
        <v>323.97275000000002</v>
      </c>
      <c r="Q171" s="30">
        <v>0</v>
      </c>
      <c r="R171" s="30">
        <v>0</v>
      </c>
      <c r="S171" s="30">
        <v>0</v>
      </c>
      <c r="T171" s="30">
        <v>0</v>
      </c>
      <c r="U171" s="30">
        <v>0</v>
      </c>
      <c r="V171" s="30">
        <v>323.97275000000002</v>
      </c>
    </row>
    <row r="172" spans="2:22" x14ac:dyDescent="0.2">
      <c r="B172" s="15">
        <v>4252</v>
      </c>
      <c r="C172" s="15" t="s">
        <v>322</v>
      </c>
      <c r="D172" s="30">
        <v>3633.5621900000001</v>
      </c>
      <c r="E172" s="30">
        <v>0</v>
      </c>
      <c r="F172" s="30">
        <v>169.70355000000001</v>
      </c>
      <c r="G172" s="30">
        <v>76.483189999999993</v>
      </c>
      <c r="H172" s="30">
        <v>0</v>
      </c>
      <c r="I172" s="30">
        <v>-197.30860000000001</v>
      </c>
      <c r="J172" s="30">
        <v>0</v>
      </c>
      <c r="K172" s="30">
        <v>0</v>
      </c>
      <c r="L172" s="30">
        <v>3682.4403299999999</v>
      </c>
      <c r="M172" s="30">
        <v>0</v>
      </c>
      <c r="N172" s="30">
        <v>0</v>
      </c>
      <c r="O172" s="30">
        <v>0</v>
      </c>
      <c r="P172" s="30">
        <v>964.41457000000003</v>
      </c>
      <c r="Q172" s="30">
        <v>12.96</v>
      </c>
      <c r="R172" s="30">
        <v>0</v>
      </c>
      <c r="S172" s="30">
        <v>0</v>
      </c>
      <c r="T172" s="30">
        <v>0</v>
      </c>
      <c r="U172" s="30">
        <v>0</v>
      </c>
      <c r="V172" s="30">
        <v>977.37456999999995</v>
      </c>
    </row>
    <row r="173" spans="2:22" x14ac:dyDescent="0.2">
      <c r="B173" s="15">
        <v>4253</v>
      </c>
      <c r="C173" s="15" t="s">
        <v>323</v>
      </c>
      <c r="D173" s="30">
        <v>2613.9776999999999</v>
      </c>
      <c r="E173" s="30">
        <v>0</v>
      </c>
      <c r="F173" s="30">
        <v>0</v>
      </c>
      <c r="G173" s="30">
        <v>0</v>
      </c>
      <c r="H173" s="30">
        <v>0</v>
      </c>
      <c r="I173" s="30">
        <v>4.9669999999999996</v>
      </c>
      <c r="J173" s="30">
        <v>0</v>
      </c>
      <c r="K173" s="30">
        <v>0</v>
      </c>
      <c r="L173" s="30">
        <v>2618.9447</v>
      </c>
      <c r="M173" s="30">
        <v>1E-3</v>
      </c>
      <c r="N173" s="30">
        <v>0</v>
      </c>
      <c r="O173" s="30">
        <v>0</v>
      </c>
      <c r="P173" s="30">
        <v>241.3356</v>
      </c>
      <c r="Q173" s="30">
        <v>100</v>
      </c>
      <c r="R173" s="30">
        <v>0</v>
      </c>
      <c r="S173" s="30">
        <v>0</v>
      </c>
      <c r="T173" s="30">
        <v>0</v>
      </c>
      <c r="U173" s="30">
        <v>0</v>
      </c>
      <c r="V173" s="30">
        <v>341.33659999999998</v>
      </c>
    </row>
    <row r="174" spans="2:22" x14ac:dyDescent="0.2">
      <c r="B174" s="15">
        <v>4254</v>
      </c>
      <c r="C174" s="15" t="s">
        <v>324</v>
      </c>
      <c r="D174" s="30">
        <v>7846.0971499999996</v>
      </c>
      <c r="E174" s="30">
        <v>0</v>
      </c>
      <c r="F174" s="30">
        <v>434.16980000000001</v>
      </c>
      <c r="G174" s="30">
        <v>0</v>
      </c>
      <c r="H174" s="30">
        <v>0</v>
      </c>
      <c r="I174" s="30">
        <v>-1897.7479000000001</v>
      </c>
      <c r="J174" s="30">
        <v>0</v>
      </c>
      <c r="K174" s="30">
        <v>0</v>
      </c>
      <c r="L174" s="30">
        <v>6382.5190499999999</v>
      </c>
      <c r="M174" s="30">
        <v>214.39</v>
      </c>
      <c r="N174" s="30">
        <v>0</v>
      </c>
      <c r="O174" s="30">
        <v>0</v>
      </c>
      <c r="P174" s="30">
        <v>-1790.0553</v>
      </c>
      <c r="Q174" s="30">
        <v>5</v>
      </c>
      <c r="R174" s="30">
        <v>0</v>
      </c>
      <c r="S174" s="30">
        <v>0</v>
      </c>
      <c r="T174" s="30">
        <v>0</v>
      </c>
      <c r="U174" s="30">
        <v>0</v>
      </c>
      <c r="V174" s="30">
        <v>-1570.6652999999999</v>
      </c>
    </row>
    <row r="175" spans="2:22" x14ac:dyDescent="0.2">
      <c r="B175" s="15">
        <v>4255</v>
      </c>
      <c r="C175" s="15" t="s">
        <v>325</v>
      </c>
      <c r="D175" s="30">
        <v>867.15824999999995</v>
      </c>
      <c r="E175" s="30">
        <v>0</v>
      </c>
      <c r="F175" s="30">
        <v>8.6109000000000009</v>
      </c>
      <c r="G175" s="30">
        <v>0</v>
      </c>
      <c r="H175" s="30">
        <v>0</v>
      </c>
      <c r="I175" s="30">
        <v>559.23145</v>
      </c>
      <c r="J175" s="30">
        <v>0</v>
      </c>
      <c r="K175" s="30">
        <v>0</v>
      </c>
      <c r="L175" s="30">
        <v>1435.0006000000001</v>
      </c>
      <c r="M175" s="30">
        <v>0</v>
      </c>
      <c r="N175" s="30">
        <v>0</v>
      </c>
      <c r="O175" s="30">
        <v>0</v>
      </c>
      <c r="P175" s="30">
        <v>1009.83345</v>
      </c>
      <c r="Q175" s="30">
        <v>0</v>
      </c>
      <c r="R175" s="30">
        <v>0</v>
      </c>
      <c r="S175" s="30">
        <v>0</v>
      </c>
      <c r="T175" s="30">
        <v>0</v>
      </c>
      <c r="U175" s="30">
        <v>0</v>
      </c>
      <c r="V175" s="30">
        <v>1009.83345</v>
      </c>
    </row>
    <row r="176" spans="2:22" x14ac:dyDescent="0.2">
      <c r="B176" s="15">
        <v>4256</v>
      </c>
      <c r="C176" s="15" t="s">
        <v>326</v>
      </c>
      <c r="D176" s="30">
        <v>404.64395000000002</v>
      </c>
      <c r="E176" s="30">
        <v>0</v>
      </c>
      <c r="F176" s="30">
        <v>148.79433</v>
      </c>
      <c r="G176" s="30">
        <v>0</v>
      </c>
      <c r="H176" s="30">
        <v>0</v>
      </c>
      <c r="I176" s="30">
        <v>4.7132500000000004</v>
      </c>
      <c r="J176" s="30">
        <v>0</v>
      </c>
      <c r="K176" s="30">
        <v>0</v>
      </c>
      <c r="L176" s="30">
        <v>558.15152999999998</v>
      </c>
      <c r="M176" s="30">
        <v>0</v>
      </c>
      <c r="N176" s="30">
        <v>0</v>
      </c>
      <c r="O176" s="30">
        <v>0</v>
      </c>
      <c r="P176" s="30">
        <v>196.21180000000001</v>
      </c>
      <c r="Q176" s="30">
        <v>0</v>
      </c>
      <c r="R176" s="30">
        <v>0</v>
      </c>
      <c r="S176" s="30">
        <v>0</v>
      </c>
      <c r="T176" s="30">
        <v>0</v>
      </c>
      <c r="U176" s="30">
        <v>0</v>
      </c>
      <c r="V176" s="30">
        <v>196.21180000000001</v>
      </c>
    </row>
    <row r="177" spans="2:22" x14ac:dyDescent="0.2">
      <c r="B177" s="15">
        <v>4257</v>
      </c>
      <c r="C177" s="15" t="s">
        <v>327</v>
      </c>
      <c r="D177" s="30">
        <v>30.150600000000001</v>
      </c>
      <c r="E177" s="30">
        <v>0</v>
      </c>
      <c r="F177" s="30">
        <v>61.923749999999998</v>
      </c>
      <c r="G177" s="30">
        <v>0</v>
      </c>
      <c r="H177" s="30">
        <v>0</v>
      </c>
      <c r="I177" s="30">
        <v>5.33765</v>
      </c>
      <c r="J177" s="30">
        <v>0</v>
      </c>
      <c r="K177" s="30">
        <v>0</v>
      </c>
      <c r="L177" s="30">
        <v>97.412000000000006</v>
      </c>
      <c r="M177" s="30">
        <v>0</v>
      </c>
      <c r="N177" s="30">
        <v>0</v>
      </c>
      <c r="O177" s="30">
        <v>0</v>
      </c>
      <c r="P177" s="30">
        <v>598.30619999999999</v>
      </c>
      <c r="Q177" s="30">
        <v>0</v>
      </c>
      <c r="R177" s="30">
        <v>0</v>
      </c>
      <c r="S177" s="30">
        <v>0</v>
      </c>
      <c r="T177" s="30">
        <v>0</v>
      </c>
      <c r="U177" s="30">
        <v>0</v>
      </c>
      <c r="V177" s="30">
        <v>598.30619999999999</v>
      </c>
    </row>
    <row r="178" spans="2:22" x14ac:dyDescent="0.2">
      <c r="B178" s="15">
        <v>4258</v>
      </c>
      <c r="C178" s="15" t="s">
        <v>328</v>
      </c>
      <c r="D178" s="30">
        <v>11309.753699999999</v>
      </c>
      <c r="E178" s="30">
        <v>0</v>
      </c>
      <c r="F178" s="30">
        <v>115.62855</v>
      </c>
      <c r="G178" s="30">
        <v>0</v>
      </c>
      <c r="H178" s="30">
        <v>0</v>
      </c>
      <c r="I178" s="30">
        <v>40.630800000000001</v>
      </c>
      <c r="J178" s="30">
        <v>0</v>
      </c>
      <c r="K178" s="30">
        <v>0</v>
      </c>
      <c r="L178" s="30">
        <v>11466.01305</v>
      </c>
      <c r="M178" s="30">
        <v>0</v>
      </c>
      <c r="N178" s="30">
        <v>0</v>
      </c>
      <c r="O178" s="30">
        <v>0</v>
      </c>
      <c r="P178" s="30">
        <v>1160.3668500000001</v>
      </c>
      <c r="Q178" s="30">
        <v>849.08315000000005</v>
      </c>
      <c r="R178" s="30">
        <v>0</v>
      </c>
      <c r="S178" s="30">
        <v>0</v>
      </c>
      <c r="T178" s="30">
        <v>0</v>
      </c>
      <c r="U178" s="30">
        <v>0</v>
      </c>
      <c r="V178" s="30">
        <v>2009.45</v>
      </c>
    </row>
    <row r="179" spans="2:22" x14ac:dyDescent="0.2">
      <c r="B179" s="15">
        <v>4259</v>
      </c>
      <c r="C179" s="15" t="s">
        <v>329</v>
      </c>
      <c r="D179" s="30">
        <v>211.00315000000001</v>
      </c>
      <c r="E179" s="30">
        <v>0</v>
      </c>
      <c r="F179" s="30">
        <v>80.758150000000001</v>
      </c>
      <c r="G179" s="30">
        <v>0</v>
      </c>
      <c r="H179" s="30">
        <v>0</v>
      </c>
      <c r="I179" s="30">
        <v>30.219100000000001</v>
      </c>
      <c r="J179" s="30">
        <v>0</v>
      </c>
      <c r="K179" s="30">
        <v>0</v>
      </c>
      <c r="L179" s="30">
        <v>321.98039999999997</v>
      </c>
      <c r="M179" s="30">
        <v>0.48299999999999998</v>
      </c>
      <c r="N179" s="30">
        <v>0</v>
      </c>
      <c r="O179" s="30">
        <v>0</v>
      </c>
      <c r="P179" s="30">
        <v>329.14069999999998</v>
      </c>
      <c r="Q179" s="30">
        <v>0</v>
      </c>
      <c r="R179" s="30">
        <v>0</v>
      </c>
      <c r="S179" s="30">
        <v>0</v>
      </c>
      <c r="T179" s="30">
        <v>0</v>
      </c>
      <c r="U179" s="30">
        <v>0</v>
      </c>
      <c r="V179" s="30">
        <v>329.62369999999999</v>
      </c>
    </row>
    <row r="180" spans="2:22" x14ac:dyDescent="0.2">
      <c r="B180" s="15">
        <v>4260</v>
      </c>
      <c r="C180" s="15" t="s">
        <v>330</v>
      </c>
      <c r="D180" s="30">
        <v>2123.40978</v>
      </c>
      <c r="E180" s="30">
        <v>0</v>
      </c>
      <c r="F180" s="30">
        <v>57.101750000000003</v>
      </c>
      <c r="G180" s="30">
        <v>0</v>
      </c>
      <c r="H180" s="30">
        <v>0</v>
      </c>
      <c r="I180" s="30">
        <v>116.65278000000001</v>
      </c>
      <c r="J180" s="30">
        <v>0</v>
      </c>
      <c r="K180" s="30">
        <v>0</v>
      </c>
      <c r="L180" s="30">
        <v>2297.1643100000001</v>
      </c>
      <c r="M180" s="30">
        <v>0</v>
      </c>
      <c r="N180" s="30">
        <v>0</v>
      </c>
      <c r="O180" s="30">
        <v>0</v>
      </c>
      <c r="P180" s="30">
        <v>520.87025000000006</v>
      </c>
      <c r="Q180" s="30">
        <v>0</v>
      </c>
      <c r="R180" s="30">
        <v>0</v>
      </c>
      <c r="S180" s="30">
        <v>0</v>
      </c>
      <c r="T180" s="30">
        <v>0</v>
      </c>
      <c r="U180" s="30">
        <v>0</v>
      </c>
      <c r="V180" s="30">
        <v>520.87025000000006</v>
      </c>
    </row>
    <row r="181" spans="2:22" x14ac:dyDescent="0.2">
      <c r="B181" s="15">
        <v>4261</v>
      </c>
      <c r="C181" s="15" t="s">
        <v>331</v>
      </c>
      <c r="D181" s="30">
        <v>739.68820000000005</v>
      </c>
      <c r="E181" s="30">
        <v>0</v>
      </c>
      <c r="F181" s="30">
        <v>0</v>
      </c>
      <c r="G181" s="30">
        <v>0</v>
      </c>
      <c r="H181" s="30">
        <v>0</v>
      </c>
      <c r="I181" s="30">
        <v>896.21169999999995</v>
      </c>
      <c r="J181" s="30">
        <v>0</v>
      </c>
      <c r="K181" s="30">
        <v>0</v>
      </c>
      <c r="L181" s="30">
        <v>1635.8998999999999</v>
      </c>
      <c r="M181" s="30">
        <v>0</v>
      </c>
      <c r="N181" s="30">
        <v>0</v>
      </c>
      <c r="O181" s="30">
        <v>0</v>
      </c>
      <c r="P181" s="30">
        <v>211.08685</v>
      </c>
      <c r="Q181" s="30">
        <v>0</v>
      </c>
      <c r="R181" s="30">
        <v>0</v>
      </c>
      <c r="S181" s="30">
        <v>0</v>
      </c>
      <c r="T181" s="30">
        <v>0</v>
      </c>
      <c r="U181" s="30">
        <v>0</v>
      </c>
      <c r="V181" s="30">
        <v>211.08685</v>
      </c>
    </row>
    <row r="182" spans="2:22" x14ac:dyDescent="0.2">
      <c r="B182" s="15">
        <v>4262</v>
      </c>
      <c r="C182" s="15" t="s">
        <v>332</v>
      </c>
      <c r="D182" s="30">
        <v>419.44742000000002</v>
      </c>
      <c r="E182" s="30">
        <v>0</v>
      </c>
      <c r="F182" s="30">
        <v>0</v>
      </c>
      <c r="G182" s="30">
        <v>0</v>
      </c>
      <c r="H182" s="30">
        <v>0</v>
      </c>
      <c r="I182" s="30">
        <v>29.4252</v>
      </c>
      <c r="J182" s="30">
        <v>0</v>
      </c>
      <c r="K182" s="30">
        <v>0</v>
      </c>
      <c r="L182" s="30">
        <v>448.87261999999998</v>
      </c>
      <c r="M182" s="30">
        <v>0</v>
      </c>
      <c r="N182" s="30">
        <v>0</v>
      </c>
      <c r="O182" s="30">
        <v>0</v>
      </c>
      <c r="P182" s="30">
        <v>1.1325000000000001</v>
      </c>
      <c r="Q182" s="30">
        <v>0</v>
      </c>
      <c r="R182" s="30">
        <v>0</v>
      </c>
      <c r="S182" s="30">
        <v>44.482149999999997</v>
      </c>
      <c r="T182" s="30">
        <v>0</v>
      </c>
      <c r="U182" s="30">
        <v>0</v>
      </c>
      <c r="V182" s="30">
        <v>45.614649999999997</v>
      </c>
    </row>
    <row r="183" spans="2:22" x14ac:dyDescent="0.2">
      <c r="B183" s="15">
        <v>4263</v>
      </c>
      <c r="C183" s="15" t="s">
        <v>333</v>
      </c>
      <c r="D183" s="30">
        <v>1716.2664199999999</v>
      </c>
      <c r="E183" s="30">
        <v>0</v>
      </c>
      <c r="F183" s="30">
        <v>8.8909000000000002</v>
      </c>
      <c r="G183" s="30">
        <v>0</v>
      </c>
      <c r="H183" s="30">
        <v>0</v>
      </c>
      <c r="I183" s="30">
        <v>-338.36444999999998</v>
      </c>
      <c r="J183" s="30">
        <v>0</v>
      </c>
      <c r="K183" s="30">
        <v>0</v>
      </c>
      <c r="L183" s="30">
        <v>1386.79287</v>
      </c>
      <c r="M183" s="30">
        <v>0</v>
      </c>
      <c r="N183" s="30">
        <v>0</v>
      </c>
      <c r="O183" s="30">
        <v>0</v>
      </c>
      <c r="P183" s="30">
        <v>222.81469999999999</v>
      </c>
      <c r="Q183" s="30">
        <v>0</v>
      </c>
      <c r="R183" s="30">
        <v>0</v>
      </c>
      <c r="S183" s="30">
        <v>0</v>
      </c>
      <c r="T183" s="30">
        <v>0</v>
      </c>
      <c r="U183" s="30">
        <v>0</v>
      </c>
      <c r="V183" s="30">
        <v>222.81469999999999</v>
      </c>
    </row>
    <row r="184" spans="2:22" x14ac:dyDescent="0.2">
      <c r="B184" s="15">
        <v>4264</v>
      </c>
      <c r="C184" s="15" t="s">
        <v>334</v>
      </c>
      <c r="D184" s="30">
        <v>183.68799999999999</v>
      </c>
      <c r="E184" s="30">
        <v>0</v>
      </c>
      <c r="F184" s="30">
        <v>-18.343150000000001</v>
      </c>
      <c r="G184" s="30">
        <v>0</v>
      </c>
      <c r="H184" s="30">
        <v>0</v>
      </c>
      <c r="I184" s="30">
        <v>27.855149999999998</v>
      </c>
      <c r="J184" s="30">
        <v>0</v>
      </c>
      <c r="K184" s="30">
        <v>0</v>
      </c>
      <c r="L184" s="30">
        <v>193.2</v>
      </c>
      <c r="M184" s="30">
        <v>0</v>
      </c>
      <c r="N184" s="30">
        <v>0</v>
      </c>
      <c r="O184" s="30">
        <v>0</v>
      </c>
      <c r="P184" s="30">
        <v>51.188299999999998</v>
      </c>
      <c r="Q184" s="30">
        <v>0</v>
      </c>
      <c r="R184" s="30">
        <v>0</v>
      </c>
      <c r="S184" s="30">
        <v>181.11824999999999</v>
      </c>
      <c r="T184" s="30">
        <v>0</v>
      </c>
      <c r="U184" s="30">
        <v>0</v>
      </c>
      <c r="V184" s="30">
        <v>232.30654999999999</v>
      </c>
    </row>
    <row r="185" spans="2:22" x14ac:dyDescent="0.2">
      <c r="B185" s="20">
        <v>4299</v>
      </c>
      <c r="C185" s="20" t="s">
        <v>335</v>
      </c>
      <c r="D185" s="29">
        <v>35975.791100000002</v>
      </c>
      <c r="E185" s="29">
        <v>0</v>
      </c>
      <c r="F185" s="29">
        <v>1363.07539</v>
      </c>
      <c r="G185" s="29">
        <v>750</v>
      </c>
      <c r="H185" s="29">
        <v>3.15</v>
      </c>
      <c r="I185" s="29">
        <v>4906.6831499999998</v>
      </c>
      <c r="J185" s="29">
        <v>0</v>
      </c>
      <c r="K185" s="29">
        <v>0</v>
      </c>
      <c r="L185" s="29">
        <v>42998.699639999999</v>
      </c>
      <c r="M185" s="29">
        <v>1277.231</v>
      </c>
      <c r="N185" s="29">
        <v>0</v>
      </c>
      <c r="O185" s="29">
        <v>0</v>
      </c>
      <c r="P185" s="29">
        <v>11306.09196</v>
      </c>
      <c r="Q185" s="29">
        <v>54</v>
      </c>
      <c r="R185" s="29">
        <v>0</v>
      </c>
      <c r="S185" s="29">
        <v>0</v>
      </c>
      <c r="T185" s="29">
        <v>0</v>
      </c>
      <c r="U185" s="29">
        <v>0</v>
      </c>
      <c r="V185" s="29">
        <v>12637.32296</v>
      </c>
    </row>
    <row r="186" spans="2:22" x14ac:dyDescent="0.2">
      <c r="B186" s="15">
        <v>4271</v>
      </c>
      <c r="C186" s="15" t="s">
        <v>336</v>
      </c>
      <c r="D186" s="30">
        <v>9857.9948499999991</v>
      </c>
      <c r="E186" s="30">
        <v>0</v>
      </c>
      <c r="F186" s="30">
        <v>217.69005000000001</v>
      </c>
      <c r="G186" s="30">
        <v>0</v>
      </c>
      <c r="H186" s="30">
        <v>0</v>
      </c>
      <c r="I186" s="30">
        <v>80.756100000000004</v>
      </c>
      <c r="J186" s="30">
        <v>0</v>
      </c>
      <c r="K186" s="30">
        <v>0</v>
      </c>
      <c r="L186" s="30">
        <v>10156.441000000001</v>
      </c>
      <c r="M186" s="30">
        <v>6.1332000000000004</v>
      </c>
      <c r="N186" s="30">
        <v>0</v>
      </c>
      <c r="O186" s="30">
        <v>0</v>
      </c>
      <c r="P186" s="30">
        <v>1293.1530499999999</v>
      </c>
      <c r="Q186" s="30">
        <v>0</v>
      </c>
      <c r="R186" s="30">
        <v>0</v>
      </c>
      <c r="S186" s="30">
        <v>0</v>
      </c>
      <c r="T186" s="30">
        <v>0</v>
      </c>
      <c r="U186" s="30">
        <v>0</v>
      </c>
      <c r="V186" s="30">
        <v>1299.2862500000001</v>
      </c>
    </row>
    <row r="187" spans="2:22" x14ac:dyDescent="0.2">
      <c r="B187" s="15">
        <v>4273</v>
      </c>
      <c r="C187" s="15" t="s">
        <v>337</v>
      </c>
      <c r="D187" s="30">
        <v>96.284499999999994</v>
      </c>
      <c r="E187" s="30">
        <v>0</v>
      </c>
      <c r="F187" s="30">
        <v>44.997900000000001</v>
      </c>
      <c r="G187" s="30">
        <v>0</v>
      </c>
      <c r="H187" s="30">
        <v>0</v>
      </c>
      <c r="I187" s="30">
        <v>184.08840000000001</v>
      </c>
      <c r="J187" s="30">
        <v>0</v>
      </c>
      <c r="K187" s="30">
        <v>0</v>
      </c>
      <c r="L187" s="30">
        <v>325.37079999999997</v>
      </c>
      <c r="M187" s="30">
        <v>0</v>
      </c>
      <c r="N187" s="30">
        <v>0</v>
      </c>
      <c r="O187" s="30">
        <v>0</v>
      </c>
      <c r="P187" s="30">
        <v>86.697950000000006</v>
      </c>
      <c r="Q187" s="30">
        <v>0</v>
      </c>
      <c r="R187" s="30">
        <v>0</v>
      </c>
      <c r="S187" s="30">
        <v>0</v>
      </c>
      <c r="T187" s="30">
        <v>0</v>
      </c>
      <c r="U187" s="30">
        <v>0</v>
      </c>
      <c r="V187" s="30">
        <v>86.697950000000006</v>
      </c>
    </row>
    <row r="188" spans="2:22" x14ac:dyDescent="0.2">
      <c r="B188" s="15">
        <v>4274</v>
      </c>
      <c r="C188" s="15" t="s">
        <v>338</v>
      </c>
      <c r="D188" s="30">
        <v>476.50146999999998</v>
      </c>
      <c r="E188" s="30">
        <v>0</v>
      </c>
      <c r="F188" s="30">
        <v>196.9906</v>
      </c>
      <c r="G188" s="30">
        <v>0</v>
      </c>
      <c r="H188" s="30">
        <v>0</v>
      </c>
      <c r="I188" s="30">
        <v>10.764849999999999</v>
      </c>
      <c r="J188" s="30">
        <v>0</v>
      </c>
      <c r="K188" s="30">
        <v>0</v>
      </c>
      <c r="L188" s="30">
        <v>684.25692000000004</v>
      </c>
      <c r="M188" s="30">
        <v>0.40100000000000002</v>
      </c>
      <c r="N188" s="30">
        <v>0</v>
      </c>
      <c r="O188" s="30">
        <v>0</v>
      </c>
      <c r="P188" s="30">
        <v>937.66054999999994</v>
      </c>
      <c r="Q188" s="30">
        <v>0</v>
      </c>
      <c r="R188" s="30">
        <v>0</v>
      </c>
      <c r="S188" s="30">
        <v>0</v>
      </c>
      <c r="T188" s="30">
        <v>0</v>
      </c>
      <c r="U188" s="30">
        <v>0</v>
      </c>
      <c r="V188" s="30">
        <v>938.06155000000001</v>
      </c>
    </row>
    <row r="189" spans="2:22" x14ac:dyDescent="0.2">
      <c r="B189" s="15">
        <v>4275</v>
      </c>
      <c r="C189" s="15" t="s">
        <v>339</v>
      </c>
      <c r="D189" s="30">
        <v>401.37995000000001</v>
      </c>
      <c r="E189" s="30">
        <v>0</v>
      </c>
      <c r="F189" s="30">
        <v>0</v>
      </c>
      <c r="G189" s="30">
        <v>0</v>
      </c>
      <c r="H189" s="30">
        <v>0</v>
      </c>
      <c r="I189" s="30">
        <v>6.8254999999999999</v>
      </c>
      <c r="J189" s="30">
        <v>0</v>
      </c>
      <c r="K189" s="30">
        <v>0</v>
      </c>
      <c r="L189" s="30">
        <v>408.20544999999998</v>
      </c>
      <c r="M189" s="30">
        <v>0</v>
      </c>
      <c r="N189" s="30">
        <v>0</v>
      </c>
      <c r="O189" s="30">
        <v>0</v>
      </c>
      <c r="P189" s="30">
        <v>63.419249999999998</v>
      </c>
      <c r="Q189" s="30">
        <v>0</v>
      </c>
      <c r="R189" s="30">
        <v>0</v>
      </c>
      <c r="S189" s="30">
        <v>0</v>
      </c>
      <c r="T189" s="30">
        <v>0</v>
      </c>
      <c r="U189" s="30">
        <v>0</v>
      </c>
      <c r="V189" s="30">
        <v>63.419249999999998</v>
      </c>
    </row>
    <row r="190" spans="2:22" x14ac:dyDescent="0.2">
      <c r="B190" s="15">
        <v>4276</v>
      </c>
      <c r="C190" s="15" t="s">
        <v>340</v>
      </c>
      <c r="D190" s="30">
        <v>1271.5399</v>
      </c>
      <c r="E190" s="30">
        <v>0</v>
      </c>
      <c r="F190" s="30">
        <v>439.32864999999998</v>
      </c>
      <c r="G190" s="30">
        <v>750</v>
      </c>
      <c r="H190" s="30">
        <v>0</v>
      </c>
      <c r="I190" s="30">
        <v>169.03545</v>
      </c>
      <c r="J190" s="30">
        <v>0</v>
      </c>
      <c r="K190" s="30">
        <v>0</v>
      </c>
      <c r="L190" s="30">
        <v>2629.904</v>
      </c>
      <c r="M190" s="30">
        <v>1.37</v>
      </c>
      <c r="N190" s="30">
        <v>0</v>
      </c>
      <c r="O190" s="30">
        <v>0</v>
      </c>
      <c r="P190" s="30">
        <v>478.03050000000002</v>
      </c>
      <c r="Q190" s="30">
        <v>54</v>
      </c>
      <c r="R190" s="30">
        <v>0</v>
      </c>
      <c r="S190" s="30">
        <v>0</v>
      </c>
      <c r="T190" s="30">
        <v>0</v>
      </c>
      <c r="U190" s="30">
        <v>0</v>
      </c>
      <c r="V190" s="30">
        <v>533.40049999999997</v>
      </c>
    </row>
    <row r="191" spans="2:22" x14ac:dyDescent="0.2">
      <c r="B191" s="15">
        <v>4277</v>
      </c>
      <c r="C191" s="15" t="s">
        <v>341</v>
      </c>
      <c r="D191" s="30">
        <v>0</v>
      </c>
      <c r="E191" s="30">
        <v>0</v>
      </c>
      <c r="F191" s="30">
        <v>19.849250000000001</v>
      </c>
      <c r="G191" s="30">
        <v>0</v>
      </c>
      <c r="H191" s="30">
        <v>0</v>
      </c>
      <c r="I191" s="30">
        <v>158.53739999999999</v>
      </c>
      <c r="J191" s="30">
        <v>0</v>
      </c>
      <c r="K191" s="30">
        <v>0</v>
      </c>
      <c r="L191" s="30">
        <v>178.38665</v>
      </c>
      <c r="M191" s="30">
        <v>26.7608</v>
      </c>
      <c r="N191" s="30">
        <v>0</v>
      </c>
      <c r="O191" s="30">
        <v>0</v>
      </c>
      <c r="P191" s="30">
        <v>151.98179999999999</v>
      </c>
      <c r="Q191" s="30">
        <v>0</v>
      </c>
      <c r="R191" s="30">
        <v>0</v>
      </c>
      <c r="S191" s="30">
        <v>0</v>
      </c>
      <c r="T191" s="30">
        <v>0</v>
      </c>
      <c r="U191" s="30">
        <v>0</v>
      </c>
      <c r="V191" s="30">
        <v>178.74260000000001</v>
      </c>
    </row>
    <row r="192" spans="2:22" x14ac:dyDescent="0.2">
      <c r="B192" s="15">
        <v>4279</v>
      </c>
      <c r="C192" s="15" t="s">
        <v>342</v>
      </c>
      <c r="D192" s="30">
        <v>2887.8798499999998</v>
      </c>
      <c r="E192" s="30">
        <v>0</v>
      </c>
      <c r="F192" s="30">
        <v>71.234750000000005</v>
      </c>
      <c r="G192" s="30">
        <v>0</v>
      </c>
      <c r="H192" s="30">
        <v>0</v>
      </c>
      <c r="I192" s="30">
        <v>31.0975</v>
      </c>
      <c r="J192" s="30">
        <v>0</v>
      </c>
      <c r="K192" s="30">
        <v>0</v>
      </c>
      <c r="L192" s="30">
        <v>2990.2121000000002</v>
      </c>
      <c r="M192" s="30">
        <v>0</v>
      </c>
      <c r="N192" s="30">
        <v>0</v>
      </c>
      <c r="O192" s="30">
        <v>0</v>
      </c>
      <c r="P192" s="30">
        <v>1835.7028</v>
      </c>
      <c r="Q192" s="30">
        <v>0</v>
      </c>
      <c r="R192" s="30">
        <v>0</v>
      </c>
      <c r="S192" s="30">
        <v>0</v>
      </c>
      <c r="T192" s="30">
        <v>0</v>
      </c>
      <c r="U192" s="30">
        <v>0</v>
      </c>
      <c r="V192" s="30">
        <v>1835.7028</v>
      </c>
    </row>
    <row r="193" spans="2:22" x14ac:dyDescent="0.2">
      <c r="B193" s="15">
        <v>4280</v>
      </c>
      <c r="C193" s="15" t="s">
        <v>343</v>
      </c>
      <c r="D193" s="30">
        <v>7826.9236099999998</v>
      </c>
      <c r="E193" s="30">
        <v>0</v>
      </c>
      <c r="F193" s="30">
        <v>0</v>
      </c>
      <c r="G193" s="30">
        <v>0</v>
      </c>
      <c r="H193" s="30">
        <v>0</v>
      </c>
      <c r="I193" s="30">
        <v>336.96230000000003</v>
      </c>
      <c r="J193" s="30">
        <v>0</v>
      </c>
      <c r="K193" s="30">
        <v>0</v>
      </c>
      <c r="L193" s="30">
        <v>8163.88591</v>
      </c>
      <c r="M193" s="30">
        <v>923.76499999999999</v>
      </c>
      <c r="N193" s="30">
        <v>0</v>
      </c>
      <c r="O193" s="30">
        <v>0</v>
      </c>
      <c r="P193" s="30">
        <v>2441.6437999999998</v>
      </c>
      <c r="Q193" s="30">
        <v>0</v>
      </c>
      <c r="R193" s="30">
        <v>0</v>
      </c>
      <c r="S193" s="30">
        <v>0</v>
      </c>
      <c r="T193" s="30">
        <v>0</v>
      </c>
      <c r="U193" s="30">
        <v>0</v>
      </c>
      <c r="V193" s="30">
        <v>3365.4088000000002</v>
      </c>
    </row>
    <row r="194" spans="2:22" x14ac:dyDescent="0.2">
      <c r="B194" s="15">
        <v>4281</v>
      </c>
      <c r="C194" s="15" t="s">
        <v>344</v>
      </c>
      <c r="D194" s="30">
        <v>356.77685000000002</v>
      </c>
      <c r="E194" s="30">
        <v>0</v>
      </c>
      <c r="F194" s="30">
        <v>0</v>
      </c>
      <c r="G194" s="30">
        <v>0</v>
      </c>
      <c r="H194" s="30">
        <v>0</v>
      </c>
      <c r="I194" s="30">
        <v>194.667</v>
      </c>
      <c r="J194" s="30">
        <v>0</v>
      </c>
      <c r="K194" s="30">
        <v>0</v>
      </c>
      <c r="L194" s="30">
        <v>551.44385</v>
      </c>
      <c r="M194" s="30">
        <v>0</v>
      </c>
      <c r="N194" s="30">
        <v>0</v>
      </c>
      <c r="O194" s="30">
        <v>0</v>
      </c>
      <c r="P194" s="30">
        <v>236.88894999999999</v>
      </c>
      <c r="Q194" s="30">
        <v>0</v>
      </c>
      <c r="R194" s="30">
        <v>0</v>
      </c>
      <c r="S194" s="30">
        <v>0</v>
      </c>
      <c r="T194" s="30">
        <v>0</v>
      </c>
      <c r="U194" s="30">
        <v>0</v>
      </c>
      <c r="V194" s="30">
        <v>236.88894999999999</v>
      </c>
    </row>
    <row r="195" spans="2:22" x14ac:dyDescent="0.2">
      <c r="B195" s="15">
        <v>4282</v>
      </c>
      <c r="C195" s="15" t="s">
        <v>345</v>
      </c>
      <c r="D195" s="30">
        <v>3400.1876699999998</v>
      </c>
      <c r="E195" s="30">
        <v>0</v>
      </c>
      <c r="F195" s="30">
        <v>203.03575000000001</v>
      </c>
      <c r="G195" s="30">
        <v>0</v>
      </c>
      <c r="H195" s="30">
        <v>0</v>
      </c>
      <c r="I195" s="30">
        <v>26.013950000000001</v>
      </c>
      <c r="J195" s="30">
        <v>0</v>
      </c>
      <c r="K195" s="30">
        <v>0</v>
      </c>
      <c r="L195" s="30">
        <v>3629.2373699999998</v>
      </c>
      <c r="M195" s="30">
        <v>0</v>
      </c>
      <c r="N195" s="30">
        <v>0</v>
      </c>
      <c r="O195" s="30">
        <v>0</v>
      </c>
      <c r="P195" s="30">
        <v>69.384399999999999</v>
      </c>
      <c r="Q195" s="30">
        <v>0</v>
      </c>
      <c r="R195" s="30">
        <v>0</v>
      </c>
      <c r="S195" s="30">
        <v>0</v>
      </c>
      <c r="T195" s="30">
        <v>0</v>
      </c>
      <c r="U195" s="30">
        <v>0</v>
      </c>
      <c r="V195" s="30">
        <v>69.384399999999999</v>
      </c>
    </row>
    <row r="196" spans="2:22" x14ac:dyDescent="0.2">
      <c r="B196" s="15">
        <v>4283</v>
      </c>
      <c r="C196" s="15" t="s">
        <v>346</v>
      </c>
      <c r="D196" s="30">
        <v>2089.8505500000001</v>
      </c>
      <c r="E196" s="30">
        <v>0</v>
      </c>
      <c r="F196" s="30">
        <v>119.0818</v>
      </c>
      <c r="G196" s="30">
        <v>0</v>
      </c>
      <c r="H196" s="30">
        <v>0</v>
      </c>
      <c r="I196" s="30">
        <v>18.378350000000001</v>
      </c>
      <c r="J196" s="30">
        <v>0</v>
      </c>
      <c r="K196" s="30">
        <v>0</v>
      </c>
      <c r="L196" s="30">
        <v>2227.3107</v>
      </c>
      <c r="M196" s="30">
        <v>0</v>
      </c>
      <c r="N196" s="30">
        <v>0</v>
      </c>
      <c r="O196" s="30">
        <v>0</v>
      </c>
      <c r="P196" s="30">
        <v>184.36615</v>
      </c>
      <c r="Q196" s="30">
        <v>0</v>
      </c>
      <c r="R196" s="30">
        <v>0</v>
      </c>
      <c r="S196" s="30">
        <v>0</v>
      </c>
      <c r="T196" s="30">
        <v>0</v>
      </c>
      <c r="U196" s="30">
        <v>0</v>
      </c>
      <c r="V196" s="30">
        <v>184.36615</v>
      </c>
    </row>
    <row r="197" spans="2:22" x14ac:dyDescent="0.2">
      <c r="B197" s="15">
        <v>4284</v>
      </c>
      <c r="C197" s="15" t="s">
        <v>347</v>
      </c>
      <c r="D197" s="30">
        <v>239.50716</v>
      </c>
      <c r="E197" s="30">
        <v>0</v>
      </c>
      <c r="F197" s="30">
        <v>20.127400000000002</v>
      </c>
      <c r="G197" s="30">
        <v>0</v>
      </c>
      <c r="H197" s="30">
        <v>0</v>
      </c>
      <c r="I197" s="30">
        <v>70</v>
      </c>
      <c r="J197" s="30">
        <v>0</v>
      </c>
      <c r="K197" s="30">
        <v>0</v>
      </c>
      <c r="L197" s="30">
        <v>329.63456000000002</v>
      </c>
      <c r="M197" s="30">
        <v>0</v>
      </c>
      <c r="N197" s="30">
        <v>0</v>
      </c>
      <c r="O197" s="30">
        <v>0</v>
      </c>
      <c r="P197" s="30">
        <v>96.239350000000002</v>
      </c>
      <c r="Q197" s="30">
        <v>0</v>
      </c>
      <c r="R197" s="30">
        <v>0</v>
      </c>
      <c r="S197" s="30">
        <v>0</v>
      </c>
      <c r="T197" s="30">
        <v>0</v>
      </c>
      <c r="U197" s="30">
        <v>0</v>
      </c>
      <c r="V197" s="30">
        <v>96.239350000000002</v>
      </c>
    </row>
    <row r="198" spans="2:22" x14ac:dyDescent="0.2">
      <c r="B198" s="15">
        <v>4285</v>
      </c>
      <c r="C198" s="15" t="s">
        <v>348</v>
      </c>
      <c r="D198" s="30">
        <v>1234.60815</v>
      </c>
      <c r="E198" s="30">
        <v>0</v>
      </c>
      <c r="F198" s="30">
        <v>0</v>
      </c>
      <c r="G198" s="30">
        <v>0</v>
      </c>
      <c r="H198" s="30">
        <v>0</v>
      </c>
      <c r="I198" s="30">
        <v>50.243899999999996</v>
      </c>
      <c r="J198" s="30">
        <v>0</v>
      </c>
      <c r="K198" s="30">
        <v>0</v>
      </c>
      <c r="L198" s="30">
        <v>1284.85205</v>
      </c>
      <c r="M198" s="30">
        <v>0</v>
      </c>
      <c r="N198" s="30">
        <v>0</v>
      </c>
      <c r="O198" s="30">
        <v>0</v>
      </c>
      <c r="P198" s="30">
        <v>202.4289</v>
      </c>
      <c r="Q198" s="30">
        <v>0</v>
      </c>
      <c r="R198" s="30">
        <v>0</v>
      </c>
      <c r="S198" s="30">
        <v>0</v>
      </c>
      <c r="T198" s="30">
        <v>0</v>
      </c>
      <c r="U198" s="30">
        <v>0</v>
      </c>
      <c r="V198" s="30">
        <v>202.4289</v>
      </c>
    </row>
    <row r="199" spans="2:22" x14ac:dyDescent="0.2">
      <c r="B199" s="15">
        <v>4286</v>
      </c>
      <c r="C199" s="15" t="s">
        <v>349</v>
      </c>
      <c r="D199" s="30">
        <v>468.96865000000003</v>
      </c>
      <c r="E199" s="30">
        <v>0</v>
      </c>
      <c r="F199" s="30">
        <v>0</v>
      </c>
      <c r="G199" s="30">
        <v>0</v>
      </c>
      <c r="H199" s="30">
        <v>0</v>
      </c>
      <c r="I199" s="30">
        <v>94.027900000000002</v>
      </c>
      <c r="J199" s="30">
        <v>0</v>
      </c>
      <c r="K199" s="30">
        <v>0</v>
      </c>
      <c r="L199" s="30">
        <v>562.99654999999996</v>
      </c>
      <c r="M199" s="30">
        <v>0</v>
      </c>
      <c r="N199" s="30">
        <v>0</v>
      </c>
      <c r="O199" s="30">
        <v>0</v>
      </c>
      <c r="P199" s="30">
        <v>729.68192999999997</v>
      </c>
      <c r="Q199" s="30">
        <v>0</v>
      </c>
      <c r="R199" s="30">
        <v>0</v>
      </c>
      <c r="S199" s="30">
        <v>0</v>
      </c>
      <c r="T199" s="30">
        <v>0</v>
      </c>
      <c r="U199" s="30">
        <v>0</v>
      </c>
      <c r="V199" s="30">
        <v>729.68192999999997</v>
      </c>
    </row>
    <row r="200" spans="2:22" x14ac:dyDescent="0.2">
      <c r="B200" s="15">
        <v>4287</v>
      </c>
      <c r="C200" s="15" t="s">
        <v>350</v>
      </c>
      <c r="D200" s="30">
        <v>1014.53369</v>
      </c>
      <c r="E200" s="30">
        <v>0</v>
      </c>
      <c r="F200" s="30">
        <v>0</v>
      </c>
      <c r="G200" s="30">
        <v>0</v>
      </c>
      <c r="H200" s="30">
        <v>3.15</v>
      </c>
      <c r="I200" s="30">
        <v>16.8034</v>
      </c>
      <c r="J200" s="30">
        <v>0</v>
      </c>
      <c r="K200" s="30">
        <v>0</v>
      </c>
      <c r="L200" s="30">
        <v>1034.4870900000001</v>
      </c>
      <c r="M200" s="30">
        <v>1E-3</v>
      </c>
      <c r="N200" s="30">
        <v>0</v>
      </c>
      <c r="O200" s="30">
        <v>0</v>
      </c>
      <c r="P200" s="30">
        <v>877.45160999999996</v>
      </c>
      <c r="Q200" s="30">
        <v>0</v>
      </c>
      <c r="R200" s="30">
        <v>0</v>
      </c>
      <c r="S200" s="30">
        <v>0</v>
      </c>
      <c r="T200" s="30">
        <v>0</v>
      </c>
      <c r="U200" s="30">
        <v>0</v>
      </c>
      <c r="V200" s="30">
        <v>877.45261000000005</v>
      </c>
    </row>
    <row r="201" spans="2:22" x14ac:dyDescent="0.2">
      <c r="B201" s="15">
        <v>4288</v>
      </c>
      <c r="C201" s="15" t="s">
        <v>351</v>
      </c>
      <c r="D201" s="30">
        <v>37.290750000000003</v>
      </c>
      <c r="E201" s="30">
        <v>0</v>
      </c>
      <c r="F201" s="30">
        <v>0</v>
      </c>
      <c r="G201" s="30">
        <v>0</v>
      </c>
      <c r="H201" s="30">
        <v>0</v>
      </c>
      <c r="I201" s="30">
        <v>34.902000000000001</v>
      </c>
      <c r="J201" s="30">
        <v>0</v>
      </c>
      <c r="K201" s="30">
        <v>0</v>
      </c>
      <c r="L201" s="30">
        <v>72.192750000000004</v>
      </c>
      <c r="M201" s="30">
        <v>0</v>
      </c>
      <c r="N201" s="30">
        <v>0</v>
      </c>
      <c r="O201" s="30">
        <v>0</v>
      </c>
      <c r="P201" s="30">
        <v>6.9997499999999997</v>
      </c>
      <c r="Q201" s="30">
        <v>0</v>
      </c>
      <c r="R201" s="30">
        <v>0</v>
      </c>
      <c r="S201" s="30">
        <v>0</v>
      </c>
      <c r="T201" s="30">
        <v>0</v>
      </c>
      <c r="U201" s="30">
        <v>0</v>
      </c>
      <c r="V201" s="30">
        <v>6.9997499999999997</v>
      </c>
    </row>
    <row r="202" spans="2:22" x14ac:dyDescent="0.2">
      <c r="B202" s="15">
        <v>4289</v>
      </c>
      <c r="C202" s="15" t="s">
        <v>352</v>
      </c>
      <c r="D202" s="30">
        <v>4315.5635000000002</v>
      </c>
      <c r="E202" s="30">
        <v>0</v>
      </c>
      <c r="F202" s="30">
        <v>30.739239999999999</v>
      </c>
      <c r="G202" s="30">
        <v>0</v>
      </c>
      <c r="H202" s="30">
        <v>0</v>
      </c>
      <c r="I202" s="30">
        <v>3423.57915</v>
      </c>
      <c r="J202" s="30">
        <v>0</v>
      </c>
      <c r="K202" s="30">
        <v>0</v>
      </c>
      <c r="L202" s="30">
        <v>7769.8818899999997</v>
      </c>
      <c r="M202" s="30">
        <v>318.8</v>
      </c>
      <c r="N202" s="30">
        <v>0</v>
      </c>
      <c r="O202" s="30">
        <v>0</v>
      </c>
      <c r="P202" s="30">
        <v>1614.36122</v>
      </c>
      <c r="Q202" s="30">
        <v>0</v>
      </c>
      <c r="R202" s="30">
        <v>0</v>
      </c>
      <c r="S202" s="30">
        <v>0</v>
      </c>
      <c r="T202" s="30">
        <v>0</v>
      </c>
      <c r="U202" s="30">
        <v>0</v>
      </c>
      <c r="V202" s="30">
        <v>1933.16122</v>
      </c>
    </row>
    <row r="203" spans="2:22" x14ac:dyDescent="0.2">
      <c r="B203" s="20">
        <v>4329</v>
      </c>
      <c r="C203" s="20" t="s">
        <v>353</v>
      </c>
      <c r="D203" s="29">
        <v>11281.3104</v>
      </c>
      <c r="E203" s="29">
        <v>0</v>
      </c>
      <c r="F203" s="29">
        <v>1342.31177</v>
      </c>
      <c r="G203" s="29">
        <v>0</v>
      </c>
      <c r="H203" s="29">
        <v>0</v>
      </c>
      <c r="I203" s="29">
        <v>2456.0050500000002</v>
      </c>
      <c r="J203" s="29">
        <v>0</v>
      </c>
      <c r="K203" s="29">
        <v>0</v>
      </c>
      <c r="L203" s="29">
        <v>15079.62722</v>
      </c>
      <c r="M203" s="29">
        <v>1163.5103999999999</v>
      </c>
      <c r="N203" s="29">
        <v>0</v>
      </c>
      <c r="O203" s="29">
        <v>0</v>
      </c>
      <c r="P203" s="29">
        <v>5251.3188399999999</v>
      </c>
      <c r="Q203" s="29">
        <v>5.3837000000000002</v>
      </c>
      <c r="R203" s="29">
        <v>0</v>
      </c>
      <c r="S203" s="29">
        <v>11.31615</v>
      </c>
      <c r="T203" s="29">
        <v>0</v>
      </c>
      <c r="U203" s="29">
        <v>3.5739999999999998</v>
      </c>
      <c r="V203" s="29">
        <v>6435.1030899999996</v>
      </c>
    </row>
    <row r="204" spans="2:22" x14ac:dyDescent="0.2">
      <c r="B204" s="15">
        <v>4303</v>
      </c>
      <c r="C204" s="15" t="s">
        <v>354</v>
      </c>
      <c r="D204" s="30">
        <v>535.24189999999999</v>
      </c>
      <c r="E204" s="30">
        <v>0</v>
      </c>
      <c r="F204" s="30">
        <v>94.96593</v>
      </c>
      <c r="G204" s="30">
        <v>0</v>
      </c>
      <c r="H204" s="30">
        <v>0</v>
      </c>
      <c r="I204" s="30">
        <v>36.775300000000001</v>
      </c>
      <c r="J204" s="30">
        <v>0</v>
      </c>
      <c r="K204" s="30">
        <v>0</v>
      </c>
      <c r="L204" s="30">
        <v>666.98312999999996</v>
      </c>
      <c r="M204" s="30">
        <v>0</v>
      </c>
      <c r="N204" s="30">
        <v>0</v>
      </c>
      <c r="O204" s="30">
        <v>0</v>
      </c>
      <c r="P204" s="30">
        <v>1383.6676500000001</v>
      </c>
      <c r="Q204" s="30">
        <v>0</v>
      </c>
      <c r="R204" s="30">
        <v>0</v>
      </c>
      <c r="S204" s="30">
        <v>0</v>
      </c>
      <c r="T204" s="30">
        <v>0</v>
      </c>
      <c r="U204" s="30">
        <v>0</v>
      </c>
      <c r="V204" s="30">
        <v>1383.6676500000001</v>
      </c>
    </row>
    <row r="205" spans="2:22" x14ac:dyDescent="0.2">
      <c r="B205" s="15">
        <v>4304</v>
      </c>
      <c r="C205" s="15" t="s">
        <v>355</v>
      </c>
      <c r="D205" s="30">
        <v>779.64710000000002</v>
      </c>
      <c r="E205" s="30">
        <v>0</v>
      </c>
      <c r="F205" s="30">
        <v>24.6006</v>
      </c>
      <c r="G205" s="30">
        <v>0</v>
      </c>
      <c r="H205" s="30">
        <v>0</v>
      </c>
      <c r="I205" s="30">
        <v>595.69015000000002</v>
      </c>
      <c r="J205" s="30">
        <v>0</v>
      </c>
      <c r="K205" s="30">
        <v>0</v>
      </c>
      <c r="L205" s="30">
        <v>1399.93785</v>
      </c>
      <c r="M205" s="30">
        <v>0</v>
      </c>
      <c r="N205" s="30">
        <v>0</v>
      </c>
      <c r="O205" s="30">
        <v>0</v>
      </c>
      <c r="P205" s="30">
        <v>221.09440000000001</v>
      </c>
      <c r="Q205" s="30">
        <v>0</v>
      </c>
      <c r="R205" s="30">
        <v>0</v>
      </c>
      <c r="S205" s="30">
        <v>0</v>
      </c>
      <c r="T205" s="30">
        <v>0</v>
      </c>
      <c r="U205" s="30">
        <v>0</v>
      </c>
      <c r="V205" s="30">
        <v>221.09440000000001</v>
      </c>
    </row>
    <row r="206" spans="2:22" x14ac:dyDescent="0.2">
      <c r="B206" s="15">
        <v>4305</v>
      </c>
      <c r="C206" s="15" t="s">
        <v>356</v>
      </c>
      <c r="D206" s="30">
        <v>1898.8397</v>
      </c>
      <c r="E206" s="30">
        <v>0</v>
      </c>
      <c r="F206" s="30">
        <v>126.52145</v>
      </c>
      <c r="G206" s="30">
        <v>0</v>
      </c>
      <c r="H206" s="30">
        <v>0</v>
      </c>
      <c r="I206" s="30">
        <v>449.15179999999998</v>
      </c>
      <c r="J206" s="30">
        <v>0</v>
      </c>
      <c r="K206" s="30">
        <v>0</v>
      </c>
      <c r="L206" s="30">
        <v>2474.5129499999998</v>
      </c>
      <c r="M206" s="30">
        <v>0</v>
      </c>
      <c r="N206" s="30">
        <v>0</v>
      </c>
      <c r="O206" s="30">
        <v>0</v>
      </c>
      <c r="P206" s="30">
        <v>336.35829999999999</v>
      </c>
      <c r="Q206" s="30">
        <v>0</v>
      </c>
      <c r="R206" s="30">
        <v>0</v>
      </c>
      <c r="S206" s="30">
        <v>0</v>
      </c>
      <c r="T206" s="30">
        <v>0</v>
      </c>
      <c r="U206" s="30">
        <v>0</v>
      </c>
      <c r="V206" s="30">
        <v>336.35829999999999</v>
      </c>
    </row>
    <row r="207" spans="2:22" x14ac:dyDescent="0.2">
      <c r="B207" s="15">
        <v>4306</v>
      </c>
      <c r="C207" s="15" t="s">
        <v>357</v>
      </c>
      <c r="D207" s="30">
        <v>857.60861</v>
      </c>
      <c r="E207" s="30">
        <v>0</v>
      </c>
      <c r="F207" s="30">
        <v>22.8612</v>
      </c>
      <c r="G207" s="30">
        <v>0</v>
      </c>
      <c r="H207" s="30">
        <v>0</v>
      </c>
      <c r="I207" s="30">
        <v>0</v>
      </c>
      <c r="J207" s="30">
        <v>0</v>
      </c>
      <c r="K207" s="30">
        <v>0</v>
      </c>
      <c r="L207" s="30">
        <v>880.46981000000005</v>
      </c>
      <c r="M207" s="30">
        <v>0</v>
      </c>
      <c r="N207" s="30">
        <v>0</v>
      </c>
      <c r="O207" s="30">
        <v>0</v>
      </c>
      <c r="P207" s="30">
        <v>23.422599999999999</v>
      </c>
      <c r="Q207" s="30">
        <v>0</v>
      </c>
      <c r="R207" s="30">
        <v>0</v>
      </c>
      <c r="S207" s="30">
        <v>0</v>
      </c>
      <c r="T207" s="30">
        <v>0</v>
      </c>
      <c r="U207" s="30">
        <v>0</v>
      </c>
      <c r="V207" s="30">
        <v>23.422599999999999</v>
      </c>
    </row>
    <row r="208" spans="2:22" x14ac:dyDescent="0.2">
      <c r="B208" s="15">
        <v>4307</v>
      </c>
      <c r="C208" s="15" t="s">
        <v>358</v>
      </c>
      <c r="D208" s="30">
        <v>222.904</v>
      </c>
      <c r="E208" s="30">
        <v>0</v>
      </c>
      <c r="F208" s="30">
        <v>0</v>
      </c>
      <c r="G208" s="30">
        <v>0</v>
      </c>
      <c r="H208" s="30">
        <v>0</v>
      </c>
      <c r="I208" s="30">
        <v>0</v>
      </c>
      <c r="J208" s="30">
        <v>0</v>
      </c>
      <c r="K208" s="30">
        <v>0</v>
      </c>
      <c r="L208" s="30">
        <v>222.904</v>
      </c>
      <c r="M208" s="30">
        <v>0</v>
      </c>
      <c r="N208" s="30">
        <v>0</v>
      </c>
      <c r="O208" s="30">
        <v>0</v>
      </c>
      <c r="P208" s="30">
        <v>239.52170000000001</v>
      </c>
      <c r="Q208" s="30">
        <v>0</v>
      </c>
      <c r="R208" s="30">
        <v>0</v>
      </c>
      <c r="S208" s="30">
        <v>0</v>
      </c>
      <c r="T208" s="30">
        <v>0</v>
      </c>
      <c r="U208" s="30">
        <v>0</v>
      </c>
      <c r="V208" s="30">
        <v>239.52170000000001</v>
      </c>
    </row>
    <row r="209" spans="2:22" x14ac:dyDescent="0.2">
      <c r="B209" s="15">
        <v>4309</v>
      </c>
      <c r="C209" s="15" t="s">
        <v>359</v>
      </c>
      <c r="D209" s="30">
        <v>589.88612000000001</v>
      </c>
      <c r="E209" s="30">
        <v>0</v>
      </c>
      <c r="F209" s="30">
        <v>502.43920000000003</v>
      </c>
      <c r="G209" s="30">
        <v>0</v>
      </c>
      <c r="H209" s="30">
        <v>0</v>
      </c>
      <c r="I209" s="30">
        <v>281.45800000000003</v>
      </c>
      <c r="J209" s="30">
        <v>0</v>
      </c>
      <c r="K209" s="30">
        <v>0</v>
      </c>
      <c r="L209" s="30">
        <v>1373.78332</v>
      </c>
      <c r="M209" s="30">
        <v>1141.9374</v>
      </c>
      <c r="N209" s="30">
        <v>0</v>
      </c>
      <c r="O209" s="30">
        <v>0</v>
      </c>
      <c r="P209" s="30">
        <v>473.5985</v>
      </c>
      <c r="Q209" s="30">
        <v>0</v>
      </c>
      <c r="R209" s="30">
        <v>0</v>
      </c>
      <c r="S209" s="30">
        <v>10.598050000000001</v>
      </c>
      <c r="T209" s="30">
        <v>0</v>
      </c>
      <c r="U209" s="30">
        <v>0</v>
      </c>
      <c r="V209" s="30">
        <v>1626.1339499999999</v>
      </c>
    </row>
    <row r="210" spans="2:22" x14ac:dyDescent="0.2">
      <c r="B210" s="15">
        <v>4310</v>
      </c>
      <c r="C210" s="15" t="s">
        <v>360</v>
      </c>
      <c r="D210" s="30">
        <v>371.12445000000002</v>
      </c>
      <c r="E210" s="30">
        <v>0</v>
      </c>
      <c r="F210" s="30">
        <v>54.432000000000002</v>
      </c>
      <c r="G210" s="30">
        <v>0</v>
      </c>
      <c r="H210" s="30">
        <v>0</v>
      </c>
      <c r="I210" s="30">
        <v>5</v>
      </c>
      <c r="J210" s="30">
        <v>0</v>
      </c>
      <c r="K210" s="30">
        <v>0</v>
      </c>
      <c r="L210" s="30">
        <v>430.55644999999998</v>
      </c>
      <c r="M210" s="30">
        <v>0</v>
      </c>
      <c r="N210" s="30">
        <v>0</v>
      </c>
      <c r="O210" s="30">
        <v>0</v>
      </c>
      <c r="P210" s="30">
        <v>357.32049999999998</v>
      </c>
      <c r="Q210" s="30">
        <v>0</v>
      </c>
      <c r="R210" s="30">
        <v>0</v>
      </c>
      <c r="S210" s="30">
        <v>0</v>
      </c>
      <c r="T210" s="30">
        <v>0</v>
      </c>
      <c r="U210" s="30">
        <v>0</v>
      </c>
      <c r="V210" s="30">
        <v>357.32049999999998</v>
      </c>
    </row>
    <row r="211" spans="2:22" x14ac:dyDescent="0.2">
      <c r="B211" s="15">
        <v>4311</v>
      </c>
      <c r="C211" s="15" t="s">
        <v>361</v>
      </c>
      <c r="D211" s="30">
        <v>100.22185</v>
      </c>
      <c r="E211" s="30">
        <v>0</v>
      </c>
      <c r="F211" s="30">
        <v>27.906749999999999</v>
      </c>
      <c r="G211" s="30">
        <v>0</v>
      </c>
      <c r="H211" s="30">
        <v>0</v>
      </c>
      <c r="I211" s="30">
        <v>0</v>
      </c>
      <c r="J211" s="30">
        <v>0</v>
      </c>
      <c r="K211" s="30">
        <v>0</v>
      </c>
      <c r="L211" s="30">
        <v>128.12860000000001</v>
      </c>
      <c r="M211" s="30">
        <v>0</v>
      </c>
      <c r="N211" s="30">
        <v>0</v>
      </c>
      <c r="O211" s="30">
        <v>0</v>
      </c>
      <c r="P211" s="30">
        <v>297.77460000000002</v>
      </c>
      <c r="Q211" s="30">
        <v>0</v>
      </c>
      <c r="R211" s="30">
        <v>0</v>
      </c>
      <c r="S211" s="30">
        <v>0</v>
      </c>
      <c r="T211" s="30">
        <v>0</v>
      </c>
      <c r="U211" s="30">
        <v>0</v>
      </c>
      <c r="V211" s="30">
        <v>297.77460000000002</v>
      </c>
    </row>
    <row r="212" spans="2:22" x14ac:dyDescent="0.2">
      <c r="B212" s="15">
        <v>4312</v>
      </c>
      <c r="C212" s="15" t="s">
        <v>362</v>
      </c>
      <c r="D212" s="30">
        <v>1939.6415999999999</v>
      </c>
      <c r="E212" s="30">
        <v>0</v>
      </c>
      <c r="F212" s="30">
        <v>119.19125</v>
      </c>
      <c r="G212" s="30">
        <v>0</v>
      </c>
      <c r="H212" s="30">
        <v>0</v>
      </c>
      <c r="I212" s="30">
        <v>0</v>
      </c>
      <c r="J212" s="30">
        <v>0</v>
      </c>
      <c r="K212" s="30">
        <v>0</v>
      </c>
      <c r="L212" s="30">
        <v>2058.8328499999998</v>
      </c>
      <c r="M212" s="30">
        <v>0</v>
      </c>
      <c r="N212" s="30">
        <v>0</v>
      </c>
      <c r="O212" s="30">
        <v>0</v>
      </c>
      <c r="P212" s="30">
        <v>1139.4174499999999</v>
      </c>
      <c r="Q212" s="30">
        <v>0</v>
      </c>
      <c r="R212" s="30">
        <v>0</v>
      </c>
      <c r="S212" s="30">
        <v>0</v>
      </c>
      <c r="T212" s="30">
        <v>0</v>
      </c>
      <c r="U212" s="30">
        <v>0</v>
      </c>
      <c r="V212" s="30">
        <v>1139.4174499999999</v>
      </c>
    </row>
    <row r="213" spans="2:22" x14ac:dyDescent="0.2">
      <c r="B213" s="15">
        <v>4313</v>
      </c>
      <c r="C213" s="15" t="s">
        <v>363</v>
      </c>
      <c r="D213" s="30">
        <v>922.50140999999996</v>
      </c>
      <c r="E213" s="30">
        <v>0</v>
      </c>
      <c r="F213" s="30">
        <v>20.148099999999999</v>
      </c>
      <c r="G213" s="30">
        <v>0</v>
      </c>
      <c r="H213" s="30">
        <v>0</v>
      </c>
      <c r="I213" s="30">
        <v>237.0059</v>
      </c>
      <c r="J213" s="30">
        <v>0</v>
      </c>
      <c r="K213" s="30">
        <v>0</v>
      </c>
      <c r="L213" s="30">
        <v>1179.6554100000001</v>
      </c>
      <c r="M213" s="30">
        <v>0</v>
      </c>
      <c r="N213" s="30">
        <v>0</v>
      </c>
      <c r="O213" s="30">
        <v>0</v>
      </c>
      <c r="P213" s="30">
        <v>14.4406</v>
      </c>
      <c r="Q213" s="30">
        <v>0</v>
      </c>
      <c r="R213" s="30">
        <v>0</v>
      </c>
      <c r="S213" s="30">
        <v>0</v>
      </c>
      <c r="T213" s="30">
        <v>0</v>
      </c>
      <c r="U213" s="30">
        <v>0</v>
      </c>
      <c r="V213" s="30">
        <v>14.4406</v>
      </c>
    </row>
    <row r="214" spans="2:22" x14ac:dyDescent="0.2">
      <c r="B214" s="15">
        <v>4314</v>
      </c>
      <c r="C214" s="15" t="s">
        <v>364</v>
      </c>
      <c r="D214" s="30">
        <v>55.444099999999999</v>
      </c>
      <c r="E214" s="30">
        <v>0</v>
      </c>
      <c r="F214" s="30">
        <v>35.435639999999999</v>
      </c>
      <c r="G214" s="30">
        <v>0</v>
      </c>
      <c r="H214" s="30">
        <v>0</v>
      </c>
      <c r="I214" s="30">
        <v>0</v>
      </c>
      <c r="J214" s="30">
        <v>0</v>
      </c>
      <c r="K214" s="30">
        <v>0</v>
      </c>
      <c r="L214" s="30">
        <v>90.879739999999998</v>
      </c>
      <c r="M214" s="30">
        <v>0</v>
      </c>
      <c r="N214" s="30">
        <v>0</v>
      </c>
      <c r="O214" s="30">
        <v>0</v>
      </c>
      <c r="P214" s="30">
        <v>0</v>
      </c>
      <c r="Q214" s="30">
        <v>0</v>
      </c>
      <c r="R214" s="30">
        <v>0</v>
      </c>
      <c r="S214" s="30">
        <v>0</v>
      </c>
      <c r="T214" s="30">
        <v>0</v>
      </c>
      <c r="U214" s="30">
        <v>0</v>
      </c>
      <c r="V214" s="30">
        <v>0</v>
      </c>
    </row>
    <row r="215" spans="2:22" x14ac:dyDescent="0.2">
      <c r="B215" s="15">
        <v>4318</v>
      </c>
      <c r="C215" s="15" t="s">
        <v>365</v>
      </c>
      <c r="D215" s="30">
        <v>117.19676</v>
      </c>
      <c r="E215" s="30">
        <v>0</v>
      </c>
      <c r="F215" s="30">
        <v>9.2330000000000005</v>
      </c>
      <c r="G215" s="30">
        <v>0</v>
      </c>
      <c r="H215" s="30">
        <v>0</v>
      </c>
      <c r="I215" s="30">
        <v>0</v>
      </c>
      <c r="J215" s="30">
        <v>0</v>
      </c>
      <c r="K215" s="30">
        <v>0</v>
      </c>
      <c r="L215" s="30">
        <v>126.42976</v>
      </c>
      <c r="M215" s="30">
        <v>3.7290000000000001</v>
      </c>
      <c r="N215" s="30">
        <v>0</v>
      </c>
      <c r="O215" s="30">
        <v>0</v>
      </c>
      <c r="P215" s="30">
        <v>11.594799999999999</v>
      </c>
      <c r="Q215" s="30">
        <v>0</v>
      </c>
      <c r="R215" s="30">
        <v>0</v>
      </c>
      <c r="S215" s="30">
        <v>0</v>
      </c>
      <c r="T215" s="30">
        <v>0</v>
      </c>
      <c r="U215" s="30">
        <v>3.5739999999999998</v>
      </c>
      <c r="V215" s="30">
        <v>18.8978</v>
      </c>
    </row>
    <row r="216" spans="2:22" x14ac:dyDescent="0.2">
      <c r="B216" s="15">
        <v>4319</v>
      </c>
      <c r="C216" s="15" t="s">
        <v>366</v>
      </c>
      <c r="D216" s="30">
        <v>95.200749999999999</v>
      </c>
      <c r="E216" s="30">
        <v>0</v>
      </c>
      <c r="F216" s="30">
        <v>0</v>
      </c>
      <c r="G216" s="30">
        <v>0</v>
      </c>
      <c r="H216" s="30">
        <v>0</v>
      </c>
      <c r="I216" s="30">
        <v>0</v>
      </c>
      <c r="J216" s="30">
        <v>0</v>
      </c>
      <c r="K216" s="30">
        <v>0</v>
      </c>
      <c r="L216" s="30">
        <v>95.200749999999999</v>
      </c>
      <c r="M216" s="30">
        <v>17.84</v>
      </c>
      <c r="N216" s="30">
        <v>0</v>
      </c>
      <c r="O216" s="30">
        <v>0</v>
      </c>
      <c r="P216" s="30">
        <v>396.12696</v>
      </c>
      <c r="Q216" s="30">
        <v>0</v>
      </c>
      <c r="R216" s="30">
        <v>0</v>
      </c>
      <c r="S216" s="30">
        <v>0</v>
      </c>
      <c r="T216" s="30">
        <v>0</v>
      </c>
      <c r="U216" s="30">
        <v>0</v>
      </c>
      <c r="V216" s="30">
        <v>413.96695999999997</v>
      </c>
    </row>
    <row r="217" spans="2:22" x14ac:dyDescent="0.2">
      <c r="B217" s="15">
        <v>4320</v>
      </c>
      <c r="C217" s="15" t="s">
        <v>367</v>
      </c>
      <c r="D217" s="30">
        <v>211.8758</v>
      </c>
      <c r="E217" s="30">
        <v>0</v>
      </c>
      <c r="F217" s="30">
        <v>108.5642</v>
      </c>
      <c r="G217" s="30">
        <v>0</v>
      </c>
      <c r="H217" s="30">
        <v>0</v>
      </c>
      <c r="I217" s="30">
        <v>83.467500000000001</v>
      </c>
      <c r="J217" s="30">
        <v>0</v>
      </c>
      <c r="K217" s="30">
        <v>0</v>
      </c>
      <c r="L217" s="30">
        <v>403.90750000000003</v>
      </c>
      <c r="M217" s="30">
        <v>0</v>
      </c>
      <c r="N217" s="30">
        <v>0</v>
      </c>
      <c r="O217" s="30">
        <v>0</v>
      </c>
      <c r="P217" s="30">
        <v>340.22798</v>
      </c>
      <c r="Q217" s="30">
        <v>0.38369999999999999</v>
      </c>
      <c r="R217" s="30">
        <v>0</v>
      </c>
      <c r="S217" s="30">
        <v>0</v>
      </c>
      <c r="T217" s="30">
        <v>0</v>
      </c>
      <c r="U217" s="30">
        <v>0</v>
      </c>
      <c r="V217" s="30">
        <v>340.61167999999998</v>
      </c>
    </row>
    <row r="218" spans="2:22" x14ac:dyDescent="0.2">
      <c r="B218" s="22">
        <v>4324</v>
      </c>
      <c r="C218" s="22" t="s">
        <v>368</v>
      </c>
      <c r="D218" s="31">
        <v>2583.9762500000002</v>
      </c>
      <c r="E218" s="31">
        <v>0</v>
      </c>
      <c r="F218" s="31">
        <v>196.01245</v>
      </c>
      <c r="G218" s="31">
        <v>0</v>
      </c>
      <c r="H218" s="31">
        <v>0</v>
      </c>
      <c r="I218" s="31">
        <v>767.45640000000003</v>
      </c>
      <c r="J218" s="31">
        <v>0</v>
      </c>
      <c r="K218" s="31">
        <v>0</v>
      </c>
      <c r="L218" s="31">
        <v>3547.4450999999999</v>
      </c>
      <c r="M218" s="31">
        <v>4.0000000000000001E-3</v>
      </c>
      <c r="N218" s="31">
        <v>0</v>
      </c>
      <c r="O218" s="31">
        <v>0</v>
      </c>
      <c r="P218" s="31">
        <v>16.752800000000001</v>
      </c>
      <c r="Q218" s="31">
        <v>5</v>
      </c>
      <c r="R218" s="31">
        <v>0</v>
      </c>
      <c r="S218" s="31">
        <v>0.71809999999999996</v>
      </c>
      <c r="T218" s="31">
        <v>0</v>
      </c>
      <c r="U218" s="31">
        <v>0</v>
      </c>
      <c r="V218" s="31">
        <v>22.474900000000002</v>
      </c>
    </row>
    <row r="220" spans="2:22" x14ac:dyDescent="0.2">
      <c r="B220" s="35" t="s">
        <v>373</v>
      </c>
      <c r="C220" s="36"/>
      <c r="D220" s="36"/>
      <c r="E220" s="36"/>
      <c r="F220" s="36"/>
      <c r="G220" s="36"/>
      <c r="H220" s="36"/>
      <c r="I220" s="36"/>
      <c r="J220" s="36"/>
      <c r="K220" s="36"/>
      <c r="L220" s="36"/>
      <c r="M220" s="36"/>
      <c r="N220" s="36"/>
      <c r="O220" s="36"/>
      <c r="P220" s="36"/>
      <c r="Q220" s="36"/>
      <c r="R220" s="36"/>
      <c r="S220" s="36"/>
      <c r="T220" s="36"/>
      <c r="U220" s="36"/>
      <c r="V220" s="36"/>
    </row>
    <row r="221" spans="2:22" x14ac:dyDescent="0.2">
      <c r="B221" s="35" t="s">
        <v>374</v>
      </c>
      <c r="C221" s="36"/>
      <c r="D221" s="36"/>
      <c r="E221" s="36"/>
      <c r="F221" s="36"/>
      <c r="G221" s="36"/>
      <c r="H221" s="36"/>
      <c r="I221" s="36"/>
      <c r="J221" s="36"/>
      <c r="K221" s="36"/>
      <c r="L221" s="36"/>
      <c r="M221" s="36"/>
      <c r="N221" s="36"/>
      <c r="O221" s="36"/>
      <c r="P221" s="36"/>
      <c r="Q221" s="36"/>
      <c r="R221" s="36"/>
      <c r="S221" s="36"/>
      <c r="T221" s="36"/>
      <c r="U221" s="36"/>
      <c r="V221" s="36"/>
    </row>
  </sheetData>
  <mergeCells count="6">
    <mergeCell ref="B221:V221"/>
    <mergeCell ref="B5:B6"/>
    <mergeCell ref="C5:C6"/>
    <mergeCell ref="D5:L5"/>
    <mergeCell ref="M5:V5"/>
    <mergeCell ref="B220:V220"/>
  </mergeCells>
  <pageMargins left="0.7" right="0.7" top="0.75" bottom="0.75" header="0.3" footer="0.3"/>
  <pageSetup paperSize="9" scale="50" fitToWidth="0" fitToHeight="0" orientation="landscape" horizontalDpi="300" verticalDpi="300"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2AB"/>
  </sheetPr>
  <dimension ref="B1:I218"/>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6" width="14.7109375" customWidth="1"/>
    <col min="7" max="9" width="14.140625" customWidth="1"/>
  </cols>
  <sheetData>
    <row r="1" spans="2:9" ht="18" x14ac:dyDescent="0.25">
      <c r="B1" s="3" t="s">
        <v>21</v>
      </c>
    </row>
    <row r="2" spans="2:9" x14ac:dyDescent="0.2">
      <c r="B2" t="s">
        <v>17</v>
      </c>
    </row>
    <row r="5" spans="2:9" x14ac:dyDescent="0.2">
      <c r="B5" s="37" t="s">
        <v>145</v>
      </c>
      <c r="C5" s="37" t="s">
        <v>146</v>
      </c>
      <c r="D5" s="34" t="s">
        <v>414</v>
      </c>
      <c r="E5" s="34" t="s">
        <v>414</v>
      </c>
      <c r="F5" s="34" t="s">
        <v>414</v>
      </c>
      <c r="G5" s="34" t="s">
        <v>415</v>
      </c>
      <c r="H5" s="34" t="s">
        <v>415</v>
      </c>
      <c r="I5" s="34" t="s">
        <v>415</v>
      </c>
    </row>
    <row r="6" spans="2:9" ht="27.95" customHeight="1" x14ac:dyDescent="0.2">
      <c r="B6" s="37" t="s">
        <v>145</v>
      </c>
      <c r="C6" s="37" t="s">
        <v>146</v>
      </c>
      <c r="D6" s="9" t="s">
        <v>416</v>
      </c>
      <c r="E6" s="9" t="s">
        <v>417</v>
      </c>
      <c r="F6" s="9" t="s">
        <v>418</v>
      </c>
      <c r="G6" s="9" t="s">
        <v>419</v>
      </c>
      <c r="H6" s="9" t="s">
        <v>420</v>
      </c>
      <c r="I6" s="9" t="s">
        <v>421</v>
      </c>
    </row>
    <row r="7" spans="2:9" x14ac:dyDescent="0.2">
      <c r="B7" s="20">
        <v>4335</v>
      </c>
      <c r="C7" s="20" t="s">
        <v>157</v>
      </c>
      <c r="D7" s="29">
        <v>3962568.44307</v>
      </c>
      <c r="E7" s="29">
        <v>10347047.24212</v>
      </c>
      <c r="F7" s="29">
        <v>14309615.68519</v>
      </c>
      <c r="G7" s="29">
        <v>3564127.8746099998</v>
      </c>
      <c r="H7" s="29">
        <v>10745487.81058</v>
      </c>
      <c r="I7" s="29">
        <v>14309615.68519</v>
      </c>
    </row>
    <row r="8" spans="2:9" x14ac:dyDescent="0.2">
      <c r="B8" s="20">
        <v>4019</v>
      </c>
      <c r="C8" s="20" t="s">
        <v>158</v>
      </c>
      <c r="D8" s="29">
        <v>556699.64705999999</v>
      </c>
      <c r="E8" s="29">
        <v>1200138.2522100001</v>
      </c>
      <c r="F8" s="29">
        <v>1756837.8992699999</v>
      </c>
      <c r="G8" s="29">
        <v>416576.53814999998</v>
      </c>
      <c r="H8" s="29">
        <v>1340261.36112</v>
      </c>
      <c r="I8" s="29">
        <v>1756837.8992699999</v>
      </c>
    </row>
    <row r="9" spans="2:9" x14ac:dyDescent="0.2">
      <c r="B9" s="15">
        <v>4001</v>
      </c>
      <c r="C9" s="15" t="s">
        <v>159</v>
      </c>
      <c r="D9" s="30">
        <v>288182.08668000001</v>
      </c>
      <c r="E9" s="30">
        <v>439760.68669</v>
      </c>
      <c r="F9" s="30">
        <v>727942.77336999995</v>
      </c>
      <c r="G9" s="30">
        <v>138639.54895</v>
      </c>
      <c r="H9" s="30">
        <v>589303.22441999998</v>
      </c>
      <c r="I9" s="30">
        <v>727942.77336999995</v>
      </c>
    </row>
    <row r="10" spans="2:9" x14ac:dyDescent="0.2">
      <c r="B10" s="15">
        <v>4002</v>
      </c>
      <c r="C10" s="15" t="s">
        <v>160</v>
      </c>
      <c r="D10" s="30">
        <v>7956.8890499999998</v>
      </c>
      <c r="E10" s="30">
        <v>29261.640609999999</v>
      </c>
      <c r="F10" s="30">
        <v>37218.52966</v>
      </c>
      <c r="G10" s="30">
        <v>13290.81331</v>
      </c>
      <c r="H10" s="30">
        <v>23927.716349999999</v>
      </c>
      <c r="I10" s="30">
        <v>37218.52966</v>
      </c>
    </row>
    <row r="11" spans="2:9" x14ac:dyDescent="0.2">
      <c r="B11" s="15">
        <v>4003</v>
      </c>
      <c r="C11" s="15" t="s">
        <v>161</v>
      </c>
      <c r="D11" s="30">
        <v>34466.644030000003</v>
      </c>
      <c r="E11" s="30">
        <v>111532.35909</v>
      </c>
      <c r="F11" s="30">
        <v>145999.00312000001</v>
      </c>
      <c r="G11" s="30">
        <v>46313.880129999998</v>
      </c>
      <c r="H11" s="30">
        <v>99685.122990000003</v>
      </c>
      <c r="I11" s="30">
        <v>145999.00312000001</v>
      </c>
    </row>
    <row r="12" spans="2:9" x14ac:dyDescent="0.2">
      <c r="B12" s="15">
        <v>4004</v>
      </c>
      <c r="C12" s="15" t="s">
        <v>162</v>
      </c>
      <c r="D12" s="30">
        <v>4724.6325299999999</v>
      </c>
      <c r="E12" s="30">
        <v>11276.54343</v>
      </c>
      <c r="F12" s="30">
        <v>16001.17596</v>
      </c>
      <c r="G12" s="30">
        <v>6112.83259</v>
      </c>
      <c r="H12" s="30">
        <v>9888.3433700000005</v>
      </c>
      <c r="I12" s="30">
        <v>16001.17596</v>
      </c>
    </row>
    <row r="13" spans="2:9" x14ac:dyDescent="0.2">
      <c r="B13" s="15">
        <v>4005</v>
      </c>
      <c r="C13" s="15" t="s">
        <v>163</v>
      </c>
      <c r="D13" s="30">
        <v>21101.197</v>
      </c>
      <c r="E13" s="30">
        <v>53084.824849999997</v>
      </c>
      <c r="F13" s="30">
        <v>74186.021850000005</v>
      </c>
      <c r="G13" s="30">
        <v>21408.850439999998</v>
      </c>
      <c r="H13" s="30">
        <v>52777.171410000003</v>
      </c>
      <c r="I13" s="30">
        <v>74186.021850000005</v>
      </c>
    </row>
    <row r="14" spans="2:9" x14ac:dyDescent="0.2">
      <c r="B14" s="15">
        <v>4006</v>
      </c>
      <c r="C14" s="15" t="s">
        <v>164</v>
      </c>
      <c r="D14" s="30">
        <v>37508.025909999997</v>
      </c>
      <c r="E14" s="30">
        <v>82982.097099999999</v>
      </c>
      <c r="F14" s="30">
        <v>120490.12301</v>
      </c>
      <c r="G14" s="30">
        <v>33753.412239999998</v>
      </c>
      <c r="H14" s="30">
        <v>86736.710770000005</v>
      </c>
      <c r="I14" s="30">
        <v>120490.12301</v>
      </c>
    </row>
    <row r="15" spans="2:9" x14ac:dyDescent="0.2">
      <c r="B15" s="15">
        <v>4007</v>
      </c>
      <c r="C15" s="15" t="s">
        <v>165</v>
      </c>
      <c r="D15" s="30">
        <v>8287.8964699999997</v>
      </c>
      <c r="E15" s="30">
        <v>26527.082320000001</v>
      </c>
      <c r="F15" s="30">
        <v>34814.978790000001</v>
      </c>
      <c r="G15" s="30">
        <v>7643.89203</v>
      </c>
      <c r="H15" s="30">
        <v>27171.086759999998</v>
      </c>
      <c r="I15" s="30">
        <v>34814.978790000001</v>
      </c>
    </row>
    <row r="16" spans="2:9" x14ac:dyDescent="0.2">
      <c r="B16" s="15">
        <v>4008</v>
      </c>
      <c r="C16" s="15" t="s">
        <v>166</v>
      </c>
      <c r="D16" s="30">
        <v>24899.158729999999</v>
      </c>
      <c r="E16" s="30">
        <v>90370.489000000001</v>
      </c>
      <c r="F16" s="30">
        <v>115269.64773</v>
      </c>
      <c r="G16" s="30">
        <v>14295.151229999999</v>
      </c>
      <c r="H16" s="30">
        <v>100974.49649999999</v>
      </c>
      <c r="I16" s="30">
        <v>115269.64773</v>
      </c>
    </row>
    <row r="17" spans="2:9" x14ac:dyDescent="0.2">
      <c r="B17" s="15">
        <v>4009</v>
      </c>
      <c r="C17" s="15" t="s">
        <v>167</v>
      </c>
      <c r="D17" s="30">
        <v>18687.114740000001</v>
      </c>
      <c r="E17" s="30">
        <v>65668.484540000005</v>
      </c>
      <c r="F17" s="30">
        <v>84355.599279999995</v>
      </c>
      <c r="G17" s="30">
        <v>24521.102139999999</v>
      </c>
      <c r="H17" s="30">
        <v>59834.497139999999</v>
      </c>
      <c r="I17" s="30">
        <v>84355.599279999995</v>
      </c>
    </row>
    <row r="18" spans="2:9" x14ac:dyDescent="0.2">
      <c r="B18" s="15">
        <v>4010</v>
      </c>
      <c r="C18" s="15" t="s">
        <v>168</v>
      </c>
      <c r="D18" s="30">
        <v>54769.758710000002</v>
      </c>
      <c r="E18" s="30">
        <v>76504.345929999996</v>
      </c>
      <c r="F18" s="30">
        <v>131274.10464000001</v>
      </c>
      <c r="G18" s="30">
        <v>41616.623290000003</v>
      </c>
      <c r="H18" s="30">
        <v>89657.481350000002</v>
      </c>
      <c r="I18" s="30">
        <v>131274.10464000001</v>
      </c>
    </row>
    <row r="19" spans="2:9" x14ac:dyDescent="0.2">
      <c r="B19" s="15">
        <v>4012</v>
      </c>
      <c r="C19" s="15" t="s">
        <v>169</v>
      </c>
      <c r="D19" s="30">
        <v>39762.18434</v>
      </c>
      <c r="E19" s="30">
        <v>161902.56849999999</v>
      </c>
      <c r="F19" s="30">
        <v>201664.75284</v>
      </c>
      <c r="G19" s="30">
        <v>49199.474280000002</v>
      </c>
      <c r="H19" s="30">
        <v>152465.27856000001</v>
      </c>
      <c r="I19" s="30">
        <v>201664.75284</v>
      </c>
    </row>
    <row r="20" spans="2:9" x14ac:dyDescent="0.2">
      <c r="B20" s="15">
        <v>4013</v>
      </c>
      <c r="C20" s="15" t="s">
        <v>170</v>
      </c>
      <c r="D20" s="30">
        <v>16354.058870000001</v>
      </c>
      <c r="E20" s="30">
        <v>51267.130149999997</v>
      </c>
      <c r="F20" s="30">
        <v>67621.189020000005</v>
      </c>
      <c r="G20" s="30">
        <v>19780.95752</v>
      </c>
      <c r="H20" s="30">
        <v>47840.231500000002</v>
      </c>
      <c r="I20" s="30">
        <v>67621.189020000005</v>
      </c>
    </row>
    <row r="21" spans="2:9" x14ac:dyDescent="0.2">
      <c r="B21" s="20">
        <v>4059</v>
      </c>
      <c r="C21" s="20" t="s">
        <v>171</v>
      </c>
      <c r="D21" s="29">
        <v>735704.86193000001</v>
      </c>
      <c r="E21" s="29">
        <v>2624236.3837000001</v>
      </c>
      <c r="F21" s="29">
        <v>3359941.2456299998</v>
      </c>
      <c r="G21" s="29">
        <v>947643.61098</v>
      </c>
      <c r="H21" s="29">
        <v>2412297.6346499999</v>
      </c>
      <c r="I21" s="29">
        <v>3359941.2456299998</v>
      </c>
    </row>
    <row r="22" spans="2:9" x14ac:dyDescent="0.2">
      <c r="B22" s="15">
        <v>4021</v>
      </c>
      <c r="C22" s="15" t="s">
        <v>172</v>
      </c>
      <c r="D22" s="30">
        <v>170285.41292999999</v>
      </c>
      <c r="E22" s="30">
        <v>649418.28081000003</v>
      </c>
      <c r="F22" s="30">
        <v>819703.69374000002</v>
      </c>
      <c r="G22" s="30">
        <v>246903.68956</v>
      </c>
      <c r="H22" s="30">
        <v>572800.00418000005</v>
      </c>
      <c r="I22" s="30">
        <v>819703.69374000002</v>
      </c>
    </row>
    <row r="23" spans="2:9" x14ac:dyDescent="0.2">
      <c r="B23" s="15">
        <v>4022</v>
      </c>
      <c r="C23" s="15" t="s">
        <v>173</v>
      </c>
      <c r="D23" s="30">
        <v>7865.3024599999999</v>
      </c>
      <c r="E23" s="30">
        <v>28678.10585</v>
      </c>
      <c r="F23" s="30">
        <v>36543.408309999999</v>
      </c>
      <c r="G23" s="30">
        <v>6595.2644</v>
      </c>
      <c r="H23" s="30">
        <v>29948.143909999999</v>
      </c>
      <c r="I23" s="30">
        <v>36543.408309999999</v>
      </c>
    </row>
    <row r="24" spans="2:9" x14ac:dyDescent="0.2">
      <c r="B24" s="15">
        <v>4023</v>
      </c>
      <c r="C24" s="15" t="s">
        <v>174</v>
      </c>
      <c r="D24" s="30">
        <v>9392.7890200000002</v>
      </c>
      <c r="E24" s="30">
        <v>58817.412219999998</v>
      </c>
      <c r="F24" s="30">
        <v>68210.201239999995</v>
      </c>
      <c r="G24" s="30">
        <v>14290.99303</v>
      </c>
      <c r="H24" s="30">
        <v>53919.208209999997</v>
      </c>
      <c r="I24" s="30">
        <v>68210.201239999995</v>
      </c>
    </row>
    <row r="25" spans="2:9" x14ac:dyDescent="0.2">
      <c r="B25" s="15">
        <v>4024</v>
      </c>
      <c r="C25" s="15" t="s">
        <v>175</v>
      </c>
      <c r="D25" s="30">
        <v>12323.37773</v>
      </c>
      <c r="E25" s="30">
        <v>47629.784800000001</v>
      </c>
      <c r="F25" s="30">
        <v>59953.162530000001</v>
      </c>
      <c r="G25" s="30">
        <v>8506.5162600000003</v>
      </c>
      <c r="H25" s="30">
        <v>51446.646269999997</v>
      </c>
      <c r="I25" s="30">
        <v>59953.162530000001</v>
      </c>
    </row>
    <row r="26" spans="2:9" x14ac:dyDescent="0.2">
      <c r="B26" s="15">
        <v>4049</v>
      </c>
      <c r="C26" s="15" t="s">
        <v>176</v>
      </c>
      <c r="D26" s="30">
        <v>17139.13076</v>
      </c>
      <c r="E26" s="30">
        <v>45507.648000000001</v>
      </c>
      <c r="F26" s="30">
        <v>62646.778760000001</v>
      </c>
      <c r="G26" s="30">
        <v>16078.205760000001</v>
      </c>
      <c r="H26" s="30">
        <v>46568.572999999997</v>
      </c>
      <c r="I26" s="30">
        <v>62646.778760000001</v>
      </c>
    </row>
    <row r="27" spans="2:9" x14ac:dyDescent="0.2">
      <c r="B27" s="15">
        <v>4026</v>
      </c>
      <c r="C27" s="15" t="s">
        <v>177</v>
      </c>
      <c r="D27" s="30">
        <v>27509.331030000001</v>
      </c>
      <c r="E27" s="30">
        <v>107726.14835</v>
      </c>
      <c r="F27" s="30">
        <v>135235.47938</v>
      </c>
      <c r="G27" s="30">
        <v>14437.80271</v>
      </c>
      <c r="H27" s="30">
        <v>120797.67667</v>
      </c>
      <c r="I27" s="30">
        <v>135235.47938</v>
      </c>
    </row>
    <row r="28" spans="2:9" x14ac:dyDescent="0.2">
      <c r="B28" s="15">
        <v>4027</v>
      </c>
      <c r="C28" s="15" t="s">
        <v>178</v>
      </c>
      <c r="D28" s="30">
        <v>11813.859619999999</v>
      </c>
      <c r="E28" s="30">
        <v>53980.447379999998</v>
      </c>
      <c r="F28" s="30">
        <v>65794.307000000001</v>
      </c>
      <c r="G28" s="30">
        <v>18825.122660000001</v>
      </c>
      <c r="H28" s="30">
        <v>46969.18434</v>
      </c>
      <c r="I28" s="30">
        <v>65794.307000000001</v>
      </c>
    </row>
    <row r="29" spans="2:9" x14ac:dyDescent="0.2">
      <c r="B29" s="15">
        <v>4028</v>
      </c>
      <c r="C29" s="15" t="s">
        <v>179</v>
      </c>
      <c r="D29" s="30">
        <v>6978.5493299999998</v>
      </c>
      <c r="E29" s="30">
        <v>15181.796130000001</v>
      </c>
      <c r="F29" s="30">
        <v>22160.34546</v>
      </c>
      <c r="G29" s="30">
        <v>10084.90071</v>
      </c>
      <c r="H29" s="30">
        <v>12075.444750000001</v>
      </c>
      <c r="I29" s="30">
        <v>22160.34546</v>
      </c>
    </row>
    <row r="30" spans="2:9" x14ac:dyDescent="0.2">
      <c r="B30" s="15">
        <v>4029</v>
      </c>
      <c r="C30" s="15" t="s">
        <v>180</v>
      </c>
      <c r="D30" s="30">
        <v>31313.81637</v>
      </c>
      <c r="E30" s="30">
        <v>86765.809009999997</v>
      </c>
      <c r="F30" s="30">
        <v>118079.62538</v>
      </c>
      <c r="G30" s="30">
        <v>22629.634559999999</v>
      </c>
      <c r="H30" s="30">
        <v>95449.990820000006</v>
      </c>
      <c r="I30" s="30">
        <v>118079.62538</v>
      </c>
    </row>
    <row r="31" spans="2:9" x14ac:dyDescent="0.2">
      <c r="B31" s="15">
        <v>4030</v>
      </c>
      <c r="C31" s="15" t="s">
        <v>181</v>
      </c>
      <c r="D31" s="30">
        <v>5606.6502</v>
      </c>
      <c r="E31" s="30">
        <v>37968.649599999997</v>
      </c>
      <c r="F31" s="30">
        <v>43575.299800000001</v>
      </c>
      <c r="G31" s="30">
        <v>13496.842479999999</v>
      </c>
      <c r="H31" s="30">
        <v>30078.457320000001</v>
      </c>
      <c r="I31" s="30">
        <v>43575.299800000001</v>
      </c>
    </row>
    <row r="32" spans="2:9" x14ac:dyDescent="0.2">
      <c r="B32" s="15">
        <v>4031</v>
      </c>
      <c r="C32" s="15" t="s">
        <v>182</v>
      </c>
      <c r="D32" s="30">
        <v>8024.2654599999996</v>
      </c>
      <c r="E32" s="30">
        <v>23864.003349999999</v>
      </c>
      <c r="F32" s="30">
        <v>31888.268810000001</v>
      </c>
      <c r="G32" s="30">
        <v>5169.9489100000001</v>
      </c>
      <c r="H32" s="30">
        <v>26718.319899999999</v>
      </c>
      <c r="I32" s="30">
        <v>31888.268810000001</v>
      </c>
    </row>
    <row r="33" spans="2:9" x14ac:dyDescent="0.2">
      <c r="B33" s="15">
        <v>4032</v>
      </c>
      <c r="C33" s="15" t="s">
        <v>183</v>
      </c>
      <c r="D33" s="30">
        <v>7182.7027600000001</v>
      </c>
      <c r="E33" s="30">
        <v>32585.655859999999</v>
      </c>
      <c r="F33" s="30">
        <v>39768.358619999999</v>
      </c>
      <c r="G33" s="30">
        <v>15091.413430000001</v>
      </c>
      <c r="H33" s="30">
        <v>24676.945189999999</v>
      </c>
      <c r="I33" s="30">
        <v>39768.358619999999</v>
      </c>
    </row>
    <row r="34" spans="2:9" x14ac:dyDescent="0.2">
      <c r="B34" s="15">
        <v>4033</v>
      </c>
      <c r="C34" s="15" t="s">
        <v>184</v>
      </c>
      <c r="D34" s="30">
        <v>18918.20566</v>
      </c>
      <c r="E34" s="30">
        <v>113497.51157</v>
      </c>
      <c r="F34" s="30">
        <v>132415.71723000001</v>
      </c>
      <c r="G34" s="30">
        <v>35638.936099999999</v>
      </c>
      <c r="H34" s="30">
        <v>96776.781130000003</v>
      </c>
      <c r="I34" s="30">
        <v>132415.71723000001</v>
      </c>
    </row>
    <row r="35" spans="2:9" x14ac:dyDescent="0.2">
      <c r="B35" s="15">
        <v>4034</v>
      </c>
      <c r="C35" s="15" t="s">
        <v>185</v>
      </c>
      <c r="D35" s="30">
        <v>22152.601989999999</v>
      </c>
      <c r="E35" s="30">
        <v>109785.10980000001</v>
      </c>
      <c r="F35" s="30">
        <v>131937.71179</v>
      </c>
      <c r="G35" s="30">
        <v>52804.946479999999</v>
      </c>
      <c r="H35" s="30">
        <v>79132.765310000003</v>
      </c>
      <c r="I35" s="30">
        <v>131937.71179</v>
      </c>
    </row>
    <row r="36" spans="2:9" x14ac:dyDescent="0.2">
      <c r="B36" s="15">
        <v>4035</v>
      </c>
      <c r="C36" s="15" t="s">
        <v>186</v>
      </c>
      <c r="D36" s="30">
        <v>27931.551060000002</v>
      </c>
      <c r="E36" s="30">
        <v>88177.973929999993</v>
      </c>
      <c r="F36" s="30">
        <v>116109.52499000001</v>
      </c>
      <c r="G36" s="30">
        <v>24816.098269999999</v>
      </c>
      <c r="H36" s="30">
        <v>91293.426720000003</v>
      </c>
      <c r="I36" s="30">
        <v>116109.52499000001</v>
      </c>
    </row>
    <row r="37" spans="2:9" x14ac:dyDescent="0.2">
      <c r="B37" s="15">
        <v>4037</v>
      </c>
      <c r="C37" s="15" t="s">
        <v>187</v>
      </c>
      <c r="D37" s="30">
        <v>17939.590349999999</v>
      </c>
      <c r="E37" s="30">
        <v>70814.621320000006</v>
      </c>
      <c r="F37" s="30">
        <v>88754.211670000004</v>
      </c>
      <c r="G37" s="30">
        <v>10133.538759999999</v>
      </c>
      <c r="H37" s="30">
        <v>78620.672909999994</v>
      </c>
      <c r="I37" s="30">
        <v>88754.211670000004</v>
      </c>
    </row>
    <row r="38" spans="2:9" x14ac:dyDescent="0.2">
      <c r="B38" s="15">
        <v>4038</v>
      </c>
      <c r="C38" s="15" t="s">
        <v>188</v>
      </c>
      <c r="D38" s="30">
        <v>21618.1793</v>
      </c>
      <c r="E38" s="30">
        <v>101854.20324</v>
      </c>
      <c r="F38" s="30">
        <v>123472.38254000001</v>
      </c>
      <c r="G38" s="30">
        <v>31336.989959999999</v>
      </c>
      <c r="H38" s="30">
        <v>92135.39258</v>
      </c>
      <c r="I38" s="30">
        <v>123472.38254000001</v>
      </c>
    </row>
    <row r="39" spans="2:9" x14ac:dyDescent="0.2">
      <c r="B39" s="15">
        <v>4039</v>
      </c>
      <c r="C39" s="15" t="s">
        <v>189</v>
      </c>
      <c r="D39" s="30">
        <v>12893.972750000001</v>
      </c>
      <c r="E39" s="30">
        <v>31293.8246</v>
      </c>
      <c r="F39" s="30">
        <v>44187.797350000001</v>
      </c>
      <c r="G39" s="30">
        <v>13454.50366</v>
      </c>
      <c r="H39" s="30">
        <v>30733.293689999999</v>
      </c>
      <c r="I39" s="30">
        <v>44187.797350000001</v>
      </c>
    </row>
    <row r="40" spans="2:9" x14ac:dyDescent="0.2">
      <c r="B40" s="15">
        <v>4040</v>
      </c>
      <c r="C40" s="15" t="s">
        <v>190</v>
      </c>
      <c r="D40" s="30">
        <v>69125.864530000006</v>
      </c>
      <c r="E40" s="30">
        <v>154554.38915</v>
      </c>
      <c r="F40" s="30">
        <v>223680.25367999999</v>
      </c>
      <c r="G40" s="30">
        <v>55276.743759999998</v>
      </c>
      <c r="H40" s="30">
        <v>168403.50992000001</v>
      </c>
      <c r="I40" s="30">
        <v>223680.25367999999</v>
      </c>
    </row>
    <row r="41" spans="2:9" x14ac:dyDescent="0.2">
      <c r="B41" s="15">
        <v>4041</v>
      </c>
      <c r="C41" s="15" t="s">
        <v>191</v>
      </c>
      <c r="D41" s="30">
        <v>8416.6517000000003</v>
      </c>
      <c r="E41" s="30">
        <v>28388.57705</v>
      </c>
      <c r="F41" s="30">
        <v>36805.228750000002</v>
      </c>
      <c r="G41" s="30">
        <v>9821.06999</v>
      </c>
      <c r="H41" s="30">
        <v>26984.158759999998</v>
      </c>
      <c r="I41" s="30">
        <v>36805.228750000002</v>
      </c>
    </row>
    <row r="42" spans="2:9" x14ac:dyDescent="0.2">
      <c r="B42" s="15">
        <v>4042</v>
      </c>
      <c r="C42" s="15" t="s">
        <v>192</v>
      </c>
      <c r="D42" s="30">
        <v>27856.91878</v>
      </c>
      <c r="E42" s="30">
        <v>41825.284509999998</v>
      </c>
      <c r="F42" s="30">
        <v>69682.203290000005</v>
      </c>
      <c r="G42" s="30">
        <v>17878.218959999998</v>
      </c>
      <c r="H42" s="30">
        <v>51803.984329999999</v>
      </c>
      <c r="I42" s="30">
        <v>69682.203290000005</v>
      </c>
    </row>
    <row r="43" spans="2:9" x14ac:dyDescent="0.2">
      <c r="B43" s="15">
        <v>4044</v>
      </c>
      <c r="C43" s="15" t="s">
        <v>193</v>
      </c>
      <c r="D43" s="30">
        <v>43133.221579999998</v>
      </c>
      <c r="E43" s="30">
        <v>98921.531459999998</v>
      </c>
      <c r="F43" s="30">
        <v>142054.75304000001</v>
      </c>
      <c r="G43" s="30">
        <v>47168.906540000004</v>
      </c>
      <c r="H43" s="30">
        <v>94885.8465</v>
      </c>
      <c r="I43" s="30">
        <v>142054.75304000001</v>
      </c>
    </row>
    <row r="44" spans="2:9" x14ac:dyDescent="0.2">
      <c r="B44" s="15">
        <v>4045</v>
      </c>
      <c r="C44" s="15" t="s">
        <v>194</v>
      </c>
      <c r="D44" s="30">
        <v>73396.294429999994</v>
      </c>
      <c r="E44" s="30">
        <v>342662.99778999999</v>
      </c>
      <c r="F44" s="30">
        <v>416059.29222</v>
      </c>
      <c r="G44" s="30">
        <v>196831.33838999999</v>
      </c>
      <c r="H44" s="30">
        <v>219227.95383000001</v>
      </c>
      <c r="I44" s="30">
        <v>416059.29222</v>
      </c>
    </row>
    <row r="45" spans="2:9" x14ac:dyDescent="0.2">
      <c r="B45" s="15">
        <v>4046</v>
      </c>
      <c r="C45" s="15" t="s">
        <v>195</v>
      </c>
      <c r="D45" s="30">
        <v>11089.61346</v>
      </c>
      <c r="E45" s="30">
        <v>24530.008249999999</v>
      </c>
      <c r="F45" s="30">
        <v>35619.621709999999</v>
      </c>
      <c r="G45" s="30">
        <v>9965.0630999999994</v>
      </c>
      <c r="H45" s="30">
        <v>25654.55861</v>
      </c>
      <c r="I45" s="30">
        <v>35619.621709999999</v>
      </c>
    </row>
    <row r="46" spans="2:9" x14ac:dyDescent="0.2">
      <c r="B46" s="15">
        <v>4047</v>
      </c>
      <c r="C46" s="15" t="s">
        <v>196</v>
      </c>
      <c r="D46" s="30">
        <v>37785.584009999999</v>
      </c>
      <c r="E46" s="30">
        <v>103327.5848</v>
      </c>
      <c r="F46" s="30">
        <v>141113.16881</v>
      </c>
      <c r="G46" s="30">
        <v>17241.208340000001</v>
      </c>
      <c r="H46" s="30">
        <v>123871.96047000001</v>
      </c>
      <c r="I46" s="30">
        <v>141113.16881</v>
      </c>
    </row>
    <row r="47" spans="2:9" x14ac:dyDescent="0.2">
      <c r="B47" s="15">
        <v>4048</v>
      </c>
      <c r="C47" s="15" t="s">
        <v>197</v>
      </c>
      <c r="D47" s="30">
        <v>28011.424660000001</v>
      </c>
      <c r="E47" s="30">
        <v>126479.02486999999</v>
      </c>
      <c r="F47" s="30">
        <v>154490.44953000001</v>
      </c>
      <c r="G47" s="30">
        <v>33165.714200000002</v>
      </c>
      <c r="H47" s="30">
        <v>121324.73533</v>
      </c>
      <c r="I47" s="30">
        <v>154490.44953000001</v>
      </c>
    </row>
    <row r="48" spans="2:9" x14ac:dyDescent="0.2">
      <c r="B48" s="20">
        <v>4089</v>
      </c>
      <c r="C48" s="20" t="s">
        <v>198</v>
      </c>
      <c r="D48" s="29">
        <v>455127.35694999999</v>
      </c>
      <c r="E48" s="29">
        <v>1075741.1131200001</v>
      </c>
      <c r="F48" s="29">
        <v>1530868.47007</v>
      </c>
      <c r="G48" s="29">
        <v>344989.46866000001</v>
      </c>
      <c r="H48" s="29">
        <v>1185879.00141</v>
      </c>
      <c r="I48" s="29">
        <v>1530868.47007</v>
      </c>
    </row>
    <row r="49" spans="2:9" x14ac:dyDescent="0.2">
      <c r="B49" s="15">
        <v>4061</v>
      </c>
      <c r="C49" s="15" t="s">
        <v>199</v>
      </c>
      <c r="D49" s="30">
        <v>10681.1937</v>
      </c>
      <c r="E49" s="30">
        <v>21323.8295</v>
      </c>
      <c r="F49" s="30">
        <v>32005.0232</v>
      </c>
      <c r="G49" s="30">
        <v>8227.2327100000002</v>
      </c>
      <c r="H49" s="30">
        <v>23777.790489999999</v>
      </c>
      <c r="I49" s="30">
        <v>32005.0232</v>
      </c>
    </row>
    <row r="50" spans="2:9" x14ac:dyDescent="0.2">
      <c r="B50" s="15">
        <v>4062</v>
      </c>
      <c r="C50" s="15" t="s">
        <v>200</v>
      </c>
      <c r="D50" s="30">
        <v>48766.649380000003</v>
      </c>
      <c r="E50" s="30">
        <v>69175.161200000002</v>
      </c>
      <c r="F50" s="30">
        <v>117941.81058</v>
      </c>
      <c r="G50" s="30">
        <v>22933.398239999999</v>
      </c>
      <c r="H50" s="30">
        <v>95008.412339999995</v>
      </c>
      <c r="I50" s="30">
        <v>117941.81058</v>
      </c>
    </row>
    <row r="51" spans="2:9" x14ac:dyDescent="0.2">
      <c r="B51" s="15">
        <v>4063</v>
      </c>
      <c r="C51" s="15" t="s">
        <v>201</v>
      </c>
      <c r="D51" s="30">
        <v>29512.650839999998</v>
      </c>
      <c r="E51" s="30">
        <v>94185.977790000004</v>
      </c>
      <c r="F51" s="30">
        <v>123698.62863000001</v>
      </c>
      <c r="G51" s="30">
        <v>25982.911410000001</v>
      </c>
      <c r="H51" s="30">
        <v>97715.717220000006</v>
      </c>
      <c r="I51" s="30">
        <v>123698.62863000001</v>
      </c>
    </row>
    <row r="52" spans="2:9" x14ac:dyDescent="0.2">
      <c r="B52" s="15">
        <v>4064</v>
      </c>
      <c r="C52" s="15" t="s">
        <v>202</v>
      </c>
      <c r="D52" s="30">
        <v>8072.9044000000004</v>
      </c>
      <c r="E52" s="30">
        <v>9749.6100499999993</v>
      </c>
      <c r="F52" s="30">
        <v>17822.514449999999</v>
      </c>
      <c r="G52" s="30">
        <v>2103.51244</v>
      </c>
      <c r="H52" s="30">
        <v>15719.00201</v>
      </c>
      <c r="I52" s="30">
        <v>17822.514449999999</v>
      </c>
    </row>
    <row r="53" spans="2:9" x14ac:dyDescent="0.2">
      <c r="B53" s="15">
        <v>4065</v>
      </c>
      <c r="C53" s="15" t="s">
        <v>203</v>
      </c>
      <c r="D53" s="30">
        <v>31266.72581</v>
      </c>
      <c r="E53" s="30">
        <v>42612.813399999999</v>
      </c>
      <c r="F53" s="30">
        <v>73879.539210000003</v>
      </c>
      <c r="G53" s="30">
        <v>6800.2478700000001</v>
      </c>
      <c r="H53" s="30">
        <v>67079.291339999996</v>
      </c>
      <c r="I53" s="30">
        <v>73879.539210000003</v>
      </c>
    </row>
    <row r="54" spans="2:9" x14ac:dyDescent="0.2">
      <c r="B54" s="15">
        <v>4066</v>
      </c>
      <c r="C54" s="15" t="s">
        <v>204</v>
      </c>
      <c r="D54" s="30">
        <v>5285.0854200000003</v>
      </c>
      <c r="E54" s="30">
        <v>19239.86622</v>
      </c>
      <c r="F54" s="30">
        <v>24524.951639999999</v>
      </c>
      <c r="G54" s="30">
        <v>8386.5192200000001</v>
      </c>
      <c r="H54" s="30">
        <v>16138.432419999999</v>
      </c>
      <c r="I54" s="30">
        <v>24524.951639999999</v>
      </c>
    </row>
    <row r="55" spans="2:9" x14ac:dyDescent="0.2">
      <c r="B55" s="15">
        <v>4067</v>
      </c>
      <c r="C55" s="15" t="s">
        <v>205</v>
      </c>
      <c r="D55" s="30">
        <v>9087.6736199999996</v>
      </c>
      <c r="E55" s="30">
        <v>19659.403920000001</v>
      </c>
      <c r="F55" s="30">
        <v>28747.077539999998</v>
      </c>
      <c r="G55" s="30">
        <v>5279.0918300000003</v>
      </c>
      <c r="H55" s="30">
        <v>23467.985710000001</v>
      </c>
      <c r="I55" s="30">
        <v>28747.077539999998</v>
      </c>
    </row>
    <row r="56" spans="2:9" x14ac:dyDescent="0.2">
      <c r="B56" s="15">
        <v>4068</v>
      </c>
      <c r="C56" s="15" t="s">
        <v>206</v>
      </c>
      <c r="D56" s="30">
        <v>12062.007960000001</v>
      </c>
      <c r="E56" s="30">
        <v>31287.450339999999</v>
      </c>
      <c r="F56" s="30">
        <v>43349.458299999998</v>
      </c>
      <c r="G56" s="30">
        <v>12271.25416</v>
      </c>
      <c r="H56" s="30">
        <v>31078.204140000002</v>
      </c>
      <c r="I56" s="30">
        <v>43349.458299999998</v>
      </c>
    </row>
    <row r="57" spans="2:9" x14ac:dyDescent="0.2">
      <c r="B57" s="15">
        <v>4084</v>
      </c>
      <c r="C57" s="15" t="s">
        <v>207</v>
      </c>
      <c r="D57" s="30">
        <v>2818.7306899999999</v>
      </c>
      <c r="E57" s="30">
        <v>9908.6311299999998</v>
      </c>
      <c r="F57" s="30">
        <v>12727.36182</v>
      </c>
      <c r="G57" s="30">
        <v>2039.5808099999999</v>
      </c>
      <c r="H57" s="30">
        <v>10687.781010000001</v>
      </c>
      <c r="I57" s="30">
        <v>12727.36182</v>
      </c>
    </row>
    <row r="58" spans="2:9" x14ac:dyDescent="0.2">
      <c r="B58" s="15">
        <v>4071</v>
      </c>
      <c r="C58" s="15" t="s">
        <v>208</v>
      </c>
      <c r="D58" s="30">
        <v>11043.411690000001</v>
      </c>
      <c r="E58" s="30">
        <v>52795.531020000002</v>
      </c>
      <c r="F58" s="30">
        <v>63838.942710000003</v>
      </c>
      <c r="G58" s="30">
        <v>10685.81186</v>
      </c>
      <c r="H58" s="30">
        <v>53153.130850000001</v>
      </c>
      <c r="I58" s="30">
        <v>63838.942710000003</v>
      </c>
    </row>
    <row r="59" spans="2:9" x14ac:dyDescent="0.2">
      <c r="B59" s="15">
        <v>4072</v>
      </c>
      <c r="C59" s="15" t="s">
        <v>209</v>
      </c>
      <c r="D59" s="30">
        <v>15430.28739</v>
      </c>
      <c r="E59" s="30">
        <v>47983.252090000002</v>
      </c>
      <c r="F59" s="30">
        <v>63413.539479999999</v>
      </c>
      <c r="G59" s="30">
        <v>16031.67145</v>
      </c>
      <c r="H59" s="30">
        <v>47381.868029999998</v>
      </c>
      <c r="I59" s="30">
        <v>63413.539479999999</v>
      </c>
    </row>
    <row r="60" spans="2:9" x14ac:dyDescent="0.2">
      <c r="B60" s="15">
        <v>4073</v>
      </c>
      <c r="C60" s="15" t="s">
        <v>210</v>
      </c>
      <c r="D60" s="30">
        <v>14185.520759999999</v>
      </c>
      <c r="E60" s="30">
        <v>29412.500980000001</v>
      </c>
      <c r="F60" s="30">
        <v>43598.021739999996</v>
      </c>
      <c r="G60" s="30">
        <v>5716.3254800000004</v>
      </c>
      <c r="H60" s="30">
        <v>37881.696259999997</v>
      </c>
      <c r="I60" s="30">
        <v>43598.021739999996</v>
      </c>
    </row>
    <row r="61" spans="2:9" x14ac:dyDescent="0.2">
      <c r="B61" s="15">
        <v>4074</v>
      </c>
      <c r="C61" s="15" t="s">
        <v>211</v>
      </c>
      <c r="D61" s="30">
        <v>43156.086860000003</v>
      </c>
      <c r="E61" s="30">
        <v>62662.998229999997</v>
      </c>
      <c r="F61" s="30">
        <v>105819.08508999999</v>
      </c>
      <c r="G61" s="30">
        <v>15361.483679999999</v>
      </c>
      <c r="H61" s="30">
        <v>90457.601410000003</v>
      </c>
      <c r="I61" s="30">
        <v>105819.08508999999</v>
      </c>
    </row>
    <row r="62" spans="2:9" x14ac:dyDescent="0.2">
      <c r="B62" s="15">
        <v>4075</v>
      </c>
      <c r="C62" s="15" t="s">
        <v>212</v>
      </c>
      <c r="D62" s="30">
        <v>29457.410810000001</v>
      </c>
      <c r="E62" s="30">
        <v>53697.683470000004</v>
      </c>
      <c r="F62" s="30">
        <v>83155.094280000005</v>
      </c>
      <c r="G62" s="30">
        <v>18207.91403</v>
      </c>
      <c r="H62" s="30">
        <v>64947.180249999998</v>
      </c>
      <c r="I62" s="30">
        <v>83155.094280000005</v>
      </c>
    </row>
    <row r="63" spans="2:9" x14ac:dyDescent="0.2">
      <c r="B63" s="15">
        <v>4076</v>
      </c>
      <c r="C63" s="15" t="s">
        <v>213</v>
      </c>
      <c r="D63" s="30">
        <v>12757.998750000001</v>
      </c>
      <c r="E63" s="30">
        <v>26358.896390000002</v>
      </c>
      <c r="F63" s="30">
        <v>39116.895140000001</v>
      </c>
      <c r="G63" s="30">
        <v>8638.2301299999999</v>
      </c>
      <c r="H63" s="30">
        <v>30478.665010000001</v>
      </c>
      <c r="I63" s="30">
        <v>39116.895140000001</v>
      </c>
    </row>
    <row r="64" spans="2:9" x14ac:dyDescent="0.2">
      <c r="B64" s="15">
        <v>4077</v>
      </c>
      <c r="C64" s="15" t="s">
        <v>214</v>
      </c>
      <c r="D64" s="30">
        <v>4180.01764</v>
      </c>
      <c r="E64" s="30">
        <v>12132.1193</v>
      </c>
      <c r="F64" s="30">
        <v>16312.13694</v>
      </c>
      <c r="G64" s="30">
        <v>4735.5532199999998</v>
      </c>
      <c r="H64" s="30">
        <v>11576.583720000001</v>
      </c>
      <c r="I64" s="30">
        <v>16312.13694</v>
      </c>
    </row>
    <row r="65" spans="2:9" x14ac:dyDescent="0.2">
      <c r="B65" s="15">
        <v>4078</v>
      </c>
      <c r="C65" s="15" t="s">
        <v>215</v>
      </c>
      <c r="D65" s="30">
        <v>4299.7154200000004</v>
      </c>
      <c r="E65" s="30">
        <v>3246.86528</v>
      </c>
      <c r="F65" s="30">
        <v>7546.5807000000004</v>
      </c>
      <c r="G65" s="30">
        <v>2465.4976900000001</v>
      </c>
      <c r="H65" s="30">
        <v>5081.0830100000003</v>
      </c>
      <c r="I65" s="30">
        <v>7546.5807000000004</v>
      </c>
    </row>
    <row r="66" spans="2:9" x14ac:dyDescent="0.2">
      <c r="B66" s="15">
        <v>4079</v>
      </c>
      <c r="C66" s="15" t="s">
        <v>216</v>
      </c>
      <c r="D66" s="30">
        <v>3424.0965999999999</v>
      </c>
      <c r="E66" s="30">
        <v>19243.436829999999</v>
      </c>
      <c r="F66" s="30">
        <v>22667.533429999999</v>
      </c>
      <c r="G66" s="30">
        <v>7080.6336199999996</v>
      </c>
      <c r="H66" s="30">
        <v>15586.899810000001</v>
      </c>
      <c r="I66" s="30">
        <v>22667.533429999999</v>
      </c>
    </row>
    <row r="67" spans="2:9" x14ac:dyDescent="0.2">
      <c r="B67" s="15">
        <v>4080</v>
      </c>
      <c r="C67" s="15" t="s">
        <v>217</v>
      </c>
      <c r="D67" s="30">
        <v>30216.843069999999</v>
      </c>
      <c r="E67" s="30">
        <v>142777.38587999999</v>
      </c>
      <c r="F67" s="30">
        <v>172994.22894999999</v>
      </c>
      <c r="G67" s="30">
        <v>35253.633159999998</v>
      </c>
      <c r="H67" s="30">
        <v>137740.59578999999</v>
      </c>
      <c r="I67" s="30">
        <v>172994.22894999999</v>
      </c>
    </row>
    <row r="68" spans="2:9" x14ac:dyDescent="0.2">
      <c r="B68" s="15">
        <v>4081</v>
      </c>
      <c r="C68" s="15" t="s">
        <v>218</v>
      </c>
      <c r="D68" s="30">
        <v>29479.019690000001</v>
      </c>
      <c r="E68" s="30">
        <v>59941.58711</v>
      </c>
      <c r="F68" s="30">
        <v>89420.606799999994</v>
      </c>
      <c r="G68" s="30">
        <v>15079.225189999999</v>
      </c>
      <c r="H68" s="30">
        <v>74341.381609999997</v>
      </c>
      <c r="I68" s="30">
        <v>89420.606799999994</v>
      </c>
    </row>
    <row r="69" spans="2:9" x14ac:dyDescent="0.2">
      <c r="B69" s="15">
        <v>4082</v>
      </c>
      <c r="C69" s="15" t="s">
        <v>219</v>
      </c>
      <c r="D69" s="30">
        <v>71984.630210000003</v>
      </c>
      <c r="E69" s="30">
        <v>202072.49518999999</v>
      </c>
      <c r="F69" s="30">
        <v>274057.12540000002</v>
      </c>
      <c r="G69" s="30">
        <v>97359.081340000004</v>
      </c>
      <c r="H69" s="30">
        <v>176698.04405999999</v>
      </c>
      <c r="I69" s="30">
        <v>274057.12540000002</v>
      </c>
    </row>
    <row r="70" spans="2:9" x14ac:dyDescent="0.2">
      <c r="B70" s="15">
        <v>4083</v>
      </c>
      <c r="C70" s="15" t="s">
        <v>220</v>
      </c>
      <c r="D70" s="30">
        <v>27958.696240000001</v>
      </c>
      <c r="E70" s="30">
        <v>46273.6178</v>
      </c>
      <c r="F70" s="30">
        <v>74232.314039999997</v>
      </c>
      <c r="G70" s="30">
        <v>14350.65912</v>
      </c>
      <c r="H70" s="30">
        <v>59881.654920000001</v>
      </c>
      <c r="I70" s="30">
        <v>74232.314039999997</v>
      </c>
    </row>
    <row r="71" spans="2:9" x14ac:dyDescent="0.2">
      <c r="B71" s="20">
        <v>4129</v>
      </c>
      <c r="C71" s="20" t="s">
        <v>221</v>
      </c>
      <c r="D71" s="29">
        <v>347228.74981000001</v>
      </c>
      <c r="E71" s="29">
        <v>694966.65842999995</v>
      </c>
      <c r="F71" s="29">
        <v>1042195.40824</v>
      </c>
      <c r="G71" s="29">
        <v>209455.46724</v>
      </c>
      <c r="H71" s="29">
        <v>832739.94099999999</v>
      </c>
      <c r="I71" s="29">
        <v>1042195.40824</v>
      </c>
    </row>
    <row r="72" spans="2:9" x14ac:dyDescent="0.2">
      <c r="B72" s="15">
        <v>4091</v>
      </c>
      <c r="C72" s="15" t="s">
        <v>222</v>
      </c>
      <c r="D72" s="30">
        <v>5629.7237100000002</v>
      </c>
      <c r="E72" s="30">
        <v>23390.750550000001</v>
      </c>
      <c r="F72" s="30">
        <v>29020.474259999999</v>
      </c>
      <c r="G72" s="30">
        <v>5938.6995200000001</v>
      </c>
      <c r="H72" s="30">
        <v>23081.774740000001</v>
      </c>
      <c r="I72" s="30">
        <v>29020.474259999999</v>
      </c>
    </row>
    <row r="73" spans="2:9" x14ac:dyDescent="0.2">
      <c r="B73" s="15">
        <v>4092</v>
      </c>
      <c r="C73" s="15" t="s">
        <v>223</v>
      </c>
      <c r="D73" s="30">
        <v>25988.002769999999</v>
      </c>
      <c r="E73" s="30">
        <v>44826.376049999999</v>
      </c>
      <c r="F73" s="30">
        <v>70814.378819999998</v>
      </c>
      <c r="G73" s="30">
        <v>17858.10471</v>
      </c>
      <c r="H73" s="30">
        <v>52956.274109999998</v>
      </c>
      <c r="I73" s="30">
        <v>70814.378819999998</v>
      </c>
    </row>
    <row r="74" spans="2:9" x14ac:dyDescent="0.2">
      <c r="B74" s="15">
        <v>4093</v>
      </c>
      <c r="C74" s="15" t="s">
        <v>224</v>
      </c>
      <c r="D74" s="30">
        <v>5476.6584800000001</v>
      </c>
      <c r="E74" s="30">
        <v>8733.1433199999992</v>
      </c>
      <c r="F74" s="30">
        <v>14209.801799999999</v>
      </c>
      <c r="G74" s="30">
        <v>5128.2873799999998</v>
      </c>
      <c r="H74" s="30">
        <v>9081.5144199999995</v>
      </c>
      <c r="I74" s="30">
        <v>14209.801799999999</v>
      </c>
    </row>
    <row r="75" spans="2:9" x14ac:dyDescent="0.2">
      <c r="B75" s="15">
        <v>4124</v>
      </c>
      <c r="C75" s="15" t="s">
        <v>225</v>
      </c>
      <c r="D75" s="30">
        <v>11825.05962</v>
      </c>
      <c r="E75" s="30">
        <v>14166.162</v>
      </c>
      <c r="F75" s="30">
        <v>25991.22162</v>
      </c>
      <c r="G75" s="30">
        <v>4920.1271299999999</v>
      </c>
      <c r="H75" s="30">
        <v>21071.094489999999</v>
      </c>
      <c r="I75" s="30">
        <v>25991.22162</v>
      </c>
    </row>
    <row r="76" spans="2:9" x14ac:dyDescent="0.2">
      <c r="B76" s="15">
        <v>4095</v>
      </c>
      <c r="C76" s="15" t="s">
        <v>226</v>
      </c>
      <c r="D76" s="30">
        <v>150305.64978000001</v>
      </c>
      <c r="E76" s="30">
        <v>167326.26143000001</v>
      </c>
      <c r="F76" s="30">
        <v>317631.91120999999</v>
      </c>
      <c r="G76" s="30">
        <v>34465.912470000003</v>
      </c>
      <c r="H76" s="30">
        <v>283165.99874000001</v>
      </c>
      <c r="I76" s="30">
        <v>317631.91120999999</v>
      </c>
    </row>
    <row r="77" spans="2:9" x14ac:dyDescent="0.2">
      <c r="B77" s="15">
        <v>4099</v>
      </c>
      <c r="C77" s="15" t="s">
        <v>227</v>
      </c>
      <c r="D77" s="30">
        <v>4846.9777999999997</v>
      </c>
      <c r="E77" s="30">
        <v>6180.18624</v>
      </c>
      <c r="F77" s="30">
        <v>11027.16404</v>
      </c>
      <c r="G77" s="30">
        <v>1260.8360299999999</v>
      </c>
      <c r="H77" s="30">
        <v>9766.3280099999993</v>
      </c>
      <c r="I77" s="30">
        <v>11027.16404</v>
      </c>
    </row>
    <row r="78" spans="2:9" x14ac:dyDescent="0.2">
      <c r="B78" s="15">
        <v>4100</v>
      </c>
      <c r="C78" s="15" t="s">
        <v>228</v>
      </c>
      <c r="D78" s="30">
        <v>11790.27802</v>
      </c>
      <c r="E78" s="30">
        <v>47681.168969999999</v>
      </c>
      <c r="F78" s="30">
        <v>59471.446989999997</v>
      </c>
      <c r="G78" s="30">
        <v>23010.818719999999</v>
      </c>
      <c r="H78" s="30">
        <v>36460.628270000001</v>
      </c>
      <c r="I78" s="30">
        <v>59471.446989999997</v>
      </c>
    </row>
    <row r="79" spans="2:9" x14ac:dyDescent="0.2">
      <c r="B79" s="15">
        <v>4104</v>
      </c>
      <c r="C79" s="15" t="s">
        <v>229</v>
      </c>
      <c r="D79" s="30">
        <v>14919.18534</v>
      </c>
      <c r="E79" s="30">
        <v>42949.733070000002</v>
      </c>
      <c r="F79" s="30">
        <v>57868.918409999998</v>
      </c>
      <c r="G79" s="30">
        <v>16773.57113</v>
      </c>
      <c r="H79" s="30">
        <v>41095.347280000002</v>
      </c>
      <c r="I79" s="30">
        <v>57868.918409999998</v>
      </c>
    </row>
    <row r="80" spans="2:9" x14ac:dyDescent="0.2">
      <c r="B80" s="15">
        <v>4105</v>
      </c>
      <c r="C80" s="15" t="s">
        <v>230</v>
      </c>
      <c r="D80" s="30">
        <v>3322.7888899999998</v>
      </c>
      <c r="E80" s="30">
        <v>6316.6854499999999</v>
      </c>
      <c r="F80" s="30">
        <v>9639.4743400000007</v>
      </c>
      <c r="G80" s="30">
        <v>1893.01369</v>
      </c>
      <c r="H80" s="30">
        <v>7746.46065</v>
      </c>
      <c r="I80" s="30">
        <v>9639.4743400000007</v>
      </c>
    </row>
    <row r="81" spans="2:9" x14ac:dyDescent="0.2">
      <c r="B81" s="15">
        <v>4106</v>
      </c>
      <c r="C81" s="15" t="s">
        <v>231</v>
      </c>
      <c r="D81" s="30">
        <v>933.63828000000001</v>
      </c>
      <c r="E81" s="30">
        <v>5032.9755999999998</v>
      </c>
      <c r="F81" s="30">
        <v>5966.6138799999999</v>
      </c>
      <c r="G81" s="30">
        <v>772.46004000000005</v>
      </c>
      <c r="H81" s="30">
        <v>5194.1538399999999</v>
      </c>
      <c r="I81" s="30">
        <v>5966.6138799999999</v>
      </c>
    </row>
    <row r="82" spans="2:9" x14ac:dyDescent="0.2">
      <c r="B82" s="15">
        <v>4107</v>
      </c>
      <c r="C82" s="15" t="s">
        <v>232</v>
      </c>
      <c r="D82" s="30">
        <v>2688.8903399999999</v>
      </c>
      <c r="E82" s="30">
        <v>15745.809359999999</v>
      </c>
      <c r="F82" s="30">
        <v>18434.699700000001</v>
      </c>
      <c r="G82" s="30">
        <v>4451.5243300000002</v>
      </c>
      <c r="H82" s="30">
        <v>13983.175370000001</v>
      </c>
      <c r="I82" s="30">
        <v>18434.699700000001</v>
      </c>
    </row>
    <row r="83" spans="2:9" x14ac:dyDescent="0.2">
      <c r="B83" s="15">
        <v>4110</v>
      </c>
      <c r="C83" s="15" t="s">
        <v>233</v>
      </c>
      <c r="D83" s="30">
        <v>4647.7474899999997</v>
      </c>
      <c r="E83" s="30">
        <v>14842.06035</v>
      </c>
      <c r="F83" s="30">
        <v>19489.807840000001</v>
      </c>
      <c r="G83" s="30">
        <v>4375.5407999999998</v>
      </c>
      <c r="H83" s="30">
        <v>15114.267040000001</v>
      </c>
      <c r="I83" s="30">
        <v>19489.807840000001</v>
      </c>
    </row>
    <row r="84" spans="2:9" x14ac:dyDescent="0.2">
      <c r="B84" s="15">
        <v>4111</v>
      </c>
      <c r="C84" s="15" t="s">
        <v>234</v>
      </c>
      <c r="D84" s="30">
        <v>4404.5571200000004</v>
      </c>
      <c r="E84" s="30">
        <v>18165.333549999999</v>
      </c>
      <c r="F84" s="30">
        <v>22569.890670000001</v>
      </c>
      <c r="G84" s="30">
        <v>5958.1268799999998</v>
      </c>
      <c r="H84" s="30">
        <v>16611.763790000001</v>
      </c>
      <c r="I84" s="30">
        <v>22569.890670000001</v>
      </c>
    </row>
    <row r="85" spans="2:9" x14ac:dyDescent="0.2">
      <c r="B85" s="15">
        <v>4112</v>
      </c>
      <c r="C85" s="15" t="s">
        <v>235</v>
      </c>
      <c r="D85" s="30">
        <v>3687.1782699999999</v>
      </c>
      <c r="E85" s="30">
        <v>13412.46005</v>
      </c>
      <c r="F85" s="30">
        <v>17099.638319999998</v>
      </c>
      <c r="G85" s="30">
        <v>2644.2273599999999</v>
      </c>
      <c r="H85" s="30">
        <v>14455.410959999999</v>
      </c>
      <c r="I85" s="30">
        <v>17099.638319999998</v>
      </c>
    </row>
    <row r="86" spans="2:9" x14ac:dyDescent="0.2">
      <c r="B86" s="15">
        <v>4125</v>
      </c>
      <c r="C86" s="15" t="s">
        <v>236</v>
      </c>
      <c r="D86" s="30">
        <v>10057.20241</v>
      </c>
      <c r="E86" s="30">
        <v>49095.806230000002</v>
      </c>
      <c r="F86" s="30">
        <v>59153.00864</v>
      </c>
      <c r="G86" s="30">
        <v>13437.63896</v>
      </c>
      <c r="H86" s="30">
        <v>45715.369680000003</v>
      </c>
      <c r="I86" s="30">
        <v>59153.00864</v>
      </c>
    </row>
    <row r="87" spans="2:9" x14ac:dyDescent="0.2">
      <c r="B87" s="15">
        <v>4117</v>
      </c>
      <c r="C87" s="15" t="s">
        <v>237</v>
      </c>
      <c r="D87" s="30">
        <v>4275.8999100000001</v>
      </c>
      <c r="E87" s="30">
        <v>15665.49397</v>
      </c>
      <c r="F87" s="30">
        <v>19941.39388</v>
      </c>
      <c r="G87" s="30">
        <v>5906.5919000000004</v>
      </c>
      <c r="H87" s="30">
        <v>14034.80198</v>
      </c>
      <c r="I87" s="30">
        <v>19941.39388</v>
      </c>
    </row>
    <row r="88" spans="2:9" x14ac:dyDescent="0.2">
      <c r="B88" s="15">
        <v>4120</v>
      </c>
      <c r="C88" s="15" t="s">
        <v>238</v>
      </c>
      <c r="D88" s="30">
        <v>6114.0331800000004</v>
      </c>
      <c r="E88" s="30">
        <v>24228.493989999999</v>
      </c>
      <c r="F88" s="30">
        <v>30342.527170000001</v>
      </c>
      <c r="G88" s="30">
        <v>5991.5637200000001</v>
      </c>
      <c r="H88" s="30">
        <v>24350.963449999999</v>
      </c>
      <c r="I88" s="30">
        <v>30342.527170000001</v>
      </c>
    </row>
    <row r="89" spans="2:9" x14ac:dyDescent="0.2">
      <c r="B89" s="15">
        <v>4121</v>
      </c>
      <c r="C89" s="15" t="s">
        <v>239</v>
      </c>
      <c r="D89" s="30">
        <v>16118.51692</v>
      </c>
      <c r="E89" s="30">
        <v>44978.284010000003</v>
      </c>
      <c r="F89" s="30">
        <v>61096.800929999998</v>
      </c>
      <c r="G89" s="30">
        <v>15984.27439</v>
      </c>
      <c r="H89" s="30">
        <v>45112.526539999999</v>
      </c>
      <c r="I89" s="30">
        <v>61096.800929999998</v>
      </c>
    </row>
    <row r="90" spans="2:9" x14ac:dyDescent="0.2">
      <c r="B90" s="15">
        <v>4122</v>
      </c>
      <c r="C90" s="15" t="s">
        <v>240</v>
      </c>
      <c r="D90" s="30">
        <v>7334.4496499999996</v>
      </c>
      <c r="E90" s="30">
        <v>18526.607789999998</v>
      </c>
      <c r="F90" s="30">
        <v>25861.05744</v>
      </c>
      <c r="G90" s="30">
        <v>8011.3068199999998</v>
      </c>
      <c r="H90" s="30">
        <v>17849.750619999999</v>
      </c>
      <c r="I90" s="30">
        <v>25861.05744</v>
      </c>
    </row>
    <row r="91" spans="2:9" x14ac:dyDescent="0.2">
      <c r="B91" s="15">
        <v>4123</v>
      </c>
      <c r="C91" s="15" t="s">
        <v>241</v>
      </c>
      <c r="D91" s="30">
        <v>52862.311829999999</v>
      </c>
      <c r="E91" s="30">
        <v>113702.86645</v>
      </c>
      <c r="F91" s="30">
        <v>166565.17827999999</v>
      </c>
      <c r="G91" s="30">
        <v>30672.841260000001</v>
      </c>
      <c r="H91" s="30">
        <v>135892.33702000001</v>
      </c>
      <c r="I91" s="30">
        <v>166565.17827999999</v>
      </c>
    </row>
    <row r="92" spans="2:9" x14ac:dyDescent="0.2">
      <c r="B92" s="20">
        <v>4159</v>
      </c>
      <c r="C92" s="20" t="s">
        <v>242</v>
      </c>
      <c r="D92" s="29">
        <v>202369.40726000001</v>
      </c>
      <c r="E92" s="29">
        <v>561517.39295999997</v>
      </c>
      <c r="F92" s="29">
        <v>763886.80021999998</v>
      </c>
      <c r="G92" s="29">
        <v>222944.951</v>
      </c>
      <c r="H92" s="29">
        <v>540941.84921999997</v>
      </c>
      <c r="I92" s="29">
        <v>763886.80021999998</v>
      </c>
    </row>
    <row r="93" spans="2:9" x14ac:dyDescent="0.2">
      <c r="B93" s="15">
        <v>4131</v>
      </c>
      <c r="C93" s="15" t="s">
        <v>243</v>
      </c>
      <c r="D93" s="30">
        <v>14192.143599999999</v>
      </c>
      <c r="E93" s="30">
        <v>58626.718950000002</v>
      </c>
      <c r="F93" s="30">
        <v>72818.862550000005</v>
      </c>
      <c r="G93" s="30">
        <v>18993.075519999999</v>
      </c>
      <c r="H93" s="30">
        <v>53825.78703</v>
      </c>
      <c r="I93" s="30">
        <v>72818.862550000005</v>
      </c>
    </row>
    <row r="94" spans="2:9" x14ac:dyDescent="0.2">
      <c r="B94" s="15">
        <v>4132</v>
      </c>
      <c r="C94" s="15" t="s">
        <v>244</v>
      </c>
      <c r="D94" s="30">
        <v>5539.4199600000002</v>
      </c>
      <c r="E94" s="30">
        <v>23971.954689999999</v>
      </c>
      <c r="F94" s="30">
        <v>29511.374650000002</v>
      </c>
      <c r="G94" s="30">
        <v>8941.2379099999998</v>
      </c>
      <c r="H94" s="30">
        <v>20570.136740000002</v>
      </c>
      <c r="I94" s="30">
        <v>29511.374650000002</v>
      </c>
    </row>
    <row r="95" spans="2:9" x14ac:dyDescent="0.2">
      <c r="B95" s="15">
        <v>4133</v>
      </c>
      <c r="C95" s="15" t="s">
        <v>245</v>
      </c>
      <c r="D95" s="30">
        <v>3059.3099099999999</v>
      </c>
      <c r="E95" s="30">
        <v>12747.52224</v>
      </c>
      <c r="F95" s="30">
        <v>15806.83215</v>
      </c>
      <c r="G95" s="30">
        <v>7168.5336399999997</v>
      </c>
      <c r="H95" s="30">
        <v>8638.2985100000005</v>
      </c>
      <c r="I95" s="30">
        <v>15806.83215</v>
      </c>
    </row>
    <row r="96" spans="2:9" x14ac:dyDescent="0.2">
      <c r="B96" s="15">
        <v>4134</v>
      </c>
      <c r="C96" s="15" t="s">
        <v>246</v>
      </c>
      <c r="D96" s="30">
        <v>9029.8607300000003</v>
      </c>
      <c r="E96" s="30">
        <v>30143.377860000001</v>
      </c>
      <c r="F96" s="30">
        <v>39173.238590000001</v>
      </c>
      <c r="G96" s="30">
        <v>13437.975920000001</v>
      </c>
      <c r="H96" s="30">
        <v>25735.26267</v>
      </c>
      <c r="I96" s="30">
        <v>39173.238590000001</v>
      </c>
    </row>
    <row r="97" spans="2:9" x14ac:dyDescent="0.2">
      <c r="B97" s="15">
        <v>4135</v>
      </c>
      <c r="C97" s="15" t="s">
        <v>247</v>
      </c>
      <c r="D97" s="30">
        <v>3713.01764</v>
      </c>
      <c r="E97" s="30">
        <v>27917.44255</v>
      </c>
      <c r="F97" s="30">
        <v>31630.460190000002</v>
      </c>
      <c r="G97" s="30">
        <v>10941.26859</v>
      </c>
      <c r="H97" s="30">
        <v>20689.191599999998</v>
      </c>
      <c r="I97" s="30">
        <v>31630.460190000002</v>
      </c>
    </row>
    <row r="98" spans="2:9" x14ac:dyDescent="0.2">
      <c r="B98" s="15">
        <v>4136</v>
      </c>
      <c r="C98" s="15" t="s">
        <v>248</v>
      </c>
      <c r="D98" s="30">
        <v>5059.8919599999999</v>
      </c>
      <c r="E98" s="30">
        <v>16655.544880000001</v>
      </c>
      <c r="F98" s="30">
        <v>21715.436839999998</v>
      </c>
      <c r="G98" s="30">
        <v>5413.3050499999999</v>
      </c>
      <c r="H98" s="30">
        <v>16302.131789999999</v>
      </c>
      <c r="I98" s="30">
        <v>21715.436839999998</v>
      </c>
    </row>
    <row r="99" spans="2:9" x14ac:dyDescent="0.2">
      <c r="B99" s="15">
        <v>4137</v>
      </c>
      <c r="C99" s="15" t="s">
        <v>249</v>
      </c>
      <c r="D99" s="30">
        <v>2638.0935899999999</v>
      </c>
      <c r="E99" s="30">
        <v>6298.5991800000002</v>
      </c>
      <c r="F99" s="30">
        <v>8936.6927699999997</v>
      </c>
      <c r="G99" s="30">
        <v>4078.60032</v>
      </c>
      <c r="H99" s="30">
        <v>4858.0924500000001</v>
      </c>
      <c r="I99" s="30">
        <v>8936.6927699999997</v>
      </c>
    </row>
    <row r="100" spans="2:9" x14ac:dyDescent="0.2">
      <c r="B100" s="15">
        <v>4138</v>
      </c>
      <c r="C100" s="15" t="s">
        <v>250</v>
      </c>
      <c r="D100" s="30">
        <v>4107.0450700000001</v>
      </c>
      <c r="E100" s="30">
        <v>10798.70199</v>
      </c>
      <c r="F100" s="30">
        <v>14905.74706</v>
      </c>
      <c r="G100" s="30">
        <v>5691.25756</v>
      </c>
      <c r="H100" s="30">
        <v>9214.4894999999997</v>
      </c>
      <c r="I100" s="30">
        <v>14905.74706</v>
      </c>
    </row>
    <row r="101" spans="2:9" x14ac:dyDescent="0.2">
      <c r="B101" s="15">
        <v>4139</v>
      </c>
      <c r="C101" s="15" t="s">
        <v>251</v>
      </c>
      <c r="D101" s="30">
        <v>36035.563479999997</v>
      </c>
      <c r="E101" s="30">
        <v>64685.778960000003</v>
      </c>
      <c r="F101" s="30">
        <v>100721.34243999999</v>
      </c>
      <c r="G101" s="30">
        <v>21168.534609999999</v>
      </c>
      <c r="H101" s="30">
        <v>79552.807830000005</v>
      </c>
      <c r="I101" s="30">
        <v>100721.34243999999</v>
      </c>
    </row>
    <row r="102" spans="2:9" x14ac:dyDescent="0.2">
      <c r="B102" s="15">
        <v>4140</v>
      </c>
      <c r="C102" s="15" t="s">
        <v>252</v>
      </c>
      <c r="D102" s="30">
        <v>11405.76909</v>
      </c>
      <c r="E102" s="30">
        <v>21951.093550000001</v>
      </c>
      <c r="F102" s="30">
        <v>33356.862639999999</v>
      </c>
      <c r="G102" s="30">
        <v>11412.47984</v>
      </c>
      <c r="H102" s="30">
        <v>21944.382799999999</v>
      </c>
      <c r="I102" s="30">
        <v>33356.862639999999</v>
      </c>
    </row>
    <row r="103" spans="2:9" x14ac:dyDescent="0.2">
      <c r="B103" s="15">
        <v>4141</v>
      </c>
      <c r="C103" s="15" t="s">
        <v>253</v>
      </c>
      <c r="D103" s="30">
        <v>34622.316059999997</v>
      </c>
      <c r="E103" s="30">
        <v>100680.13175</v>
      </c>
      <c r="F103" s="30">
        <v>135302.44781000001</v>
      </c>
      <c r="G103" s="30">
        <v>45364.958749999998</v>
      </c>
      <c r="H103" s="30">
        <v>89937.489060000007</v>
      </c>
      <c r="I103" s="30">
        <v>135302.44781000001</v>
      </c>
    </row>
    <row r="104" spans="2:9" x14ac:dyDescent="0.2">
      <c r="B104" s="15">
        <v>4142</v>
      </c>
      <c r="C104" s="15" t="s">
        <v>254</v>
      </c>
      <c r="D104" s="30">
        <v>4589.3995100000002</v>
      </c>
      <c r="E104" s="30">
        <v>9296.4457899999998</v>
      </c>
      <c r="F104" s="30">
        <v>13885.845300000001</v>
      </c>
      <c r="G104" s="30">
        <v>6730.6155500000004</v>
      </c>
      <c r="H104" s="30">
        <v>7155.2297500000004</v>
      </c>
      <c r="I104" s="30">
        <v>13885.845300000001</v>
      </c>
    </row>
    <row r="105" spans="2:9" x14ac:dyDescent="0.2">
      <c r="B105" s="15">
        <v>4143</v>
      </c>
      <c r="C105" s="15" t="s">
        <v>255</v>
      </c>
      <c r="D105" s="30">
        <v>5480.3033699999996</v>
      </c>
      <c r="E105" s="30">
        <v>11818.687250000001</v>
      </c>
      <c r="F105" s="30">
        <v>17298.99062</v>
      </c>
      <c r="G105" s="30">
        <v>8498.6606300000003</v>
      </c>
      <c r="H105" s="30">
        <v>8800.3299900000002</v>
      </c>
      <c r="I105" s="30">
        <v>17298.99062</v>
      </c>
    </row>
    <row r="106" spans="2:9" x14ac:dyDescent="0.2">
      <c r="B106" s="15">
        <v>4144</v>
      </c>
      <c r="C106" s="15" t="s">
        <v>256</v>
      </c>
      <c r="D106" s="30">
        <v>34685.809809999999</v>
      </c>
      <c r="E106" s="30">
        <v>89295.626910000006</v>
      </c>
      <c r="F106" s="30">
        <v>123981.43672</v>
      </c>
      <c r="G106" s="30">
        <v>27130.526709999998</v>
      </c>
      <c r="H106" s="30">
        <v>96850.910010000007</v>
      </c>
      <c r="I106" s="30">
        <v>123981.43672</v>
      </c>
    </row>
    <row r="107" spans="2:9" x14ac:dyDescent="0.2">
      <c r="B107" s="15">
        <v>4145</v>
      </c>
      <c r="C107" s="15" t="s">
        <v>257</v>
      </c>
      <c r="D107" s="30">
        <v>8552.0894200000002</v>
      </c>
      <c r="E107" s="30">
        <v>19759.489099999999</v>
      </c>
      <c r="F107" s="30">
        <v>28311.578519999999</v>
      </c>
      <c r="G107" s="30">
        <v>11884.48914</v>
      </c>
      <c r="H107" s="30">
        <v>16427.089380000001</v>
      </c>
      <c r="I107" s="30">
        <v>28311.578519999999</v>
      </c>
    </row>
    <row r="108" spans="2:9" x14ac:dyDescent="0.2">
      <c r="B108" s="15">
        <v>4146</v>
      </c>
      <c r="C108" s="15" t="s">
        <v>258</v>
      </c>
      <c r="D108" s="30">
        <v>15559.232910000001</v>
      </c>
      <c r="E108" s="30">
        <v>39844.592400000001</v>
      </c>
      <c r="F108" s="30">
        <v>55403.82531</v>
      </c>
      <c r="G108" s="30">
        <v>10423.189770000001</v>
      </c>
      <c r="H108" s="30">
        <v>44980.635540000003</v>
      </c>
      <c r="I108" s="30">
        <v>55403.82531</v>
      </c>
    </row>
    <row r="109" spans="2:9" x14ac:dyDescent="0.2">
      <c r="B109" s="15">
        <v>4147</v>
      </c>
      <c r="C109" s="15" t="s">
        <v>259</v>
      </c>
      <c r="D109" s="30">
        <v>4100.1411500000004</v>
      </c>
      <c r="E109" s="30">
        <v>17025.68491</v>
      </c>
      <c r="F109" s="30">
        <v>21125.826059999999</v>
      </c>
      <c r="G109" s="30">
        <v>5666.2414900000003</v>
      </c>
      <c r="H109" s="30">
        <v>15459.584570000001</v>
      </c>
      <c r="I109" s="30">
        <v>21125.826059999999</v>
      </c>
    </row>
    <row r="110" spans="2:9" x14ac:dyDescent="0.2">
      <c r="B110" s="20">
        <v>4189</v>
      </c>
      <c r="C110" s="20" t="s">
        <v>260</v>
      </c>
      <c r="D110" s="29">
        <v>209683.92318000001</v>
      </c>
      <c r="E110" s="29">
        <v>565492.78607999999</v>
      </c>
      <c r="F110" s="29">
        <v>775176.70926000003</v>
      </c>
      <c r="G110" s="29">
        <v>208660.60625000001</v>
      </c>
      <c r="H110" s="29">
        <v>566516.10300999996</v>
      </c>
      <c r="I110" s="29">
        <v>775176.70926000003</v>
      </c>
    </row>
    <row r="111" spans="2:9" x14ac:dyDescent="0.2">
      <c r="B111" s="15">
        <v>4185</v>
      </c>
      <c r="C111" s="15" t="s">
        <v>261</v>
      </c>
      <c r="D111" s="30">
        <v>22091.140050000002</v>
      </c>
      <c r="E111" s="30">
        <v>34953.059370000003</v>
      </c>
      <c r="F111" s="30">
        <v>57044.199419999997</v>
      </c>
      <c r="G111" s="30">
        <v>8462.9778499999993</v>
      </c>
      <c r="H111" s="30">
        <v>48581.221570000002</v>
      </c>
      <c r="I111" s="30">
        <v>57044.199419999997</v>
      </c>
    </row>
    <row r="112" spans="2:9" x14ac:dyDescent="0.2">
      <c r="B112" s="15">
        <v>4161</v>
      </c>
      <c r="C112" s="15" t="s">
        <v>262</v>
      </c>
      <c r="D112" s="30">
        <v>10896.96081</v>
      </c>
      <c r="E112" s="30">
        <v>21471.404999999999</v>
      </c>
      <c r="F112" s="30">
        <v>32368.365809999999</v>
      </c>
      <c r="G112" s="30">
        <v>9866.39696</v>
      </c>
      <c r="H112" s="30">
        <v>22501.968850000001</v>
      </c>
      <c r="I112" s="30">
        <v>32368.365809999999</v>
      </c>
    </row>
    <row r="113" spans="2:9" x14ac:dyDescent="0.2">
      <c r="B113" s="15">
        <v>4163</v>
      </c>
      <c r="C113" s="15" t="s">
        <v>263</v>
      </c>
      <c r="D113" s="30">
        <v>22567.579819999999</v>
      </c>
      <c r="E113" s="30">
        <v>116728.61983</v>
      </c>
      <c r="F113" s="30">
        <v>139296.19965</v>
      </c>
      <c r="G113" s="30">
        <v>37852.570740000003</v>
      </c>
      <c r="H113" s="30">
        <v>101443.62891</v>
      </c>
      <c r="I113" s="30">
        <v>139296.19965</v>
      </c>
    </row>
    <row r="114" spans="2:9" x14ac:dyDescent="0.2">
      <c r="B114" s="15">
        <v>4164</v>
      </c>
      <c r="C114" s="15" t="s">
        <v>264</v>
      </c>
      <c r="D114" s="30">
        <v>5259.1449700000003</v>
      </c>
      <c r="E114" s="30">
        <v>15860.913409999999</v>
      </c>
      <c r="F114" s="30">
        <v>21120.058379999999</v>
      </c>
      <c r="G114" s="30">
        <v>5751.0916200000001</v>
      </c>
      <c r="H114" s="30">
        <v>15368.966759999999</v>
      </c>
      <c r="I114" s="30">
        <v>21120.058379999999</v>
      </c>
    </row>
    <row r="115" spans="2:9" x14ac:dyDescent="0.2">
      <c r="B115" s="15">
        <v>4165</v>
      </c>
      <c r="C115" s="15" t="s">
        <v>265</v>
      </c>
      <c r="D115" s="30">
        <v>8185.6591600000002</v>
      </c>
      <c r="E115" s="30">
        <v>52732.750339999999</v>
      </c>
      <c r="F115" s="30">
        <v>60918.409500000002</v>
      </c>
      <c r="G115" s="30">
        <v>9891.0030399999996</v>
      </c>
      <c r="H115" s="30">
        <v>51027.406459999998</v>
      </c>
      <c r="I115" s="30">
        <v>60918.409500000002</v>
      </c>
    </row>
    <row r="116" spans="2:9" x14ac:dyDescent="0.2">
      <c r="B116" s="15">
        <v>4166</v>
      </c>
      <c r="C116" s="15" t="s">
        <v>266</v>
      </c>
      <c r="D116" s="30">
        <v>10470.278829999999</v>
      </c>
      <c r="E116" s="30">
        <v>14321.43377</v>
      </c>
      <c r="F116" s="30">
        <v>24791.712599999999</v>
      </c>
      <c r="G116" s="30">
        <v>4541.7384400000001</v>
      </c>
      <c r="H116" s="30">
        <v>20249.974160000002</v>
      </c>
      <c r="I116" s="30">
        <v>24791.712599999999</v>
      </c>
    </row>
    <row r="117" spans="2:9" x14ac:dyDescent="0.2">
      <c r="B117" s="15">
        <v>4169</v>
      </c>
      <c r="C117" s="15" t="s">
        <v>267</v>
      </c>
      <c r="D117" s="30">
        <v>9793.2144399999997</v>
      </c>
      <c r="E117" s="30">
        <v>49118.391199999998</v>
      </c>
      <c r="F117" s="30">
        <v>58911.605640000002</v>
      </c>
      <c r="G117" s="30">
        <v>14813.50138</v>
      </c>
      <c r="H117" s="30">
        <v>44098.10426</v>
      </c>
      <c r="I117" s="30">
        <v>58911.605640000002</v>
      </c>
    </row>
    <row r="118" spans="2:9" x14ac:dyDescent="0.2">
      <c r="B118" s="15">
        <v>4170</v>
      </c>
      <c r="C118" s="15" t="s">
        <v>268</v>
      </c>
      <c r="D118" s="30">
        <v>47174.824059999999</v>
      </c>
      <c r="E118" s="30">
        <v>99414.089319999999</v>
      </c>
      <c r="F118" s="30">
        <v>146588.91338000001</v>
      </c>
      <c r="G118" s="30">
        <v>62938.444629999998</v>
      </c>
      <c r="H118" s="30">
        <v>83650.46875</v>
      </c>
      <c r="I118" s="30">
        <v>146588.91338000001</v>
      </c>
    </row>
    <row r="119" spans="2:9" x14ac:dyDescent="0.2">
      <c r="B119" s="15">
        <v>4184</v>
      </c>
      <c r="C119" s="15" t="s">
        <v>269</v>
      </c>
      <c r="D119" s="30">
        <v>9949.18815</v>
      </c>
      <c r="E119" s="30">
        <v>33284.624190000002</v>
      </c>
      <c r="F119" s="30">
        <v>43233.812339999997</v>
      </c>
      <c r="G119" s="30">
        <v>11546.002200000001</v>
      </c>
      <c r="H119" s="30">
        <v>31687.810140000001</v>
      </c>
      <c r="I119" s="30">
        <v>43233.812339999997</v>
      </c>
    </row>
    <row r="120" spans="2:9" x14ac:dyDescent="0.2">
      <c r="B120" s="15">
        <v>4172</v>
      </c>
      <c r="C120" s="15" t="s">
        <v>270</v>
      </c>
      <c r="D120" s="30">
        <v>6165.4151700000002</v>
      </c>
      <c r="E120" s="30">
        <v>19009.806659999998</v>
      </c>
      <c r="F120" s="30">
        <v>25175.221829999999</v>
      </c>
      <c r="G120" s="30">
        <v>9299.8058899999996</v>
      </c>
      <c r="H120" s="30">
        <v>15875.415940000001</v>
      </c>
      <c r="I120" s="30">
        <v>25175.221829999999</v>
      </c>
    </row>
    <row r="121" spans="2:9" x14ac:dyDescent="0.2">
      <c r="B121" s="15">
        <v>4173</v>
      </c>
      <c r="C121" s="15" t="s">
        <v>271</v>
      </c>
      <c r="D121" s="30">
        <v>2384.9069100000002</v>
      </c>
      <c r="E121" s="30">
        <v>6721.0041899999997</v>
      </c>
      <c r="F121" s="30">
        <v>9105.9110999999994</v>
      </c>
      <c r="G121" s="30">
        <v>2170.1615299999999</v>
      </c>
      <c r="H121" s="30">
        <v>6935.7495699999999</v>
      </c>
      <c r="I121" s="30">
        <v>9105.9110999999994</v>
      </c>
    </row>
    <row r="122" spans="2:9" x14ac:dyDescent="0.2">
      <c r="B122" s="15">
        <v>4175</v>
      </c>
      <c r="C122" s="15" t="s">
        <v>272</v>
      </c>
      <c r="D122" s="30">
        <v>6192.0982599999998</v>
      </c>
      <c r="E122" s="30">
        <v>14510.20774</v>
      </c>
      <c r="F122" s="30">
        <v>20702.306</v>
      </c>
      <c r="G122" s="30">
        <v>4689.04072</v>
      </c>
      <c r="H122" s="30">
        <v>16013.26528</v>
      </c>
      <c r="I122" s="30">
        <v>20702.306</v>
      </c>
    </row>
    <row r="123" spans="2:9" x14ac:dyDescent="0.2">
      <c r="B123" s="15">
        <v>4176</v>
      </c>
      <c r="C123" s="15" t="s">
        <v>273</v>
      </c>
      <c r="D123" s="30">
        <v>2436.0717199999999</v>
      </c>
      <c r="E123" s="30">
        <v>8295.5142799999994</v>
      </c>
      <c r="F123" s="30">
        <v>10731.585999999999</v>
      </c>
      <c r="G123" s="30">
        <v>5254.83817</v>
      </c>
      <c r="H123" s="30">
        <v>5476.7478300000002</v>
      </c>
      <c r="I123" s="30">
        <v>10731.585999999999</v>
      </c>
    </row>
    <row r="124" spans="2:9" x14ac:dyDescent="0.2">
      <c r="B124" s="15">
        <v>4177</v>
      </c>
      <c r="C124" s="15" t="s">
        <v>274</v>
      </c>
      <c r="D124" s="30">
        <v>24658.987000000001</v>
      </c>
      <c r="E124" s="30">
        <v>32312.800449999999</v>
      </c>
      <c r="F124" s="30">
        <v>56971.787450000003</v>
      </c>
      <c r="G124" s="30">
        <v>6861.4843000000001</v>
      </c>
      <c r="H124" s="30">
        <v>50110.30315</v>
      </c>
      <c r="I124" s="30">
        <v>56971.787450000003</v>
      </c>
    </row>
    <row r="125" spans="2:9" x14ac:dyDescent="0.2">
      <c r="B125" s="15">
        <v>4179</v>
      </c>
      <c r="C125" s="15" t="s">
        <v>275</v>
      </c>
      <c r="D125" s="30">
        <v>4277.9490999999998</v>
      </c>
      <c r="E125" s="30">
        <v>10368.227140000001</v>
      </c>
      <c r="F125" s="30">
        <v>14646.176240000001</v>
      </c>
      <c r="G125" s="30">
        <v>2382.7501499999998</v>
      </c>
      <c r="H125" s="30">
        <v>12263.426090000001</v>
      </c>
      <c r="I125" s="30">
        <v>14646.176240000001</v>
      </c>
    </row>
    <row r="126" spans="2:9" x14ac:dyDescent="0.2">
      <c r="B126" s="15">
        <v>4181</v>
      </c>
      <c r="C126" s="15" t="s">
        <v>276</v>
      </c>
      <c r="D126" s="30">
        <v>5394.5775700000004</v>
      </c>
      <c r="E126" s="30">
        <v>12421.17648</v>
      </c>
      <c r="F126" s="30">
        <v>17815.75405</v>
      </c>
      <c r="G126" s="30">
        <v>3174.2068399999998</v>
      </c>
      <c r="H126" s="30">
        <v>14641.547210000001</v>
      </c>
      <c r="I126" s="30">
        <v>17815.75405</v>
      </c>
    </row>
    <row r="127" spans="2:9" x14ac:dyDescent="0.2">
      <c r="B127" s="15">
        <v>4182</v>
      </c>
      <c r="C127" s="15" t="s">
        <v>277</v>
      </c>
      <c r="D127" s="30">
        <v>4887.6331300000002</v>
      </c>
      <c r="E127" s="30">
        <v>8859.48171</v>
      </c>
      <c r="F127" s="30">
        <v>13747.11484</v>
      </c>
      <c r="G127" s="30">
        <v>5166.7725899999996</v>
      </c>
      <c r="H127" s="30">
        <v>8580.3422499999997</v>
      </c>
      <c r="I127" s="30">
        <v>13747.11484</v>
      </c>
    </row>
    <row r="128" spans="2:9" x14ac:dyDescent="0.2">
      <c r="B128" s="15">
        <v>4183</v>
      </c>
      <c r="C128" s="15" t="s">
        <v>278</v>
      </c>
      <c r="D128" s="30">
        <v>6898.29403</v>
      </c>
      <c r="E128" s="30">
        <v>15109.281000000001</v>
      </c>
      <c r="F128" s="30">
        <v>22007.57503</v>
      </c>
      <c r="G128" s="30">
        <v>3997.8191999999999</v>
      </c>
      <c r="H128" s="30">
        <v>18009.755829999998</v>
      </c>
      <c r="I128" s="30">
        <v>22007.57503</v>
      </c>
    </row>
    <row r="129" spans="2:9" x14ac:dyDescent="0.2">
      <c r="B129" s="20">
        <v>4219</v>
      </c>
      <c r="C129" s="20" t="s">
        <v>279</v>
      </c>
      <c r="D129" s="29">
        <v>331758.43713999999</v>
      </c>
      <c r="E129" s="29">
        <v>959268.08589999995</v>
      </c>
      <c r="F129" s="29">
        <v>1291026.5230399999</v>
      </c>
      <c r="G129" s="29">
        <v>300967.7268</v>
      </c>
      <c r="H129" s="29">
        <v>990058.79624000005</v>
      </c>
      <c r="I129" s="29">
        <v>1291026.5230399999</v>
      </c>
    </row>
    <row r="130" spans="2:9" x14ac:dyDescent="0.2">
      <c r="B130" s="15">
        <v>4191</v>
      </c>
      <c r="C130" s="15" t="s">
        <v>280</v>
      </c>
      <c r="D130" s="30">
        <v>3955.04477</v>
      </c>
      <c r="E130" s="30">
        <v>10715.992899999999</v>
      </c>
      <c r="F130" s="30">
        <v>14671.03767</v>
      </c>
      <c r="G130" s="30">
        <v>2667.2967400000002</v>
      </c>
      <c r="H130" s="30">
        <v>12003.74093</v>
      </c>
      <c r="I130" s="30">
        <v>14671.03767</v>
      </c>
    </row>
    <row r="131" spans="2:9" x14ac:dyDescent="0.2">
      <c r="B131" s="15">
        <v>4192</v>
      </c>
      <c r="C131" s="15" t="s">
        <v>281</v>
      </c>
      <c r="D131" s="30">
        <v>7057.7156800000002</v>
      </c>
      <c r="E131" s="30">
        <v>18169.017380000001</v>
      </c>
      <c r="F131" s="30">
        <v>25226.733059999999</v>
      </c>
      <c r="G131" s="30">
        <v>9249.3185699999995</v>
      </c>
      <c r="H131" s="30">
        <v>15977.414489999999</v>
      </c>
      <c r="I131" s="30">
        <v>25226.733059999999</v>
      </c>
    </row>
    <row r="132" spans="2:9" x14ac:dyDescent="0.2">
      <c r="B132" s="15">
        <v>4193</v>
      </c>
      <c r="C132" s="15" t="s">
        <v>282</v>
      </c>
      <c r="D132" s="30">
        <v>6121.6681200000003</v>
      </c>
      <c r="E132" s="30">
        <v>10373.489149999999</v>
      </c>
      <c r="F132" s="30">
        <v>16495.15727</v>
      </c>
      <c r="G132" s="30">
        <v>3219.5759400000002</v>
      </c>
      <c r="H132" s="30">
        <v>13275.581330000001</v>
      </c>
      <c r="I132" s="30">
        <v>16495.15727</v>
      </c>
    </row>
    <row r="133" spans="2:9" x14ac:dyDescent="0.2">
      <c r="B133" s="15">
        <v>4194</v>
      </c>
      <c r="C133" s="15" t="s">
        <v>283</v>
      </c>
      <c r="D133" s="30">
        <v>17914.85773</v>
      </c>
      <c r="E133" s="30">
        <v>24254.091779999999</v>
      </c>
      <c r="F133" s="30">
        <v>42168.949509999999</v>
      </c>
      <c r="G133" s="30">
        <v>5706.3043900000002</v>
      </c>
      <c r="H133" s="30">
        <v>36462.645120000001</v>
      </c>
      <c r="I133" s="30">
        <v>42168.949509999999</v>
      </c>
    </row>
    <row r="134" spans="2:9" x14ac:dyDescent="0.2">
      <c r="B134" s="15">
        <v>4195</v>
      </c>
      <c r="C134" s="15" t="s">
        <v>284</v>
      </c>
      <c r="D134" s="30">
        <v>9053.7279099999996</v>
      </c>
      <c r="E134" s="30">
        <v>10244.68972</v>
      </c>
      <c r="F134" s="30">
        <v>19298.41763</v>
      </c>
      <c r="G134" s="30">
        <v>7266.1145800000004</v>
      </c>
      <c r="H134" s="30">
        <v>12032.30305</v>
      </c>
      <c r="I134" s="30">
        <v>19298.41763</v>
      </c>
    </row>
    <row r="135" spans="2:9" x14ac:dyDescent="0.2">
      <c r="B135" s="15">
        <v>4196</v>
      </c>
      <c r="C135" s="15" t="s">
        <v>285</v>
      </c>
      <c r="D135" s="30">
        <v>7716.1159600000001</v>
      </c>
      <c r="E135" s="30">
        <v>27858.393230000001</v>
      </c>
      <c r="F135" s="30">
        <v>35574.509189999997</v>
      </c>
      <c r="G135" s="30">
        <v>9499.8560600000001</v>
      </c>
      <c r="H135" s="30">
        <v>26074.653129999999</v>
      </c>
      <c r="I135" s="30">
        <v>35574.509189999997</v>
      </c>
    </row>
    <row r="136" spans="2:9" x14ac:dyDescent="0.2">
      <c r="B136" s="15">
        <v>4197</v>
      </c>
      <c r="C136" s="15" t="s">
        <v>286</v>
      </c>
      <c r="D136" s="30">
        <v>4522.5509499999998</v>
      </c>
      <c r="E136" s="30">
        <v>15318.545</v>
      </c>
      <c r="F136" s="30">
        <v>19841.095949999999</v>
      </c>
      <c r="G136" s="30">
        <v>8842.9408899999999</v>
      </c>
      <c r="H136" s="30">
        <v>10998.155059999999</v>
      </c>
      <c r="I136" s="30">
        <v>19841.095949999999</v>
      </c>
    </row>
    <row r="137" spans="2:9" x14ac:dyDescent="0.2">
      <c r="B137" s="15">
        <v>4198</v>
      </c>
      <c r="C137" s="15" t="s">
        <v>287</v>
      </c>
      <c r="D137" s="30">
        <v>6477.0779899999998</v>
      </c>
      <c r="E137" s="30">
        <v>15944.749540000001</v>
      </c>
      <c r="F137" s="30">
        <v>22421.827529999999</v>
      </c>
      <c r="G137" s="30">
        <v>6239.6740399999999</v>
      </c>
      <c r="H137" s="30">
        <v>16182.153490000001</v>
      </c>
      <c r="I137" s="30">
        <v>22421.827529999999</v>
      </c>
    </row>
    <row r="138" spans="2:9" x14ac:dyDescent="0.2">
      <c r="B138" s="15">
        <v>4199</v>
      </c>
      <c r="C138" s="15" t="s">
        <v>288</v>
      </c>
      <c r="D138" s="30">
        <v>13596.50051</v>
      </c>
      <c r="E138" s="30">
        <v>26964.918379999999</v>
      </c>
      <c r="F138" s="30">
        <v>40561.418890000001</v>
      </c>
      <c r="G138" s="30">
        <v>17248.752130000001</v>
      </c>
      <c r="H138" s="30">
        <v>23312.66676</v>
      </c>
      <c r="I138" s="30">
        <v>40561.418890000001</v>
      </c>
    </row>
    <row r="139" spans="2:9" x14ac:dyDescent="0.2">
      <c r="B139" s="15">
        <v>4200</v>
      </c>
      <c r="C139" s="15" t="s">
        <v>289</v>
      </c>
      <c r="D139" s="30">
        <v>11376.516</v>
      </c>
      <c r="E139" s="30">
        <v>60888.348409999999</v>
      </c>
      <c r="F139" s="30">
        <v>72264.864409999995</v>
      </c>
      <c r="G139" s="30">
        <v>26954.285530000001</v>
      </c>
      <c r="H139" s="30">
        <v>45310.578880000001</v>
      </c>
      <c r="I139" s="30">
        <v>72264.864409999995</v>
      </c>
    </row>
    <row r="140" spans="2:9" x14ac:dyDescent="0.2">
      <c r="B140" s="15">
        <v>4201</v>
      </c>
      <c r="C140" s="15" t="s">
        <v>290</v>
      </c>
      <c r="D140" s="30">
        <v>69099.339829999997</v>
      </c>
      <c r="E140" s="30">
        <v>184331.58921999999</v>
      </c>
      <c r="F140" s="30">
        <v>253430.92905000001</v>
      </c>
      <c r="G140" s="30">
        <v>47548.594729999997</v>
      </c>
      <c r="H140" s="30">
        <v>205882.33431999999</v>
      </c>
      <c r="I140" s="30">
        <v>253430.92905000001</v>
      </c>
    </row>
    <row r="141" spans="2:9" x14ac:dyDescent="0.2">
      <c r="B141" s="15">
        <v>4202</v>
      </c>
      <c r="C141" s="15" t="s">
        <v>291</v>
      </c>
      <c r="D141" s="30">
        <v>29829.940979999999</v>
      </c>
      <c r="E141" s="30">
        <v>40919.972430000002</v>
      </c>
      <c r="F141" s="30">
        <v>70749.913409999994</v>
      </c>
      <c r="G141" s="30">
        <v>13670.52304</v>
      </c>
      <c r="H141" s="30">
        <v>57079.390370000001</v>
      </c>
      <c r="I141" s="30">
        <v>70749.913409999994</v>
      </c>
    </row>
    <row r="142" spans="2:9" x14ac:dyDescent="0.2">
      <c r="B142" s="15">
        <v>4203</v>
      </c>
      <c r="C142" s="15" t="s">
        <v>292</v>
      </c>
      <c r="D142" s="30">
        <v>16969.53125</v>
      </c>
      <c r="E142" s="30">
        <v>74550.016359999994</v>
      </c>
      <c r="F142" s="30">
        <v>91519.547609999994</v>
      </c>
      <c r="G142" s="30">
        <v>9235.3124000000007</v>
      </c>
      <c r="H142" s="30">
        <v>82284.235209999999</v>
      </c>
      <c r="I142" s="30">
        <v>91519.547609999994</v>
      </c>
    </row>
    <row r="143" spans="2:9" x14ac:dyDescent="0.2">
      <c r="B143" s="15">
        <v>4204</v>
      </c>
      <c r="C143" s="15" t="s">
        <v>293</v>
      </c>
      <c r="D143" s="30">
        <v>21638.649990000002</v>
      </c>
      <c r="E143" s="30">
        <v>42728.991069999996</v>
      </c>
      <c r="F143" s="30">
        <v>64367.641060000002</v>
      </c>
      <c r="G143" s="30">
        <v>24302.34662</v>
      </c>
      <c r="H143" s="30">
        <v>40065.294439999998</v>
      </c>
      <c r="I143" s="30">
        <v>64367.641060000002</v>
      </c>
    </row>
    <row r="144" spans="2:9" x14ac:dyDescent="0.2">
      <c r="B144" s="15">
        <v>4205</v>
      </c>
      <c r="C144" s="15" t="s">
        <v>294</v>
      </c>
      <c r="D144" s="30">
        <v>11841.78844</v>
      </c>
      <c r="E144" s="30">
        <v>34903.50275</v>
      </c>
      <c r="F144" s="30">
        <v>46745.291190000004</v>
      </c>
      <c r="G144" s="30">
        <v>12766.827499999999</v>
      </c>
      <c r="H144" s="30">
        <v>33978.463689999997</v>
      </c>
      <c r="I144" s="30">
        <v>46745.291190000004</v>
      </c>
    </row>
    <row r="145" spans="2:9" x14ac:dyDescent="0.2">
      <c r="B145" s="15">
        <v>4206</v>
      </c>
      <c r="C145" s="15" t="s">
        <v>295</v>
      </c>
      <c r="D145" s="30">
        <v>25377.04436</v>
      </c>
      <c r="E145" s="30">
        <v>94561.492549999995</v>
      </c>
      <c r="F145" s="30">
        <v>119938.53691</v>
      </c>
      <c r="G145" s="30">
        <v>24748.596519999999</v>
      </c>
      <c r="H145" s="30">
        <v>95189.940390000003</v>
      </c>
      <c r="I145" s="30">
        <v>119938.53691</v>
      </c>
    </row>
    <row r="146" spans="2:9" x14ac:dyDescent="0.2">
      <c r="B146" s="15">
        <v>4207</v>
      </c>
      <c r="C146" s="15" t="s">
        <v>296</v>
      </c>
      <c r="D146" s="30">
        <v>14883.22637</v>
      </c>
      <c r="E146" s="30">
        <v>57015.619229999997</v>
      </c>
      <c r="F146" s="30">
        <v>71898.845600000001</v>
      </c>
      <c r="G146" s="30">
        <v>8123.6748100000004</v>
      </c>
      <c r="H146" s="30">
        <v>63775.170789999996</v>
      </c>
      <c r="I146" s="30">
        <v>71898.845600000001</v>
      </c>
    </row>
    <row r="147" spans="2:9" x14ac:dyDescent="0.2">
      <c r="B147" s="15">
        <v>4208</v>
      </c>
      <c r="C147" s="15" t="s">
        <v>297</v>
      </c>
      <c r="D147" s="30">
        <v>30313.73446</v>
      </c>
      <c r="E147" s="30">
        <v>69690.872040000002</v>
      </c>
      <c r="F147" s="30">
        <v>100004.60649999999</v>
      </c>
      <c r="G147" s="30">
        <v>18002.525119999998</v>
      </c>
      <c r="H147" s="30">
        <v>82002.081380000003</v>
      </c>
      <c r="I147" s="30">
        <v>100004.60649999999</v>
      </c>
    </row>
    <row r="148" spans="2:9" x14ac:dyDescent="0.2">
      <c r="B148" s="15">
        <v>4209</v>
      </c>
      <c r="C148" s="15" t="s">
        <v>298</v>
      </c>
      <c r="D148" s="30">
        <v>15360.68218</v>
      </c>
      <c r="E148" s="30">
        <v>86519.62199</v>
      </c>
      <c r="F148" s="30">
        <v>101880.30417</v>
      </c>
      <c r="G148" s="30">
        <v>27867.884300000002</v>
      </c>
      <c r="H148" s="30">
        <v>74012.419869999998</v>
      </c>
      <c r="I148" s="30">
        <v>101880.30417</v>
      </c>
    </row>
    <row r="149" spans="2:9" x14ac:dyDescent="0.2">
      <c r="B149" s="15">
        <v>4210</v>
      </c>
      <c r="C149" s="15" t="s">
        <v>299</v>
      </c>
      <c r="D149" s="30">
        <v>8652.7236599999997</v>
      </c>
      <c r="E149" s="30">
        <v>53314.172769999997</v>
      </c>
      <c r="F149" s="30">
        <v>61966.896430000001</v>
      </c>
      <c r="G149" s="30">
        <v>17807.322889999999</v>
      </c>
      <c r="H149" s="30">
        <v>44159.573539999998</v>
      </c>
      <c r="I149" s="30">
        <v>61966.896430000001</v>
      </c>
    </row>
    <row r="150" spans="2:9" x14ac:dyDescent="0.2">
      <c r="B150" s="20">
        <v>4249</v>
      </c>
      <c r="C150" s="20" t="s">
        <v>300</v>
      </c>
      <c r="D150" s="29">
        <v>235203.29444</v>
      </c>
      <c r="E150" s="29">
        <v>470833.35642000003</v>
      </c>
      <c r="F150" s="29">
        <v>706036.65086000005</v>
      </c>
      <c r="G150" s="29">
        <v>179058.55076000001</v>
      </c>
      <c r="H150" s="29">
        <v>526978.10010000004</v>
      </c>
      <c r="I150" s="29">
        <v>706036.65086000005</v>
      </c>
    </row>
    <row r="151" spans="2:9" x14ac:dyDescent="0.2">
      <c r="B151" s="15">
        <v>4221</v>
      </c>
      <c r="C151" s="15" t="s">
        <v>301</v>
      </c>
      <c r="D151" s="30">
        <v>3982.6434599999998</v>
      </c>
      <c r="E151" s="30">
        <v>12275.86025</v>
      </c>
      <c r="F151" s="30">
        <v>16258.503710000001</v>
      </c>
      <c r="G151" s="30">
        <v>4759.3534</v>
      </c>
      <c r="H151" s="30">
        <v>11499.150310000001</v>
      </c>
      <c r="I151" s="30">
        <v>16258.503710000001</v>
      </c>
    </row>
    <row r="152" spans="2:9" x14ac:dyDescent="0.2">
      <c r="B152" s="15">
        <v>4222</v>
      </c>
      <c r="C152" s="15" t="s">
        <v>302</v>
      </c>
      <c r="D152" s="30">
        <v>4678.6298500000003</v>
      </c>
      <c r="E152" s="30">
        <v>24340.596089999999</v>
      </c>
      <c r="F152" s="30">
        <v>29019.22594</v>
      </c>
      <c r="G152" s="30">
        <v>7607.4562999999998</v>
      </c>
      <c r="H152" s="30">
        <v>21411.769639999999</v>
      </c>
      <c r="I152" s="30">
        <v>29019.22594</v>
      </c>
    </row>
    <row r="153" spans="2:9" x14ac:dyDescent="0.2">
      <c r="B153" s="15">
        <v>4223</v>
      </c>
      <c r="C153" s="15" t="s">
        <v>303</v>
      </c>
      <c r="D153" s="30">
        <v>12722.02879</v>
      </c>
      <c r="E153" s="30">
        <v>21652.248299999999</v>
      </c>
      <c r="F153" s="30">
        <v>34374.277090000003</v>
      </c>
      <c r="G153" s="30">
        <v>14075.737999999999</v>
      </c>
      <c r="H153" s="30">
        <v>20298.539089999998</v>
      </c>
      <c r="I153" s="30">
        <v>34374.277090000003</v>
      </c>
    </row>
    <row r="154" spans="2:9" x14ac:dyDescent="0.2">
      <c r="B154" s="15">
        <v>4224</v>
      </c>
      <c r="C154" s="15" t="s">
        <v>304</v>
      </c>
      <c r="D154" s="30">
        <v>8523.8094799999999</v>
      </c>
      <c r="E154" s="30">
        <v>19792.792300000001</v>
      </c>
      <c r="F154" s="30">
        <v>28316.601780000001</v>
      </c>
      <c r="G154" s="30">
        <v>4614.8138499999995</v>
      </c>
      <c r="H154" s="30">
        <v>23701.787929999999</v>
      </c>
      <c r="I154" s="30">
        <v>28316.601780000001</v>
      </c>
    </row>
    <row r="155" spans="2:9" x14ac:dyDescent="0.2">
      <c r="B155" s="15">
        <v>4226</v>
      </c>
      <c r="C155" s="15" t="s">
        <v>305</v>
      </c>
      <c r="D155" s="30">
        <v>5381.8379100000002</v>
      </c>
      <c r="E155" s="30">
        <v>5807.24946</v>
      </c>
      <c r="F155" s="30">
        <v>11189.087369999999</v>
      </c>
      <c r="G155" s="30">
        <v>2617.9349299999999</v>
      </c>
      <c r="H155" s="30">
        <v>8571.1524399999998</v>
      </c>
      <c r="I155" s="30">
        <v>11189.087369999999</v>
      </c>
    </row>
    <row r="156" spans="2:9" x14ac:dyDescent="0.2">
      <c r="B156" s="15">
        <v>4227</v>
      </c>
      <c r="C156" s="15" t="s">
        <v>306</v>
      </c>
      <c r="D156" s="30">
        <v>3866.1343000000002</v>
      </c>
      <c r="E156" s="30">
        <v>9474.1178899999995</v>
      </c>
      <c r="F156" s="30">
        <v>13340.252189999999</v>
      </c>
      <c r="G156" s="30">
        <v>3146.3263099999999</v>
      </c>
      <c r="H156" s="30">
        <v>10193.925880000001</v>
      </c>
      <c r="I156" s="30">
        <v>13340.252189999999</v>
      </c>
    </row>
    <row r="157" spans="2:9" x14ac:dyDescent="0.2">
      <c r="B157" s="15">
        <v>4228</v>
      </c>
      <c r="C157" s="15" t="s">
        <v>307</v>
      </c>
      <c r="D157" s="30">
        <v>10585.65028</v>
      </c>
      <c r="E157" s="30">
        <v>29914.602849999999</v>
      </c>
      <c r="F157" s="30">
        <v>40500.253129999997</v>
      </c>
      <c r="G157" s="30">
        <v>8543.3057399999998</v>
      </c>
      <c r="H157" s="30">
        <v>31956.947390000001</v>
      </c>
      <c r="I157" s="30">
        <v>40500.253129999997</v>
      </c>
    </row>
    <row r="158" spans="2:9" x14ac:dyDescent="0.2">
      <c r="B158" s="15">
        <v>4229</v>
      </c>
      <c r="C158" s="15" t="s">
        <v>308</v>
      </c>
      <c r="D158" s="30">
        <v>14399.5805</v>
      </c>
      <c r="E158" s="30">
        <v>8814.9113600000001</v>
      </c>
      <c r="F158" s="30">
        <v>23214.491859999998</v>
      </c>
      <c r="G158" s="30">
        <v>7544.3243700000003</v>
      </c>
      <c r="H158" s="30">
        <v>15670.16749</v>
      </c>
      <c r="I158" s="30">
        <v>23214.491859999998</v>
      </c>
    </row>
    <row r="159" spans="2:9" x14ac:dyDescent="0.2">
      <c r="B159" s="15">
        <v>4230</v>
      </c>
      <c r="C159" s="15" t="s">
        <v>309</v>
      </c>
      <c r="D159" s="30">
        <v>10247.16231</v>
      </c>
      <c r="E159" s="30">
        <v>8330.4630300000008</v>
      </c>
      <c r="F159" s="30">
        <v>18577.625339999999</v>
      </c>
      <c r="G159" s="30">
        <v>2803.84247</v>
      </c>
      <c r="H159" s="30">
        <v>15773.782869999999</v>
      </c>
      <c r="I159" s="30">
        <v>18577.625339999999</v>
      </c>
    </row>
    <row r="160" spans="2:9" x14ac:dyDescent="0.2">
      <c r="B160" s="15">
        <v>4231</v>
      </c>
      <c r="C160" s="15" t="s">
        <v>310</v>
      </c>
      <c r="D160" s="30">
        <v>7179.8078599999999</v>
      </c>
      <c r="E160" s="30">
        <v>18237.452700000002</v>
      </c>
      <c r="F160" s="30">
        <v>25417.260559999999</v>
      </c>
      <c r="G160" s="30">
        <v>5155.0820700000004</v>
      </c>
      <c r="H160" s="30">
        <v>20262.178489999998</v>
      </c>
      <c r="I160" s="30">
        <v>25417.260559999999</v>
      </c>
    </row>
    <row r="161" spans="2:9" x14ac:dyDescent="0.2">
      <c r="B161" s="15">
        <v>4232</v>
      </c>
      <c r="C161" s="15" t="s">
        <v>311</v>
      </c>
      <c r="D161" s="30">
        <v>4914.34566</v>
      </c>
      <c r="E161" s="30">
        <v>6890.3143</v>
      </c>
      <c r="F161" s="30">
        <v>11804.659960000001</v>
      </c>
      <c r="G161" s="30">
        <v>1610.6970200000001</v>
      </c>
      <c r="H161" s="30">
        <v>10193.962939999999</v>
      </c>
      <c r="I161" s="30">
        <v>11804.659960000001</v>
      </c>
    </row>
    <row r="162" spans="2:9" x14ac:dyDescent="0.2">
      <c r="B162" s="15">
        <v>4233</v>
      </c>
      <c r="C162" s="15" t="s">
        <v>312</v>
      </c>
      <c r="D162" s="30">
        <v>4622.3673900000003</v>
      </c>
      <c r="E162" s="30">
        <v>4951.6515799999997</v>
      </c>
      <c r="F162" s="30">
        <v>9574.0189699999992</v>
      </c>
      <c r="G162" s="30">
        <v>1453.4797900000001</v>
      </c>
      <c r="H162" s="30">
        <v>8120.5391799999998</v>
      </c>
      <c r="I162" s="30">
        <v>9574.0189699999992</v>
      </c>
    </row>
    <row r="163" spans="2:9" x14ac:dyDescent="0.2">
      <c r="B163" s="15">
        <v>4234</v>
      </c>
      <c r="C163" s="15" t="s">
        <v>313</v>
      </c>
      <c r="D163" s="30">
        <v>28907.72666</v>
      </c>
      <c r="E163" s="30">
        <v>43163.872900000002</v>
      </c>
      <c r="F163" s="30">
        <v>72071.599560000002</v>
      </c>
      <c r="G163" s="30">
        <v>14670.76103</v>
      </c>
      <c r="H163" s="30">
        <v>57400.838530000001</v>
      </c>
      <c r="I163" s="30">
        <v>72071.599560000002</v>
      </c>
    </row>
    <row r="164" spans="2:9" x14ac:dyDescent="0.2">
      <c r="B164" s="15">
        <v>4235</v>
      </c>
      <c r="C164" s="15" t="s">
        <v>314</v>
      </c>
      <c r="D164" s="30">
        <v>2948.6576100000002</v>
      </c>
      <c r="E164" s="30">
        <v>13685.586240000001</v>
      </c>
      <c r="F164" s="30">
        <v>16634.243849999999</v>
      </c>
      <c r="G164" s="30">
        <v>7942.5981700000002</v>
      </c>
      <c r="H164" s="30">
        <v>8691.6456799999996</v>
      </c>
      <c r="I164" s="30">
        <v>16634.243849999999</v>
      </c>
    </row>
    <row r="165" spans="2:9" x14ac:dyDescent="0.2">
      <c r="B165" s="15">
        <v>4236</v>
      </c>
      <c r="C165" s="15" t="s">
        <v>315</v>
      </c>
      <c r="D165" s="30">
        <v>53496.586620000002</v>
      </c>
      <c r="E165" s="30">
        <v>96004.919080000007</v>
      </c>
      <c r="F165" s="30">
        <v>149501.50570000001</v>
      </c>
      <c r="G165" s="30">
        <v>28684.975330000001</v>
      </c>
      <c r="H165" s="30">
        <v>120816.53036999999</v>
      </c>
      <c r="I165" s="30">
        <v>149501.50570000001</v>
      </c>
    </row>
    <row r="166" spans="2:9" x14ac:dyDescent="0.2">
      <c r="B166" s="15">
        <v>4237</v>
      </c>
      <c r="C166" s="15" t="s">
        <v>316</v>
      </c>
      <c r="D166" s="30">
        <v>4970.7688799999996</v>
      </c>
      <c r="E166" s="30">
        <v>20587.555049999999</v>
      </c>
      <c r="F166" s="30">
        <v>25558.323929999999</v>
      </c>
      <c r="G166" s="30">
        <v>9643.5059199999996</v>
      </c>
      <c r="H166" s="30">
        <v>15914.818010000001</v>
      </c>
      <c r="I166" s="30">
        <v>25558.323929999999</v>
      </c>
    </row>
    <row r="167" spans="2:9" x14ac:dyDescent="0.2">
      <c r="B167" s="15">
        <v>4238</v>
      </c>
      <c r="C167" s="15" t="s">
        <v>317</v>
      </c>
      <c r="D167" s="30">
        <v>5499.6141799999996</v>
      </c>
      <c r="E167" s="30">
        <v>11072.620870000001</v>
      </c>
      <c r="F167" s="30">
        <v>16572.235049999999</v>
      </c>
      <c r="G167" s="30">
        <v>2511.8835600000002</v>
      </c>
      <c r="H167" s="30">
        <v>14060.351489999999</v>
      </c>
      <c r="I167" s="30">
        <v>16572.235049999999</v>
      </c>
    </row>
    <row r="168" spans="2:9" x14ac:dyDescent="0.2">
      <c r="B168" s="15">
        <v>4239</v>
      </c>
      <c r="C168" s="15" t="s">
        <v>318</v>
      </c>
      <c r="D168" s="30">
        <v>28177.107960000001</v>
      </c>
      <c r="E168" s="30">
        <v>85736.857919999995</v>
      </c>
      <c r="F168" s="30">
        <v>113913.96588</v>
      </c>
      <c r="G168" s="30">
        <v>37262.828479999996</v>
      </c>
      <c r="H168" s="30">
        <v>76651.137400000007</v>
      </c>
      <c r="I168" s="30">
        <v>113913.96588</v>
      </c>
    </row>
    <row r="169" spans="2:9" x14ac:dyDescent="0.2">
      <c r="B169" s="15">
        <v>4240</v>
      </c>
      <c r="C169" s="15" t="s">
        <v>319</v>
      </c>
      <c r="D169" s="30">
        <v>20098.834739999998</v>
      </c>
      <c r="E169" s="30">
        <v>30099.684249999998</v>
      </c>
      <c r="F169" s="30">
        <v>50198.518989999997</v>
      </c>
      <c r="G169" s="30">
        <v>14409.64402</v>
      </c>
      <c r="H169" s="30">
        <v>35788.874969999997</v>
      </c>
      <c r="I169" s="30">
        <v>50198.518989999997</v>
      </c>
    </row>
    <row r="170" spans="2:9" x14ac:dyDescent="0.2">
      <c r="B170" s="20">
        <v>4269</v>
      </c>
      <c r="C170" s="20" t="s">
        <v>320</v>
      </c>
      <c r="D170" s="29">
        <v>350021.59042999998</v>
      </c>
      <c r="E170" s="29">
        <v>751571.16926</v>
      </c>
      <c r="F170" s="29">
        <v>1101592.75969</v>
      </c>
      <c r="G170" s="29">
        <v>179050.21739000001</v>
      </c>
      <c r="H170" s="29">
        <v>922542.54229999997</v>
      </c>
      <c r="I170" s="29">
        <v>1101592.75969</v>
      </c>
    </row>
    <row r="171" spans="2:9" x14ac:dyDescent="0.2">
      <c r="B171" s="15">
        <v>4251</v>
      </c>
      <c r="C171" s="15" t="s">
        <v>321</v>
      </c>
      <c r="D171" s="30">
        <v>2389.1213499999999</v>
      </c>
      <c r="E171" s="30">
        <v>12783.950500000001</v>
      </c>
      <c r="F171" s="30">
        <v>15173.07185</v>
      </c>
      <c r="G171" s="30">
        <v>5202.0398100000002</v>
      </c>
      <c r="H171" s="30">
        <v>9971.0320400000001</v>
      </c>
      <c r="I171" s="30">
        <v>15173.07185</v>
      </c>
    </row>
    <row r="172" spans="2:9" x14ac:dyDescent="0.2">
      <c r="B172" s="15">
        <v>4252</v>
      </c>
      <c r="C172" s="15" t="s">
        <v>322</v>
      </c>
      <c r="D172" s="30">
        <v>51452.495560000003</v>
      </c>
      <c r="E172" s="30">
        <v>88063.367079999996</v>
      </c>
      <c r="F172" s="30">
        <v>139515.86264000001</v>
      </c>
      <c r="G172" s="30">
        <v>22215.088220000001</v>
      </c>
      <c r="H172" s="30">
        <v>117300.77442</v>
      </c>
      <c r="I172" s="30">
        <v>139515.86264000001</v>
      </c>
    </row>
    <row r="173" spans="2:9" x14ac:dyDescent="0.2">
      <c r="B173" s="15">
        <v>4253</v>
      </c>
      <c r="C173" s="15" t="s">
        <v>323</v>
      </c>
      <c r="D173" s="30">
        <v>21000.80471</v>
      </c>
      <c r="E173" s="30">
        <v>71406.214049999995</v>
      </c>
      <c r="F173" s="30">
        <v>92407.018760000006</v>
      </c>
      <c r="G173" s="30">
        <v>7146.3974699999999</v>
      </c>
      <c r="H173" s="30">
        <v>85260.621289999995</v>
      </c>
      <c r="I173" s="30">
        <v>92407.018760000006</v>
      </c>
    </row>
    <row r="174" spans="2:9" x14ac:dyDescent="0.2">
      <c r="B174" s="15">
        <v>4254</v>
      </c>
      <c r="C174" s="15" t="s">
        <v>324</v>
      </c>
      <c r="D174" s="30">
        <v>53294.997770000002</v>
      </c>
      <c r="E174" s="30">
        <v>147753.61498000001</v>
      </c>
      <c r="F174" s="30">
        <v>201048.61275</v>
      </c>
      <c r="G174" s="30">
        <v>47280.606220000001</v>
      </c>
      <c r="H174" s="30">
        <v>153768.00653000001</v>
      </c>
      <c r="I174" s="30">
        <v>201048.61275</v>
      </c>
    </row>
    <row r="175" spans="2:9" x14ac:dyDescent="0.2">
      <c r="B175" s="15">
        <v>4255</v>
      </c>
      <c r="C175" s="15" t="s">
        <v>325</v>
      </c>
      <c r="D175" s="30">
        <v>8134.1196499999996</v>
      </c>
      <c r="E175" s="30">
        <v>17421.896580000001</v>
      </c>
      <c r="F175" s="30">
        <v>25556.016230000001</v>
      </c>
      <c r="G175" s="30">
        <v>5614.6985500000001</v>
      </c>
      <c r="H175" s="30">
        <v>19941.31768</v>
      </c>
      <c r="I175" s="30">
        <v>25556.016230000001</v>
      </c>
    </row>
    <row r="176" spans="2:9" x14ac:dyDescent="0.2">
      <c r="B176" s="15">
        <v>4256</v>
      </c>
      <c r="C176" s="15" t="s">
        <v>326</v>
      </c>
      <c r="D176" s="30">
        <v>6979.22084</v>
      </c>
      <c r="E176" s="30">
        <v>16772.030279999999</v>
      </c>
      <c r="F176" s="30">
        <v>23751.251120000001</v>
      </c>
      <c r="G176" s="30">
        <v>5817.50162</v>
      </c>
      <c r="H176" s="30">
        <v>17933.749500000002</v>
      </c>
      <c r="I176" s="30">
        <v>23751.251120000001</v>
      </c>
    </row>
    <row r="177" spans="2:9" x14ac:dyDescent="0.2">
      <c r="B177" s="15">
        <v>4257</v>
      </c>
      <c r="C177" s="15" t="s">
        <v>327</v>
      </c>
      <c r="D177" s="30">
        <v>4036.4577800000002</v>
      </c>
      <c r="E177" s="30">
        <v>6195.2118099999998</v>
      </c>
      <c r="F177" s="30">
        <v>10231.66959</v>
      </c>
      <c r="G177" s="30">
        <v>1473.15363</v>
      </c>
      <c r="H177" s="30">
        <v>8758.5159600000006</v>
      </c>
      <c r="I177" s="30">
        <v>10231.66959</v>
      </c>
    </row>
    <row r="178" spans="2:9" x14ac:dyDescent="0.2">
      <c r="B178" s="15">
        <v>4258</v>
      </c>
      <c r="C178" s="15" t="s">
        <v>328</v>
      </c>
      <c r="D178" s="30">
        <v>129892.31335</v>
      </c>
      <c r="E178" s="30">
        <v>239314.05215</v>
      </c>
      <c r="F178" s="30">
        <v>369206.36550000001</v>
      </c>
      <c r="G178" s="30">
        <v>37524.066760000002</v>
      </c>
      <c r="H178" s="30">
        <v>331682.29874</v>
      </c>
      <c r="I178" s="30">
        <v>369206.36550000001</v>
      </c>
    </row>
    <row r="179" spans="2:9" x14ac:dyDescent="0.2">
      <c r="B179" s="15">
        <v>4259</v>
      </c>
      <c r="C179" s="15" t="s">
        <v>329</v>
      </c>
      <c r="D179" s="30">
        <v>3590.26872</v>
      </c>
      <c r="E179" s="30">
        <v>14109.2199</v>
      </c>
      <c r="F179" s="30">
        <v>17699.48862</v>
      </c>
      <c r="G179" s="30">
        <v>5207.9530400000003</v>
      </c>
      <c r="H179" s="30">
        <v>12491.53558</v>
      </c>
      <c r="I179" s="30">
        <v>17699.48862</v>
      </c>
    </row>
    <row r="180" spans="2:9" x14ac:dyDescent="0.2">
      <c r="B180" s="15">
        <v>4260</v>
      </c>
      <c r="C180" s="15" t="s">
        <v>330</v>
      </c>
      <c r="D180" s="30">
        <v>28100.08178</v>
      </c>
      <c r="E180" s="30">
        <v>37917.686869999998</v>
      </c>
      <c r="F180" s="30">
        <v>66017.768649999998</v>
      </c>
      <c r="G180" s="30">
        <v>10780.74116</v>
      </c>
      <c r="H180" s="30">
        <v>55237.02749</v>
      </c>
      <c r="I180" s="30">
        <v>66017.768649999998</v>
      </c>
    </row>
    <row r="181" spans="2:9" x14ac:dyDescent="0.2">
      <c r="B181" s="15">
        <v>4261</v>
      </c>
      <c r="C181" s="15" t="s">
        <v>331</v>
      </c>
      <c r="D181" s="30">
        <v>13378.220869999999</v>
      </c>
      <c r="E181" s="30">
        <v>27848.008269999998</v>
      </c>
      <c r="F181" s="30">
        <v>41226.229140000003</v>
      </c>
      <c r="G181" s="30">
        <v>9158.6597700000002</v>
      </c>
      <c r="H181" s="30">
        <v>32067.569370000001</v>
      </c>
      <c r="I181" s="30">
        <v>41226.229140000003</v>
      </c>
    </row>
    <row r="182" spans="2:9" x14ac:dyDescent="0.2">
      <c r="B182" s="15">
        <v>4262</v>
      </c>
      <c r="C182" s="15" t="s">
        <v>332</v>
      </c>
      <c r="D182" s="30">
        <v>3927.6815000000001</v>
      </c>
      <c r="E182" s="30">
        <v>17160.801729999999</v>
      </c>
      <c r="F182" s="30">
        <v>21088.483230000002</v>
      </c>
      <c r="G182" s="30">
        <v>4454.2180699999999</v>
      </c>
      <c r="H182" s="30">
        <v>16634.265159999999</v>
      </c>
      <c r="I182" s="30">
        <v>21088.483230000002</v>
      </c>
    </row>
    <row r="183" spans="2:9" x14ac:dyDescent="0.2">
      <c r="B183" s="15">
        <v>4263</v>
      </c>
      <c r="C183" s="15" t="s">
        <v>333</v>
      </c>
      <c r="D183" s="30">
        <v>18362.4205</v>
      </c>
      <c r="E183" s="30">
        <v>39713.99957</v>
      </c>
      <c r="F183" s="30">
        <v>58076.42007</v>
      </c>
      <c r="G183" s="30">
        <v>12588.456340000001</v>
      </c>
      <c r="H183" s="30">
        <v>45487.963730000003</v>
      </c>
      <c r="I183" s="30">
        <v>58076.42007</v>
      </c>
    </row>
    <row r="184" spans="2:9" x14ac:dyDescent="0.2">
      <c r="B184" s="15">
        <v>4264</v>
      </c>
      <c r="C184" s="15" t="s">
        <v>334</v>
      </c>
      <c r="D184" s="30">
        <v>5483.3860500000001</v>
      </c>
      <c r="E184" s="30">
        <v>15111.11549</v>
      </c>
      <c r="F184" s="30">
        <v>20594.501540000001</v>
      </c>
      <c r="G184" s="30">
        <v>4586.6367300000002</v>
      </c>
      <c r="H184" s="30">
        <v>16007.864809999999</v>
      </c>
      <c r="I184" s="30">
        <v>20594.501540000001</v>
      </c>
    </row>
    <row r="185" spans="2:9" x14ac:dyDescent="0.2">
      <c r="B185" s="20">
        <v>4299</v>
      </c>
      <c r="C185" s="20" t="s">
        <v>335</v>
      </c>
      <c r="D185" s="29">
        <v>346836.58711000002</v>
      </c>
      <c r="E185" s="29">
        <v>981110.19091</v>
      </c>
      <c r="F185" s="29">
        <v>1327946.7780200001</v>
      </c>
      <c r="G185" s="29">
        <v>375994.87164000003</v>
      </c>
      <c r="H185" s="29">
        <v>951951.90637999994</v>
      </c>
      <c r="I185" s="29">
        <v>1327946.7780200001</v>
      </c>
    </row>
    <row r="186" spans="2:9" x14ac:dyDescent="0.2">
      <c r="B186" s="15">
        <v>4271</v>
      </c>
      <c r="C186" s="15" t="s">
        <v>336</v>
      </c>
      <c r="D186" s="30">
        <v>24300.390490000002</v>
      </c>
      <c r="E186" s="30">
        <v>117720.10885</v>
      </c>
      <c r="F186" s="30">
        <v>142020.49934000001</v>
      </c>
      <c r="G186" s="30">
        <v>44215.681239999998</v>
      </c>
      <c r="H186" s="30">
        <v>97804.818100000004</v>
      </c>
      <c r="I186" s="30">
        <v>142020.49934000001</v>
      </c>
    </row>
    <row r="187" spans="2:9" x14ac:dyDescent="0.2">
      <c r="B187" s="15">
        <v>4273</v>
      </c>
      <c r="C187" s="15" t="s">
        <v>337</v>
      </c>
      <c r="D187" s="30">
        <v>4509.6739699999998</v>
      </c>
      <c r="E187" s="30">
        <v>11320.192499999999</v>
      </c>
      <c r="F187" s="30">
        <v>15829.866470000001</v>
      </c>
      <c r="G187" s="30">
        <v>2546.1319199999998</v>
      </c>
      <c r="H187" s="30">
        <v>13283.734549999999</v>
      </c>
      <c r="I187" s="30">
        <v>15829.866470000001</v>
      </c>
    </row>
    <row r="188" spans="2:9" x14ac:dyDescent="0.2">
      <c r="B188" s="15">
        <v>4274</v>
      </c>
      <c r="C188" s="15" t="s">
        <v>338</v>
      </c>
      <c r="D188" s="30">
        <v>22540.36578</v>
      </c>
      <c r="E188" s="30">
        <v>40698.265489999998</v>
      </c>
      <c r="F188" s="30">
        <v>63238.631269999998</v>
      </c>
      <c r="G188" s="30">
        <v>11401.1353</v>
      </c>
      <c r="H188" s="30">
        <v>51837.495970000004</v>
      </c>
      <c r="I188" s="30">
        <v>63238.631269999998</v>
      </c>
    </row>
    <row r="189" spans="2:9" x14ac:dyDescent="0.2">
      <c r="B189" s="15">
        <v>4275</v>
      </c>
      <c r="C189" s="15" t="s">
        <v>339</v>
      </c>
      <c r="D189" s="30">
        <v>2974.8412699999999</v>
      </c>
      <c r="E189" s="30">
        <v>11607.908750000001</v>
      </c>
      <c r="F189" s="30">
        <v>14582.750019999999</v>
      </c>
      <c r="G189" s="30">
        <v>5773.1781799999999</v>
      </c>
      <c r="H189" s="30">
        <v>8809.5718400000005</v>
      </c>
      <c r="I189" s="30">
        <v>14582.750019999999</v>
      </c>
    </row>
    <row r="190" spans="2:9" x14ac:dyDescent="0.2">
      <c r="B190" s="15">
        <v>4276</v>
      </c>
      <c r="C190" s="15" t="s">
        <v>340</v>
      </c>
      <c r="D190" s="30">
        <v>24916.672330000001</v>
      </c>
      <c r="E190" s="30">
        <v>51957.692940000001</v>
      </c>
      <c r="F190" s="30">
        <v>76874.365269999995</v>
      </c>
      <c r="G190" s="30">
        <v>16771.027139999998</v>
      </c>
      <c r="H190" s="30">
        <v>60103.338129999996</v>
      </c>
      <c r="I190" s="30">
        <v>76874.365269999995</v>
      </c>
    </row>
    <row r="191" spans="2:9" x14ac:dyDescent="0.2">
      <c r="B191" s="15">
        <v>4277</v>
      </c>
      <c r="C191" s="15" t="s">
        <v>341</v>
      </c>
      <c r="D191" s="30">
        <v>4436.6683499999999</v>
      </c>
      <c r="E191" s="30">
        <v>11395.88292</v>
      </c>
      <c r="F191" s="30">
        <v>15832.55127</v>
      </c>
      <c r="G191" s="30">
        <v>5159.82125</v>
      </c>
      <c r="H191" s="30">
        <v>10672.730020000001</v>
      </c>
      <c r="I191" s="30">
        <v>15832.55127</v>
      </c>
    </row>
    <row r="192" spans="2:9" x14ac:dyDescent="0.2">
      <c r="B192" s="15">
        <v>4279</v>
      </c>
      <c r="C192" s="15" t="s">
        <v>342</v>
      </c>
      <c r="D192" s="30">
        <v>14837.6196</v>
      </c>
      <c r="E192" s="30">
        <v>49099.292699999998</v>
      </c>
      <c r="F192" s="30">
        <v>63936.912300000004</v>
      </c>
      <c r="G192" s="30">
        <v>11099.49655</v>
      </c>
      <c r="H192" s="30">
        <v>52837.41575</v>
      </c>
      <c r="I192" s="30">
        <v>63936.912300000004</v>
      </c>
    </row>
    <row r="193" spans="2:9" x14ac:dyDescent="0.2">
      <c r="B193" s="15">
        <v>4280</v>
      </c>
      <c r="C193" s="15" t="s">
        <v>343</v>
      </c>
      <c r="D193" s="30">
        <v>53457.691590000002</v>
      </c>
      <c r="E193" s="30">
        <v>159189.76632</v>
      </c>
      <c r="F193" s="30">
        <v>212647.45791</v>
      </c>
      <c r="G193" s="30">
        <v>66842.494449999998</v>
      </c>
      <c r="H193" s="30">
        <v>145804.96346</v>
      </c>
      <c r="I193" s="30">
        <v>212647.45791</v>
      </c>
    </row>
    <row r="194" spans="2:9" x14ac:dyDescent="0.2">
      <c r="B194" s="15">
        <v>4281</v>
      </c>
      <c r="C194" s="15" t="s">
        <v>344</v>
      </c>
      <c r="D194" s="30">
        <v>10979.19398</v>
      </c>
      <c r="E194" s="30">
        <v>13320.17079</v>
      </c>
      <c r="F194" s="30">
        <v>24299.36477</v>
      </c>
      <c r="G194" s="30">
        <v>6414.2102699999996</v>
      </c>
      <c r="H194" s="30">
        <v>17885.154500000001</v>
      </c>
      <c r="I194" s="30">
        <v>24299.36477</v>
      </c>
    </row>
    <row r="195" spans="2:9" x14ac:dyDescent="0.2">
      <c r="B195" s="15">
        <v>4282</v>
      </c>
      <c r="C195" s="15" t="s">
        <v>345</v>
      </c>
      <c r="D195" s="30">
        <v>45329.866730000002</v>
      </c>
      <c r="E195" s="30">
        <v>141724.87578</v>
      </c>
      <c r="F195" s="30">
        <v>187054.74251000001</v>
      </c>
      <c r="G195" s="30">
        <v>43904.152269999999</v>
      </c>
      <c r="H195" s="30">
        <v>143150.59023999999</v>
      </c>
      <c r="I195" s="30">
        <v>187054.74251000001</v>
      </c>
    </row>
    <row r="196" spans="2:9" x14ac:dyDescent="0.2">
      <c r="B196" s="15">
        <v>4283</v>
      </c>
      <c r="C196" s="15" t="s">
        <v>346</v>
      </c>
      <c r="D196" s="30">
        <v>11952.2127</v>
      </c>
      <c r="E196" s="30">
        <v>45581.842449999996</v>
      </c>
      <c r="F196" s="30">
        <v>57534.05515</v>
      </c>
      <c r="G196" s="30">
        <v>16831.203689999998</v>
      </c>
      <c r="H196" s="30">
        <v>40702.851459999998</v>
      </c>
      <c r="I196" s="30">
        <v>57534.05515</v>
      </c>
    </row>
    <row r="197" spans="2:9" x14ac:dyDescent="0.2">
      <c r="B197" s="15">
        <v>4284</v>
      </c>
      <c r="C197" s="15" t="s">
        <v>347</v>
      </c>
      <c r="D197" s="30">
        <v>7596.81052</v>
      </c>
      <c r="E197" s="30">
        <v>16540.85223</v>
      </c>
      <c r="F197" s="30">
        <v>24137.66275</v>
      </c>
      <c r="G197" s="30">
        <v>7980.5752899999998</v>
      </c>
      <c r="H197" s="30">
        <v>16157.087460000001</v>
      </c>
      <c r="I197" s="30">
        <v>24137.66275</v>
      </c>
    </row>
    <row r="198" spans="2:9" x14ac:dyDescent="0.2">
      <c r="B198" s="15">
        <v>4285</v>
      </c>
      <c r="C198" s="15" t="s">
        <v>348</v>
      </c>
      <c r="D198" s="30">
        <v>24329.882409999998</v>
      </c>
      <c r="E198" s="30">
        <v>45260.124089999998</v>
      </c>
      <c r="F198" s="30">
        <v>69590.006500000003</v>
      </c>
      <c r="G198" s="30">
        <v>14654.736220000001</v>
      </c>
      <c r="H198" s="30">
        <v>54935.270279999997</v>
      </c>
      <c r="I198" s="30">
        <v>69590.006500000003</v>
      </c>
    </row>
    <row r="199" spans="2:9" x14ac:dyDescent="0.2">
      <c r="B199" s="15">
        <v>4286</v>
      </c>
      <c r="C199" s="15" t="s">
        <v>349</v>
      </c>
      <c r="D199" s="30">
        <v>8043.9849299999996</v>
      </c>
      <c r="E199" s="30">
        <v>14314.53278</v>
      </c>
      <c r="F199" s="30">
        <v>22358.51771</v>
      </c>
      <c r="G199" s="30">
        <v>7518.5754100000004</v>
      </c>
      <c r="H199" s="30">
        <v>14839.942300000001</v>
      </c>
      <c r="I199" s="30">
        <v>22358.51771</v>
      </c>
    </row>
    <row r="200" spans="2:9" x14ac:dyDescent="0.2">
      <c r="B200" s="15">
        <v>4287</v>
      </c>
      <c r="C200" s="15" t="s">
        <v>350</v>
      </c>
      <c r="D200" s="30">
        <v>5787.7109600000003</v>
      </c>
      <c r="E200" s="30">
        <v>29768.50405</v>
      </c>
      <c r="F200" s="30">
        <v>35556.21501</v>
      </c>
      <c r="G200" s="30">
        <v>7905.8620000000001</v>
      </c>
      <c r="H200" s="30">
        <v>27650.353009999999</v>
      </c>
      <c r="I200" s="30">
        <v>35556.21501</v>
      </c>
    </row>
    <row r="201" spans="2:9" x14ac:dyDescent="0.2">
      <c r="B201" s="15">
        <v>4288</v>
      </c>
      <c r="C201" s="15" t="s">
        <v>351</v>
      </c>
      <c r="D201" s="30">
        <v>2124.8837800000001</v>
      </c>
      <c r="E201" s="30">
        <v>2593.5837799999999</v>
      </c>
      <c r="F201" s="30">
        <v>4718.46756</v>
      </c>
      <c r="G201" s="30">
        <v>944.54975999999999</v>
      </c>
      <c r="H201" s="30">
        <v>3773.9178000000002</v>
      </c>
      <c r="I201" s="30">
        <v>4718.46756</v>
      </c>
    </row>
    <row r="202" spans="2:9" x14ac:dyDescent="0.2">
      <c r="B202" s="15">
        <v>4289</v>
      </c>
      <c r="C202" s="15" t="s">
        <v>352</v>
      </c>
      <c r="D202" s="30">
        <v>78718.117719999995</v>
      </c>
      <c r="E202" s="30">
        <v>219016.59448999999</v>
      </c>
      <c r="F202" s="30">
        <v>297734.71221000003</v>
      </c>
      <c r="G202" s="30">
        <v>106032.0407</v>
      </c>
      <c r="H202" s="30">
        <v>191702.67150999999</v>
      </c>
      <c r="I202" s="30">
        <v>297734.71221000003</v>
      </c>
    </row>
    <row r="203" spans="2:9" x14ac:dyDescent="0.2">
      <c r="B203" s="20">
        <v>4329</v>
      </c>
      <c r="C203" s="20" t="s">
        <v>353</v>
      </c>
      <c r="D203" s="29">
        <v>191934.58775999999</v>
      </c>
      <c r="E203" s="29">
        <v>462171.85313</v>
      </c>
      <c r="F203" s="29">
        <v>654106.44088999997</v>
      </c>
      <c r="G203" s="29">
        <v>178785.86574000001</v>
      </c>
      <c r="H203" s="29">
        <v>475320.57514999999</v>
      </c>
      <c r="I203" s="29">
        <v>654106.44088999997</v>
      </c>
    </row>
    <row r="204" spans="2:9" x14ac:dyDescent="0.2">
      <c r="B204" s="15">
        <v>4303</v>
      </c>
      <c r="C204" s="15" t="s">
        <v>354</v>
      </c>
      <c r="D204" s="30">
        <v>13630.32374</v>
      </c>
      <c r="E204" s="30">
        <v>39595.341529999998</v>
      </c>
      <c r="F204" s="30">
        <v>53225.665269999998</v>
      </c>
      <c r="G204" s="30">
        <v>12935.614939999999</v>
      </c>
      <c r="H204" s="30">
        <v>40290.050329999998</v>
      </c>
      <c r="I204" s="30">
        <v>53225.665269999998</v>
      </c>
    </row>
    <row r="205" spans="2:9" x14ac:dyDescent="0.2">
      <c r="B205" s="15">
        <v>4304</v>
      </c>
      <c r="C205" s="15" t="s">
        <v>355</v>
      </c>
      <c r="D205" s="30">
        <v>25365.98546</v>
      </c>
      <c r="E205" s="30">
        <v>57582.008300000001</v>
      </c>
      <c r="F205" s="30">
        <v>82947.993759999998</v>
      </c>
      <c r="G205" s="30">
        <v>21777.190050000001</v>
      </c>
      <c r="H205" s="30">
        <v>61170.80371</v>
      </c>
      <c r="I205" s="30">
        <v>82947.993759999998</v>
      </c>
    </row>
    <row r="206" spans="2:9" x14ac:dyDescent="0.2">
      <c r="B206" s="15">
        <v>4305</v>
      </c>
      <c r="C206" s="15" t="s">
        <v>356</v>
      </c>
      <c r="D206" s="30">
        <v>14232.76217</v>
      </c>
      <c r="E206" s="30">
        <v>31064.30845</v>
      </c>
      <c r="F206" s="30">
        <v>45297.070619999999</v>
      </c>
      <c r="G206" s="30">
        <v>18313.3207</v>
      </c>
      <c r="H206" s="30">
        <v>26983.749919999998</v>
      </c>
      <c r="I206" s="30">
        <v>45297.070619999999</v>
      </c>
    </row>
    <row r="207" spans="2:9" x14ac:dyDescent="0.2">
      <c r="B207" s="15">
        <v>4306</v>
      </c>
      <c r="C207" s="15" t="s">
        <v>357</v>
      </c>
      <c r="D207" s="30">
        <v>3865.8600799999999</v>
      </c>
      <c r="E207" s="30">
        <v>6516.6511899999996</v>
      </c>
      <c r="F207" s="30">
        <v>10382.511270000001</v>
      </c>
      <c r="G207" s="30">
        <v>3046.0305499999999</v>
      </c>
      <c r="H207" s="30">
        <v>7336.4807199999996</v>
      </c>
      <c r="I207" s="30">
        <v>10382.511270000001</v>
      </c>
    </row>
    <row r="208" spans="2:9" x14ac:dyDescent="0.2">
      <c r="B208" s="15">
        <v>4307</v>
      </c>
      <c r="C208" s="15" t="s">
        <v>358</v>
      </c>
      <c r="D208" s="30">
        <v>5980.5804099999996</v>
      </c>
      <c r="E208" s="30">
        <v>9943.3461000000007</v>
      </c>
      <c r="F208" s="30">
        <v>15923.926509999999</v>
      </c>
      <c r="G208" s="30">
        <v>3730.3877400000001</v>
      </c>
      <c r="H208" s="30">
        <v>12193.538769999999</v>
      </c>
      <c r="I208" s="30">
        <v>15923.926509999999</v>
      </c>
    </row>
    <row r="209" spans="2:9" x14ac:dyDescent="0.2">
      <c r="B209" s="15">
        <v>4309</v>
      </c>
      <c r="C209" s="15" t="s">
        <v>359</v>
      </c>
      <c r="D209" s="30">
        <v>17697.882030000001</v>
      </c>
      <c r="E209" s="30">
        <v>49366.72795</v>
      </c>
      <c r="F209" s="30">
        <v>67064.609979999994</v>
      </c>
      <c r="G209" s="30">
        <v>8240.0494400000007</v>
      </c>
      <c r="H209" s="30">
        <v>58824.560539999999</v>
      </c>
      <c r="I209" s="30">
        <v>67064.609979999994</v>
      </c>
    </row>
    <row r="210" spans="2:9" x14ac:dyDescent="0.2">
      <c r="B210" s="15">
        <v>4310</v>
      </c>
      <c r="C210" s="15" t="s">
        <v>360</v>
      </c>
      <c r="D210" s="30">
        <v>6304.9694900000004</v>
      </c>
      <c r="E210" s="30">
        <v>21507.80385</v>
      </c>
      <c r="F210" s="30">
        <v>27812.77334</v>
      </c>
      <c r="G210" s="30">
        <v>8068.9431800000002</v>
      </c>
      <c r="H210" s="30">
        <v>19743.830160000001</v>
      </c>
      <c r="I210" s="30">
        <v>27812.77334</v>
      </c>
    </row>
    <row r="211" spans="2:9" x14ac:dyDescent="0.2">
      <c r="B211" s="15">
        <v>4311</v>
      </c>
      <c r="C211" s="15" t="s">
        <v>361</v>
      </c>
      <c r="D211" s="30">
        <v>7478.61445</v>
      </c>
      <c r="E211" s="30">
        <v>21752.91488</v>
      </c>
      <c r="F211" s="30">
        <v>29231.529330000001</v>
      </c>
      <c r="G211" s="30">
        <v>3063.7814699999999</v>
      </c>
      <c r="H211" s="30">
        <v>26167.747859999999</v>
      </c>
      <c r="I211" s="30">
        <v>29231.529330000001</v>
      </c>
    </row>
    <row r="212" spans="2:9" x14ac:dyDescent="0.2">
      <c r="B212" s="15">
        <v>4312</v>
      </c>
      <c r="C212" s="15" t="s">
        <v>362</v>
      </c>
      <c r="D212" s="30">
        <v>10349.697399999999</v>
      </c>
      <c r="E212" s="30">
        <v>38902.198850000001</v>
      </c>
      <c r="F212" s="30">
        <v>49251.896249999998</v>
      </c>
      <c r="G212" s="30">
        <v>11792.600130000001</v>
      </c>
      <c r="H212" s="30">
        <v>37459.296119999999</v>
      </c>
      <c r="I212" s="30">
        <v>49251.896249999998</v>
      </c>
    </row>
    <row r="213" spans="2:9" x14ac:dyDescent="0.2">
      <c r="B213" s="15">
        <v>4313</v>
      </c>
      <c r="C213" s="15" t="s">
        <v>363</v>
      </c>
      <c r="D213" s="30">
        <v>28944.911260000001</v>
      </c>
      <c r="E213" s="30">
        <v>20441.829399999999</v>
      </c>
      <c r="F213" s="30">
        <v>49386.740660000003</v>
      </c>
      <c r="G213" s="30">
        <v>9522.9214800000009</v>
      </c>
      <c r="H213" s="30">
        <v>39863.819179999999</v>
      </c>
      <c r="I213" s="30">
        <v>49386.740660000003</v>
      </c>
    </row>
    <row r="214" spans="2:9" x14ac:dyDescent="0.2">
      <c r="B214" s="15">
        <v>4314</v>
      </c>
      <c r="C214" s="15" t="s">
        <v>364</v>
      </c>
      <c r="D214" s="30">
        <v>484.20449000000002</v>
      </c>
      <c r="E214" s="30">
        <v>4568.7673500000001</v>
      </c>
      <c r="F214" s="30">
        <v>5052.9718400000002</v>
      </c>
      <c r="G214" s="30">
        <v>746.81686000000002</v>
      </c>
      <c r="H214" s="30">
        <v>4306.1549800000003</v>
      </c>
      <c r="I214" s="30">
        <v>5052.9718400000002</v>
      </c>
    </row>
    <row r="215" spans="2:9" x14ac:dyDescent="0.2">
      <c r="B215" s="15">
        <v>4318</v>
      </c>
      <c r="C215" s="15" t="s">
        <v>365</v>
      </c>
      <c r="D215" s="30">
        <v>3062.4222799999998</v>
      </c>
      <c r="E215" s="30">
        <v>19401.751680000001</v>
      </c>
      <c r="F215" s="30">
        <v>22464.17396</v>
      </c>
      <c r="G215" s="30">
        <v>6565.9745300000004</v>
      </c>
      <c r="H215" s="30">
        <v>15898.199430000001</v>
      </c>
      <c r="I215" s="30">
        <v>22464.17396</v>
      </c>
    </row>
    <row r="216" spans="2:9" x14ac:dyDescent="0.2">
      <c r="B216" s="15">
        <v>4319</v>
      </c>
      <c r="C216" s="15" t="s">
        <v>366</v>
      </c>
      <c r="D216" s="30">
        <v>3782.5527499999998</v>
      </c>
      <c r="E216" s="30">
        <v>7917.0591199999999</v>
      </c>
      <c r="F216" s="30">
        <v>11699.611870000001</v>
      </c>
      <c r="G216" s="30">
        <v>4802.3404899999996</v>
      </c>
      <c r="H216" s="30">
        <v>6897.2713800000001</v>
      </c>
      <c r="I216" s="30">
        <v>11699.611870000001</v>
      </c>
    </row>
    <row r="217" spans="2:9" x14ac:dyDescent="0.2">
      <c r="B217" s="15">
        <v>4320</v>
      </c>
      <c r="C217" s="15" t="s">
        <v>367</v>
      </c>
      <c r="D217" s="30">
        <v>6022.8724000000002</v>
      </c>
      <c r="E217" s="30">
        <v>12539.78464</v>
      </c>
      <c r="F217" s="30">
        <v>18562.657039999998</v>
      </c>
      <c r="G217" s="30">
        <v>5998.9446900000003</v>
      </c>
      <c r="H217" s="30">
        <v>12563.71235</v>
      </c>
      <c r="I217" s="30">
        <v>18562.657039999998</v>
      </c>
    </row>
    <row r="218" spans="2:9" x14ac:dyDescent="0.2">
      <c r="B218" s="22">
        <v>4324</v>
      </c>
      <c r="C218" s="22" t="s">
        <v>368</v>
      </c>
      <c r="D218" s="31">
        <v>44730.949350000003</v>
      </c>
      <c r="E218" s="31">
        <v>121071.35984</v>
      </c>
      <c r="F218" s="31">
        <v>165802.30919</v>
      </c>
      <c r="G218" s="31">
        <v>60180.949489999999</v>
      </c>
      <c r="H218" s="31">
        <v>105621.3597</v>
      </c>
      <c r="I218" s="31">
        <v>165802.30919</v>
      </c>
    </row>
  </sheetData>
  <mergeCells count="4">
    <mergeCell ref="B5:B6"/>
    <mergeCell ref="C5:C6"/>
    <mergeCell ref="D5:F5"/>
    <mergeCell ref="G5:I5"/>
  </mergeCells>
  <pageMargins left="0.7" right="0.7" top="0.75" bottom="0.75" header="0.3" footer="0.3"/>
  <pageSetup paperSize="9" scale="35" fitToWidth="0" fitToHeight="0" orientation="landscape" horizontalDpi="300" verticalDpi="300" r:id="rId1"/>
  <rowBreaks count="1" manualBreakCount="1">
    <brk id="10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2AB"/>
  </sheetPr>
  <dimension ref="B1:O21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8" width="11.85546875" customWidth="1"/>
    <col min="9" max="9" width="13.28515625" customWidth="1"/>
    <col min="10" max="10" width="12.28515625" customWidth="1"/>
    <col min="11" max="13" width="13.5703125" customWidth="1"/>
    <col min="14" max="14" width="11.85546875" customWidth="1"/>
    <col min="15" max="15" width="13.42578125" customWidth="1"/>
  </cols>
  <sheetData>
    <row r="1" spans="2:15" ht="18" x14ac:dyDescent="0.25">
      <c r="B1" s="3" t="s">
        <v>22</v>
      </c>
    </row>
    <row r="2" spans="2:15" x14ac:dyDescent="0.2">
      <c r="B2" t="s">
        <v>17</v>
      </c>
    </row>
    <row r="5" spans="2:15" ht="51" x14ac:dyDescent="0.2">
      <c r="B5" s="14" t="s">
        <v>145</v>
      </c>
      <c r="C5" s="14" t="s">
        <v>146</v>
      </c>
      <c r="D5" s="9" t="s">
        <v>422</v>
      </c>
      <c r="E5" s="9" t="s">
        <v>423</v>
      </c>
      <c r="F5" s="9" t="s">
        <v>424</v>
      </c>
      <c r="G5" s="9" t="s">
        <v>425</v>
      </c>
      <c r="H5" s="9" t="s">
        <v>426</v>
      </c>
      <c r="I5" s="9" t="s">
        <v>427</v>
      </c>
      <c r="J5" s="9" t="s">
        <v>428</v>
      </c>
      <c r="K5" s="9" t="s">
        <v>429</v>
      </c>
      <c r="L5" s="9" t="s">
        <v>430</v>
      </c>
      <c r="M5" s="9" t="s">
        <v>431</v>
      </c>
      <c r="N5" s="9" t="s">
        <v>432</v>
      </c>
      <c r="O5" s="9" t="s">
        <v>433</v>
      </c>
    </row>
    <row r="6" spans="2:15" x14ac:dyDescent="0.2">
      <c r="B6" s="20">
        <v>4335</v>
      </c>
      <c r="C6" s="20" t="s">
        <v>157</v>
      </c>
      <c r="D6" s="29">
        <v>3282061.6458800002</v>
      </c>
      <c r="E6" s="29">
        <v>3344173.9734999998</v>
      </c>
      <c r="F6" s="29">
        <v>62112.327619999902</v>
      </c>
      <c r="G6" s="29">
        <v>133943.10313999999</v>
      </c>
      <c r="H6" s="29">
        <v>196055.43075999999</v>
      </c>
      <c r="I6" s="29">
        <v>70555.146170000007</v>
      </c>
      <c r="J6" s="29">
        <v>266610.57692999998</v>
      </c>
      <c r="K6" s="29">
        <v>472376.80005000002</v>
      </c>
      <c r="L6" s="29">
        <v>117926.31485</v>
      </c>
      <c r="M6" s="29">
        <v>-354450.4852</v>
      </c>
      <c r="N6" s="29">
        <v>153863.35029</v>
      </c>
      <c r="O6" s="29">
        <v>508313.83549000003</v>
      </c>
    </row>
    <row r="7" spans="2:15" x14ac:dyDescent="0.2">
      <c r="B7" s="20">
        <v>4019</v>
      </c>
      <c r="C7" s="20" t="s">
        <v>158</v>
      </c>
      <c r="D7" s="29">
        <v>423489.51217</v>
      </c>
      <c r="E7" s="29">
        <v>416208.59100000001</v>
      </c>
      <c r="F7" s="29">
        <v>-7280.9211700000196</v>
      </c>
      <c r="G7" s="29">
        <v>12003.761710000001</v>
      </c>
      <c r="H7" s="29">
        <v>4722.8405399999801</v>
      </c>
      <c r="I7" s="29">
        <v>12796.94981</v>
      </c>
      <c r="J7" s="29">
        <v>17519.790349999999</v>
      </c>
      <c r="K7" s="29">
        <v>40229.834999999999</v>
      </c>
      <c r="L7" s="29">
        <v>9361.4774300000008</v>
      </c>
      <c r="M7" s="29">
        <v>-30868.35757</v>
      </c>
      <c r="N7" s="29">
        <v>13578.370800000001</v>
      </c>
      <c r="O7" s="29">
        <v>44446.728369999997</v>
      </c>
    </row>
    <row r="8" spans="2:15" x14ac:dyDescent="0.2">
      <c r="B8" s="15">
        <v>4001</v>
      </c>
      <c r="C8" s="15" t="s">
        <v>159</v>
      </c>
      <c r="D8" s="30">
        <v>166712.90615</v>
      </c>
      <c r="E8" s="30">
        <v>159007.87932000001</v>
      </c>
      <c r="F8" s="30">
        <v>-7705.0268300000098</v>
      </c>
      <c r="G8" s="30">
        <v>2655.3916899999999</v>
      </c>
      <c r="H8" s="30">
        <v>-5049.6351400000103</v>
      </c>
      <c r="I8" s="30">
        <v>12599.622859999999</v>
      </c>
      <c r="J8" s="30">
        <v>7549.9877199999901</v>
      </c>
      <c r="K8" s="30">
        <v>15621.72018</v>
      </c>
      <c r="L8" s="30">
        <v>1547.82753</v>
      </c>
      <c r="M8" s="30">
        <v>-14073.89265</v>
      </c>
      <c r="N8" s="30">
        <v>-1314.7026699999999</v>
      </c>
      <c r="O8" s="30">
        <v>12759.189979999999</v>
      </c>
    </row>
    <row r="9" spans="2:15" x14ac:dyDescent="0.2">
      <c r="B9" s="15">
        <v>4002</v>
      </c>
      <c r="C9" s="15" t="s">
        <v>160</v>
      </c>
      <c r="D9" s="30">
        <v>7173.2069799999999</v>
      </c>
      <c r="E9" s="30">
        <v>8496.8547199999994</v>
      </c>
      <c r="F9" s="30">
        <v>1323.6477400000001</v>
      </c>
      <c r="G9" s="30">
        <v>-43.491849999999999</v>
      </c>
      <c r="H9" s="30">
        <v>1280.15589</v>
      </c>
      <c r="I9" s="30">
        <v>0</v>
      </c>
      <c r="J9" s="30">
        <v>1280.15589</v>
      </c>
      <c r="K9" s="30">
        <v>711.82915000000003</v>
      </c>
      <c r="L9" s="30">
        <v>11.060499999999999</v>
      </c>
      <c r="M9" s="30">
        <v>-700.76864999999998</v>
      </c>
      <c r="N9" s="30">
        <v>1402.3196399999999</v>
      </c>
      <c r="O9" s="30">
        <v>2103.0882900000001</v>
      </c>
    </row>
    <row r="10" spans="2:15" x14ac:dyDescent="0.2">
      <c r="B10" s="15">
        <v>4003</v>
      </c>
      <c r="C10" s="15" t="s">
        <v>161</v>
      </c>
      <c r="D10" s="30">
        <v>40146.590550000001</v>
      </c>
      <c r="E10" s="30">
        <v>36806.649770000004</v>
      </c>
      <c r="F10" s="30">
        <v>-3339.9407799999899</v>
      </c>
      <c r="G10" s="30">
        <v>2153.2808799999998</v>
      </c>
      <c r="H10" s="30">
        <v>-1186.6598999999901</v>
      </c>
      <c r="I10" s="30">
        <v>0</v>
      </c>
      <c r="J10" s="30">
        <v>-1186.6598999999901</v>
      </c>
      <c r="K10" s="30">
        <v>4749.1629400000002</v>
      </c>
      <c r="L10" s="30">
        <v>85.16695</v>
      </c>
      <c r="M10" s="30">
        <v>-4663.9959900000003</v>
      </c>
      <c r="N10" s="30">
        <v>-2158.2161999999998</v>
      </c>
      <c r="O10" s="30">
        <v>2505.77979</v>
      </c>
    </row>
    <row r="11" spans="2:15" x14ac:dyDescent="0.2">
      <c r="B11" s="15">
        <v>4004</v>
      </c>
      <c r="C11" s="15" t="s">
        <v>162</v>
      </c>
      <c r="D11" s="30">
        <v>3400.3942400000001</v>
      </c>
      <c r="E11" s="30">
        <v>3828.30476</v>
      </c>
      <c r="F11" s="30">
        <v>427.91052000000002</v>
      </c>
      <c r="G11" s="30">
        <v>37.375239999999998</v>
      </c>
      <c r="H11" s="30">
        <v>465.28575999999998</v>
      </c>
      <c r="I11" s="30">
        <v>0</v>
      </c>
      <c r="J11" s="30">
        <v>465.28575999999998</v>
      </c>
      <c r="K11" s="30">
        <v>863.76593000000003</v>
      </c>
      <c r="L11" s="30">
        <v>713.66700000000003</v>
      </c>
      <c r="M11" s="30">
        <v>-150.09893</v>
      </c>
      <c r="N11" s="30">
        <v>450.78282999999999</v>
      </c>
      <c r="O11" s="30">
        <v>600.88175999999999</v>
      </c>
    </row>
    <row r="12" spans="2:15" x14ac:dyDescent="0.2">
      <c r="B12" s="15">
        <v>4005</v>
      </c>
      <c r="C12" s="15" t="s">
        <v>163</v>
      </c>
      <c r="D12" s="30">
        <v>16676.091929999999</v>
      </c>
      <c r="E12" s="30">
        <v>18016.54306</v>
      </c>
      <c r="F12" s="30">
        <v>1340.4511299999999</v>
      </c>
      <c r="G12" s="30">
        <v>-800.78025000000002</v>
      </c>
      <c r="H12" s="30">
        <v>539.67087999999899</v>
      </c>
      <c r="I12" s="30">
        <v>0</v>
      </c>
      <c r="J12" s="30">
        <v>539.67087999999899</v>
      </c>
      <c r="K12" s="30">
        <v>1052.0544500000001</v>
      </c>
      <c r="L12" s="30">
        <v>2272.0212499999998</v>
      </c>
      <c r="M12" s="30">
        <v>1219.9667999999999</v>
      </c>
      <c r="N12" s="30">
        <v>3192.48693</v>
      </c>
      <c r="O12" s="30">
        <v>1972.5201300000001</v>
      </c>
    </row>
    <row r="13" spans="2:15" x14ac:dyDescent="0.2">
      <c r="B13" s="15">
        <v>4006</v>
      </c>
      <c r="C13" s="15" t="s">
        <v>164</v>
      </c>
      <c r="D13" s="30">
        <v>29424.209569999999</v>
      </c>
      <c r="E13" s="30">
        <v>28411.54423</v>
      </c>
      <c r="F13" s="30">
        <v>-1012.66534</v>
      </c>
      <c r="G13" s="30">
        <v>2628.4321399999999</v>
      </c>
      <c r="H13" s="30">
        <v>1615.7668000000001</v>
      </c>
      <c r="I13" s="30">
        <v>0</v>
      </c>
      <c r="J13" s="30">
        <v>1615.7668000000001</v>
      </c>
      <c r="K13" s="30">
        <v>2476.9133000000002</v>
      </c>
      <c r="L13" s="30">
        <v>433.65435000000002</v>
      </c>
      <c r="M13" s="30">
        <v>-2043.2589499999999</v>
      </c>
      <c r="N13" s="30">
        <v>2052.8544999999999</v>
      </c>
      <c r="O13" s="30">
        <v>4096.1134499999998</v>
      </c>
    </row>
    <row r="14" spans="2:15" x14ac:dyDescent="0.2">
      <c r="B14" s="15">
        <v>4007</v>
      </c>
      <c r="C14" s="15" t="s">
        <v>165</v>
      </c>
      <c r="D14" s="30">
        <v>7165.6271100000004</v>
      </c>
      <c r="E14" s="30">
        <v>8118.1177100000004</v>
      </c>
      <c r="F14" s="30">
        <v>952.49059999999997</v>
      </c>
      <c r="G14" s="30">
        <v>72.489680000000007</v>
      </c>
      <c r="H14" s="30">
        <v>1024.98028</v>
      </c>
      <c r="I14" s="30">
        <v>262.053</v>
      </c>
      <c r="J14" s="30">
        <v>1287.0332800000001</v>
      </c>
      <c r="K14" s="30">
        <v>468.06639999999999</v>
      </c>
      <c r="L14" s="30">
        <v>1227.3672999999999</v>
      </c>
      <c r="M14" s="30">
        <v>759.30089999999996</v>
      </c>
      <c r="N14" s="30">
        <v>2849.3034299999999</v>
      </c>
      <c r="O14" s="30">
        <v>2090.0025300000002</v>
      </c>
    </row>
    <row r="15" spans="2:15" x14ac:dyDescent="0.2">
      <c r="B15" s="15">
        <v>4008</v>
      </c>
      <c r="C15" s="15" t="s">
        <v>166</v>
      </c>
      <c r="D15" s="30">
        <v>27515.743030000001</v>
      </c>
      <c r="E15" s="30">
        <v>26963.9035</v>
      </c>
      <c r="F15" s="30">
        <v>-551.83953000000099</v>
      </c>
      <c r="G15" s="30">
        <v>1077.35942</v>
      </c>
      <c r="H15" s="30">
        <v>525.51988999999901</v>
      </c>
      <c r="I15" s="30">
        <v>0</v>
      </c>
      <c r="J15" s="30">
        <v>525.51988999999901</v>
      </c>
      <c r="K15" s="30">
        <v>3168.87545</v>
      </c>
      <c r="L15" s="30">
        <v>523.43404999999996</v>
      </c>
      <c r="M15" s="30">
        <v>-2645.4414000000002</v>
      </c>
      <c r="N15" s="30">
        <v>331.63333</v>
      </c>
      <c r="O15" s="30">
        <v>2977.0747299999998</v>
      </c>
    </row>
    <row r="16" spans="2:15" x14ac:dyDescent="0.2">
      <c r="B16" s="15">
        <v>4009</v>
      </c>
      <c r="C16" s="15" t="s">
        <v>167</v>
      </c>
      <c r="D16" s="30">
        <v>17116.031950000001</v>
      </c>
      <c r="E16" s="30">
        <v>18557.636269999999</v>
      </c>
      <c r="F16" s="30">
        <v>1441.6043199999999</v>
      </c>
      <c r="G16" s="30">
        <v>-0.31742000000001303</v>
      </c>
      <c r="H16" s="30">
        <v>1441.2869000000001</v>
      </c>
      <c r="I16" s="30">
        <v>0</v>
      </c>
      <c r="J16" s="30">
        <v>1441.2869000000001</v>
      </c>
      <c r="K16" s="30">
        <v>763.04025000000001</v>
      </c>
      <c r="L16" s="30">
        <v>238.00585000000001</v>
      </c>
      <c r="M16" s="30">
        <v>-525.03440000000001</v>
      </c>
      <c r="N16" s="30">
        <v>2777.5447800000002</v>
      </c>
      <c r="O16" s="30">
        <v>3302.5791800000002</v>
      </c>
    </row>
    <row r="17" spans="2:15" x14ac:dyDescent="0.2">
      <c r="B17" s="15">
        <v>4010</v>
      </c>
      <c r="C17" s="15" t="s">
        <v>168</v>
      </c>
      <c r="D17" s="30">
        <v>40962.777470000001</v>
      </c>
      <c r="E17" s="30">
        <v>40218.974269999999</v>
      </c>
      <c r="F17" s="30">
        <v>-743.80320000000302</v>
      </c>
      <c r="G17" s="30">
        <v>2363.32953</v>
      </c>
      <c r="H17" s="30">
        <v>1619.5263299999999</v>
      </c>
      <c r="I17" s="30">
        <v>-62.463999999999999</v>
      </c>
      <c r="J17" s="30">
        <v>1557.06233</v>
      </c>
      <c r="K17" s="30">
        <v>2776.1351500000001</v>
      </c>
      <c r="L17" s="30">
        <v>186.1763</v>
      </c>
      <c r="M17" s="30">
        <v>-2589.95885</v>
      </c>
      <c r="N17" s="30">
        <v>1015.98843</v>
      </c>
      <c r="O17" s="30">
        <v>3605.9472799999999</v>
      </c>
    </row>
    <row r="18" spans="2:15" x14ac:dyDescent="0.2">
      <c r="B18" s="15">
        <v>4012</v>
      </c>
      <c r="C18" s="15" t="s">
        <v>169</v>
      </c>
      <c r="D18" s="30">
        <v>48693.395629999999</v>
      </c>
      <c r="E18" s="30">
        <v>48663.394319999999</v>
      </c>
      <c r="F18" s="30">
        <v>-30.001310000002398</v>
      </c>
      <c r="G18" s="30">
        <v>812.84564</v>
      </c>
      <c r="H18" s="30">
        <v>782.84432999999797</v>
      </c>
      <c r="I18" s="30">
        <v>0</v>
      </c>
      <c r="J18" s="30">
        <v>782.84432999999797</v>
      </c>
      <c r="K18" s="30">
        <v>7129.1081999999997</v>
      </c>
      <c r="L18" s="30">
        <v>2000.3030000000001</v>
      </c>
      <c r="M18" s="30">
        <v>-5128.8051999999998</v>
      </c>
      <c r="N18" s="30">
        <v>319.05322999999999</v>
      </c>
      <c r="O18" s="30">
        <v>5447.8584300000002</v>
      </c>
    </row>
    <row r="19" spans="2:15" x14ac:dyDescent="0.2">
      <c r="B19" s="15">
        <v>4013</v>
      </c>
      <c r="C19" s="15" t="s">
        <v>170</v>
      </c>
      <c r="D19" s="30">
        <v>18502.537560000001</v>
      </c>
      <c r="E19" s="30">
        <v>19118.789069999999</v>
      </c>
      <c r="F19" s="30">
        <v>616.25151000000199</v>
      </c>
      <c r="G19" s="30">
        <v>1047.84701</v>
      </c>
      <c r="H19" s="30">
        <v>1664.09852</v>
      </c>
      <c r="I19" s="30">
        <v>-2.2620499999999999</v>
      </c>
      <c r="J19" s="30">
        <v>1661.83647</v>
      </c>
      <c r="K19" s="30">
        <v>449.16359999999997</v>
      </c>
      <c r="L19" s="30">
        <v>122.79335</v>
      </c>
      <c r="M19" s="30">
        <v>-326.37025</v>
      </c>
      <c r="N19" s="30">
        <v>2659.3225699999998</v>
      </c>
      <c r="O19" s="30">
        <v>2985.6928200000002</v>
      </c>
    </row>
    <row r="20" spans="2:15" x14ac:dyDescent="0.2">
      <c r="B20" s="20">
        <v>4059</v>
      </c>
      <c r="C20" s="20" t="s">
        <v>171</v>
      </c>
      <c r="D20" s="29">
        <v>703963.59620999999</v>
      </c>
      <c r="E20" s="29">
        <v>722520.44010000001</v>
      </c>
      <c r="F20" s="29">
        <v>18556.84389</v>
      </c>
      <c r="G20" s="29">
        <v>53415.845979999998</v>
      </c>
      <c r="H20" s="29">
        <v>71972.689870000002</v>
      </c>
      <c r="I20" s="29">
        <v>4061.9989999999998</v>
      </c>
      <c r="J20" s="29">
        <v>76034.688869999998</v>
      </c>
      <c r="K20" s="29">
        <v>114921.6547</v>
      </c>
      <c r="L20" s="29">
        <v>23234.936519999999</v>
      </c>
      <c r="M20" s="29">
        <v>-91686.718179999996</v>
      </c>
      <c r="N20" s="29">
        <v>41435.8289</v>
      </c>
      <c r="O20" s="29">
        <v>133122.54707999999</v>
      </c>
    </row>
    <row r="21" spans="2:15" x14ac:dyDescent="0.2">
      <c r="B21" s="15">
        <v>4021</v>
      </c>
      <c r="C21" s="15" t="s">
        <v>172</v>
      </c>
      <c r="D21" s="30">
        <v>140552.55778999999</v>
      </c>
      <c r="E21" s="30">
        <v>121123.14797999999</v>
      </c>
      <c r="F21" s="30">
        <v>-19429.409810000001</v>
      </c>
      <c r="G21" s="30">
        <v>27185.869569999999</v>
      </c>
      <c r="H21" s="30">
        <v>7756.4597600000097</v>
      </c>
      <c r="I21" s="30">
        <v>1251.3692699999999</v>
      </c>
      <c r="J21" s="30">
        <v>9007.8290300000099</v>
      </c>
      <c r="K21" s="30">
        <v>25347.431479999999</v>
      </c>
      <c r="L21" s="30">
        <v>9861.8703100000002</v>
      </c>
      <c r="M21" s="30">
        <v>-15485.561170000001</v>
      </c>
      <c r="N21" s="30">
        <v>9968.6477400000003</v>
      </c>
      <c r="O21" s="30">
        <v>25454.208910000001</v>
      </c>
    </row>
    <row r="22" spans="2:15" x14ac:dyDescent="0.2">
      <c r="B22" s="15">
        <v>4022</v>
      </c>
      <c r="C22" s="15" t="s">
        <v>173</v>
      </c>
      <c r="D22" s="30">
        <v>6679.9518600000001</v>
      </c>
      <c r="E22" s="30">
        <v>7189.58086</v>
      </c>
      <c r="F22" s="30">
        <v>509.62900000000002</v>
      </c>
      <c r="G22" s="30">
        <v>72.658000000000001</v>
      </c>
      <c r="H22" s="30">
        <v>582.28700000000003</v>
      </c>
      <c r="I22" s="30">
        <v>221.185</v>
      </c>
      <c r="J22" s="30">
        <v>803.47199999999998</v>
      </c>
      <c r="K22" s="30">
        <v>657.8057</v>
      </c>
      <c r="L22" s="30">
        <v>44.789749999999998</v>
      </c>
      <c r="M22" s="30">
        <v>-613.01594999999998</v>
      </c>
      <c r="N22" s="30">
        <v>456.50279999999998</v>
      </c>
      <c r="O22" s="30">
        <v>1069.51875</v>
      </c>
    </row>
    <row r="23" spans="2:15" x14ac:dyDescent="0.2">
      <c r="B23" s="15">
        <v>4023</v>
      </c>
      <c r="C23" s="15" t="s">
        <v>174</v>
      </c>
      <c r="D23" s="30">
        <v>14346.35399</v>
      </c>
      <c r="E23" s="30">
        <v>14746.86808</v>
      </c>
      <c r="F23" s="30">
        <v>400.51409000000001</v>
      </c>
      <c r="G23" s="30">
        <v>246.50960000000001</v>
      </c>
      <c r="H23" s="30">
        <v>647.02368999999999</v>
      </c>
      <c r="I23" s="30">
        <v>0</v>
      </c>
      <c r="J23" s="30">
        <v>647.02368999999999</v>
      </c>
      <c r="K23" s="30">
        <v>2023.00135</v>
      </c>
      <c r="L23" s="30">
        <v>387.84980000000002</v>
      </c>
      <c r="M23" s="30">
        <v>-1635.15155</v>
      </c>
      <c r="N23" s="30">
        <v>323.19301999999999</v>
      </c>
      <c r="O23" s="30">
        <v>1958.34457</v>
      </c>
    </row>
    <row r="24" spans="2:15" x14ac:dyDescent="0.2">
      <c r="B24" s="15">
        <v>4024</v>
      </c>
      <c r="C24" s="15" t="s">
        <v>175</v>
      </c>
      <c r="D24" s="30">
        <v>15504.4244</v>
      </c>
      <c r="E24" s="30">
        <v>17104.373060000002</v>
      </c>
      <c r="F24" s="30">
        <v>1599.94866</v>
      </c>
      <c r="G24" s="30">
        <v>88.633470000000003</v>
      </c>
      <c r="H24" s="30">
        <v>1688.58213</v>
      </c>
      <c r="I24" s="30">
        <v>398.3</v>
      </c>
      <c r="J24" s="30">
        <v>2086.88213</v>
      </c>
      <c r="K24" s="30">
        <v>2490.3848800000001</v>
      </c>
      <c r="L24" s="30">
        <v>150.36824999999999</v>
      </c>
      <c r="M24" s="30">
        <v>-2340.0166300000001</v>
      </c>
      <c r="N24" s="30">
        <v>381.95397000000003</v>
      </c>
      <c r="O24" s="30">
        <v>2721.9706000000001</v>
      </c>
    </row>
    <row r="25" spans="2:15" x14ac:dyDescent="0.2">
      <c r="B25" s="15">
        <v>4049</v>
      </c>
      <c r="C25" s="15" t="s">
        <v>176</v>
      </c>
      <c r="D25" s="30">
        <v>18947.900119999998</v>
      </c>
      <c r="E25" s="30">
        <v>18312.825540000002</v>
      </c>
      <c r="F25" s="30">
        <v>-635.07458000000202</v>
      </c>
      <c r="G25" s="30">
        <v>192.11401000000001</v>
      </c>
      <c r="H25" s="30">
        <v>-442.96057000000201</v>
      </c>
      <c r="I25" s="30">
        <v>370.79300000000001</v>
      </c>
      <c r="J25" s="30">
        <v>-72.167570000001902</v>
      </c>
      <c r="K25" s="30">
        <v>1147.33025</v>
      </c>
      <c r="L25" s="30">
        <v>177.10274999999999</v>
      </c>
      <c r="M25" s="30">
        <v>-970.22749999999996</v>
      </c>
      <c r="N25" s="30">
        <v>90.545119999999898</v>
      </c>
      <c r="O25" s="30">
        <v>1060.77262</v>
      </c>
    </row>
    <row r="26" spans="2:15" x14ac:dyDescent="0.2">
      <c r="B26" s="15">
        <v>4026</v>
      </c>
      <c r="C26" s="15" t="s">
        <v>177</v>
      </c>
      <c r="D26" s="30">
        <v>19648.00722</v>
      </c>
      <c r="E26" s="30">
        <v>23866.647949999999</v>
      </c>
      <c r="F26" s="30">
        <v>4218.6407300000001</v>
      </c>
      <c r="G26" s="30">
        <v>243.46672000000001</v>
      </c>
      <c r="H26" s="30">
        <v>4462.1074500000004</v>
      </c>
      <c r="I26" s="30">
        <v>0</v>
      </c>
      <c r="J26" s="30">
        <v>4462.1074500000004</v>
      </c>
      <c r="K26" s="30">
        <v>7398.2278500000002</v>
      </c>
      <c r="L26" s="30">
        <v>1509.3693000000001</v>
      </c>
      <c r="M26" s="30">
        <v>-5888.8585499999999</v>
      </c>
      <c r="N26" s="30">
        <v>1187.4315200000001</v>
      </c>
      <c r="O26" s="30">
        <v>7076.29007</v>
      </c>
    </row>
    <row r="27" spans="2:15" x14ac:dyDescent="0.2">
      <c r="B27" s="15">
        <v>4027</v>
      </c>
      <c r="C27" s="15" t="s">
        <v>178</v>
      </c>
      <c r="D27" s="30">
        <v>20848.10598</v>
      </c>
      <c r="E27" s="30">
        <v>21151.734489999999</v>
      </c>
      <c r="F27" s="30">
        <v>303.62850999999802</v>
      </c>
      <c r="G27" s="30">
        <v>17.195640000000001</v>
      </c>
      <c r="H27" s="30">
        <v>320.82414999999799</v>
      </c>
      <c r="I27" s="30">
        <v>0</v>
      </c>
      <c r="J27" s="30">
        <v>320.82414999999799</v>
      </c>
      <c r="K27" s="30">
        <v>560.89691000000005</v>
      </c>
      <c r="L27" s="30">
        <v>118.47825</v>
      </c>
      <c r="M27" s="30">
        <v>-442.41865999999999</v>
      </c>
      <c r="N27" s="30">
        <v>1248.2898700000001</v>
      </c>
      <c r="O27" s="30">
        <v>1690.7085300000001</v>
      </c>
    </row>
    <row r="28" spans="2:15" x14ac:dyDescent="0.2">
      <c r="B28" s="15">
        <v>4028</v>
      </c>
      <c r="C28" s="15" t="s">
        <v>179</v>
      </c>
      <c r="D28" s="30">
        <v>4540.3761199999999</v>
      </c>
      <c r="E28" s="30">
        <v>4302.6985400000003</v>
      </c>
      <c r="F28" s="30">
        <v>-237.67758000000001</v>
      </c>
      <c r="G28" s="30">
        <v>56.889099999999999</v>
      </c>
      <c r="H28" s="30">
        <v>-180.78847999999999</v>
      </c>
      <c r="I28" s="30">
        <v>5.3710000000000004</v>
      </c>
      <c r="J28" s="30">
        <v>-175.41748000000001</v>
      </c>
      <c r="K28" s="30">
        <v>588.53119000000004</v>
      </c>
      <c r="L28" s="30">
        <v>0</v>
      </c>
      <c r="M28" s="30">
        <v>-588.53119000000004</v>
      </c>
      <c r="N28" s="30">
        <v>-418.37407000000002</v>
      </c>
      <c r="O28" s="30">
        <v>170.15711999999999</v>
      </c>
    </row>
    <row r="29" spans="2:15" x14ac:dyDescent="0.2">
      <c r="B29" s="15">
        <v>4029</v>
      </c>
      <c r="C29" s="15" t="s">
        <v>180</v>
      </c>
      <c r="D29" s="30">
        <v>21615.26643</v>
      </c>
      <c r="E29" s="30">
        <v>23481.48904</v>
      </c>
      <c r="F29" s="30">
        <v>1866.22261</v>
      </c>
      <c r="G29" s="30">
        <v>4995.1121000000003</v>
      </c>
      <c r="H29" s="30">
        <v>6861.3347100000001</v>
      </c>
      <c r="I29" s="30">
        <v>855.77300000000002</v>
      </c>
      <c r="J29" s="30">
        <v>7717.1077100000002</v>
      </c>
      <c r="K29" s="30">
        <v>3368.7217099999998</v>
      </c>
      <c r="L29" s="30">
        <v>1087.8152500000001</v>
      </c>
      <c r="M29" s="30">
        <v>-2280.9064600000002</v>
      </c>
      <c r="N29" s="30">
        <v>6989.7000600000001</v>
      </c>
      <c r="O29" s="30">
        <v>9270.6065199999994</v>
      </c>
    </row>
    <row r="30" spans="2:15" x14ac:dyDescent="0.2">
      <c r="B30" s="15">
        <v>4030</v>
      </c>
      <c r="C30" s="15" t="s">
        <v>181</v>
      </c>
      <c r="D30" s="30">
        <v>9268.8702099999991</v>
      </c>
      <c r="E30" s="30">
        <v>9164.1477300000006</v>
      </c>
      <c r="F30" s="30">
        <v>-104.72248</v>
      </c>
      <c r="G30" s="30">
        <v>9.3877600000000001</v>
      </c>
      <c r="H30" s="30">
        <v>-95.334720000000402</v>
      </c>
      <c r="I30" s="30">
        <v>249.547</v>
      </c>
      <c r="J30" s="30">
        <v>154.21227999999999</v>
      </c>
      <c r="K30" s="30">
        <v>2267.9839400000001</v>
      </c>
      <c r="L30" s="30">
        <v>242.8571</v>
      </c>
      <c r="M30" s="30">
        <v>-2025.1268399999999</v>
      </c>
      <c r="N30" s="30">
        <v>-1263.9042099999999</v>
      </c>
      <c r="O30" s="30">
        <v>761.22262999999998</v>
      </c>
    </row>
    <row r="31" spans="2:15" x14ac:dyDescent="0.2">
      <c r="B31" s="15">
        <v>4031</v>
      </c>
      <c r="C31" s="15" t="s">
        <v>182</v>
      </c>
      <c r="D31" s="30">
        <v>11730.84455</v>
      </c>
      <c r="E31" s="30">
        <v>12094.725399999999</v>
      </c>
      <c r="F31" s="30">
        <v>363.88085000000001</v>
      </c>
      <c r="G31" s="30">
        <v>271.96940999999998</v>
      </c>
      <c r="H31" s="30">
        <v>635.85026000000005</v>
      </c>
      <c r="I31" s="30">
        <v>132.018</v>
      </c>
      <c r="J31" s="30">
        <v>767.86825999999996</v>
      </c>
      <c r="K31" s="30">
        <v>588.68565000000001</v>
      </c>
      <c r="L31" s="30">
        <v>533.93785000000003</v>
      </c>
      <c r="M31" s="30">
        <v>-54.747799999999899</v>
      </c>
      <c r="N31" s="30">
        <v>1326.6177299999999</v>
      </c>
      <c r="O31" s="30">
        <v>1381.36553</v>
      </c>
    </row>
    <row r="32" spans="2:15" x14ac:dyDescent="0.2">
      <c r="B32" s="15">
        <v>4032</v>
      </c>
      <c r="C32" s="15" t="s">
        <v>183</v>
      </c>
      <c r="D32" s="30">
        <v>9365.76872</v>
      </c>
      <c r="E32" s="30">
        <v>10401.911459999999</v>
      </c>
      <c r="F32" s="30">
        <v>1036.14274</v>
      </c>
      <c r="G32" s="30">
        <v>445.55139000000003</v>
      </c>
      <c r="H32" s="30">
        <v>1481.6941300000001</v>
      </c>
      <c r="I32" s="30">
        <v>-0.61855000000000004</v>
      </c>
      <c r="J32" s="30">
        <v>1481.0755799999999</v>
      </c>
      <c r="K32" s="30">
        <v>462.59492</v>
      </c>
      <c r="L32" s="30">
        <v>228.4907</v>
      </c>
      <c r="M32" s="30">
        <v>-234.10422</v>
      </c>
      <c r="N32" s="30">
        <v>2372.9585000000002</v>
      </c>
      <c r="O32" s="30">
        <v>2607.0627199999999</v>
      </c>
    </row>
    <row r="33" spans="2:15" x14ac:dyDescent="0.2">
      <c r="B33" s="15">
        <v>4033</v>
      </c>
      <c r="C33" s="15" t="s">
        <v>184</v>
      </c>
      <c r="D33" s="30">
        <v>32891.223700000002</v>
      </c>
      <c r="E33" s="30">
        <v>34506.088530000001</v>
      </c>
      <c r="F33" s="30">
        <v>1614.86483</v>
      </c>
      <c r="G33" s="30">
        <v>98.738399999999999</v>
      </c>
      <c r="H33" s="30">
        <v>1713.6032299999999</v>
      </c>
      <c r="I33" s="30">
        <v>0</v>
      </c>
      <c r="J33" s="30">
        <v>1713.6032299999999</v>
      </c>
      <c r="K33" s="30">
        <v>8662.9965200000006</v>
      </c>
      <c r="L33" s="30">
        <v>1238.7416000000001</v>
      </c>
      <c r="M33" s="30">
        <v>-7424.2549200000003</v>
      </c>
      <c r="N33" s="30">
        <v>-4421.1100900000001</v>
      </c>
      <c r="O33" s="30">
        <v>3003.1448300000002</v>
      </c>
    </row>
    <row r="34" spans="2:15" x14ac:dyDescent="0.2">
      <c r="B34" s="15">
        <v>4034</v>
      </c>
      <c r="C34" s="15" t="s">
        <v>185</v>
      </c>
      <c r="D34" s="30">
        <v>28722.14345</v>
      </c>
      <c r="E34" s="30">
        <v>29422.169450000001</v>
      </c>
      <c r="F34" s="30">
        <v>700.02599999999995</v>
      </c>
      <c r="G34" s="30">
        <v>612.33087</v>
      </c>
      <c r="H34" s="30">
        <v>1312.3568700000001</v>
      </c>
      <c r="I34" s="30">
        <v>0</v>
      </c>
      <c r="J34" s="30">
        <v>1312.3568700000001</v>
      </c>
      <c r="K34" s="30">
        <v>1565.4731999999999</v>
      </c>
      <c r="L34" s="30">
        <v>146.73155</v>
      </c>
      <c r="M34" s="30">
        <v>-1418.7416499999999</v>
      </c>
      <c r="N34" s="30">
        <v>2139.0867199999998</v>
      </c>
      <c r="O34" s="30">
        <v>3557.8283700000002</v>
      </c>
    </row>
    <row r="35" spans="2:15" x14ac:dyDescent="0.2">
      <c r="B35" s="15">
        <v>4035</v>
      </c>
      <c r="C35" s="15" t="s">
        <v>186</v>
      </c>
      <c r="D35" s="30">
        <v>19967.397919999999</v>
      </c>
      <c r="E35" s="30">
        <v>22117.445899999999</v>
      </c>
      <c r="F35" s="30">
        <v>2150.0479799999998</v>
      </c>
      <c r="G35" s="30">
        <v>682.87615000000005</v>
      </c>
      <c r="H35" s="30">
        <v>2832.9241299999999</v>
      </c>
      <c r="I35" s="30">
        <v>0</v>
      </c>
      <c r="J35" s="30">
        <v>2832.9241299999999</v>
      </c>
      <c r="K35" s="30">
        <v>3016.3959500000001</v>
      </c>
      <c r="L35" s="30">
        <v>519.59630000000004</v>
      </c>
      <c r="M35" s="30">
        <v>-2496.7996499999999</v>
      </c>
      <c r="N35" s="30">
        <v>2149.1214799999998</v>
      </c>
      <c r="O35" s="30">
        <v>4645.9211299999997</v>
      </c>
    </row>
    <row r="36" spans="2:15" x14ac:dyDescent="0.2">
      <c r="B36" s="15">
        <v>4037</v>
      </c>
      <c r="C36" s="15" t="s">
        <v>187</v>
      </c>
      <c r="D36" s="30">
        <v>18378.202150000001</v>
      </c>
      <c r="E36" s="30">
        <v>18403.35989</v>
      </c>
      <c r="F36" s="30">
        <v>25.1577400000021</v>
      </c>
      <c r="G36" s="30">
        <v>2178.1487000000002</v>
      </c>
      <c r="H36" s="30">
        <v>2203.3064399999998</v>
      </c>
      <c r="I36" s="30">
        <v>980.42399999999998</v>
      </c>
      <c r="J36" s="30">
        <v>3183.7304399999998</v>
      </c>
      <c r="K36" s="30">
        <v>4891.7371400000002</v>
      </c>
      <c r="L36" s="30">
        <v>350.28550000000001</v>
      </c>
      <c r="M36" s="30">
        <v>-4541.4516400000002</v>
      </c>
      <c r="N36" s="30">
        <v>-319.93256999999898</v>
      </c>
      <c r="O36" s="30">
        <v>4221.5190700000003</v>
      </c>
    </row>
    <row r="37" spans="2:15" x14ac:dyDescent="0.2">
      <c r="B37" s="15">
        <v>4038</v>
      </c>
      <c r="C37" s="15" t="s">
        <v>188</v>
      </c>
      <c r="D37" s="30">
        <v>35328.101150000002</v>
      </c>
      <c r="E37" s="30">
        <v>40323.284879999999</v>
      </c>
      <c r="F37" s="30">
        <v>4995.1837299999997</v>
      </c>
      <c r="G37" s="30">
        <v>1674.36726</v>
      </c>
      <c r="H37" s="30">
        <v>6669.5509899999997</v>
      </c>
      <c r="I37" s="30">
        <v>0</v>
      </c>
      <c r="J37" s="30">
        <v>6669.5509899999997</v>
      </c>
      <c r="K37" s="30">
        <v>7600.7225699999999</v>
      </c>
      <c r="L37" s="30">
        <v>673.13125000000002</v>
      </c>
      <c r="M37" s="30">
        <v>-6927.5913200000005</v>
      </c>
      <c r="N37" s="30">
        <v>2424.8677699999998</v>
      </c>
      <c r="O37" s="30">
        <v>9352.4590900000003</v>
      </c>
    </row>
    <row r="38" spans="2:15" x14ac:dyDescent="0.2">
      <c r="B38" s="15">
        <v>4039</v>
      </c>
      <c r="C38" s="15" t="s">
        <v>189</v>
      </c>
      <c r="D38" s="30">
        <v>8948.1265899999999</v>
      </c>
      <c r="E38" s="30">
        <v>10995.06963</v>
      </c>
      <c r="F38" s="30">
        <v>2046.9430400000001</v>
      </c>
      <c r="G38" s="30">
        <v>263.66332</v>
      </c>
      <c r="H38" s="30">
        <v>2310.6063600000002</v>
      </c>
      <c r="I38" s="30">
        <v>0</v>
      </c>
      <c r="J38" s="30">
        <v>2310.6063600000002</v>
      </c>
      <c r="K38" s="30">
        <v>847.16375000000005</v>
      </c>
      <c r="L38" s="30">
        <v>19.031949999999998</v>
      </c>
      <c r="M38" s="30">
        <v>-828.1318</v>
      </c>
      <c r="N38" s="30">
        <v>2325.15886</v>
      </c>
      <c r="O38" s="30">
        <v>3153.2906600000001</v>
      </c>
    </row>
    <row r="39" spans="2:15" x14ac:dyDescent="0.2">
      <c r="B39" s="15">
        <v>4040</v>
      </c>
      <c r="C39" s="15" t="s">
        <v>190</v>
      </c>
      <c r="D39" s="30">
        <v>42690.900860000002</v>
      </c>
      <c r="E39" s="30">
        <v>49061.028939999997</v>
      </c>
      <c r="F39" s="30">
        <v>6370.1280800000004</v>
      </c>
      <c r="G39" s="30">
        <v>7860.152</v>
      </c>
      <c r="H39" s="30">
        <v>14230.28008</v>
      </c>
      <c r="I39" s="30">
        <v>1144.9847199999999</v>
      </c>
      <c r="J39" s="30">
        <v>15375.264800000001</v>
      </c>
      <c r="K39" s="30">
        <v>8780.0855499999998</v>
      </c>
      <c r="L39" s="30">
        <v>1441.22775</v>
      </c>
      <c r="M39" s="30">
        <v>-7338.8577999999998</v>
      </c>
      <c r="N39" s="30">
        <v>9894.2095800000006</v>
      </c>
      <c r="O39" s="30">
        <v>17233.06738</v>
      </c>
    </row>
    <row r="40" spans="2:15" x14ac:dyDescent="0.2">
      <c r="B40" s="15">
        <v>4041</v>
      </c>
      <c r="C40" s="15" t="s">
        <v>191</v>
      </c>
      <c r="D40" s="30">
        <v>8331.4807500000006</v>
      </c>
      <c r="E40" s="30">
        <v>8578.3425200000001</v>
      </c>
      <c r="F40" s="30">
        <v>246.86177000000001</v>
      </c>
      <c r="G40" s="30">
        <v>85.869259999999997</v>
      </c>
      <c r="H40" s="30">
        <v>332.73102999999998</v>
      </c>
      <c r="I40" s="30">
        <v>200</v>
      </c>
      <c r="J40" s="30">
        <v>532.73103000000003</v>
      </c>
      <c r="K40" s="30">
        <v>276.11149999999998</v>
      </c>
      <c r="L40" s="30">
        <v>480.87034999999997</v>
      </c>
      <c r="M40" s="30">
        <v>204.75885</v>
      </c>
      <c r="N40" s="30">
        <v>1342.6324099999999</v>
      </c>
      <c r="O40" s="30">
        <v>1137.87356</v>
      </c>
    </row>
    <row r="41" spans="2:15" x14ac:dyDescent="0.2">
      <c r="B41" s="15">
        <v>4042</v>
      </c>
      <c r="C41" s="15" t="s">
        <v>192</v>
      </c>
      <c r="D41" s="30">
        <v>13531.99238</v>
      </c>
      <c r="E41" s="30">
        <v>13245.585880000001</v>
      </c>
      <c r="F41" s="30">
        <v>-286.40649999999999</v>
      </c>
      <c r="G41" s="30">
        <v>5059.2550499999998</v>
      </c>
      <c r="H41" s="30">
        <v>4772.8485499999997</v>
      </c>
      <c r="I41" s="30">
        <v>116.732</v>
      </c>
      <c r="J41" s="30">
        <v>4889.5805499999997</v>
      </c>
      <c r="K41" s="30">
        <v>1789.42211</v>
      </c>
      <c r="L41" s="30">
        <v>1210.47155</v>
      </c>
      <c r="M41" s="30">
        <v>-578.95056</v>
      </c>
      <c r="N41" s="30">
        <v>5552.44319</v>
      </c>
      <c r="O41" s="30">
        <v>6131.3937500000002</v>
      </c>
    </row>
    <row r="42" spans="2:15" x14ac:dyDescent="0.2">
      <c r="B42" s="15">
        <v>4044</v>
      </c>
      <c r="C42" s="15" t="s">
        <v>193</v>
      </c>
      <c r="D42" s="30">
        <v>30463.683870000001</v>
      </c>
      <c r="E42" s="30">
        <v>31575.587370000001</v>
      </c>
      <c r="F42" s="30">
        <v>1111.9034999999999</v>
      </c>
      <c r="G42" s="30">
        <v>1071.54811</v>
      </c>
      <c r="H42" s="30">
        <v>2183.4516100000001</v>
      </c>
      <c r="I42" s="30">
        <v>-2141.8891400000002</v>
      </c>
      <c r="J42" s="30">
        <v>41.562469999995997</v>
      </c>
      <c r="K42" s="30">
        <v>14100.74949</v>
      </c>
      <c r="L42" s="30">
        <v>2027.7273</v>
      </c>
      <c r="M42" s="30">
        <v>-12073.02219</v>
      </c>
      <c r="N42" s="30">
        <v>-10505.15151</v>
      </c>
      <c r="O42" s="30">
        <v>1567.87068</v>
      </c>
    </row>
    <row r="43" spans="2:15" x14ac:dyDescent="0.2">
      <c r="B43" s="15">
        <v>4045</v>
      </c>
      <c r="C43" s="15" t="s">
        <v>194</v>
      </c>
      <c r="D43" s="30">
        <v>98156.88867</v>
      </c>
      <c r="E43" s="30">
        <v>99687.752659999998</v>
      </c>
      <c r="F43" s="30">
        <v>1530.8639899999901</v>
      </c>
      <c r="G43" s="30">
        <v>207.53055000000001</v>
      </c>
      <c r="H43" s="30">
        <v>1738.39453999999</v>
      </c>
      <c r="I43" s="30">
        <v>278.00970000000001</v>
      </c>
      <c r="J43" s="30">
        <v>2016.4042399999901</v>
      </c>
      <c r="K43" s="30">
        <v>7326.8650500000003</v>
      </c>
      <c r="L43" s="30">
        <v>-528.55534999999998</v>
      </c>
      <c r="M43" s="30">
        <v>-7855.4204</v>
      </c>
      <c r="N43" s="30">
        <v>2141.7961500000001</v>
      </c>
      <c r="O43" s="30">
        <v>9997.2165499999992</v>
      </c>
    </row>
    <row r="44" spans="2:15" x14ac:dyDescent="0.2">
      <c r="B44" s="15">
        <v>4046</v>
      </c>
      <c r="C44" s="15" t="s">
        <v>195</v>
      </c>
      <c r="D44" s="30">
        <v>7983.5715700000001</v>
      </c>
      <c r="E44" s="30">
        <v>8895.3302600000006</v>
      </c>
      <c r="F44" s="30">
        <v>911.75868999999898</v>
      </c>
      <c r="G44" s="30">
        <v>19.07845</v>
      </c>
      <c r="H44" s="30">
        <v>930.83713999999895</v>
      </c>
      <c r="I44" s="30">
        <v>0</v>
      </c>
      <c r="J44" s="30">
        <v>930.83713999999895</v>
      </c>
      <c r="K44" s="30">
        <v>1449.30565</v>
      </c>
      <c r="L44" s="30">
        <v>665.33979999999997</v>
      </c>
      <c r="M44" s="30">
        <v>-783.96585000000005</v>
      </c>
      <c r="N44" s="30">
        <v>587.97607000000005</v>
      </c>
      <c r="O44" s="30">
        <v>1371.94192</v>
      </c>
    </row>
    <row r="45" spans="2:15" x14ac:dyDescent="0.2">
      <c r="B45" s="15">
        <v>4047</v>
      </c>
      <c r="C45" s="15" t="s">
        <v>196</v>
      </c>
      <c r="D45" s="30">
        <v>32666.03037</v>
      </c>
      <c r="E45" s="30">
        <v>35590.644610000003</v>
      </c>
      <c r="F45" s="30">
        <v>2924.6142399999999</v>
      </c>
      <c r="G45" s="30">
        <v>-726.13779999999997</v>
      </c>
      <c r="H45" s="30">
        <v>2198.4764399999999</v>
      </c>
      <c r="I45" s="30">
        <v>0</v>
      </c>
      <c r="J45" s="30">
        <v>2198.4764399999999</v>
      </c>
      <c r="K45" s="30">
        <v>2678.72165</v>
      </c>
      <c r="L45" s="30">
        <v>38.48216</v>
      </c>
      <c r="M45" s="30">
        <v>-2640.2394899999999</v>
      </c>
      <c r="N45" s="30">
        <v>2667.8322800000001</v>
      </c>
      <c r="O45" s="30">
        <v>5308.0717699999996</v>
      </c>
    </row>
    <row r="46" spans="2:15" x14ac:dyDescent="0.2">
      <c r="B46" s="15">
        <v>4048</v>
      </c>
      <c r="C46" s="15" t="s">
        <v>197</v>
      </c>
      <c r="D46" s="30">
        <v>32855.425389999997</v>
      </c>
      <c r="E46" s="30">
        <v>37178.599450000002</v>
      </c>
      <c r="F46" s="30">
        <v>4323.1740600000003</v>
      </c>
      <c r="G46" s="30">
        <v>503.06889000000001</v>
      </c>
      <c r="H46" s="30">
        <v>4826.2429499999998</v>
      </c>
      <c r="I46" s="30">
        <v>0</v>
      </c>
      <c r="J46" s="30">
        <v>4826.2429499999998</v>
      </c>
      <c r="K46" s="30">
        <v>5034.3087400000004</v>
      </c>
      <c r="L46" s="30">
        <v>608.92550000000006</v>
      </c>
      <c r="M46" s="30">
        <v>-4425.3832400000001</v>
      </c>
      <c r="N46" s="30">
        <v>2793.3365100000001</v>
      </c>
      <c r="O46" s="30">
        <v>7218.7197500000002</v>
      </c>
    </row>
    <row r="47" spans="2:15" x14ac:dyDescent="0.2">
      <c r="B47" s="20">
        <v>4089</v>
      </c>
      <c r="C47" s="20" t="s">
        <v>198</v>
      </c>
      <c r="D47" s="29">
        <v>354761.63300999999</v>
      </c>
      <c r="E47" s="29">
        <v>364803.24852999998</v>
      </c>
      <c r="F47" s="29">
        <v>10041.615519999999</v>
      </c>
      <c r="G47" s="29">
        <v>16621.390340000002</v>
      </c>
      <c r="H47" s="29">
        <v>26663.005860000001</v>
      </c>
      <c r="I47" s="29">
        <v>8228.3874899999992</v>
      </c>
      <c r="J47" s="29">
        <v>34891.393349999998</v>
      </c>
      <c r="K47" s="29">
        <v>62149.805500000002</v>
      </c>
      <c r="L47" s="29">
        <v>11567.845069999999</v>
      </c>
      <c r="M47" s="29">
        <v>-50581.960429999999</v>
      </c>
      <c r="N47" s="29">
        <v>6596.13886</v>
      </c>
      <c r="O47" s="29">
        <v>57178.099289999998</v>
      </c>
    </row>
    <row r="48" spans="2:15" x14ac:dyDescent="0.2">
      <c r="B48" s="15">
        <v>4061</v>
      </c>
      <c r="C48" s="15" t="s">
        <v>199</v>
      </c>
      <c r="D48" s="30">
        <v>6795.9205199999997</v>
      </c>
      <c r="E48" s="30">
        <v>6955.9363999999996</v>
      </c>
      <c r="F48" s="30">
        <v>160.015880000001</v>
      </c>
      <c r="G48" s="30">
        <v>126.78400000000001</v>
      </c>
      <c r="H48" s="30">
        <v>286.799880000001</v>
      </c>
      <c r="I48" s="30">
        <v>331.98399999999998</v>
      </c>
      <c r="J48" s="30">
        <v>618.78388000000098</v>
      </c>
      <c r="K48" s="30">
        <v>754.07835</v>
      </c>
      <c r="L48" s="30">
        <v>1029.95535</v>
      </c>
      <c r="M48" s="30">
        <v>275.87700000000001</v>
      </c>
      <c r="N48" s="30">
        <v>1337.45373</v>
      </c>
      <c r="O48" s="30">
        <v>1061.57673</v>
      </c>
    </row>
    <row r="49" spans="2:15" x14ac:dyDescent="0.2">
      <c r="B49" s="15">
        <v>4062</v>
      </c>
      <c r="C49" s="15" t="s">
        <v>200</v>
      </c>
      <c r="D49" s="30">
        <v>21801.790199999999</v>
      </c>
      <c r="E49" s="30">
        <v>20599.48317</v>
      </c>
      <c r="F49" s="30">
        <v>-1202.3070299999999</v>
      </c>
      <c r="G49" s="30">
        <v>3692.1405300000001</v>
      </c>
      <c r="H49" s="30">
        <v>2489.8335000000002</v>
      </c>
      <c r="I49" s="30">
        <v>653.93499999999995</v>
      </c>
      <c r="J49" s="30">
        <v>3143.7685000000001</v>
      </c>
      <c r="K49" s="30">
        <v>1395.1239800000001</v>
      </c>
      <c r="L49" s="30">
        <v>231.20588000000001</v>
      </c>
      <c r="M49" s="30">
        <v>-1163.9181000000001</v>
      </c>
      <c r="N49" s="30">
        <v>3136.9949499999998</v>
      </c>
      <c r="O49" s="30">
        <v>4300.9130500000001</v>
      </c>
    </row>
    <row r="50" spans="2:15" x14ac:dyDescent="0.2">
      <c r="B50" s="15">
        <v>4063</v>
      </c>
      <c r="C50" s="15" t="s">
        <v>201</v>
      </c>
      <c r="D50" s="30">
        <v>40012.311629999997</v>
      </c>
      <c r="E50" s="30">
        <v>40953.872810000001</v>
      </c>
      <c r="F50" s="30">
        <v>941.56118000000004</v>
      </c>
      <c r="G50" s="30">
        <v>293.34910000000002</v>
      </c>
      <c r="H50" s="30">
        <v>1234.9102800000001</v>
      </c>
      <c r="I50" s="30">
        <v>893.06200000000001</v>
      </c>
      <c r="J50" s="30">
        <v>2127.97228</v>
      </c>
      <c r="K50" s="30">
        <v>3600.0193199999999</v>
      </c>
      <c r="L50" s="30">
        <v>321.12982</v>
      </c>
      <c r="M50" s="30">
        <v>-3278.8895000000002</v>
      </c>
      <c r="N50" s="30">
        <v>1522.65257</v>
      </c>
      <c r="O50" s="30">
        <v>4801.5420700000004</v>
      </c>
    </row>
    <row r="51" spans="2:15" x14ac:dyDescent="0.2">
      <c r="B51" s="15">
        <v>4064</v>
      </c>
      <c r="C51" s="15" t="s">
        <v>202</v>
      </c>
      <c r="D51" s="30">
        <v>4131.3706700000002</v>
      </c>
      <c r="E51" s="30">
        <v>4831.4364400000004</v>
      </c>
      <c r="F51" s="30">
        <v>700.06577000000004</v>
      </c>
      <c r="G51" s="30">
        <v>7.0926999999999998</v>
      </c>
      <c r="H51" s="30">
        <v>707.15846999999997</v>
      </c>
      <c r="I51" s="30">
        <v>0</v>
      </c>
      <c r="J51" s="30">
        <v>707.15846999999997</v>
      </c>
      <c r="K51" s="30">
        <v>275.88074999999998</v>
      </c>
      <c r="L51" s="30">
        <v>17.609249999999999</v>
      </c>
      <c r="M51" s="30">
        <v>-258.2715</v>
      </c>
      <c r="N51" s="30">
        <v>673.45119999999997</v>
      </c>
      <c r="O51" s="30">
        <v>931.72270000000003</v>
      </c>
    </row>
    <row r="52" spans="2:15" x14ac:dyDescent="0.2">
      <c r="B52" s="15">
        <v>4065</v>
      </c>
      <c r="C52" s="15" t="s">
        <v>203</v>
      </c>
      <c r="D52" s="30">
        <v>15358.843010000001</v>
      </c>
      <c r="E52" s="30">
        <v>16587.678960000001</v>
      </c>
      <c r="F52" s="30">
        <v>1228.8359499999999</v>
      </c>
      <c r="G52" s="30">
        <v>166.31335999999999</v>
      </c>
      <c r="H52" s="30">
        <v>1395.14931</v>
      </c>
      <c r="I52" s="30">
        <v>0</v>
      </c>
      <c r="J52" s="30">
        <v>1395.14931</v>
      </c>
      <c r="K52" s="30">
        <v>454.36239999999998</v>
      </c>
      <c r="L52" s="30">
        <v>107.87665</v>
      </c>
      <c r="M52" s="30">
        <v>-346.48575</v>
      </c>
      <c r="N52" s="30">
        <v>2276.5843100000002</v>
      </c>
      <c r="O52" s="30">
        <v>2623.07006</v>
      </c>
    </row>
    <row r="53" spans="2:15" x14ac:dyDescent="0.2">
      <c r="B53" s="15">
        <v>4066</v>
      </c>
      <c r="C53" s="15" t="s">
        <v>204</v>
      </c>
      <c r="D53" s="30">
        <v>4830.2638100000004</v>
      </c>
      <c r="E53" s="30">
        <v>5044.8525499999996</v>
      </c>
      <c r="F53" s="30">
        <v>214.58874</v>
      </c>
      <c r="G53" s="30">
        <v>62.13205</v>
      </c>
      <c r="H53" s="30">
        <v>276.72079000000002</v>
      </c>
      <c r="I53" s="30">
        <v>86.602900000000005</v>
      </c>
      <c r="J53" s="30">
        <v>363.32369</v>
      </c>
      <c r="K53" s="30">
        <v>2870.3814699999998</v>
      </c>
      <c r="L53" s="30">
        <v>44.0627</v>
      </c>
      <c r="M53" s="30">
        <v>-2826.3187699999999</v>
      </c>
      <c r="N53" s="30">
        <v>-2251.5239299999998</v>
      </c>
      <c r="O53" s="30">
        <v>574.79484000000002</v>
      </c>
    </row>
    <row r="54" spans="2:15" x14ac:dyDescent="0.2">
      <c r="B54" s="15">
        <v>4067</v>
      </c>
      <c r="C54" s="15" t="s">
        <v>205</v>
      </c>
      <c r="D54" s="30">
        <v>5829.80458</v>
      </c>
      <c r="E54" s="30">
        <v>5674.3112600000004</v>
      </c>
      <c r="F54" s="30">
        <v>-155.49332000000001</v>
      </c>
      <c r="G54" s="30">
        <v>17.649349999999998</v>
      </c>
      <c r="H54" s="30">
        <v>-137.84397000000001</v>
      </c>
      <c r="I54" s="30">
        <v>133.29265000000001</v>
      </c>
      <c r="J54" s="30">
        <v>-4.5513200000002998</v>
      </c>
      <c r="K54" s="30">
        <v>581.32475999999997</v>
      </c>
      <c r="L54" s="30">
        <v>967.08550000000002</v>
      </c>
      <c r="M54" s="30">
        <v>385.76074</v>
      </c>
      <c r="N54" s="30">
        <v>792.57272</v>
      </c>
      <c r="O54" s="30">
        <v>406.81198000000001</v>
      </c>
    </row>
    <row r="55" spans="2:15" x14ac:dyDescent="0.2">
      <c r="B55" s="15">
        <v>4068</v>
      </c>
      <c r="C55" s="15" t="s">
        <v>206</v>
      </c>
      <c r="D55" s="30">
        <v>10430.4848</v>
      </c>
      <c r="E55" s="30">
        <v>11494.95001</v>
      </c>
      <c r="F55" s="30">
        <v>1064.4652100000001</v>
      </c>
      <c r="G55" s="30">
        <v>123.42777</v>
      </c>
      <c r="H55" s="30">
        <v>1187.8929800000001</v>
      </c>
      <c r="I55" s="30">
        <v>515.54200000000003</v>
      </c>
      <c r="J55" s="30">
        <v>1703.43498</v>
      </c>
      <c r="K55" s="30">
        <v>2238.96702</v>
      </c>
      <c r="L55" s="30">
        <v>288.21064999999999</v>
      </c>
      <c r="M55" s="30">
        <v>-1950.7563700000001</v>
      </c>
      <c r="N55" s="30">
        <v>430.34176000000002</v>
      </c>
      <c r="O55" s="30">
        <v>2381.0981299999999</v>
      </c>
    </row>
    <row r="56" spans="2:15" x14ac:dyDescent="0.2">
      <c r="B56" s="15">
        <v>4084</v>
      </c>
      <c r="C56" s="15" t="s">
        <v>207</v>
      </c>
      <c r="D56" s="30">
        <v>2658.4010499999999</v>
      </c>
      <c r="E56" s="30">
        <v>2537.29052</v>
      </c>
      <c r="F56" s="30">
        <v>-121.11053</v>
      </c>
      <c r="G56" s="30">
        <v>49.124090000000002</v>
      </c>
      <c r="H56" s="30">
        <v>-71.986439999999803</v>
      </c>
      <c r="I56" s="30">
        <v>73.19</v>
      </c>
      <c r="J56" s="30">
        <v>1.2035600000002</v>
      </c>
      <c r="K56" s="30">
        <v>886.32180000000005</v>
      </c>
      <c r="L56" s="30">
        <v>185.625</v>
      </c>
      <c r="M56" s="30">
        <v>-700.69680000000005</v>
      </c>
      <c r="N56" s="30">
        <v>-434.29349000000002</v>
      </c>
      <c r="O56" s="30">
        <v>266.40330999999998</v>
      </c>
    </row>
    <row r="57" spans="2:15" x14ac:dyDescent="0.2">
      <c r="B57" s="15">
        <v>4071</v>
      </c>
      <c r="C57" s="15" t="s">
        <v>208</v>
      </c>
      <c r="D57" s="30">
        <v>8338.6823100000001</v>
      </c>
      <c r="E57" s="30">
        <v>9893.2790600000008</v>
      </c>
      <c r="F57" s="30">
        <v>1554.5967499999999</v>
      </c>
      <c r="G57" s="30">
        <v>187.57214999999999</v>
      </c>
      <c r="H57" s="30">
        <v>1742.1688999999999</v>
      </c>
      <c r="I57" s="30">
        <v>100</v>
      </c>
      <c r="J57" s="30">
        <v>1842.1688999999999</v>
      </c>
      <c r="K57" s="30">
        <v>463.69056999999998</v>
      </c>
      <c r="L57" s="30">
        <v>135.7441</v>
      </c>
      <c r="M57" s="30">
        <v>-327.94646999999998</v>
      </c>
      <c r="N57" s="30">
        <v>2391.98533</v>
      </c>
      <c r="O57" s="30">
        <v>2719.9317999999998</v>
      </c>
    </row>
    <row r="58" spans="2:15" x14ac:dyDescent="0.2">
      <c r="B58" s="15">
        <v>4072</v>
      </c>
      <c r="C58" s="15" t="s">
        <v>209</v>
      </c>
      <c r="D58" s="30">
        <v>13151.886280000001</v>
      </c>
      <c r="E58" s="30">
        <v>14199.75368</v>
      </c>
      <c r="F58" s="30">
        <v>1047.8674000000001</v>
      </c>
      <c r="G58" s="30">
        <v>340.08888999999999</v>
      </c>
      <c r="H58" s="30">
        <v>1387.9562900000001</v>
      </c>
      <c r="I58" s="30">
        <v>255.446</v>
      </c>
      <c r="J58" s="30">
        <v>1643.40229</v>
      </c>
      <c r="K58" s="30">
        <v>1398.1421</v>
      </c>
      <c r="L58" s="30">
        <v>108.4526</v>
      </c>
      <c r="M58" s="30">
        <v>-1289.6895</v>
      </c>
      <c r="N58" s="30">
        <v>1321.5359900000001</v>
      </c>
      <c r="O58" s="30">
        <v>2611.2254899999998</v>
      </c>
    </row>
    <row r="59" spans="2:15" x14ac:dyDescent="0.2">
      <c r="B59" s="15">
        <v>4073</v>
      </c>
      <c r="C59" s="15" t="s">
        <v>210</v>
      </c>
      <c r="D59" s="30">
        <v>8200.2202099999995</v>
      </c>
      <c r="E59" s="30">
        <v>8479.4360099999994</v>
      </c>
      <c r="F59" s="30">
        <v>279.2158</v>
      </c>
      <c r="G59" s="30">
        <v>98.986850000000004</v>
      </c>
      <c r="H59" s="30">
        <v>378.20265000000001</v>
      </c>
      <c r="I59" s="30">
        <v>375.65699999999998</v>
      </c>
      <c r="J59" s="30">
        <v>753.85964999999999</v>
      </c>
      <c r="K59" s="30">
        <v>353.57580000000002</v>
      </c>
      <c r="L59" s="30">
        <v>261.67865</v>
      </c>
      <c r="M59" s="30">
        <v>-91.897149999999996</v>
      </c>
      <c r="N59" s="30">
        <v>1186.80845</v>
      </c>
      <c r="O59" s="30">
        <v>1278.7056</v>
      </c>
    </row>
    <row r="60" spans="2:15" x14ac:dyDescent="0.2">
      <c r="B60" s="15">
        <v>4074</v>
      </c>
      <c r="C60" s="15" t="s">
        <v>211</v>
      </c>
      <c r="D60" s="30">
        <v>15096.73365</v>
      </c>
      <c r="E60" s="30">
        <v>15387.112429999999</v>
      </c>
      <c r="F60" s="30">
        <v>290.37877999999898</v>
      </c>
      <c r="G60" s="30">
        <v>1324.30674</v>
      </c>
      <c r="H60" s="30">
        <v>1614.68552</v>
      </c>
      <c r="I60" s="30">
        <v>490.24349999999998</v>
      </c>
      <c r="J60" s="30">
        <v>2104.92902</v>
      </c>
      <c r="K60" s="30">
        <v>2076.1578399999999</v>
      </c>
      <c r="L60" s="30">
        <v>619.76160000000004</v>
      </c>
      <c r="M60" s="30">
        <v>-1456.39624</v>
      </c>
      <c r="N60" s="30">
        <v>1417.04078</v>
      </c>
      <c r="O60" s="30">
        <v>2873.4370199999998</v>
      </c>
    </row>
    <row r="61" spans="2:15" x14ac:dyDescent="0.2">
      <c r="B61" s="15">
        <v>4075</v>
      </c>
      <c r="C61" s="15" t="s">
        <v>212</v>
      </c>
      <c r="D61" s="30">
        <v>17672.92945</v>
      </c>
      <c r="E61" s="30">
        <v>17236.586520000001</v>
      </c>
      <c r="F61" s="30">
        <v>-436.34293000000002</v>
      </c>
      <c r="G61" s="30">
        <v>4487.1153199999999</v>
      </c>
      <c r="H61" s="30">
        <v>4050.7723900000001</v>
      </c>
      <c r="I61" s="30">
        <v>0</v>
      </c>
      <c r="J61" s="30">
        <v>4050.7723900000001</v>
      </c>
      <c r="K61" s="30">
        <v>1137.66237</v>
      </c>
      <c r="L61" s="30">
        <v>76.846010000000007</v>
      </c>
      <c r="M61" s="30">
        <v>-1060.81636</v>
      </c>
      <c r="N61" s="30">
        <v>4965.6838200000002</v>
      </c>
      <c r="O61" s="30">
        <v>6026.50018</v>
      </c>
    </row>
    <row r="62" spans="2:15" x14ac:dyDescent="0.2">
      <c r="B62" s="15">
        <v>4076</v>
      </c>
      <c r="C62" s="15" t="s">
        <v>213</v>
      </c>
      <c r="D62" s="30">
        <v>10544.304480000001</v>
      </c>
      <c r="E62" s="30">
        <v>11553.57403</v>
      </c>
      <c r="F62" s="30">
        <v>1009.26955</v>
      </c>
      <c r="G62" s="30">
        <v>288.57162</v>
      </c>
      <c r="H62" s="30">
        <v>1297.8411699999999</v>
      </c>
      <c r="I62" s="30">
        <v>0</v>
      </c>
      <c r="J62" s="30">
        <v>1297.8411699999999</v>
      </c>
      <c r="K62" s="30">
        <v>1219.1324</v>
      </c>
      <c r="L62" s="30">
        <v>357.08670000000001</v>
      </c>
      <c r="M62" s="30">
        <v>-862.04570000000001</v>
      </c>
      <c r="N62" s="30">
        <v>1101.0103200000001</v>
      </c>
      <c r="O62" s="30">
        <v>1963.05602</v>
      </c>
    </row>
    <row r="63" spans="2:15" x14ac:dyDescent="0.2">
      <c r="B63" s="15">
        <v>4077</v>
      </c>
      <c r="C63" s="15" t="s">
        <v>214</v>
      </c>
      <c r="D63" s="30">
        <v>5332.3241500000004</v>
      </c>
      <c r="E63" s="30">
        <v>6123.2119400000001</v>
      </c>
      <c r="F63" s="30">
        <v>790.88778999999897</v>
      </c>
      <c r="G63" s="30">
        <v>24.215330000000002</v>
      </c>
      <c r="H63" s="30">
        <v>815.10311999999897</v>
      </c>
      <c r="I63" s="30">
        <v>165.547</v>
      </c>
      <c r="J63" s="30">
        <v>980.65011999999899</v>
      </c>
      <c r="K63" s="30">
        <v>403.80435</v>
      </c>
      <c r="L63" s="30">
        <v>12.386900000000001</v>
      </c>
      <c r="M63" s="30">
        <v>-391.41744999999997</v>
      </c>
      <c r="N63" s="30">
        <v>793.41454999999996</v>
      </c>
      <c r="O63" s="30">
        <v>1184.8320000000001</v>
      </c>
    </row>
    <row r="64" spans="2:15" x14ac:dyDescent="0.2">
      <c r="B64" s="15">
        <v>4078</v>
      </c>
      <c r="C64" s="15" t="s">
        <v>215</v>
      </c>
      <c r="D64" s="30">
        <v>1633.87256</v>
      </c>
      <c r="E64" s="30">
        <v>1578.7588499999999</v>
      </c>
      <c r="F64" s="30">
        <v>-55.113709999999998</v>
      </c>
      <c r="G64" s="30">
        <v>27.20205</v>
      </c>
      <c r="H64" s="30">
        <v>-27.911660000000001</v>
      </c>
      <c r="I64" s="30">
        <v>29.68695</v>
      </c>
      <c r="J64" s="30">
        <v>1.77529000000004</v>
      </c>
      <c r="K64" s="30">
        <v>153.52330000000001</v>
      </c>
      <c r="L64" s="30">
        <v>12.881550000000001</v>
      </c>
      <c r="M64" s="30">
        <v>-140.64175</v>
      </c>
      <c r="N64" s="30">
        <v>-100.17726</v>
      </c>
      <c r="O64" s="30">
        <v>40.464489999999998</v>
      </c>
    </row>
    <row r="65" spans="2:15" x14ac:dyDescent="0.2">
      <c r="B65" s="15">
        <v>4079</v>
      </c>
      <c r="C65" s="15" t="s">
        <v>216</v>
      </c>
      <c r="D65" s="30">
        <v>6832.5245599999998</v>
      </c>
      <c r="E65" s="30">
        <v>6265.3324499999999</v>
      </c>
      <c r="F65" s="30">
        <v>-567.19210999999905</v>
      </c>
      <c r="G65" s="30">
        <v>57.729140000000001</v>
      </c>
      <c r="H65" s="30">
        <v>-509.46296999999902</v>
      </c>
      <c r="I65" s="30">
        <v>260.31700000000001</v>
      </c>
      <c r="J65" s="30">
        <v>-249.14596999999901</v>
      </c>
      <c r="K65" s="30">
        <v>2736.62718</v>
      </c>
      <c r="L65" s="30">
        <v>65.542599999999993</v>
      </c>
      <c r="M65" s="30">
        <v>-2671.0845800000002</v>
      </c>
      <c r="N65" s="30">
        <v>-2664.8299699999998</v>
      </c>
      <c r="O65" s="30">
        <v>6.2546100000000999</v>
      </c>
    </row>
    <row r="66" spans="2:15" x14ac:dyDescent="0.2">
      <c r="B66" s="15">
        <v>4080</v>
      </c>
      <c r="C66" s="15" t="s">
        <v>217</v>
      </c>
      <c r="D66" s="30">
        <v>43950.596749999997</v>
      </c>
      <c r="E66" s="30">
        <v>47672.874510000001</v>
      </c>
      <c r="F66" s="30">
        <v>3722.2777599999999</v>
      </c>
      <c r="G66" s="30">
        <v>919.36248000000001</v>
      </c>
      <c r="H66" s="30">
        <v>4641.6402399999997</v>
      </c>
      <c r="I66" s="30">
        <v>1025.45</v>
      </c>
      <c r="J66" s="30">
        <v>5667.0902400000004</v>
      </c>
      <c r="K66" s="30">
        <v>8709.3143299999992</v>
      </c>
      <c r="L66" s="30">
        <v>2453.1176099999998</v>
      </c>
      <c r="M66" s="30">
        <v>-6256.1967199999999</v>
      </c>
      <c r="N66" s="30">
        <v>2525.3541300000002</v>
      </c>
      <c r="O66" s="30">
        <v>8781.5508499999996</v>
      </c>
    </row>
    <row r="67" spans="2:15" x14ac:dyDescent="0.2">
      <c r="B67" s="15">
        <v>4081</v>
      </c>
      <c r="C67" s="15" t="s">
        <v>218</v>
      </c>
      <c r="D67" s="30">
        <v>17104.652989999999</v>
      </c>
      <c r="E67" s="30">
        <v>17583.408660000001</v>
      </c>
      <c r="F67" s="30">
        <v>478.75566999999802</v>
      </c>
      <c r="G67" s="30">
        <v>34.536529999999999</v>
      </c>
      <c r="H67" s="30">
        <v>513.29219999999805</v>
      </c>
      <c r="I67" s="30">
        <v>1217.22</v>
      </c>
      <c r="J67" s="30">
        <v>1730.5121999999999</v>
      </c>
      <c r="K67" s="30">
        <v>2299.0478899999998</v>
      </c>
      <c r="L67" s="30">
        <v>548.42994999999996</v>
      </c>
      <c r="M67" s="30">
        <v>-1750.6179400000001</v>
      </c>
      <c r="N67" s="30">
        <v>858.63955999999996</v>
      </c>
      <c r="O67" s="30">
        <v>2609.2575000000002</v>
      </c>
    </row>
    <row r="68" spans="2:15" x14ac:dyDescent="0.2">
      <c r="B68" s="15">
        <v>4082</v>
      </c>
      <c r="C68" s="15" t="s">
        <v>219</v>
      </c>
      <c r="D68" s="30">
        <v>75531.785409999997</v>
      </c>
      <c r="E68" s="30">
        <v>74098.46587</v>
      </c>
      <c r="F68" s="30">
        <v>-1433.31953999999</v>
      </c>
      <c r="G68" s="30">
        <v>4293.2211500000003</v>
      </c>
      <c r="H68" s="30">
        <v>2859.9016100000099</v>
      </c>
      <c r="I68" s="30">
        <v>1621.2114899999999</v>
      </c>
      <c r="J68" s="30">
        <v>4481.1131000000096</v>
      </c>
      <c r="K68" s="30">
        <v>27078.155419999999</v>
      </c>
      <c r="L68" s="30">
        <v>3675.35295</v>
      </c>
      <c r="M68" s="30">
        <v>-23402.802469999999</v>
      </c>
      <c r="N68" s="30">
        <v>-15334.01136</v>
      </c>
      <c r="O68" s="30">
        <v>8068.7911100000001</v>
      </c>
    </row>
    <row r="69" spans="2:15" x14ac:dyDescent="0.2">
      <c r="B69" s="15">
        <v>4083</v>
      </c>
      <c r="C69" s="15" t="s">
        <v>220</v>
      </c>
      <c r="D69" s="30">
        <v>19521.929940000002</v>
      </c>
      <c r="E69" s="30">
        <v>20051.642400000001</v>
      </c>
      <c r="F69" s="30">
        <v>529.71245999999701</v>
      </c>
      <c r="G69" s="30">
        <v>0.469140000000007</v>
      </c>
      <c r="H69" s="30">
        <v>530.18159999999705</v>
      </c>
      <c r="I69" s="30">
        <v>0</v>
      </c>
      <c r="J69" s="30">
        <v>530.18159999999705</v>
      </c>
      <c r="K69" s="30">
        <v>1064.5120999999999</v>
      </c>
      <c r="L69" s="30">
        <v>47.803049999999999</v>
      </c>
      <c r="M69" s="30">
        <v>-1016.70905</v>
      </c>
      <c r="N69" s="30">
        <v>649.45069999999998</v>
      </c>
      <c r="O69" s="30">
        <v>1666.15975</v>
      </c>
    </row>
    <row r="70" spans="2:15" x14ac:dyDescent="0.2">
      <c r="B70" s="20">
        <v>4129</v>
      </c>
      <c r="C70" s="20" t="s">
        <v>221</v>
      </c>
      <c r="D70" s="29">
        <v>243987.54811</v>
      </c>
      <c r="E70" s="29">
        <v>240765.65203</v>
      </c>
      <c r="F70" s="29">
        <v>-3221.89607999998</v>
      </c>
      <c r="G70" s="29">
        <v>-3009.51161</v>
      </c>
      <c r="H70" s="29">
        <v>-6231.40768999998</v>
      </c>
      <c r="I70" s="29">
        <v>16081.431269999999</v>
      </c>
      <c r="J70" s="29">
        <v>9850.0235800000191</v>
      </c>
      <c r="K70" s="29">
        <v>27300.570230000001</v>
      </c>
      <c r="L70" s="29">
        <v>10155.879269999999</v>
      </c>
      <c r="M70" s="29">
        <v>-17144.69096</v>
      </c>
      <c r="N70" s="29">
        <v>-2487.5564399999998</v>
      </c>
      <c r="O70" s="29">
        <v>14657.13452</v>
      </c>
    </row>
    <row r="71" spans="2:15" x14ac:dyDescent="0.2">
      <c r="B71" s="15">
        <v>4091</v>
      </c>
      <c r="C71" s="15" t="s">
        <v>222</v>
      </c>
      <c r="D71" s="30">
        <v>7533.8227699999998</v>
      </c>
      <c r="E71" s="30">
        <v>7342.7029599999996</v>
      </c>
      <c r="F71" s="30">
        <v>-191.11981</v>
      </c>
      <c r="G71" s="30">
        <v>146.53854000000001</v>
      </c>
      <c r="H71" s="30">
        <v>-44.581269999999598</v>
      </c>
      <c r="I71" s="30">
        <v>0</v>
      </c>
      <c r="J71" s="30">
        <v>-44.581269999999598</v>
      </c>
      <c r="K71" s="30">
        <v>1972.3932199999999</v>
      </c>
      <c r="L71" s="30">
        <v>325.2287</v>
      </c>
      <c r="M71" s="30">
        <v>-1647.16452</v>
      </c>
      <c r="N71" s="30">
        <v>-925.9778</v>
      </c>
      <c r="O71" s="30">
        <v>721.18672000000004</v>
      </c>
    </row>
    <row r="72" spans="2:15" x14ac:dyDescent="0.2">
      <c r="B72" s="15">
        <v>4092</v>
      </c>
      <c r="C72" s="15" t="s">
        <v>223</v>
      </c>
      <c r="D72" s="30">
        <v>17825.498950000001</v>
      </c>
      <c r="E72" s="30">
        <v>19347.050660000001</v>
      </c>
      <c r="F72" s="30">
        <v>1521.55171</v>
      </c>
      <c r="G72" s="30">
        <v>1307.2873400000001</v>
      </c>
      <c r="H72" s="30">
        <v>2828.83905</v>
      </c>
      <c r="I72" s="30">
        <v>48.770389999999999</v>
      </c>
      <c r="J72" s="30">
        <v>2877.6094400000002</v>
      </c>
      <c r="K72" s="30">
        <v>2022.31215</v>
      </c>
      <c r="L72" s="30">
        <v>792.49135000000001</v>
      </c>
      <c r="M72" s="30">
        <v>-1229.8208</v>
      </c>
      <c r="N72" s="30">
        <v>2889.7960400000002</v>
      </c>
      <c r="O72" s="30">
        <v>4119.6168399999997</v>
      </c>
    </row>
    <row r="73" spans="2:15" x14ac:dyDescent="0.2">
      <c r="B73" s="15">
        <v>4093</v>
      </c>
      <c r="C73" s="15" t="s">
        <v>224</v>
      </c>
      <c r="D73" s="30">
        <v>2859.22325</v>
      </c>
      <c r="E73" s="30">
        <v>3527.5222600000002</v>
      </c>
      <c r="F73" s="30">
        <v>668.29900999999995</v>
      </c>
      <c r="G73" s="30">
        <v>11.962960000000001</v>
      </c>
      <c r="H73" s="30">
        <v>680.26197000000002</v>
      </c>
      <c r="I73" s="30">
        <v>0</v>
      </c>
      <c r="J73" s="30">
        <v>680.26197000000002</v>
      </c>
      <c r="K73" s="30">
        <v>73.158299999999997</v>
      </c>
      <c r="L73" s="30">
        <v>22.704249999999998</v>
      </c>
      <c r="M73" s="30">
        <v>-50.454050000000002</v>
      </c>
      <c r="N73" s="30">
        <v>765.75181999999995</v>
      </c>
      <c r="O73" s="30">
        <v>816.20587</v>
      </c>
    </row>
    <row r="74" spans="2:15" x14ac:dyDescent="0.2">
      <c r="B74" s="15">
        <v>4124</v>
      </c>
      <c r="C74" s="15" t="s">
        <v>225</v>
      </c>
      <c r="D74" s="30">
        <v>6487.9979999999996</v>
      </c>
      <c r="E74" s="30">
        <v>6577.4088000000002</v>
      </c>
      <c r="F74" s="30">
        <v>89.410799999999796</v>
      </c>
      <c r="G74" s="30">
        <v>156.18975</v>
      </c>
      <c r="H74" s="30">
        <v>245.60055</v>
      </c>
      <c r="I74" s="30">
        <v>105.64</v>
      </c>
      <c r="J74" s="30">
        <v>351.24054999999998</v>
      </c>
      <c r="K74" s="30">
        <v>353.27404999999999</v>
      </c>
      <c r="L74" s="30">
        <v>106.121</v>
      </c>
      <c r="M74" s="30">
        <v>-247.15305000000001</v>
      </c>
      <c r="N74" s="30">
        <v>459.34660000000002</v>
      </c>
      <c r="O74" s="30">
        <v>706.49964999999997</v>
      </c>
    </row>
    <row r="75" spans="2:15" x14ac:dyDescent="0.2">
      <c r="B75" s="15">
        <v>4095</v>
      </c>
      <c r="C75" s="15" t="s">
        <v>226</v>
      </c>
      <c r="D75" s="30">
        <v>69138.813429999995</v>
      </c>
      <c r="E75" s="30">
        <v>61373.532520000001</v>
      </c>
      <c r="F75" s="30">
        <v>-7765.2809100000004</v>
      </c>
      <c r="G75" s="30">
        <v>-7052.2552599999999</v>
      </c>
      <c r="H75" s="30">
        <v>-14817.536169999999</v>
      </c>
      <c r="I75" s="30">
        <v>13806.774219999999</v>
      </c>
      <c r="J75" s="30">
        <v>-1010.76195</v>
      </c>
      <c r="K75" s="30">
        <v>5488.7422399999996</v>
      </c>
      <c r="L75" s="30">
        <v>1983.1640500000001</v>
      </c>
      <c r="M75" s="30">
        <v>-3505.5781900000002</v>
      </c>
      <c r="N75" s="30">
        <v>-12607.93065</v>
      </c>
      <c r="O75" s="30">
        <v>-9102.3524600000001</v>
      </c>
    </row>
    <row r="76" spans="2:15" x14ac:dyDescent="0.2">
      <c r="B76" s="15">
        <v>4099</v>
      </c>
      <c r="C76" s="15" t="s">
        <v>227</v>
      </c>
      <c r="D76" s="30">
        <v>1834.2448400000001</v>
      </c>
      <c r="E76" s="30">
        <v>1907.6335999999999</v>
      </c>
      <c r="F76" s="30">
        <v>73.388759999999806</v>
      </c>
      <c r="G76" s="30">
        <v>39.375970000000002</v>
      </c>
      <c r="H76" s="30">
        <v>112.76473</v>
      </c>
      <c r="I76" s="30">
        <v>0</v>
      </c>
      <c r="J76" s="30">
        <v>112.76473</v>
      </c>
      <c r="K76" s="30">
        <v>34.835599999999999</v>
      </c>
      <c r="L76" s="30">
        <v>99.825000000000003</v>
      </c>
      <c r="M76" s="30">
        <v>64.989400000000003</v>
      </c>
      <c r="N76" s="30">
        <v>323.19797999999997</v>
      </c>
      <c r="O76" s="30">
        <v>258.20857999999998</v>
      </c>
    </row>
    <row r="77" spans="2:15" x14ac:dyDescent="0.2">
      <c r="B77" s="15">
        <v>4100</v>
      </c>
      <c r="C77" s="15" t="s">
        <v>228</v>
      </c>
      <c r="D77" s="30">
        <v>14202.215490000001</v>
      </c>
      <c r="E77" s="30">
        <v>14945.510539999999</v>
      </c>
      <c r="F77" s="30">
        <v>743.29505000000097</v>
      </c>
      <c r="G77" s="30">
        <v>336.90834999999998</v>
      </c>
      <c r="H77" s="30">
        <v>1080.2034000000001</v>
      </c>
      <c r="I77" s="30">
        <v>404.15100000000001</v>
      </c>
      <c r="J77" s="30">
        <v>1484.3543999999999</v>
      </c>
      <c r="K77" s="30">
        <v>253.50436999999999</v>
      </c>
      <c r="L77" s="30">
        <v>108.6396</v>
      </c>
      <c r="M77" s="30">
        <v>-144.86476999999999</v>
      </c>
      <c r="N77" s="30">
        <v>2324.8582299999998</v>
      </c>
      <c r="O77" s="30">
        <v>2469.723</v>
      </c>
    </row>
    <row r="78" spans="2:15" x14ac:dyDescent="0.2">
      <c r="B78" s="15">
        <v>4104</v>
      </c>
      <c r="C78" s="15" t="s">
        <v>229</v>
      </c>
      <c r="D78" s="30">
        <v>14181.87615</v>
      </c>
      <c r="E78" s="30">
        <v>16027.06214</v>
      </c>
      <c r="F78" s="30">
        <v>1845.1859899999999</v>
      </c>
      <c r="G78" s="30">
        <v>286.66482000000002</v>
      </c>
      <c r="H78" s="30">
        <v>2131.8508099999999</v>
      </c>
      <c r="I78" s="30">
        <v>0</v>
      </c>
      <c r="J78" s="30">
        <v>2131.8508099999999</v>
      </c>
      <c r="K78" s="30">
        <v>1820.7663</v>
      </c>
      <c r="L78" s="30">
        <v>596.14845000000003</v>
      </c>
      <c r="M78" s="30">
        <v>-1224.6178500000001</v>
      </c>
      <c r="N78" s="30">
        <v>2210.8336599999998</v>
      </c>
      <c r="O78" s="30">
        <v>3435.4515099999999</v>
      </c>
    </row>
    <row r="79" spans="2:15" x14ac:dyDescent="0.2">
      <c r="B79" s="15">
        <v>4105</v>
      </c>
      <c r="C79" s="15" t="s">
        <v>230</v>
      </c>
      <c r="D79" s="30">
        <v>1709.1538399999999</v>
      </c>
      <c r="E79" s="30">
        <v>1746.50827</v>
      </c>
      <c r="F79" s="30">
        <v>37.354429999999901</v>
      </c>
      <c r="G79" s="30">
        <v>79.270439999999994</v>
      </c>
      <c r="H79" s="30">
        <v>116.62487</v>
      </c>
      <c r="I79" s="30">
        <v>112.255</v>
      </c>
      <c r="J79" s="30">
        <v>228.87987000000001</v>
      </c>
      <c r="K79" s="30">
        <v>191.40084999999999</v>
      </c>
      <c r="L79" s="30">
        <v>40.69</v>
      </c>
      <c r="M79" s="30">
        <v>-150.71084999999999</v>
      </c>
      <c r="N79" s="30">
        <v>155.87537</v>
      </c>
      <c r="O79" s="30">
        <v>306.58622000000003</v>
      </c>
    </row>
    <row r="80" spans="2:15" x14ac:dyDescent="0.2">
      <c r="B80" s="15">
        <v>4106</v>
      </c>
      <c r="C80" s="15" t="s">
        <v>231</v>
      </c>
      <c r="D80" s="30">
        <v>1569.3454999999999</v>
      </c>
      <c r="E80" s="30">
        <v>1599.46594</v>
      </c>
      <c r="F80" s="30">
        <v>30.120439999999899</v>
      </c>
      <c r="G80" s="30">
        <v>91.772710000000004</v>
      </c>
      <c r="H80" s="30">
        <v>121.89315000000001</v>
      </c>
      <c r="I80" s="30">
        <v>0</v>
      </c>
      <c r="J80" s="30">
        <v>121.89315000000001</v>
      </c>
      <c r="K80" s="30">
        <v>123.0394</v>
      </c>
      <c r="L80" s="30">
        <v>14.96</v>
      </c>
      <c r="M80" s="30">
        <v>-108.07940000000001</v>
      </c>
      <c r="N80" s="30">
        <v>77.955449999999999</v>
      </c>
      <c r="O80" s="30">
        <v>186.03485000000001</v>
      </c>
    </row>
    <row r="81" spans="2:15" x14ac:dyDescent="0.2">
      <c r="B81" s="15">
        <v>4107</v>
      </c>
      <c r="C81" s="15" t="s">
        <v>232</v>
      </c>
      <c r="D81" s="30">
        <v>4634.1776200000004</v>
      </c>
      <c r="E81" s="30">
        <v>4928.3948600000003</v>
      </c>
      <c r="F81" s="30">
        <v>294.21724</v>
      </c>
      <c r="G81" s="30">
        <v>113.65276</v>
      </c>
      <c r="H81" s="30">
        <v>407.87</v>
      </c>
      <c r="I81" s="30">
        <v>119.42</v>
      </c>
      <c r="J81" s="30">
        <v>527.29</v>
      </c>
      <c r="K81" s="30">
        <v>857.89895000000001</v>
      </c>
      <c r="L81" s="30">
        <v>465.08515</v>
      </c>
      <c r="M81" s="30">
        <v>-392.81380000000001</v>
      </c>
      <c r="N81" s="30">
        <v>447.64965999999998</v>
      </c>
      <c r="O81" s="30">
        <v>840.46346000000005</v>
      </c>
    </row>
    <row r="82" spans="2:15" x14ac:dyDescent="0.2">
      <c r="B82" s="15">
        <v>4110</v>
      </c>
      <c r="C82" s="15" t="s">
        <v>233</v>
      </c>
      <c r="D82" s="30">
        <v>4999.9883</v>
      </c>
      <c r="E82" s="30">
        <v>5517.9422599999998</v>
      </c>
      <c r="F82" s="30">
        <v>517.95396000000005</v>
      </c>
      <c r="G82" s="30">
        <v>36.975009999999997</v>
      </c>
      <c r="H82" s="30">
        <v>554.92897000000005</v>
      </c>
      <c r="I82" s="30">
        <v>187.79900000000001</v>
      </c>
      <c r="J82" s="30">
        <v>742.72797000000003</v>
      </c>
      <c r="K82" s="30">
        <v>469.50240000000002</v>
      </c>
      <c r="L82" s="30">
        <v>3.8597000000000001</v>
      </c>
      <c r="M82" s="30">
        <v>-465.64269999999999</v>
      </c>
      <c r="N82" s="30">
        <v>374.09766999999999</v>
      </c>
      <c r="O82" s="30">
        <v>839.74036999999998</v>
      </c>
    </row>
    <row r="83" spans="2:15" x14ac:dyDescent="0.2">
      <c r="B83" s="15">
        <v>4111</v>
      </c>
      <c r="C83" s="15" t="s">
        <v>234</v>
      </c>
      <c r="D83" s="30">
        <v>5737.0621000000001</v>
      </c>
      <c r="E83" s="30">
        <v>5835.8416900000002</v>
      </c>
      <c r="F83" s="30">
        <v>98.779590000000795</v>
      </c>
      <c r="G83" s="30">
        <v>38.118099999999998</v>
      </c>
      <c r="H83" s="30">
        <v>136.89769000000101</v>
      </c>
      <c r="I83" s="30">
        <v>100</v>
      </c>
      <c r="J83" s="30">
        <v>236.89769000000101</v>
      </c>
      <c r="K83" s="30">
        <v>145.90854999999999</v>
      </c>
      <c r="L83" s="30">
        <v>121.30465</v>
      </c>
      <c r="M83" s="30">
        <v>-24.603899999999999</v>
      </c>
      <c r="N83" s="30">
        <v>547.25203999999997</v>
      </c>
      <c r="O83" s="30">
        <v>571.85594000000003</v>
      </c>
    </row>
    <row r="84" spans="2:15" x14ac:dyDescent="0.2">
      <c r="B84" s="15">
        <v>4112</v>
      </c>
      <c r="C84" s="15" t="s">
        <v>235</v>
      </c>
      <c r="D84" s="30">
        <v>3309.4916199999998</v>
      </c>
      <c r="E84" s="30">
        <v>3175.62401</v>
      </c>
      <c r="F84" s="30">
        <v>-133.86761000000001</v>
      </c>
      <c r="G84" s="30">
        <v>259.27748000000003</v>
      </c>
      <c r="H84" s="30">
        <v>125.40987</v>
      </c>
      <c r="I84" s="30">
        <v>95.931830000000005</v>
      </c>
      <c r="J84" s="30">
        <v>221.3417</v>
      </c>
      <c r="K84" s="30">
        <v>476.92234999999999</v>
      </c>
      <c r="L84" s="30">
        <v>7.0200500000000003</v>
      </c>
      <c r="M84" s="30">
        <v>-469.90230000000003</v>
      </c>
      <c r="N84" s="30">
        <v>128.61556999999999</v>
      </c>
      <c r="O84" s="30">
        <v>598.51787000000002</v>
      </c>
    </row>
    <row r="85" spans="2:15" x14ac:dyDescent="0.2">
      <c r="B85" s="15">
        <v>4125</v>
      </c>
      <c r="C85" s="15" t="s">
        <v>236</v>
      </c>
      <c r="D85" s="30">
        <v>11608.480229999999</v>
      </c>
      <c r="E85" s="30">
        <v>11318.1018</v>
      </c>
      <c r="F85" s="30">
        <v>-290.37842999999998</v>
      </c>
      <c r="G85" s="30">
        <v>355.52291000000002</v>
      </c>
      <c r="H85" s="30">
        <v>65.1444800000003</v>
      </c>
      <c r="I85" s="30">
        <v>0</v>
      </c>
      <c r="J85" s="30">
        <v>65.1444800000003</v>
      </c>
      <c r="K85" s="30">
        <v>500.1173</v>
      </c>
      <c r="L85" s="30">
        <v>525.18430000000001</v>
      </c>
      <c r="M85" s="30">
        <v>25.0670000000001</v>
      </c>
      <c r="N85" s="30">
        <v>1629.49083</v>
      </c>
      <c r="O85" s="30">
        <v>1604.42383</v>
      </c>
    </row>
    <row r="86" spans="2:15" x14ac:dyDescent="0.2">
      <c r="B86" s="15">
        <v>4117</v>
      </c>
      <c r="C86" s="15" t="s">
        <v>237</v>
      </c>
      <c r="D86" s="30">
        <v>3979.4068299999999</v>
      </c>
      <c r="E86" s="30">
        <v>4198.3042999999998</v>
      </c>
      <c r="F86" s="30">
        <v>218.89747</v>
      </c>
      <c r="G86" s="30">
        <v>-12.081160000000001</v>
      </c>
      <c r="H86" s="30">
        <v>206.81630999999999</v>
      </c>
      <c r="I86" s="30">
        <v>0</v>
      </c>
      <c r="J86" s="30">
        <v>206.81630999999999</v>
      </c>
      <c r="K86" s="30">
        <v>1886.69712</v>
      </c>
      <c r="L86" s="30">
        <v>1224.0156999999999</v>
      </c>
      <c r="M86" s="30">
        <v>-662.68142</v>
      </c>
      <c r="N86" s="30">
        <v>-175.50900999999999</v>
      </c>
      <c r="O86" s="30">
        <v>487.17241000000001</v>
      </c>
    </row>
    <row r="87" spans="2:15" x14ac:dyDescent="0.2">
      <c r="B87" s="15">
        <v>4120</v>
      </c>
      <c r="C87" s="15" t="s">
        <v>238</v>
      </c>
      <c r="D87" s="30">
        <v>7489.3227999999999</v>
      </c>
      <c r="E87" s="30">
        <v>6881.1559299999999</v>
      </c>
      <c r="F87" s="30">
        <v>-608.16687000000002</v>
      </c>
      <c r="G87" s="30">
        <v>27.351700000000001</v>
      </c>
      <c r="H87" s="30">
        <v>-580.81516999999997</v>
      </c>
      <c r="I87" s="30">
        <v>260.74599999999998</v>
      </c>
      <c r="J87" s="30">
        <v>-320.06916999999999</v>
      </c>
      <c r="K87" s="30">
        <v>844.68805999999995</v>
      </c>
      <c r="L87" s="30">
        <v>383.73777000000001</v>
      </c>
      <c r="M87" s="30">
        <v>-460.95029</v>
      </c>
      <c r="N87" s="30">
        <v>-235.8784</v>
      </c>
      <c r="O87" s="30">
        <v>225.07189</v>
      </c>
    </row>
    <row r="88" spans="2:15" x14ac:dyDescent="0.2">
      <c r="B88" s="15">
        <v>4121</v>
      </c>
      <c r="C88" s="15" t="s">
        <v>239</v>
      </c>
      <c r="D88" s="30">
        <v>9838.4276100000006</v>
      </c>
      <c r="E88" s="30">
        <v>10377.02376</v>
      </c>
      <c r="F88" s="30">
        <v>538.59614999999997</v>
      </c>
      <c r="G88" s="30">
        <v>206.52463</v>
      </c>
      <c r="H88" s="30">
        <v>745.12077999999997</v>
      </c>
      <c r="I88" s="30">
        <v>266.82900000000001</v>
      </c>
      <c r="J88" s="30">
        <v>1011.94978</v>
      </c>
      <c r="K88" s="30">
        <v>3243.0161800000001</v>
      </c>
      <c r="L88" s="30">
        <v>933.59834999999998</v>
      </c>
      <c r="M88" s="30">
        <v>-2309.4178299999999</v>
      </c>
      <c r="N88" s="30">
        <v>-690.40499999999997</v>
      </c>
      <c r="O88" s="30">
        <v>1619.0128299999999</v>
      </c>
    </row>
    <row r="89" spans="2:15" x14ac:dyDescent="0.2">
      <c r="B89" s="15">
        <v>4122</v>
      </c>
      <c r="C89" s="15" t="s">
        <v>240</v>
      </c>
      <c r="D89" s="30">
        <v>6315.66158</v>
      </c>
      <c r="E89" s="30">
        <v>6542.9931299999998</v>
      </c>
      <c r="F89" s="30">
        <v>227.33154999999999</v>
      </c>
      <c r="G89" s="30">
        <v>274.14506</v>
      </c>
      <c r="H89" s="30">
        <v>501.47660999999999</v>
      </c>
      <c r="I89" s="30">
        <v>0</v>
      </c>
      <c r="J89" s="30">
        <v>501.47660999999999</v>
      </c>
      <c r="K89" s="30">
        <v>1431.65534</v>
      </c>
      <c r="L89" s="30">
        <v>729.89494999999999</v>
      </c>
      <c r="M89" s="30">
        <v>-701.76039000000003</v>
      </c>
      <c r="N89" s="30">
        <v>197.15322</v>
      </c>
      <c r="O89" s="30">
        <v>898.91360999999995</v>
      </c>
    </row>
    <row r="90" spans="2:15" x14ac:dyDescent="0.2">
      <c r="B90" s="15">
        <v>4123</v>
      </c>
      <c r="C90" s="15" t="s">
        <v>241</v>
      </c>
      <c r="D90" s="30">
        <v>48733.337200000002</v>
      </c>
      <c r="E90" s="30">
        <v>47595.872600000002</v>
      </c>
      <c r="F90" s="30">
        <v>-1137.4646</v>
      </c>
      <c r="G90" s="30">
        <v>287.28627999999998</v>
      </c>
      <c r="H90" s="30">
        <v>-850.17832000000101</v>
      </c>
      <c r="I90" s="30">
        <v>573.11482999999998</v>
      </c>
      <c r="J90" s="30">
        <v>-277.06349000000102</v>
      </c>
      <c r="K90" s="30">
        <v>5110.7375000000002</v>
      </c>
      <c r="L90" s="30">
        <v>1672.20625</v>
      </c>
      <c r="M90" s="30">
        <v>-3438.53125</v>
      </c>
      <c r="N90" s="30">
        <v>-383.72972000000101</v>
      </c>
      <c r="O90" s="30">
        <v>3054.8015300000002</v>
      </c>
    </row>
    <row r="91" spans="2:15" x14ac:dyDescent="0.2">
      <c r="B91" s="20">
        <v>4159</v>
      </c>
      <c r="C91" s="20" t="s">
        <v>242</v>
      </c>
      <c r="D91" s="29">
        <v>205804.75432000001</v>
      </c>
      <c r="E91" s="29">
        <v>203441.79490000001</v>
      </c>
      <c r="F91" s="29">
        <v>-2362.9594199999901</v>
      </c>
      <c r="G91" s="29">
        <v>-1305.1267499999999</v>
      </c>
      <c r="H91" s="29">
        <v>-3668.08616999999</v>
      </c>
      <c r="I91" s="29">
        <v>11751.93137</v>
      </c>
      <c r="J91" s="29">
        <v>8083.8452000000098</v>
      </c>
      <c r="K91" s="29">
        <v>27375.89935</v>
      </c>
      <c r="L91" s="29">
        <v>12206.470079999999</v>
      </c>
      <c r="M91" s="29">
        <v>-15169.429270000001</v>
      </c>
      <c r="N91" s="29">
        <v>7826.8907799999997</v>
      </c>
      <c r="O91" s="29">
        <v>22996.320049999998</v>
      </c>
    </row>
    <row r="92" spans="2:15" x14ac:dyDescent="0.2">
      <c r="B92" s="15">
        <v>4131</v>
      </c>
      <c r="C92" s="15" t="s">
        <v>243</v>
      </c>
      <c r="D92" s="30">
        <v>23770.05805</v>
      </c>
      <c r="E92" s="30">
        <v>15241.39292</v>
      </c>
      <c r="F92" s="30">
        <v>-8528.6651299999994</v>
      </c>
      <c r="G92" s="30">
        <v>-4064.9084600000001</v>
      </c>
      <c r="H92" s="30">
        <v>-12593.57359</v>
      </c>
      <c r="I92" s="30">
        <v>9027.2853200000009</v>
      </c>
      <c r="J92" s="30">
        <v>-3566.28827</v>
      </c>
      <c r="K92" s="30">
        <v>3911.4059000000002</v>
      </c>
      <c r="L92" s="30">
        <v>5835.4347500000003</v>
      </c>
      <c r="M92" s="30">
        <v>1924.0288499999999</v>
      </c>
      <c r="N92" s="30">
        <v>1071.39798</v>
      </c>
      <c r="O92" s="30">
        <v>-852.63087000000098</v>
      </c>
    </row>
    <row r="93" spans="2:15" x14ac:dyDescent="0.2">
      <c r="B93" s="15">
        <v>4132</v>
      </c>
      <c r="C93" s="15" t="s">
        <v>244</v>
      </c>
      <c r="D93" s="30">
        <v>4848.0492199999999</v>
      </c>
      <c r="E93" s="30">
        <v>5517.96479</v>
      </c>
      <c r="F93" s="30">
        <v>669.91557</v>
      </c>
      <c r="G93" s="30">
        <v>454.39035000000001</v>
      </c>
      <c r="H93" s="30">
        <v>1124.30592</v>
      </c>
      <c r="I93" s="30">
        <v>-0.1124</v>
      </c>
      <c r="J93" s="30">
        <v>1124.19352</v>
      </c>
      <c r="K93" s="30">
        <v>3055.3552399999999</v>
      </c>
      <c r="L93" s="30">
        <v>306.01105000000001</v>
      </c>
      <c r="M93" s="30">
        <v>-2749.3441899999998</v>
      </c>
      <c r="N93" s="30">
        <v>-1387.6926000000001</v>
      </c>
      <c r="O93" s="30">
        <v>1361.6515899999999</v>
      </c>
    </row>
    <row r="94" spans="2:15" x14ac:dyDescent="0.2">
      <c r="B94" s="15">
        <v>4133</v>
      </c>
      <c r="C94" s="15" t="s">
        <v>245</v>
      </c>
      <c r="D94" s="30">
        <v>4392.7077900000004</v>
      </c>
      <c r="E94" s="30">
        <v>4778.7752399999999</v>
      </c>
      <c r="F94" s="30">
        <v>386.06745000000001</v>
      </c>
      <c r="G94" s="30">
        <v>31.38655</v>
      </c>
      <c r="H94" s="30">
        <v>417.45400000000001</v>
      </c>
      <c r="I94" s="30">
        <v>531.56500000000005</v>
      </c>
      <c r="J94" s="30">
        <v>949.01900000000001</v>
      </c>
      <c r="K94" s="30">
        <v>665.62964999999997</v>
      </c>
      <c r="L94" s="30">
        <v>207.04755</v>
      </c>
      <c r="M94" s="30">
        <v>-458.58210000000003</v>
      </c>
      <c r="N94" s="30">
        <v>738.50580000000002</v>
      </c>
      <c r="O94" s="30">
        <v>1197.0879</v>
      </c>
    </row>
    <row r="95" spans="2:15" x14ac:dyDescent="0.2">
      <c r="B95" s="15">
        <v>4134</v>
      </c>
      <c r="C95" s="15" t="s">
        <v>246</v>
      </c>
      <c r="D95" s="30">
        <v>8510.8316500000001</v>
      </c>
      <c r="E95" s="30">
        <v>8443.0863100000006</v>
      </c>
      <c r="F95" s="30">
        <v>-67.745339999999899</v>
      </c>
      <c r="G95" s="30">
        <v>256.22411</v>
      </c>
      <c r="H95" s="30">
        <v>188.47877</v>
      </c>
      <c r="I95" s="30">
        <v>52.8369</v>
      </c>
      <c r="J95" s="30">
        <v>241.31567000000001</v>
      </c>
      <c r="K95" s="30">
        <v>4041.6265899999999</v>
      </c>
      <c r="L95" s="30">
        <v>91.541449999999998</v>
      </c>
      <c r="M95" s="30">
        <v>-3950.0851400000001</v>
      </c>
      <c r="N95" s="30">
        <v>-2903.8452699999998</v>
      </c>
      <c r="O95" s="30">
        <v>1046.2398700000001</v>
      </c>
    </row>
    <row r="96" spans="2:15" x14ac:dyDescent="0.2">
      <c r="B96" s="15">
        <v>4135</v>
      </c>
      <c r="C96" s="15" t="s">
        <v>247</v>
      </c>
      <c r="D96" s="30">
        <v>8177.2716</v>
      </c>
      <c r="E96" s="30">
        <v>8088.7502599999998</v>
      </c>
      <c r="F96" s="30">
        <v>-88.521339999999896</v>
      </c>
      <c r="G96" s="30">
        <v>105.58974000000001</v>
      </c>
      <c r="H96" s="30">
        <v>17.0684000000001</v>
      </c>
      <c r="I96" s="30">
        <v>201.86</v>
      </c>
      <c r="J96" s="30">
        <v>218.92840000000001</v>
      </c>
      <c r="K96" s="30">
        <v>638.15840000000003</v>
      </c>
      <c r="L96" s="30">
        <v>59.661650000000002</v>
      </c>
      <c r="M96" s="30">
        <v>-578.49675000000002</v>
      </c>
      <c r="N96" s="30">
        <v>-0.67244999999995303</v>
      </c>
      <c r="O96" s="30">
        <v>577.82429999999999</v>
      </c>
    </row>
    <row r="97" spans="2:15" x14ac:dyDescent="0.2">
      <c r="B97" s="15">
        <v>4136</v>
      </c>
      <c r="C97" s="15" t="s">
        <v>248</v>
      </c>
      <c r="D97" s="30">
        <v>5485.2714599999999</v>
      </c>
      <c r="E97" s="30">
        <v>5895.4620999999997</v>
      </c>
      <c r="F97" s="30">
        <v>410.19063999999997</v>
      </c>
      <c r="G97" s="30">
        <v>92.819509999999994</v>
      </c>
      <c r="H97" s="30">
        <v>503.01015000000001</v>
      </c>
      <c r="I97" s="30">
        <v>91.495999999999995</v>
      </c>
      <c r="J97" s="30">
        <v>594.50615000000005</v>
      </c>
      <c r="K97" s="30">
        <v>103.32767</v>
      </c>
      <c r="L97" s="30">
        <v>49.602400000000003</v>
      </c>
      <c r="M97" s="30">
        <v>-53.725270000000002</v>
      </c>
      <c r="N97" s="30">
        <v>955.77498000000003</v>
      </c>
      <c r="O97" s="30">
        <v>1009.5002500000001</v>
      </c>
    </row>
    <row r="98" spans="2:15" x14ac:dyDescent="0.2">
      <c r="B98" s="15">
        <v>4137</v>
      </c>
      <c r="C98" s="15" t="s">
        <v>249</v>
      </c>
      <c r="D98" s="30">
        <v>1992.5785800000001</v>
      </c>
      <c r="E98" s="30">
        <v>2602.8379100000002</v>
      </c>
      <c r="F98" s="30">
        <v>610.25932999999998</v>
      </c>
      <c r="G98" s="30">
        <v>7.9267899999999996</v>
      </c>
      <c r="H98" s="30">
        <v>618.18611999999996</v>
      </c>
      <c r="I98" s="30">
        <v>0</v>
      </c>
      <c r="J98" s="30">
        <v>618.18611999999996</v>
      </c>
      <c r="K98" s="30">
        <v>532.89544999999998</v>
      </c>
      <c r="L98" s="30">
        <v>145.53215</v>
      </c>
      <c r="M98" s="30">
        <v>-387.36329999999998</v>
      </c>
      <c r="N98" s="30">
        <v>433.08456999999999</v>
      </c>
      <c r="O98" s="30">
        <v>820.44786999999997</v>
      </c>
    </row>
    <row r="99" spans="2:15" x14ac:dyDescent="0.2">
      <c r="B99" s="15">
        <v>4138</v>
      </c>
      <c r="C99" s="15" t="s">
        <v>250</v>
      </c>
      <c r="D99" s="30">
        <v>3170.6675500000001</v>
      </c>
      <c r="E99" s="30">
        <v>2950.60068</v>
      </c>
      <c r="F99" s="30">
        <v>-220.06686999999999</v>
      </c>
      <c r="G99" s="30">
        <v>544.84457999999995</v>
      </c>
      <c r="H99" s="30">
        <v>324.77771000000001</v>
      </c>
      <c r="I99" s="30">
        <v>132.25299999999999</v>
      </c>
      <c r="J99" s="30">
        <v>457.03071</v>
      </c>
      <c r="K99" s="30">
        <v>251.65607</v>
      </c>
      <c r="L99" s="30">
        <v>37.029249999999998</v>
      </c>
      <c r="M99" s="30">
        <v>-214.62682000000001</v>
      </c>
      <c r="N99" s="30">
        <v>642.71393999999998</v>
      </c>
      <c r="O99" s="30">
        <v>857.34076000000005</v>
      </c>
    </row>
    <row r="100" spans="2:15" x14ac:dyDescent="0.2">
      <c r="B100" s="15">
        <v>4139</v>
      </c>
      <c r="C100" s="15" t="s">
        <v>251</v>
      </c>
      <c r="D100" s="30">
        <v>33088.523589999997</v>
      </c>
      <c r="E100" s="30">
        <v>34970.90496</v>
      </c>
      <c r="F100" s="30">
        <v>1882.3813700000001</v>
      </c>
      <c r="G100" s="30">
        <v>541.38923</v>
      </c>
      <c r="H100" s="30">
        <v>2423.7705999999998</v>
      </c>
      <c r="I100" s="30">
        <v>694</v>
      </c>
      <c r="J100" s="30">
        <v>3117.7705999999998</v>
      </c>
      <c r="K100" s="30">
        <v>1375.38095</v>
      </c>
      <c r="L100" s="30">
        <v>929.83465000000001</v>
      </c>
      <c r="M100" s="30">
        <v>-445.54629999999997</v>
      </c>
      <c r="N100" s="30">
        <v>4413.7203</v>
      </c>
      <c r="O100" s="30">
        <v>4859.2665999999999</v>
      </c>
    </row>
    <row r="101" spans="2:15" x14ac:dyDescent="0.2">
      <c r="B101" s="15">
        <v>4140</v>
      </c>
      <c r="C101" s="15" t="s">
        <v>252</v>
      </c>
      <c r="D101" s="30">
        <v>9460.9255200000007</v>
      </c>
      <c r="E101" s="30">
        <v>11113.10871</v>
      </c>
      <c r="F101" s="30">
        <v>1652.18319</v>
      </c>
      <c r="G101" s="30">
        <v>94.997669999999999</v>
      </c>
      <c r="H101" s="30">
        <v>1747.1808599999999</v>
      </c>
      <c r="I101" s="30">
        <v>57.48</v>
      </c>
      <c r="J101" s="30">
        <v>1804.66086</v>
      </c>
      <c r="K101" s="30">
        <v>1713.3444500000001</v>
      </c>
      <c r="L101" s="30">
        <v>732.78255999999999</v>
      </c>
      <c r="M101" s="30">
        <v>-980.56188999999995</v>
      </c>
      <c r="N101" s="30">
        <v>1237.51712</v>
      </c>
      <c r="O101" s="30">
        <v>2218.0790099999999</v>
      </c>
    </row>
    <row r="102" spans="2:15" x14ac:dyDescent="0.2">
      <c r="B102" s="15">
        <v>4141</v>
      </c>
      <c r="C102" s="15" t="s">
        <v>253</v>
      </c>
      <c r="D102" s="30">
        <v>42715.285499999998</v>
      </c>
      <c r="E102" s="30">
        <v>44411.177219999998</v>
      </c>
      <c r="F102" s="30">
        <v>1695.8917200000001</v>
      </c>
      <c r="G102" s="30">
        <v>128.10784000000001</v>
      </c>
      <c r="H102" s="30">
        <v>1823.99956</v>
      </c>
      <c r="I102" s="30">
        <v>37.851999999999997</v>
      </c>
      <c r="J102" s="30">
        <v>1861.8515600000001</v>
      </c>
      <c r="K102" s="30">
        <v>4514.7027500000004</v>
      </c>
      <c r="L102" s="30">
        <v>2106.3999399999998</v>
      </c>
      <c r="M102" s="30">
        <v>-2408.3028100000001</v>
      </c>
      <c r="N102" s="30">
        <v>2207.0603299999998</v>
      </c>
      <c r="O102" s="30">
        <v>4615.3631400000004</v>
      </c>
    </row>
    <row r="103" spans="2:15" x14ac:dyDescent="0.2">
      <c r="B103" s="15">
        <v>4142</v>
      </c>
      <c r="C103" s="15" t="s">
        <v>254</v>
      </c>
      <c r="D103" s="30">
        <v>3643.6813299999999</v>
      </c>
      <c r="E103" s="30">
        <v>3498.0265300000001</v>
      </c>
      <c r="F103" s="30">
        <v>-145.65479999999999</v>
      </c>
      <c r="G103" s="30">
        <v>11.199400000000001</v>
      </c>
      <c r="H103" s="30">
        <v>-134.4554</v>
      </c>
      <c r="I103" s="30">
        <v>27.189</v>
      </c>
      <c r="J103" s="30">
        <v>-107.2664</v>
      </c>
      <c r="K103" s="30">
        <v>250.88055</v>
      </c>
      <c r="L103" s="30">
        <v>13.303100000000001</v>
      </c>
      <c r="M103" s="30">
        <v>-237.57745</v>
      </c>
      <c r="N103" s="30">
        <v>-111.5509</v>
      </c>
      <c r="O103" s="30">
        <v>126.02655</v>
      </c>
    </row>
    <row r="104" spans="2:15" x14ac:dyDescent="0.2">
      <c r="B104" s="15">
        <v>4143</v>
      </c>
      <c r="C104" s="15" t="s">
        <v>255</v>
      </c>
      <c r="D104" s="30">
        <v>4744.9548800000002</v>
      </c>
      <c r="E104" s="30">
        <v>4616.1500800000003</v>
      </c>
      <c r="F104" s="30">
        <v>-128.8048</v>
      </c>
      <c r="G104" s="30">
        <v>6.3689300000000104</v>
      </c>
      <c r="H104" s="30">
        <v>-122.43586999999999</v>
      </c>
      <c r="I104" s="30">
        <v>36.418999999999997</v>
      </c>
      <c r="J104" s="30">
        <v>-86.016869999999798</v>
      </c>
      <c r="K104" s="30">
        <v>782.95354999999995</v>
      </c>
      <c r="L104" s="30">
        <v>256.90845000000002</v>
      </c>
      <c r="M104" s="30">
        <v>-526.04510000000005</v>
      </c>
      <c r="N104" s="30">
        <v>-276.74797000000001</v>
      </c>
      <c r="O104" s="30">
        <v>249.29713000000001</v>
      </c>
    </row>
    <row r="105" spans="2:15" x14ac:dyDescent="0.2">
      <c r="B105" s="15">
        <v>4144</v>
      </c>
      <c r="C105" s="15" t="s">
        <v>256</v>
      </c>
      <c r="D105" s="30">
        <v>24104.12602</v>
      </c>
      <c r="E105" s="30">
        <v>23415.854729999999</v>
      </c>
      <c r="F105" s="30">
        <v>-688.271289999999</v>
      </c>
      <c r="G105" s="30">
        <v>-1042.7233000000001</v>
      </c>
      <c r="H105" s="30">
        <v>-1730.99459</v>
      </c>
      <c r="I105" s="30">
        <v>0</v>
      </c>
      <c r="J105" s="30">
        <v>-1730.99459</v>
      </c>
      <c r="K105" s="30">
        <v>3229.9422300000001</v>
      </c>
      <c r="L105" s="30">
        <v>417.38378</v>
      </c>
      <c r="M105" s="30">
        <v>-2812.55845</v>
      </c>
      <c r="N105" s="30">
        <v>-1897.13319</v>
      </c>
      <c r="O105" s="30">
        <v>915.42525999999998</v>
      </c>
    </row>
    <row r="106" spans="2:15" x14ac:dyDescent="0.2">
      <c r="B106" s="15">
        <v>4145</v>
      </c>
      <c r="C106" s="15" t="s">
        <v>257</v>
      </c>
      <c r="D106" s="30">
        <v>8096.2736999999997</v>
      </c>
      <c r="E106" s="30">
        <v>8364.3346600000004</v>
      </c>
      <c r="F106" s="30">
        <v>268.06096000000002</v>
      </c>
      <c r="G106" s="30">
        <v>167.57804999999999</v>
      </c>
      <c r="H106" s="30">
        <v>435.63900999999998</v>
      </c>
      <c r="I106" s="30">
        <v>16.316549999999999</v>
      </c>
      <c r="J106" s="30">
        <v>451.95555999999999</v>
      </c>
      <c r="K106" s="30">
        <v>450.2801</v>
      </c>
      <c r="L106" s="30">
        <v>105.20375</v>
      </c>
      <c r="M106" s="30">
        <v>-345.07634999999999</v>
      </c>
      <c r="N106" s="30">
        <v>774.69700999999998</v>
      </c>
      <c r="O106" s="30">
        <v>1119.7733599999999</v>
      </c>
    </row>
    <row r="107" spans="2:15" x14ac:dyDescent="0.2">
      <c r="B107" s="15">
        <v>4146</v>
      </c>
      <c r="C107" s="15" t="s">
        <v>258</v>
      </c>
      <c r="D107" s="30">
        <v>14802.94629</v>
      </c>
      <c r="E107" s="30">
        <v>14875.248750000001</v>
      </c>
      <c r="F107" s="30">
        <v>72.302460000000906</v>
      </c>
      <c r="G107" s="30">
        <v>1170.2570000000001</v>
      </c>
      <c r="H107" s="30">
        <v>1242.5594599999999</v>
      </c>
      <c r="I107" s="30">
        <v>682.35</v>
      </c>
      <c r="J107" s="30">
        <v>1924.9094600000001</v>
      </c>
      <c r="K107" s="30">
        <v>917.23140000000001</v>
      </c>
      <c r="L107" s="30">
        <v>852.19889999999998</v>
      </c>
      <c r="M107" s="30">
        <v>-65.032499999999999</v>
      </c>
      <c r="N107" s="30">
        <v>2328.2822099999998</v>
      </c>
      <c r="O107" s="30">
        <v>2393.3147100000001</v>
      </c>
    </row>
    <row r="108" spans="2:15" x14ac:dyDescent="0.2">
      <c r="B108" s="15">
        <v>4147</v>
      </c>
      <c r="C108" s="15" t="s">
        <v>259</v>
      </c>
      <c r="D108" s="30">
        <v>4800.6015900000002</v>
      </c>
      <c r="E108" s="30">
        <v>4658.1190500000002</v>
      </c>
      <c r="F108" s="30">
        <v>-142.48254</v>
      </c>
      <c r="G108" s="30">
        <v>189.42526000000001</v>
      </c>
      <c r="H108" s="30">
        <v>46.942720000000001</v>
      </c>
      <c r="I108" s="30">
        <v>163.14099999999999</v>
      </c>
      <c r="J108" s="30">
        <v>210.08372</v>
      </c>
      <c r="K108" s="30">
        <v>941.12840000000006</v>
      </c>
      <c r="L108" s="30">
        <v>60.594700000000003</v>
      </c>
      <c r="M108" s="30">
        <v>-880.53369999999995</v>
      </c>
      <c r="N108" s="30">
        <v>-398.22107999999997</v>
      </c>
      <c r="O108" s="30">
        <v>482.31261999999998</v>
      </c>
    </row>
    <row r="109" spans="2:15" x14ac:dyDescent="0.2">
      <c r="B109" s="20">
        <v>4189</v>
      </c>
      <c r="C109" s="20" t="s">
        <v>260</v>
      </c>
      <c r="D109" s="29">
        <v>177416.51100999999</v>
      </c>
      <c r="E109" s="29">
        <v>180450.77228999999</v>
      </c>
      <c r="F109" s="29">
        <v>3034.2612800000002</v>
      </c>
      <c r="G109" s="29">
        <v>4454.18797</v>
      </c>
      <c r="H109" s="29">
        <v>7488.4492499999997</v>
      </c>
      <c r="I109" s="29">
        <v>6771.2986799999999</v>
      </c>
      <c r="J109" s="29">
        <v>14259.74793</v>
      </c>
      <c r="K109" s="29">
        <v>27436.762009999999</v>
      </c>
      <c r="L109" s="29">
        <v>7030.7316899999996</v>
      </c>
      <c r="M109" s="29">
        <v>-20406.030320000002</v>
      </c>
      <c r="N109" s="29">
        <v>11825.778850000001</v>
      </c>
      <c r="O109" s="29">
        <v>32231.80917</v>
      </c>
    </row>
    <row r="110" spans="2:15" x14ac:dyDescent="0.2">
      <c r="B110" s="15">
        <v>4185</v>
      </c>
      <c r="C110" s="15" t="s">
        <v>261</v>
      </c>
      <c r="D110" s="30">
        <v>13765.94663</v>
      </c>
      <c r="E110" s="30">
        <v>14849.80056</v>
      </c>
      <c r="F110" s="30">
        <v>1083.85393</v>
      </c>
      <c r="G110" s="30">
        <v>111.13621999999999</v>
      </c>
      <c r="H110" s="30">
        <v>1194.9901500000001</v>
      </c>
      <c r="I110" s="30">
        <v>5370</v>
      </c>
      <c r="J110" s="30">
        <v>6564.9901499999996</v>
      </c>
      <c r="K110" s="30">
        <v>1244.7544800000001</v>
      </c>
      <c r="L110" s="30">
        <v>212.7955</v>
      </c>
      <c r="M110" s="30">
        <v>-1031.9589800000001</v>
      </c>
      <c r="N110" s="30">
        <v>6246.0865599999997</v>
      </c>
      <c r="O110" s="30">
        <v>7278.0455400000001</v>
      </c>
    </row>
    <row r="111" spans="2:15" x14ac:dyDescent="0.2">
      <c r="B111" s="15">
        <v>4161</v>
      </c>
      <c r="C111" s="15" t="s">
        <v>262</v>
      </c>
      <c r="D111" s="30">
        <v>9301.8028200000008</v>
      </c>
      <c r="E111" s="30">
        <v>9912.6244600000009</v>
      </c>
      <c r="F111" s="30">
        <v>610.82163999999898</v>
      </c>
      <c r="G111" s="30">
        <v>674.41321000000005</v>
      </c>
      <c r="H111" s="30">
        <v>1285.2348500000001</v>
      </c>
      <c r="I111" s="30">
        <v>276.60000000000002</v>
      </c>
      <c r="J111" s="30">
        <v>1561.83485</v>
      </c>
      <c r="K111" s="30">
        <v>947.85397</v>
      </c>
      <c r="L111" s="30">
        <v>340.22609999999997</v>
      </c>
      <c r="M111" s="30">
        <v>-607.62787000000003</v>
      </c>
      <c r="N111" s="30">
        <v>1410.4024899999999</v>
      </c>
      <c r="O111" s="30">
        <v>2018.03036</v>
      </c>
    </row>
    <row r="112" spans="2:15" x14ac:dyDescent="0.2">
      <c r="B112" s="15">
        <v>4163</v>
      </c>
      <c r="C112" s="15" t="s">
        <v>263</v>
      </c>
      <c r="D112" s="30">
        <v>34779.06321</v>
      </c>
      <c r="E112" s="30">
        <v>32460.698540000001</v>
      </c>
      <c r="F112" s="30">
        <v>-2318.3646699999999</v>
      </c>
      <c r="G112" s="30">
        <v>-181.19253</v>
      </c>
      <c r="H112" s="30">
        <v>-2499.5572000000002</v>
      </c>
      <c r="I112" s="30">
        <v>167.27199999999999</v>
      </c>
      <c r="J112" s="30">
        <v>-2332.2851999999998</v>
      </c>
      <c r="K112" s="30">
        <v>3791.8750100000002</v>
      </c>
      <c r="L112" s="30">
        <v>2009.8435500000001</v>
      </c>
      <c r="M112" s="30">
        <v>-1782.0314599999999</v>
      </c>
      <c r="N112" s="30">
        <v>856.06172000000004</v>
      </c>
      <c r="O112" s="30">
        <v>2638.0931799999998</v>
      </c>
    </row>
    <row r="113" spans="2:15" x14ac:dyDescent="0.2">
      <c r="B113" s="15">
        <v>4164</v>
      </c>
      <c r="C113" s="15" t="s">
        <v>264</v>
      </c>
      <c r="D113" s="30">
        <v>4351.6022599999997</v>
      </c>
      <c r="E113" s="30">
        <v>4664.8932000000004</v>
      </c>
      <c r="F113" s="30">
        <v>313.29093999999998</v>
      </c>
      <c r="G113" s="30">
        <v>3.8708900000000002</v>
      </c>
      <c r="H113" s="30">
        <v>317.16183000000001</v>
      </c>
      <c r="I113" s="30">
        <v>0</v>
      </c>
      <c r="J113" s="30">
        <v>317.16183000000001</v>
      </c>
      <c r="K113" s="30">
        <v>296.50405000000001</v>
      </c>
      <c r="L113" s="30">
        <v>84.387299999999996</v>
      </c>
      <c r="M113" s="30">
        <v>-212.11675</v>
      </c>
      <c r="N113" s="30">
        <v>502.81952000000001</v>
      </c>
      <c r="O113" s="30">
        <v>714.93627000000004</v>
      </c>
    </row>
    <row r="114" spans="2:15" x14ac:dyDescent="0.2">
      <c r="B114" s="15">
        <v>4165</v>
      </c>
      <c r="C114" s="15" t="s">
        <v>265</v>
      </c>
      <c r="D114" s="30">
        <v>14565.523139999999</v>
      </c>
      <c r="E114" s="30">
        <v>15513.26059</v>
      </c>
      <c r="F114" s="30">
        <v>947.73744999999894</v>
      </c>
      <c r="G114" s="30">
        <v>146.74143000000001</v>
      </c>
      <c r="H114" s="30">
        <v>1094.4788799999999</v>
      </c>
      <c r="I114" s="30">
        <v>0</v>
      </c>
      <c r="J114" s="30">
        <v>1094.4788799999999</v>
      </c>
      <c r="K114" s="30">
        <v>2579.3489</v>
      </c>
      <c r="L114" s="30">
        <v>637.06330000000003</v>
      </c>
      <c r="M114" s="30">
        <v>-1942.2855999999999</v>
      </c>
      <c r="N114" s="30">
        <v>461.42518000000001</v>
      </c>
      <c r="O114" s="30">
        <v>2403.7107799999999</v>
      </c>
    </row>
    <row r="115" spans="2:15" x14ac:dyDescent="0.2">
      <c r="B115" s="15">
        <v>4166</v>
      </c>
      <c r="C115" s="15" t="s">
        <v>266</v>
      </c>
      <c r="D115" s="30">
        <v>7141.5074400000003</v>
      </c>
      <c r="E115" s="30">
        <v>7728.6631299999999</v>
      </c>
      <c r="F115" s="30">
        <v>587.15568999999903</v>
      </c>
      <c r="G115" s="30">
        <v>-168.86770000000001</v>
      </c>
      <c r="H115" s="30">
        <v>418.28798999999901</v>
      </c>
      <c r="I115" s="30">
        <v>400</v>
      </c>
      <c r="J115" s="30">
        <v>818.28799000000004</v>
      </c>
      <c r="K115" s="30">
        <v>486.78971000000001</v>
      </c>
      <c r="L115" s="30">
        <v>66.102199999999996</v>
      </c>
      <c r="M115" s="30">
        <v>-420.68750999999997</v>
      </c>
      <c r="N115" s="30">
        <v>751.05348000000004</v>
      </c>
      <c r="O115" s="30">
        <v>1171.74099</v>
      </c>
    </row>
    <row r="116" spans="2:15" x14ac:dyDescent="0.2">
      <c r="B116" s="15">
        <v>4169</v>
      </c>
      <c r="C116" s="15" t="s">
        <v>267</v>
      </c>
      <c r="D116" s="30">
        <v>13611.89054</v>
      </c>
      <c r="E116" s="30">
        <v>13992.149670000001</v>
      </c>
      <c r="F116" s="30">
        <v>380.25913000000099</v>
      </c>
      <c r="G116" s="30">
        <v>-9.3936599999999704</v>
      </c>
      <c r="H116" s="30">
        <v>370.86547000000098</v>
      </c>
      <c r="I116" s="30">
        <v>644.40809999999999</v>
      </c>
      <c r="J116" s="30">
        <v>1015.2735699999999</v>
      </c>
      <c r="K116" s="30">
        <v>5715.6068999999998</v>
      </c>
      <c r="L116" s="30">
        <v>517.67089999999996</v>
      </c>
      <c r="M116" s="30">
        <v>-5197.9359999999997</v>
      </c>
      <c r="N116" s="30">
        <v>-3364.20793</v>
      </c>
      <c r="O116" s="30">
        <v>1833.7280699999999</v>
      </c>
    </row>
    <row r="117" spans="2:15" x14ac:dyDescent="0.2">
      <c r="B117" s="15">
        <v>4170</v>
      </c>
      <c r="C117" s="15" t="s">
        <v>268</v>
      </c>
      <c r="D117" s="30">
        <v>25904.22235</v>
      </c>
      <c r="E117" s="30">
        <v>25247.414529999998</v>
      </c>
      <c r="F117" s="30">
        <v>-656.80781999999999</v>
      </c>
      <c r="G117" s="30">
        <v>1500.61401</v>
      </c>
      <c r="H117" s="30">
        <v>843.80619000000002</v>
      </c>
      <c r="I117" s="30">
        <v>0</v>
      </c>
      <c r="J117" s="30">
        <v>843.80619000000002</v>
      </c>
      <c r="K117" s="30">
        <v>3336.54405</v>
      </c>
      <c r="L117" s="30">
        <v>824.03465000000006</v>
      </c>
      <c r="M117" s="30">
        <v>-2512.5093999999999</v>
      </c>
      <c r="N117" s="30">
        <v>1237.85745</v>
      </c>
      <c r="O117" s="30">
        <v>3750.3668499999999</v>
      </c>
    </row>
    <row r="118" spans="2:15" x14ac:dyDescent="0.2">
      <c r="B118" s="15">
        <v>4184</v>
      </c>
      <c r="C118" s="15" t="s">
        <v>269</v>
      </c>
      <c r="D118" s="30">
        <v>11111.79623</v>
      </c>
      <c r="E118" s="30">
        <v>11127.31295</v>
      </c>
      <c r="F118" s="30">
        <v>15.5167199999988</v>
      </c>
      <c r="G118" s="30">
        <v>322.52404999999999</v>
      </c>
      <c r="H118" s="30">
        <v>338.04076999999899</v>
      </c>
      <c r="I118" s="30">
        <v>-125.066</v>
      </c>
      <c r="J118" s="30">
        <v>212.97476999999901</v>
      </c>
      <c r="K118" s="30">
        <v>1558.20875</v>
      </c>
      <c r="L118" s="30">
        <v>264.41129999999998</v>
      </c>
      <c r="M118" s="30">
        <v>-1293.79745</v>
      </c>
      <c r="N118" s="30">
        <v>977.89436000000001</v>
      </c>
      <c r="O118" s="30">
        <v>2271.6918099999998</v>
      </c>
    </row>
    <row r="119" spans="2:15" x14ac:dyDescent="0.2">
      <c r="B119" s="15">
        <v>4172</v>
      </c>
      <c r="C119" s="15" t="s">
        <v>270</v>
      </c>
      <c r="D119" s="30">
        <v>4474.3571599999996</v>
      </c>
      <c r="E119" s="30">
        <v>4725.9462599999997</v>
      </c>
      <c r="F119" s="30">
        <v>251.5891</v>
      </c>
      <c r="G119" s="30">
        <v>142.82080999999999</v>
      </c>
      <c r="H119" s="30">
        <v>394.40991000000002</v>
      </c>
      <c r="I119" s="30">
        <v>113.7</v>
      </c>
      <c r="J119" s="30">
        <v>508.10991000000001</v>
      </c>
      <c r="K119" s="30">
        <v>503.68855000000002</v>
      </c>
      <c r="L119" s="30">
        <v>86.644199999999998</v>
      </c>
      <c r="M119" s="30">
        <v>-417.04435000000001</v>
      </c>
      <c r="N119" s="30">
        <v>411.82790999999997</v>
      </c>
      <c r="O119" s="30">
        <v>828.87225999999998</v>
      </c>
    </row>
    <row r="120" spans="2:15" x14ac:dyDescent="0.2">
      <c r="B120" s="15">
        <v>4173</v>
      </c>
      <c r="C120" s="15" t="s">
        <v>271</v>
      </c>
      <c r="D120" s="30">
        <v>2787.4160900000002</v>
      </c>
      <c r="E120" s="30">
        <v>2843.8770800000002</v>
      </c>
      <c r="F120" s="30">
        <v>56.460990000000201</v>
      </c>
      <c r="G120" s="30">
        <v>6.6023800000000001</v>
      </c>
      <c r="H120" s="30">
        <v>63.063370000000198</v>
      </c>
      <c r="I120" s="30">
        <v>37.742440000000002</v>
      </c>
      <c r="J120" s="30">
        <v>100.80580999999999</v>
      </c>
      <c r="K120" s="30">
        <v>139.40639999999999</v>
      </c>
      <c r="L120" s="30">
        <v>39.815100000000001</v>
      </c>
      <c r="M120" s="30">
        <v>-99.591300000000004</v>
      </c>
      <c r="N120" s="30">
        <v>118.28471999999999</v>
      </c>
      <c r="O120" s="30">
        <v>217.87602000000001</v>
      </c>
    </row>
    <row r="121" spans="2:15" x14ac:dyDescent="0.2">
      <c r="B121" s="15">
        <v>4175</v>
      </c>
      <c r="C121" s="15" t="s">
        <v>272</v>
      </c>
      <c r="D121" s="30">
        <v>4350.2688799999996</v>
      </c>
      <c r="E121" s="30">
        <v>4202.62248</v>
      </c>
      <c r="F121" s="30">
        <v>-147.64639999999901</v>
      </c>
      <c r="G121" s="30">
        <v>677.14066000000003</v>
      </c>
      <c r="H121" s="30">
        <v>529.49426000000096</v>
      </c>
      <c r="I121" s="30">
        <v>168.85204999999999</v>
      </c>
      <c r="J121" s="30">
        <v>698.34631000000002</v>
      </c>
      <c r="K121" s="30">
        <v>3383.2160199999998</v>
      </c>
      <c r="L121" s="30">
        <v>96.0946</v>
      </c>
      <c r="M121" s="30">
        <v>-3287.1214199999999</v>
      </c>
      <c r="N121" s="30">
        <v>-2183.3819100000001</v>
      </c>
      <c r="O121" s="30">
        <v>1103.7395100000001</v>
      </c>
    </row>
    <row r="122" spans="2:15" x14ac:dyDescent="0.2">
      <c r="B122" s="15">
        <v>4176</v>
      </c>
      <c r="C122" s="15" t="s">
        <v>273</v>
      </c>
      <c r="D122" s="30">
        <v>2853.3960499999998</v>
      </c>
      <c r="E122" s="30">
        <v>2907.0246699999998</v>
      </c>
      <c r="F122" s="30">
        <v>53.628620000000097</v>
      </c>
      <c r="G122" s="30">
        <v>7.4269699999999998</v>
      </c>
      <c r="H122" s="30">
        <v>61.055590000000102</v>
      </c>
      <c r="I122" s="30">
        <v>21.318000000000001</v>
      </c>
      <c r="J122" s="30">
        <v>82.373590000000107</v>
      </c>
      <c r="K122" s="30">
        <v>194.11879999999999</v>
      </c>
      <c r="L122" s="30">
        <v>241.75800000000001</v>
      </c>
      <c r="M122" s="30">
        <v>47.639200000000002</v>
      </c>
      <c r="N122" s="30">
        <v>317.05808999999999</v>
      </c>
      <c r="O122" s="30">
        <v>269.41888999999998</v>
      </c>
    </row>
    <row r="123" spans="2:15" x14ac:dyDescent="0.2">
      <c r="B123" s="15">
        <v>4177</v>
      </c>
      <c r="C123" s="15" t="s">
        <v>274</v>
      </c>
      <c r="D123" s="30">
        <v>9463.2903600000009</v>
      </c>
      <c r="E123" s="30">
        <v>9821.4727199999998</v>
      </c>
      <c r="F123" s="30">
        <v>358.18236000000098</v>
      </c>
      <c r="G123" s="30">
        <v>949.88113999999996</v>
      </c>
      <c r="H123" s="30">
        <v>1308.0635</v>
      </c>
      <c r="I123" s="30">
        <v>652</v>
      </c>
      <c r="J123" s="30">
        <v>1960.0635</v>
      </c>
      <c r="K123" s="30">
        <v>878.24379999999996</v>
      </c>
      <c r="L123" s="30">
        <v>390.88679999999999</v>
      </c>
      <c r="M123" s="30">
        <v>-487.35700000000003</v>
      </c>
      <c r="N123" s="30">
        <v>1665.4132</v>
      </c>
      <c r="O123" s="30">
        <v>2152.7701999999999</v>
      </c>
    </row>
    <row r="124" spans="2:15" x14ac:dyDescent="0.2">
      <c r="B124" s="15">
        <v>4179</v>
      </c>
      <c r="C124" s="15" t="s">
        <v>275</v>
      </c>
      <c r="D124" s="30">
        <v>3893.0227599999998</v>
      </c>
      <c r="E124" s="30">
        <v>4176.69247</v>
      </c>
      <c r="F124" s="30">
        <v>283.66971000000001</v>
      </c>
      <c r="G124" s="30">
        <v>41.34337</v>
      </c>
      <c r="H124" s="30">
        <v>325.01308</v>
      </c>
      <c r="I124" s="30">
        <v>411.92599999999999</v>
      </c>
      <c r="J124" s="30">
        <v>736.93907999999999</v>
      </c>
      <c r="K124" s="30">
        <v>61.312550000000002</v>
      </c>
      <c r="L124" s="30">
        <v>68.306200000000004</v>
      </c>
      <c r="M124" s="30">
        <v>6.9936500000000201</v>
      </c>
      <c r="N124" s="30">
        <v>1097.6939299999999</v>
      </c>
      <c r="O124" s="30">
        <v>1090.70028</v>
      </c>
    </row>
    <row r="125" spans="2:15" x14ac:dyDescent="0.2">
      <c r="B125" s="15">
        <v>4181</v>
      </c>
      <c r="C125" s="15" t="s">
        <v>276</v>
      </c>
      <c r="D125" s="30">
        <v>4844.5025500000002</v>
      </c>
      <c r="E125" s="30">
        <v>6170.29187</v>
      </c>
      <c r="F125" s="30">
        <v>1325.7893200000001</v>
      </c>
      <c r="G125" s="30">
        <v>64.557640000000006</v>
      </c>
      <c r="H125" s="30">
        <v>1390.3469600000001</v>
      </c>
      <c r="I125" s="30">
        <v>-1367.45391</v>
      </c>
      <c r="J125" s="30">
        <v>22.893050000000301</v>
      </c>
      <c r="K125" s="30">
        <v>1477.23876</v>
      </c>
      <c r="L125" s="30">
        <v>229.55375000000001</v>
      </c>
      <c r="M125" s="30">
        <v>-1247.6850099999999</v>
      </c>
      <c r="N125" s="30">
        <v>381.49905000000001</v>
      </c>
      <c r="O125" s="30">
        <v>1629.18406</v>
      </c>
    </row>
    <row r="126" spans="2:15" x14ac:dyDescent="0.2">
      <c r="B126" s="15">
        <v>4182</v>
      </c>
      <c r="C126" s="15" t="s">
        <v>277</v>
      </c>
      <c r="D126" s="30">
        <v>4819.2168600000005</v>
      </c>
      <c r="E126" s="30">
        <v>4491.1566700000003</v>
      </c>
      <c r="F126" s="30">
        <v>-328.06018999999998</v>
      </c>
      <c r="G126" s="30">
        <v>102.98497999999999</v>
      </c>
      <c r="H126" s="30">
        <v>-225.07521</v>
      </c>
      <c r="I126" s="30">
        <v>0</v>
      </c>
      <c r="J126" s="30">
        <v>-225.07521</v>
      </c>
      <c r="K126" s="30">
        <v>398.274</v>
      </c>
      <c r="L126" s="30">
        <v>288.11405000000002</v>
      </c>
      <c r="M126" s="30">
        <v>-110.15994999999999</v>
      </c>
      <c r="N126" s="30">
        <v>-73.749809999999997</v>
      </c>
      <c r="O126" s="30">
        <v>36.410139999999998</v>
      </c>
    </row>
    <row r="127" spans="2:15" x14ac:dyDescent="0.2">
      <c r="B127" s="15">
        <v>4183</v>
      </c>
      <c r="C127" s="15" t="s">
        <v>278</v>
      </c>
      <c r="D127" s="30">
        <v>5397.6856799999996</v>
      </c>
      <c r="E127" s="30">
        <v>5614.8704399999997</v>
      </c>
      <c r="F127" s="30">
        <v>217.18476000000001</v>
      </c>
      <c r="G127" s="30">
        <v>61.584099999999999</v>
      </c>
      <c r="H127" s="30">
        <v>278.76886000000002</v>
      </c>
      <c r="I127" s="30">
        <v>0</v>
      </c>
      <c r="J127" s="30">
        <v>278.76886000000002</v>
      </c>
      <c r="K127" s="30">
        <v>443.77731</v>
      </c>
      <c r="L127" s="30">
        <v>633.02418999999998</v>
      </c>
      <c r="M127" s="30">
        <v>189.24688</v>
      </c>
      <c r="N127" s="30">
        <v>1011.74084</v>
      </c>
      <c r="O127" s="30">
        <v>822.49396000000002</v>
      </c>
    </row>
    <row r="128" spans="2:15" x14ac:dyDescent="0.2">
      <c r="B128" s="20">
        <v>4219</v>
      </c>
      <c r="C128" s="20" t="s">
        <v>279</v>
      </c>
      <c r="D128" s="29">
        <v>293659.27168000001</v>
      </c>
      <c r="E128" s="29">
        <v>301556.59265000001</v>
      </c>
      <c r="F128" s="29">
        <v>7897.3209699999697</v>
      </c>
      <c r="G128" s="29">
        <v>9630.2675600000002</v>
      </c>
      <c r="H128" s="29">
        <v>17527.588530000001</v>
      </c>
      <c r="I128" s="29">
        <v>-92.451369999999599</v>
      </c>
      <c r="J128" s="29">
        <v>17435.137159999998</v>
      </c>
      <c r="K128" s="29">
        <v>49962.501839999997</v>
      </c>
      <c r="L128" s="29">
        <v>11010.12696</v>
      </c>
      <c r="M128" s="29">
        <v>-38952.374880000003</v>
      </c>
      <c r="N128" s="29">
        <v>3814.8376700000099</v>
      </c>
      <c r="O128" s="29">
        <v>42767.212549999997</v>
      </c>
    </row>
    <row r="129" spans="2:15" x14ac:dyDescent="0.2">
      <c r="B129" s="15">
        <v>4191</v>
      </c>
      <c r="C129" s="15" t="s">
        <v>280</v>
      </c>
      <c r="D129" s="30">
        <v>2779.4523600000002</v>
      </c>
      <c r="E129" s="30">
        <v>2782.5664099999999</v>
      </c>
      <c r="F129" s="30">
        <v>3.11405000000028</v>
      </c>
      <c r="G129" s="30">
        <v>105.8233</v>
      </c>
      <c r="H129" s="30">
        <v>108.93735</v>
      </c>
      <c r="I129" s="30">
        <v>68.5</v>
      </c>
      <c r="J129" s="30">
        <v>177.43735000000001</v>
      </c>
      <c r="K129" s="30">
        <v>254.16774000000001</v>
      </c>
      <c r="L129" s="30">
        <v>33.9405</v>
      </c>
      <c r="M129" s="30">
        <v>-220.22723999999999</v>
      </c>
      <c r="N129" s="30">
        <v>122.38981</v>
      </c>
      <c r="O129" s="30">
        <v>342.61705000000001</v>
      </c>
    </row>
    <row r="130" spans="2:15" x14ac:dyDescent="0.2">
      <c r="B130" s="15">
        <v>4192</v>
      </c>
      <c r="C130" s="15" t="s">
        <v>281</v>
      </c>
      <c r="D130" s="30">
        <v>5689.2296299999998</v>
      </c>
      <c r="E130" s="30">
        <v>5930.8617400000003</v>
      </c>
      <c r="F130" s="30">
        <v>241.63211000000001</v>
      </c>
      <c r="G130" s="30">
        <v>53.347149999999999</v>
      </c>
      <c r="H130" s="30">
        <v>294.97926000000001</v>
      </c>
      <c r="I130" s="30">
        <v>0</v>
      </c>
      <c r="J130" s="30">
        <v>294.97926000000001</v>
      </c>
      <c r="K130" s="30">
        <v>455.00080000000003</v>
      </c>
      <c r="L130" s="30">
        <v>349.31060000000002</v>
      </c>
      <c r="M130" s="30">
        <v>-105.6902</v>
      </c>
      <c r="N130" s="30">
        <v>583.26455999999996</v>
      </c>
      <c r="O130" s="30">
        <v>688.95475999999996</v>
      </c>
    </row>
    <row r="131" spans="2:15" x14ac:dyDescent="0.2">
      <c r="B131" s="15">
        <v>4193</v>
      </c>
      <c r="C131" s="15" t="s">
        <v>282</v>
      </c>
      <c r="D131" s="30">
        <v>3540.88508</v>
      </c>
      <c r="E131" s="30">
        <v>3888.1840499999998</v>
      </c>
      <c r="F131" s="30">
        <v>347.29897</v>
      </c>
      <c r="G131" s="30">
        <v>75.572500000000005</v>
      </c>
      <c r="H131" s="30">
        <v>422.87146999999999</v>
      </c>
      <c r="I131" s="30">
        <v>0</v>
      </c>
      <c r="J131" s="30">
        <v>422.87146999999999</v>
      </c>
      <c r="K131" s="30">
        <v>510.21870000000001</v>
      </c>
      <c r="L131" s="30">
        <v>37.686399999999999</v>
      </c>
      <c r="M131" s="30">
        <v>-472.53230000000002</v>
      </c>
      <c r="N131" s="30">
        <v>198.00272000000001</v>
      </c>
      <c r="O131" s="30">
        <v>670.53502000000003</v>
      </c>
    </row>
    <row r="132" spans="2:15" x14ac:dyDescent="0.2">
      <c r="B132" s="15">
        <v>4194</v>
      </c>
      <c r="C132" s="15" t="s">
        <v>283</v>
      </c>
      <c r="D132" s="30">
        <v>9267.85664</v>
      </c>
      <c r="E132" s="30">
        <v>9274.7961799999994</v>
      </c>
      <c r="F132" s="30">
        <v>6.9395399999991101</v>
      </c>
      <c r="G132" s="30">
        <v>-5.8934999999999702</v>
      </c>
      <c r="H132" s="30">
        <v>1.0460399999991301</v>
      </c>
      <c r="I132" s="30">
        <v>212.79349999999999</v>
      </c>
      <c r="J132" s="30">
        <v>213.839539999999</v>
      </c>
      <c r="K132" s="30">
        <v>276.11320999999998</v>
      </c>
      <c r="L132" s="30">
        <v>48.13935</v>
      </c>
      <c r="M132" s="30">
        <v>-227.97386</v>
      </c>
      <c r="N132" s="30">
        <v>489.85147000000001</v>
      </c>
      <c r="O132" s="30">
        <v>717.82533000000001</v>
      </c>
    </row>
    <row r="133" spans="2:15" x14ac:dyDescent="0.2">
      <c r="B133" s="15">
        <v>4195</v>
      </c>
      <c r="C133" s="15" t="s">
        <v>284</v>
      </c>
      <c r="D133" s="30">
        <v>5041.9814100000003</v>
      </c>
      <c r="E133" s="30">
        <v>5317.2945300000001</v>
      </c>
      <c r="F133" s="30">
        <v>275.31312000000003</v>
      </c>
      <c r="G133" s="30">
        <v>0.60544999999999705</v>
      </c>
      <c r="H133" s="30">
        <v>275.91856999999999</v>
      </c>
      <c r="I133" s="30">
        <v>55.5</v>
      </c>
      <c r="J133" s="30">
        <v>331.41856999999999</v>
      </c>
      <c r="K133" s="30">
        <v>145.12234000000001</v>
      </c>
      <c r="L133" s="30">
        <v>953.49405000000002</v>
      </c>
      <c r="M133" s="30">
        <v>808.37171000000001</v>
      </c>
      <c r="N133" s="30">
        <v>1544.9810299999999</v>
      </c>
      <c r="O133" s="30">
        <v>736.60932000000003</v>
      </c>
    </row>
    <row r="134" spans="2:15" x14ac:dyDescent="0.2">
      <c r="B134" s="15">
        <v>4196</v>
      </c>
      <c r="C134" s="15" t="s">
        <v>285</v>
      </c>
      <c r="D134" s="30">
        <v>9431.2527499999997</v>
      </c>
      <c r="E134" s="30">
        <v>10269.601860000001</v>
      </c>
      <c r="F134" s="30">
        <v>838.34910999999897</v>
      </c>
      <c r="G134" s="30">
        <v>97.636930000000007</v>
      </c>
      <c r="H134" s="30">
        <v>935.98603999999898</v>
      </c>
      <c r="I134" s="30">
        <v>336.274</v>
      </c>
      <c r="J134" s="30">
        <v>1272.2600399999999</v>
      </c>
      <c r="K134" s="30">
        <v>2730.8881099999999</v>
      </c>
      <c r="L134" s="30">
        <v>1831.76115</v>
      </c>
      <c r="M134" s="30">
        <v>-899.12696000000005</v>
      </c>
      <c r="N134" s="30">
        <v>988.94573000000003</v>
      </c>
      <c r="O134" s="30">
        <v>1888.07269</v>
      </c>
    </row>
    <row r="135" spans="2:15" x14ac:dyDescent="0.2">
      <c r="B135" s="15">
        <v>4197</v>
      </c>
      <c r="C135" s="15" t="s">
        <v>286</v>
      </c>
      <c r="D135" s="30">
        <v>3958.46479</v>
      </c>
      <c r="E135" s="30">
        <v>4313.7324500000004</v>
      </c>
      <c r="F135" s="30">
        <v>355.26765999999998</v>
      </c>
      <c r="G135" s="30">
        <v>-9.6146600000000007</v>
      </c>
      <c r="H135" s="30">
        <v>345.65300000000002</v>
      </c>
      <c r="I135" s="30">
        <v>-175.06399999999999</v>
      </c>
      <c r="J135" s="30">
        <v>170.589</v>
      </c>
      <c r="K135" s="30">
        <v>356.50274999999999</v>
      </c>
      <c r="L135" s="30">
        <v>694.12165000000005</v>
      </c>
      <c r="M135" s="30">
        <v>337.6189</v>
      </c>
      <c r="N135" s="30">
        <v>1016.2068</v>
      </c>
      <c r="O135" s="30">
        <v>678.58789999999999</v>
      </c>
    </row>
    <row r="136" spans="2:15" x14ac:dyDescent="0.2">
      <c r="B136" s="15">
        <v>4198</v>
      </c>
      <c r="C136" s="15" t="s">
        <v>287</v>
      </c>
      <c r="D136" s="30">
        <v>4775.4302399999997</v>
      </c>
      <c r="E136" s="30">
        <v>5332.0609400000003</v>
      </c>
      <c r="F136" s="30">
        <v>556.63069999999902</v>
      </c>
      <c r="G136" s="30">
        <v>3.6415799999999998</v>
      </c>
      <c r="H136" s="30">
        <v>560.272279999999</v>
      </c>
      <c r="I136" s="30">
        <v>99.665999999999997</v>
      </c>
      <c r="J136" s="30">
        <v>659.93827999999905</v>
      </c>
      <c r="K136" s="30">
        <v>805.93164000000002</v>
      </c>
      <c r="L136" s="30">
        <v>101.15808</v>
      </c>
      <c r="M136" s="30">
        <v>-704.77355999999997</v>
      </c>
      <c r="N136" s="30">
        <v>263.71956999999998</v>
      </c>
      <c r="O136" s="30">
        <v>968.49312999999995</v>
      </c>
    </row>
    <row r="137" spans="2:15" x14ac:dyDescent="0.2">
      <c r="B137" s="15">
        <v>4199</v>
      </c>
      <c r="C137" s="15" t="s">
        <v>288</v>
      </c>
      <c r="D137" s="30">
        <v>4642.29295</v>
      </c>
      <c r="E137" s="30">
        <v>4644.6667200000002</v>
      </c>
      <c r="F137" s="30">
        <v>2.3737699999995501</v>
      </c>
      <c r="G137" s="30">
        <v>92.433269999999993</v>
      </c>
      <c r="H137" s="30">
        <v>94.807039999999603</v>
      </c>
      <c r="I137" s="30">
        <v>0</v>
      </c>
      <c r="J137" s="30">
        <v>94.807039999999603</v>
      </c>
      <c r="K137" s="30">
        <v>6658.1349499999997</v>
      </c>
      <c r="L137" s="30">
        <v>184.31895</v>
      </c>
      <c r="M137" s="30">
        <v>-6473.8159999999998</v>
      </c>
      <c r="N137" s="30">
        <v>-5985.8455100000001</v>
      </c>
      <c r="O137" s="30">
        <v>487.97048999999998</v>
      </c>
    </row>
    <row r="138" spans="2:15" x14ac:dyDescent="0.2">
      <c r="B138" s="15">
        <v>4200</v>
      </c>
      <c r="C138" s="15" t="s">
        <v>289</v>
      </c>
      <c r="D138" s="30">
        <v>15701.80638</v>
      </c>
      <c r="E138" s="30">
        <v>15052.455120000001</v>
      </c>
      <c r="F138" s="30">
        <v>-649.35126000000196</v>
      </c>
      <c r="G138" s="30">
        <v>317.77253000000002</v>
      </c>
      <c r="H138" s="30">
        <v>-331.578730000002</v>
      </c>
      <c r="I138" s="30">
        <v>0</v>
      </c>
      <c r="J138" s="30">
        <v>-331.578730000002</v>
      </c>
      <c r="K138" s="30">
        <v>3064.12779</v>
      </c>
      <c r="L138" s="30">
        <v>197.6729</v>
      </c>
      <c r="M138" s="30">
        <v>-2866.45489</v>
      </c>
      <c r="N138" s="30">
        <v>-1539.19463</v>
      </c>
      <c r="O138" s="30">
        <v>1327.26026</v>
      </c>
    </row>
    <row r="139" spans="2:15" x14ac:dyDescent="0.2">
      <c r="B139" s="15">
        <v>4201</v>
      </c>
      <c r="C139" s="15" t="s">
        <v>290</v>
      </c>
      <c r="D139" s="30">
        <v>66143.789720000001</v>
      </c>
      <c r="E139" s="30">
        <v>66949.474319999994</v>
      </c>
      <c r="F139" s="30">
        <v>805.68460000000198</v>
      </c>
      <c r="G139" s="30">
        <v>3774.38321</v>
      </c>
      <c r="H139" s="30">
        <v>4580.0678099999996</v>
      </c>
      <c r="I139" s="30">
        <v>0</v>
      </c>
      <c r="J139" s="30">
        <v>4580.0678099999996</v>
      </c>
      <c r="K139" s="30">
        <v>6478.2749100000001</v>
      </c>
      <c r="L139" s="30">
        <v>576.6934</v>
      </c>
      <c r="M139" s="30">
        <v>-5901.58151</v>
      </c>
      <c r="N139" s="30">
        <v>3618.6052800000002</v>
      </c>
      <c r="O139" s="30">
        <v>9520.1867899999997</v>
      </c>
    </row>
    <row r="140" spans="2:15" x14ac:dyDescent="0.2">
      <c r="B140" s="15">
        <v>4202</v>
      </c>
      <c r="C140" s="15" t="s">
        <v>291</v>
      </c>
      <c r="D140" s="30">
        <v>14960.9766</v>
      </c>
      <c r="E140" s="30">
        <v>15315.11218</v>
      </c>
      <c r="F140" s="30">
        <v>354.13558</v>
      </c>
      <c r="G140" s="30">
        <v>80.117630000000005</v>
      </c>
      <c r="H140" s="30">
        <v>434.25321000000002</v>
      </c>
      <c r="I140" s="30">
        <v>228.16839999999999</v>
      </c>
      <c r="J140" s="30">
        <v>662.42160999999999</v>
      </c>
      <c r="K140" s="30">
        <v>1807.6941300000001</v>
      </c>
      <c r="L140" s="30">
        <v>501.05511999999999</v>
      </c>
      <c r="M140" s="30">
        <v>-1306.6390100000001</v>
      </c>
      <c r="N140" s="30">
        <v>176.29715999999999</v>
      </c>
      <c r="O140" s="30">
        <v>1482.9361699999999</v>
      </c>
    </row>
    <row r="141" spans="2:15" x14ac:dyDescent="0.2">
      <c r="B141" s="15">
        <v>4203</v>
      </c>
      <c r="C141" s="15" t="s">
        <v>292</v>
      </c>
      <c r="D141" s="30">
        <v>21048.18722</v>
      </c>
      <c r="E141" s="30">
        <v>21991.472900000001</v>
      </c>
      <c r="F141" s="30">
        <v>943.28567999999996</v>
      </c>
      <c r="G141" s="30">
        <v>628.78039000000001</v>
      </c>
      <c r="H141" s="30">
        <v>1572.0660700000001</v>
      </c>
      <c r="I141" s="30">
        <v>-1428.3570199999999</v>
      </c>
      <c r="J141" s="30">
        <v>143.70904999999999</v>
      </c>
      <c r="K141" s="30">
        <v>2617.3029499999998</v>
      </c>
      <c r="L141" s="30">
        <v>511.93369999999999</v>
      </c>
      <c r="M141" s="30">
        <v>-2105.3692500000002</v>
      </c>
      <c r="N141" s="30">
        <v>1810.3710699999999</v>
      </c>
      <c r="O141" s="30">
        <v>3915.7403199999999</v>
      </c>
    </row>
    <row r="142" spans="2:15" x14ac:dyDescent="0.2">
      <c r="B142" s="15">
        <v>4204</v>
      </c>
      <c r="C142" s="15" t="s">
        <v>293</v>
      </c>
      <c r="D142" s="30">
        <v>15954.332909999999</v>
      </c>
      <c r="E142" s="30">
        <v>16829.529330000001</v>
      </c>
      <c r="F142" s="30">
        <v>875.19641999999806</v>
      </c>
      <c r="G142" s="30">
        <v>607.29051000000004</v>
      </c>
      <c r="H142" s="30">
        <v>1482.48693</v>
      </c>
      <c r="I142" s="30">
        <v>102.745</v>
      </c>
      <c r="J142" s="30">
        <v>1585.2319299999999</v>
      </c>
      <c r="K142" s="30">
        <v>1309.5849499999999</v>
      </c>
      <c r="L142" s="30">
        <v>546.86734999999999</v>
      </c>
      <c r="M142" s="30">
        <v>-762.71759999999995</v>
      </c>
      <c r="N142" s="30">
        <v>1649.6520800000001</v>
      </c>
      <c r="O142" s="30">
        <v>2412.3696799999998</v>
      </c>
    </row>
    <row r="143" spans="2:15" x14ac:dyDescent="0.2">
      <c r="B143" s="15">
        <v>4205</v>
      </c>
      <c r="C143" s="15" t="s">
        <v>294</v>
      </c>
      <c r="D143" s="30">
        <v>10838.31439</v>
      </c>
      <c r="E143" s="30">
        <v>11073.317290000001</v>
      </c>
      <c r="F143" s="30">
        <v>235.00289999999899</v>
      </c>
      <c r="G143" s="30">
        <v>688.65940000000001</v>
      </c>
      <c r="H143" s="30">
        <v>923.66229999999803</v>
      </c>
      <c r="I143" s="30">
        <v>334.5</v>
      </c>
      <c r="J143" s="30">
        <v>1258.1623</v>
      </c>
      <c r="K143" s="30">
        <v>824.87959999999998</v>
      </c>
      <c r="L143" s="30">
        <v>211.98310000000001</v>
      </c>
      <c r="M143" s="30">
        <v>-612.89649999999995</v>
      </c>
      <c r="N143" s="30">
        <v>1379.91335</v>
      </c>
      <c r="O143" s="30">
        <v>1992.8098500000001</v>
      </c>
    </row>
    <row r="144" spans="2:15" x14ac:dyDescent="0.2">
      <c r="B144" s="15">
        <v>4206</v>
      </c>
      <c r="C144" s="15" t="s">
        <v>295</v>
      </c>
      <c r="D144" s="30">
        <v>25466.781169999998</v>
      </c>
      <c r="E144" s="30">
        <v>25615.861949999999</v>
      </c>
      <c r="F144" s="30">
        <v>149.08077999999699</v>
      </c>
      <c r="G144" s="30">
        <v>1172.1661899999999</v>
      </c>
      <c r="H144" s="30">
        <v>1321.2469699999999</v>
      </c>
      <c r="I144" s="30">
        <v>0</v>
      </c>
      <c r="J144" s="30">
        <v>1321.2469699999999</v>
      </c>
      <c r="K144" s="30">
        <v>3441.4635600000001</v>
      </c>
      <c r="L144" s="30">
        <v>1260.69542</v>
      </c>
      <c r="M144" s="30">
        <v>-2180.7681400000001</v>
      </c>
      <c r="N144" s="30">
        <v>1670.98615</v>
      </c>
      <c r="O144" s="30">
        <v>3851.7542899999999</v>
      </c>
    </row>
    <row r="145" spans="2:15" x14ac:dyDescent="0.2">
      <c r="B145" s="15">
        <v>4207</v>
      </c>
      <c r="C145" s="15" t="s">
        <v>296</v>
      </c>
      <c r="D145" s="30">
        <v>18035.348569999998</v>
      </c>
      <c r="E145" s="30">
        <v>18405.342329999999</v>
      </c>
      <c r="F145" s="30">
        <v>369.99375999999802</v>
      </c>
      <c r="G145" s="30">
        <v>334.31918000000002</v>
      </c>
      <c r="H145" s="30">
        <v>704.31293999999798</v>
      </c>
      <c r="I145" s="30">
        <v>154.40459999999999</v>
      </c>
      <c r="J145" s="30">
        <v>858.71753999999805</v>
      </c>
      <c r="K145" s="30">
        <v>1926.8604</v>
      </c>
      <c r="L145" s="30">
        <v>738.65344000000005</v>
      </c>
      <c r="M145" s="30">
        <v>-1188.20696</v>
      </c>
      <c r="N145" s="30">
        <v>1294.2297799999999</v>
      </c>
      <c r="O145" s="30">
        <v>2482.4367400000001</v>
      </c>
    </row>
    <row r="146" spans="2:15" x14ac:dyDescent="0.2">
      <c r="B146" s="15">
        <v>4208</v>
      </c>
      <c r="C146" s="15" t="s">
        <v>297</v>
      </c>
      <c r="D146" s="30">
        <v>17598.378649999999</v>
      </c>
      <c r="E146" s="30">
        <v>19429.726279999999</v>
      </c>
      <c r="F146" s="30">
        <v>1831.34763</v>
      </c>
      <c r="G146" s="30">
        <v>271.06925999999999</v>
      </c>
      <c r="H146" s="30">
        <v>2102.41689</v>
      </c>
      <c r="I146" s="30">
        <v>0</v>
      </c>
      <c r="J146" s="30">
        <v>2102.41689</v>
      </c>
      <c r="K146" s="30">
        <v>6257.4607599999999</v>
      </c>
      <c r="L146" s="30">
        <v>981.26646000000005</v>
      </c>
      <c r="M146" s="30">
        <v>-5276.1943000000001</v>
      </c>
      <c r="N146" s="30">
        <v>-1335.9752599999999</v>
      </c>
      <c r="O146" s="30">
        <v>3940.2190399999999</v>
      </c>
    </row>
    <row r="147" spans="2:15" x14ac:dyDescent="0.2">
      <c r="B147" s="15">
        <v>4209</v>
      </c>
      <c r="C147" s="15" t="s">
        <v>298</v>
      </c>
      <c r="D147" s="30">
        <v>23143.579440000001</v>
      </c>
      <c r="E147" s="30">
        <v>23534.250749999999</v>
      </c>
      <c r="F147" s="30">
        <v>390.67130999999898</v>
      </c>
      <c r="G147" s="30">
        <v>1271.14732</v>
      </c>
      <c r="H147" s="30">
        <v>1661.81863</v>
      </c>
      <c r="I147" s="30">
        <v>-242.45185000000001</v>
      </c>
      <c r="J147" s="30">
        <v>1419.3667800000001</v>
      </c>
      <c r="K147" s="30">
        <v>1812.0691999999999</v>
      </c>
      <c r="L147" s="30">
        <v>1070.32509</v>
      </c>
      <c r="M147" s="30">
        <v>-741.74410999999998</v>
      </c>
      <c r="N147" s="30">
        <v>3224.8009499999998</v>
      </c>
      <c r="O147" s="30">
        <v>3966.5450599999999</v>
      </c>
    </row>
    <row r="148" spans="2:15" x14ac:dyDescent="0.2">
      <c r="B148" s="15">
        <v>4210</v>
      </c>
      <c r="C148" s="15" t="s">
        <v>299</v>
      </c>
      <c r="D148" s="30">
        <v>15640.930780000001</v>
      </c>
      <c r="E148" s="30">
        <v>15606.285320000001</v>
      </c>
      <c r="F148" s="30">
        <v>-34.645459999998998</v>
      </c>
      <c r="G148" s="30">
        <v>71.009919999999994</v>
      </c>
      <c r="H148" s="30">
        <v>36.364460000001003</v>
      </c>
      <c r="I148" s="30">
        <v>160.87</v>
      </c>
      <c r="J148" s="30">
        <v>197.23446000000101</v>
      </c>
      <c r="K148" s="30">
        <v>8230.7033499999998</v>
      </c>
      <c r="L148" s="30">
        <v>179.05025000000001</v>
      </c>
      <c r="M148" s="30">
        <v>-8051.6531000000004</v>
      </c>
      <c r="N148" s="30">
        <v>-7356.3644400000003</v>
      </c>
      <c r="O148" s="30">
        <v>695.28866000000005</v>
      </c>
    </row>
    <row r="149" spans="2:15" x14ac:dyDescent="0.2">
      <c r="B149" s="20">
        <v>4249</v>
      </c>
      <c r="C149" s="20" t="s">
        <v>300</v>
      </c>
      <c r="D149" s="29">
        <v>149305.45561</v>
      </c>
      <c r="E149" s="29">
        <v>154592.66386</v>
      </c>
      <c r="F149" s="29">
        <v>5287.2082499999697</v>
      </c>
      <c r="G149" s="29">
        <v>14263.692929999999</v>
      </c>
      <c r="H149" s="29">
        <v>19550.901180000001</v>
      </c>
      <c r="I149" s="29">
        <v>-7821.3944700000002</v>
      </c>
      <c r="J149" s="29">
        <v>11729.50671</v>
      </c>
      <c r="K149" s="29">
        <v>32027.805700000001</v>
      </c>
      <c r="L149" s="29">
        <v>8838.2850099999996</v>
      </c>
      <c r="M149" s="29">
        <v>-23189.520690000001</v>
      </c>
      <c r="N149" s="29">
        <v>9310.7442900000096</v>
      </c>
      <c r="O149" s="29">
        <v>32500.26498</v>
      </c>
    </row>
    <row r="150" spans="2:15" x14ac:dyDescent="0.2">
      <c r="B150" s="15">
        <v>4221</v>
      </c>
      <c r="C150" s="15" t="s">
        <v>301</v>
      </c>
      <c r="D150" s="30">
        <v>3600.0793800000001</v>
      </c>
      <c r="E150" s="30">
        <v>3865.18</v>
      </c>
      <c r="F150" s="30">
        <v>265.10061999999999</v>
      </c>
      <c r="G150" s="30">
        <v>232.90831</v>
      </c>
      <c r="H150" s="30">
        <v>498.00893000000002</v>
      </c>
      <c r="I150" s="30">
        <v>0</v>
      </c>
      <c r="J150" s="30">
        <v>498.00893000000002</v>
      </c>
      <c r="K150" s="30">
        <v>528.59858999999994</v>
      </c>
      <c r="L150" s="30">
        <v>77.834199999999996</v>
      </c>
      <c r="M150" s="30">
        <v>-450.76438999999999</v>
      </c>
      <c r="N150" s="30">
        <v>336.87959000000001</v>
      </c>
      <c r="O150" s="30">
        <v>787.64398000000006</v>
      </c>
    </row>
    <row r="151" spans="2:15" x14ac:dyDescent="0.2">
      <c r="B151" s="15">
        <v>4222</v>
      </c>
      <c r="C151" s="15" t="s">
        <v>302</v>
      </c>
      <c r="D151" s="30">
        <v>4985.7858800000004</v>
      </c>
      <c r="E151" s="30">
        <v>6171.9110000000001</v>
      </c>
      <c r="F151" s="30">
        <v>1186.1251199999999</v>
      </c>
      <c r="G151" s="30">
        <v>21.492719999999998</v>
      </c>
      <c r="H151" s="30">
        <v>1207.6178399999999</v>
      </c>
      <c r="I151" s="30">
        <v>0</v>
      </c>
      <c r="J151" s="30">
        <v>1207.6178399999999</v>
      </c>
      <c r="K151" s="30">
        <v>4118.4990200000002</v>
      </c>
      <c r="L151" s="30">
        <v>161.37989999999999</v>
      </c>
      <c r="M151" s="30">
        <v>-3957.1191199999998</v>
      </c>
      <c r="N151" s="30">
        <v>-2264.4079700000002</v>
      </c>
      <c r="O151" s="30">
        <v>1692.7111500000001</v>
      </c>
    </row>
    <row r="152" spans="2:15" x14ac:dyDescent="0.2">
      <c r="B152" s="15">
        <v>4223</v>
      </c>
      <c r="C152" s="15" t="s">
        <v>303</v>
      </c>
      <c r="D152" s="30">
        <v>7760.0460499999999</v>
      </c>
      <c r="E152" s="30">
        <v>7863.0966500000004</v>
      </c>
      <c r="F152" s="30">
        <v>103.050600000001</v>
      </c>
      <c r="G152" s="30">
        <v>36.408029999999997</v>
      </c>
      <c r="H152" s="30">
        <v>139.45863000000099</v>
      </c>
      <c r="I152" s="30">
        <v>216.00985</v>
      </c>
      <c r="J152" s="30">
        <v>355.46848000000102</v>
      </c>
      <c r="K152" s="30">
        <v>263.31585000000001</v>
      </c>
      <c r="L152" s="30">
        <v>137.79255000000001</v>
      </c>
      <c r="M152" s="30">
        <v>-125.52330000000001</v>
      </c>
      <c r="N152" s="30">
        <v>637.14652000000001</v>
      </c>
      <c r="O152" s="30">
        <v>762.66981999999996</v>
      </c>
    </row>
    <row r="153" spans="2:15" x14ac:dyDescent="0.2">
      <c r="B153" s="15">
        <v>4224</v>
      </c>
      <c r="C153" s="15" t="s">
        <v>304</v>
      </c>
      <c r="D153" s="30">
        <v>4624.3061799999996</v>
      </c>
      <c r="E153" s="30">
        <v>5128.66374</v>
      </c>
      <c r="F153" s="30">
        <v>504.357560000001</v>
      </c>
      <c r="G153" s="30">
        <v>55.728520000000003</v>
      </c>
      <c r="H153" s="30">
        <v>560.08608000000004</v>
      </c>
      <c r="I153" s="30">
        <v>0</v>
      </c>
      <c r="J153" s="30">
        <v>560.08608000000004</v>
      </c>
      <c r="K153" s="30">
        <v>1355.9432099999999</v>
      </c>
      <c r="L153" s="30">
        <v>859.66070000000002</v>
      </c>
      <c r="M153" s="30">
        <v>-496.28251</v>
      </c>
      <c r="N153" s="30">
        <v>585.04381999999998</v>
      </c>
      <c r="O153" s="30">
        <v>1081.3263300000001</v>
      </c>
    </row>
    <row r="154" spans="2:15" x14ac:dyDescent="0.2">
      <c r="B154" s="15">
        <v>4226</v>
      </c>
      <c r="C154" s="15" t="s">
        <v>305</v>
      </c>
      <c r="D154" s="30">
        <v>3171.21335</v>
      </c>
      <c r="E154" s="30">
        <v>2996.2245200000002</v>
      </c>
      <c r="F154" s="30">
        <v>-174.98883000000001</v>
      </c>
      <c r="G154" s="30">
        <v>203.74621999999999</v>
      </c>
      <c r="H154" s="30">
        <v>28.757389999999901</v>
      </c>
      <c r="I154" s="30">
        <v>0</v>
      </c>
      <c r="J154" s="30">
        <v>28.757389999999901</v>
      </c>
      <c r="K154" s="30">
        <v>390.10511000000002</v>
      </c>
      <c r="L154" s="30">
        <v>197.21956</v>
      </c>
      <c r="M154" s="30">
        <v>-192.88554999999999</v>
      </c>
      <c r="N154" s="30">
        <v>143.68637000000001</v>
      </c>
      <c r="O154" s="30">
        <v>336.57191999999998</v>
      </c>
    </row>
    <row r="155" spans="2:15" x14ac:dyDescent="0.2">
      <c r="B155" s="15">
        <v>4227</v>
      </c>
      <c r="C155" s="15" t="s">
        <v>306</v>
      </c>
      <c r="D155" s="30">
        <v>3544.92992</v>
      </c>
      <c r="E155" s="30">
        <v>3557.0194999999999</v>
      </c>
      <c r="F155" s="30">
        <v>12.089580000000099</v>
      </c>
      <c r="G155" s="30">
        <v>290.5881</v>
      </c>
      <c r="H155" s="30">
        <v>302.67768000000001</v>
      </c>
      <c r="I155" s="30">
        <v>0</v>
      </c>
      <c r="J155" s="30">
        <v>302.67768000000001</v>
      </c>
      <c r="K155" s="30">
        <v>527.38986</v>
      </c>
      <c r="L155" s="30">
        <v>4.03355</v>
      </c>
      <c r="M155" s="30">
        <v>-523.35631000000001</v>
      </c>
      <c r="N155" s="30">
        <v>165.10371000000001</v>
      </c>
      <c r="O155" s="30">
        <v>688.46001999999999</v>
      </c>
    </row>
    <row r="156" spans="2:15" x14ac:dyDescent="0.2">
      <c r="B156" s="15">
        <v>4228</v>
      </c>
      <c r="C156" s="15" t="s">
        <v>307</v>
      </c>
      <c r="D156" s="30">
        <v>11284.653630000001</v>
      </c>
      <c r="E156" s="30">
        <v>11640.36742</v>
      </c>
      <c r="F156" s="30">
        <v>355.71378999999899</v>
      </c>
      <c r="G156" s="30">
        <v>181.16499999999999</v>
      </c>
      <c r="H156" s="30">
        <v>536.87878999999896</v>
      </c>
      <c r="I156" s="30">
        <v>-496.95328999999998</v>
      </c>
      <c r="J156" s="30">
        <v>39.925499999999097</v>
      </c>
      <c r="K156" s="30">
        <v>603.89615000000003</v>
      </c>
      <c r="L156" s="30">
        <v>778.25225</v>
      </c>
      <c r="M156" s="30">
        <v>174.3561</v>
      </c>
      <c r="N156" s="30">
        <v>1397.78874</v>
      </c>
      <c r="O156" s="30">
        <v>1223.43264</v>
      </c>
    </row>
    <row r="157" spans="2:15" x14ac:dyDescent="0.2">
      <c r="B157" s="15">
        <v>4229</v>
      </c>
      <c r="C157" s="15" t="s">
        <v>308</v>
      </c>
      <c r="D157" s="30">
        <v>4279.6487100000004</v>
      </c>
      <c r="E157" s="30">
        <v>4270.0388499999999</v>
      </c>
      <c r="F157" s="30">
        <v>-9.6098600000003405</v>
      </c>
      <c r="G157" s="30">
        <v>1188.5511100000001</v>
      </c>
      <c r="H157" s="30">
        <v>1178.9412500000001</v>
      </c>
      <c r="I157" s="30">
        <v>191.32400000000001</v>
      </c>
      <c r="J157" s="30">
        <v>1370.2652499999999</v>
      </c>
      <c r="K157" s="30">
        <v>342.30430000000001</v>
      </c>
      <c r="L157" s="30">
        <v>360.25900000000001</v>
      </c>
      <c r="M157" s="30">
        <v>17.954699999999999</v>
      </c>
      <c r="N157" s="30">
        <v>1597.6096</v>
      </c>
      <c r="O157" s="30">
        <v>1579.6549</v>
      </c>
    </row>
    <row r="158" spans="2:15" x14ac:dyDescent="0.2">
      <c r="B158" s="15">
        <v>4230</v>
      </c>
      <c r="C158" s="15" t="s">
        <v>309</v>
      </c>
      <c r="D158" s="30">
        <v>4109.19794</v>
      </c>
      <c r="E158" s="30">
        <v>3985.1959499999998</v>
      </c>
      <c r="F158" s="30">
        <v>-124.00199000000001</v>
      </c>
      <c r="G158" s="30">
        <v>9.7424800000000005</v>
      </c>
      <c r="H158" s="30">
        <v>-114.25951000000001</v>
      </c>
      <c r="I158" s="30">
        <v>116.16</v>
      </c>
      <c r="J158" s="30">
        <v>1.90049000000024</v>
      </c>
      <c r="K158" s="30">
        <v>326.38616999999999</v>
      </c>
      <c r="L158" s="30">
        <v>84.95317</v>
      </c>
      <c r="M158" s="30">
        <v>-241.43299999999999</v>
      </c>
      <c r="N158" s="30">
        <v>-64.105789999999999</v>
      </c>
      <c r="O158" s="30">
        <v>177.32721000000001</v>
      </c>
    </row>
    <row r="159" spans="2:15" x14ac:dyDescent="0.2">
      <c r="B159" s="15">
        <v>4231</v>
      </c>
      <c r="C159" s="15" t="s">
        <v>310</v>
      </c>
      <c r="D159" s="30">
        <v>5804.5085300000001</v>
      </c>
      <c r="E159" s="30">
        <v>6146.4408999999996</v>
      </c>
      <c r="F159" s="30">
        <v>341.93236999999999</v>
      </c>
      <c r="G159" s="30">
        <v>17.01005</v>
      </c>
      <c r="H159" s="30">
        <v>358.94242000000003</v>
      </c>
      <c r="I159" s="30">
        <v>0</v>
      </c>
      <c r="J159" s="30">
        <v>358.94242000000003</v>
      </c>
      <c r="K159" s="30">
        <v>2366.7258499999998</v>
      </c>
      <c r="L159" s="30">
        <v>19.660550000000001</v>
      </c>
      <c r="M159" s="30">
        <v>-2347.0653000000002</v>
      </c>
      <c r="N159" s="30">
        <v>-1359.40788</v>
      </c>
      <c r="O159" s="30">
        <v>987.65742</v>
      </c>
    </row>
    <row r="160" spans="2:15" x14ac:dyDescent="0.2">
      <c r="B160" s="15">
        <v>4232</v>
      </c>
      <c r="C160" s="15" t="s">
        <v>311</v>
      </c>
      <c r="D160" s="30">
        <v>1094.22954</v>
      </c>
      <c r="E160" s="30">
        <v>1539.7437500000001</v>
      </c>
      <c r="F160" s="30">
        <v>445.51420999999999</v>
      </c>
      <c r="G160" s="30">
        <v>424.53303</v>
      </c>
      <c r="H160" s="30">
        <v>870.04723999999999</v>
      </c>
      <c r="I160" s="30">
        <v>0</v>
      </c>
      <c r="J160" s="30">
        <v>870.04723999999999</v>
      </c>
      <c r="K160" s="30">
        <v>1493.0725500000001</v>
      </c>
      <c r="L160" s="30">
        <v>61.961599999999997</v>
      </c>
      <c r="M160" s="30">
        <v>-1431.11095</v>
      </c>
      <c r="N160" s="30">
        <v>-430.91881000000001</v>
      </c>
      <c r="O160" s="30">
        <v>1000.19214</v>
      </c>
    </row>
    <row r="161" spans="2:15" x14ac:dyDescent="0.2">
      <c r="B161" s="15">
        <v>4233</v>
      </c>
      <c r="C161" s="15" t="s">
        <v>312</v>
      </c>
      <c r="D161" s="30">
        <v>1637.0648799999999</v>
      </c>
      <c r="E161" s="30">
        <v>2002.8303900000001</v>
      </c>
      <c r="F161" s="30">
        <v>365.76551000000001</v>
      </c>
      <c r="G161" s="30">
        <v>4.3251499999999998</v>
      </c>
      <c r="H161" s="30">
        <v>370.09066000000001</v>
      </c>
      <c r="I161" s="30">
        <v>62.573450000000001</v>
      </c>
      <c r="J161" s="30">
        <v>432.66410999999999</v>
      </c>
      <c r="K161" s="30">
        <v>155.9194</v>
      </c>
      <c r="L161" s="30">
        <v>-7.4874999999999998</v>
      </c>
      <c r="M161" s="30">
        <v>-163.40690000000001</v>
      </c>
      <c r="N161" s="30">
        <v>300.21501000000001</v>
      </c>
      <c r="O161" s="30">
        <v>463.62191000000001</v>
      </c>
    </row>
    <row r="162" spans="2:15" x14ac:dyDescent="0.2">
      <c r="B162" s="15">
        <v>4234</v>
      </c>
      <c r="C162" s="15" t="s">
        <v>313</v>
      </c>
      <c r="D162" s="30">
        <v>13465.32825</v>
      </c>
      <c r="E162" s="30">
        <v>12630.17736</v>
      </c>
      <c r="F162" s="30">
        <v>-835.15089000000103</v>
      </c>
      <c r="G162" s="30">
        <v>4845.8900100000001</v>
      </c>
      <c r="H162" s="30">
        <v>4010.7391200000002</v>
      </c>
      <c r="I162" s="30">
        <v>-4054.7043899999999</v>
      </c>
      <c r="J162" s="30">
        <v>-43.965270000000501</v>
      </c>
      <c r="K162" s="30">
        <v>3422.1672100000001</v>
      </c>
      <c r="L162" s="30">
        <v>2089.2637100000002</v>
      </c>
      <c r="M162" s="30">
        <v>-1332.9034999999999</v>
      </c>
      <c r="N162" s="30">
        <v>4023.4145600000002</v>
      </c>
      <c r="O162" s="30">
        <v>5356.3180599999996</v>
      </c>
    </row>
    <row r="163" spans="2:15" x14ac:dyDescent="0.2">
      <c r="B163" s="15">
        <v>4235</v>
      </c>
      <c r="C163" s="15" t="s">
        <v>314</v>
      </c>
      <c r="D163" s="30">
        <v>4628.8905500000001</v>
      </c>
      <c r="E163" s="30">
        <v>5106.7157800000004</v>
      </c>
      <c r="F163" s="30">
        <v>477.82522999999998</v>
      </c>
      <c r="G163" s="30">
        <v>-0.48891000000000401</v>
      </c>
      <c r="H163" s="30">
        <v>477.33632</v>
      </c>
      <c r="I163" s="30">
        <v>61.68</v>
      </c>
      <c r="J163" s="30">
        <v>539.01631999999995</v>
      </c>
      <c r="K163" s="30">
        <v>289.59019000000001</v>
      </c>
      <c r="L163" s="30">
        <v>83.326650000000001</v>
      </c>
      <c r="M163" s="30">
        <v>-206.26354000000001</v>
      </c>
      <c r="N163" s="30">
        <v>672.51562999999999</v>
      </c>
      <c r="O163" s="30">
        <v>878.77917000000002</v>
      </c>
    </row>
    <row r="164" spans="2:15" x14ac:dyDescent="0.2">
      <c r="B164" s="15">
        <v>4236</v>
      </c>
      <c r="C164" s="15" t="s">
        <v>315</v>
      </c>
      <c r="D164" s="30">
        <v>37654.64129</v>
      </c>
      <c r="E164" s="30">
        <v>37872.556250000001</v>
      </c>
      <c r="F164" s="30">
        <v>217.914960000001</v>
      </c>
      <c r="G164" s="30">
        <v>2363.0056599999998</v>
      </c>
      <c r="H164" s="30">
        <v>2580.9206199999999</v>
      </c>
      <c r="I164" s="30">
        <v>1168.6170400000001</v>
      </c>
      <c r="J164" s="30">
        <v>3749.53766</v>
      </c>
      <c r="K164" s="30">
        <v>7281.0927000000001</v>
      </c>
      <c r="L164" s="30">
        <v>2473.3185199999998</v>
      </c>
      <c r="M164" s="30">
        <v>-4807.7741800000003</v>
      </c>
      <c r="N164" s="30">
        <v>637.09173999999996</v>
      </c>
      <c r="O164" s="30">
        <v>5444.8659200000002</v>
      </c>
    </row>
    <row r="165" spans="2:15" x14ac:dyDescent="0.2">
      <c r="B165" s="15">
        <v>4237</v>
      </c>
      <c r="C165" s="15" t="s">
        <v>316</v>
      </c>
      <c r="D165" s="30">
        <v>5822.2629500000003</v>
      </c>
      <c r="E165" s="30">
        <v>5339.2658499999998</v>
      </c>
      <c r="F165" s="30">
        <v>-482.99709999999999</v>
      </c>
      <c r="G165" s="30">
        <v>597.45216000000005</v>
      </c>
      <c r="H165" s="30">
        <v>114.45506</v>
      </c>
      <c r="I165" s="30">
        <v>96.197999999999993</v>
      </c>
      <c r="J165" s="30">
        <v>210.65306000000001</v>
      </c>
      <c r="K165" s="30">
        <v>288.38488000000001</v>
      </c>
      <c r="L165" s="30">
        <v>267.95904999999999</v>
      </c>
      <c r="M165" s="30">
        <v>-20.425830000000001</v>
      </c>
      <c r="N165" s="30">
        <v>775.09457999999995</v>
      </c>
      <c r="O165" s="30">
        <v>795.52040999999997</v>
      </c>
    </row>
    <row r="166" spans="2:15" x14ac:dyDescent="0.2">
      <c r="B166" s="15">
        <v>4238</v>
      </c>
      <c r="C166" s="15" t="s">
        <v>317</v>
      </c>
      <c r="D166" s="30">
        <v>2919.8071399999999</v>
      </c>
      <c r="E166" s="30">
        <v>3436.5005500000002</v>
      </c>
      <c r="F166" s="30">
        <v>516.69340999999997</v>
      </c>
      <c r="G166" s="30">
        <v>16.407820000000001</v>
      </c>
      <c r="H166" s="30">
        <v>533.10122999999999</v>
      </c>
      <c r="I166" s="30">
        <v>37.628999999999998</v>
      </c>
      <c r="J166" s="30">
        <v>570.73023000000001</v>
      </c>
      <c r="K166" s="30">
        <v>13.1294</v>
      </c>
      <c r="L166" s="30">
        <v>89.526750000000007</v>
      </c>
      <c r="M166" s="30">
        <v>76.397350000000003</v>
      </c>
      <c r="N166" s="30">
        <v>775.69187999999997</v>
      </c>
      <c r="O166" s="30">
        <v>699.29453000000001</v>
      </c>
    </row>
    <row r="167" spans="2:15" x14ac:dyDescent="0.2">
      <c r="B167" s="15">
        <v>4239</v>
      </c>
      <c r="C167" s="15" t="s">
        <v>318</v>
      </c>
      <c r="D167" s="30">
        <v>18374.946380000001</v>
      </c>
      <c r="E167" s="30">
        <v>19821.984229999998</v>
      </c>
      <c r="F167" s="30">
        <v>1447.0378499999999</v>
      </c>
      <c r="G167" s="30">
        <v>3313.5377699999999</v>
      </c>
      <c r="H167" s="30">
        <v>4760.5756199999996</v>
      </c>
      <c r="I167" s="30">
        <v>-4253.5862200000001</v>
      </c>
      <c r="J167" s="30">
        <v>506.98940000000101</v>
      </c>
      <c r="K167" s="30">
        <v>7312.4817800000001</v>
      </c>
      <c r="L167" s="30">
        <v>496.98770000000002</v>
      </c>
      <c r="M167" s="30">
        <v>-6815.4940800000004</v>
      </c>
      <c r="N167" s="30">
        <v>-128.95234000000099</v>
      </c>
      <c r="O167" s="30">
        <v>6686.5417399999997</v>
      </c>
    </row>
    <row r="168" spans="2:15" x14ac:dyDescent="0.2">
      <c r="B168" s="15">
        <v>4240</v>
      </c>
      <c r="C168" s="15" t="s">
        <v>319</v>
      </c>
      <c r="D168" s="30">
        <v>10543.915059999999</v>
      </c>
      <c r="E168" s="30">
        <v>11218.75117</v>
      </c>
      <c r="F168" s="30">
        <v>674.83610999999905</v>
      </c>
      <c r="G168" s="30">
        <v>461.68970000000002</v>
      </c>
      <c r="H168" s="30">
        <v>1136.5258100000001</v>
      </c>
      <c r="I168" s="30">
        <v>-966.34190999999998</v>
      </c>
      <c r="J168" s="30">
        <v>170.183899999999</v>
      </c>
      <c r="K168" s="30">
        <v>948.80348000000004</v>
      </c>
      <c r="L168" s="30">
        <v>602.38310000000001</v>
      </c>
      <c r="M168" s="30">
        <v>-346.42038000000002</v>
      </c>
      <c r="N168" s="30">
        <v>1511.25533</v>
      </c>
      <c r="O168" s="30">
        <v>1857.67571</v>
      </c>
    </row>
    <row r="169" spans="2:15" x14ac:dyDescent="0.2">
      <c r="B169" s="20">
        <v>4269</v>
      </c>
      <c r="C169" s="20" t="s">
        <v>320</v>
      </c>
      <c r="D169" s="29">
        <v>229111.69502000001</v>
      </c>
      <c r="E169" s="29">
        <v>234664.37693</v>
      </c>
      <c r="F169" s="29">
        <v>5552.6819100000002</v>
      </c>
      <c r="G169" s="29">
        <v>9224.6490900000008</v>
      </c>
      <c r="H169" s="29">
        <v>14777.331</v>
      </c>
      <c r="I169" s="29">
        <v>3976.48135</v>
      </c>
      <c r="J169" s="29">
        <v>18753.81235</v>
      </c>
      <c r="K169" s="29">
        <v>32893.638859999999</v>
      </c>
      <c r="L169" s="29">
        <v>5448.1367700000001</v>
      </c>
      <c r="M169" s="29">
        <v>-27445.502090000002</v>
      </c>
      <c r="N169" s="29">
        <v>9609.3979999999992</v>
      </c>
      <c r="O169" s="29">
        <v>37054.900090000003</v>
      </c>
    </row>
    <row r="170" spans="2:15" x14ac:dyDescent="0.2">
      <c r="B170" s="15">
        <v>4251</v>
      </c>
      <c r="C170" s="15" t="s">
        <v>321</v>
      </c>
      <c r="D170" s="30">
        <v>3405.3923399999999</v>
      </c>
      <c r="E170" s="30">
        <v>3268.0641300000002</v>
      </c>
      <c r="F170" s="30">
        <v>-137.32821000000001</v>
      </c>
      <c r="G170" s="30">
        <v>245.48784000000001</v>
      </c>
      <c r="H170" s="30">
        <v>108.15963000000001</v>
      </c>
      <c r="I170" s="30">
        <v>0</v>
      </c>
      <c r="J170" s="30">
        <v>108.15963000000001</v>
      </c>
      <c r="K170" s="30">
        <v>369.2475</v>
      </c>
      <c r="L170" s="30">
        <v>323.97275000000002</v>
      </c>
      <c r="M170" s="30">
        <v>-45.274749999999997</v>
      </c>
      <c r="N170" s="30">
        <v>359.66098</v>
      </c>
      <c r="O170" s="30">
        <v>404.93572999999998</v>
      </c>
    </row>
    <row r="171" spans="2:15" x14ac:dyDescent="0.2">
      <c r="B171" s="15">
        <v>4252</v>
      </c>
      <c r="C171" s="15" t="s">
        <v>322</v>
      </c>
      <c r="D171" s="30">
        <v>31395.08411</v>
      </c>
      <c r="E171" s="30">
        <v>31840.769649999998</v>
      </c>
      <c r="F171" s="30">
        <v>445.68553999999898</v>
      </c>
      <c r="G171" s="30">
        <v>2493.9470500000002</v>
      </c>
      <c r="H171" s="30">
        <v>2939.6325900000002</v>
      </c>
      <c r="I171" s="30">
        <v>2418.7400499999999</v>
      </c>
      <c r="J171" s="30">
        <v>5358.3726399999996</v>
      </c>
      <c r="K171" s="30">
        <v>3682.4403299999999</v>
      </c>
      <c r="L171" s="30">
        <v>977.37456999999995</v>
      </c>
      <c r="M171" s="30">
        <v>-2705.06576</v>
      </c>
      <c r="N171" s="30">
        <v>3869.44931</v>
      </c>
      <c r="O171" s="30">
        <v>6574.5150700000004</v>
      </c>
    </row>
    <row r="172" spans="2:15" x14ac:dyDescent="0.2">
      <c r="B172" s="15">
        <v>4253</v>
      </c>
      <c r="C172" s="15" t="s">
        <v>323</v>
      </c>
      <c r="D172" s="30">
        <v>17117.44024</v>
      </c>
      <c r="E172" s="30">
        <v>18118.781640000001</v>
      </c>
      <c r="F172" s="30">
        <v>1001.3414</v>
      </c>
      <c r="G172" s="30">
        <v>486.11577</v>
      </c>
      <c r="H172" s="30">
        <v>1487.4571699999999</v>
      </c>
      <c r="I172" s="30">
        <v>1255.2010499999999</v>
      </c>
      <c r="J172" s="30">
        <v>2742.6582199999998</v>
      </c>
      <c r="K172" s="30">
        <v>2618.9447</v>
      </c>
      <c r="L172" s="30">
        <v>341.33659999999998</v>
      </c>
      <c r="M172" s="30">
        <v>-2277.6080999999999</v>
      </c>
      <c r="N172" s="30">
        <v>1563.2229199999999</v>
      </c>
      <c r="O172" s="30">
        <v>3840.8310200000001</v>
      </c>
    </row>
    <row r="173" spans="2:15" x14ac:dyDescent="0.2">
      <c r="B173" s="15">
        <v>4254</v>
      </c>
      <c r="C173" s="15" t="s">
        <v>324</v>
      </c>
      <c r="D173" s="30">
        <v>43756.639439999999</v>
      </c>
      <c r="E173" s="30">
        <v>49460.155350000001</v>
      </c>
      <c r="F173" s="30">
        <v>5703.5159100000001</v>
      </c>
      <c r="G173" s="30">
        <v>146.03081</v>
      </c>
      <c r="H173" s="30">
        <v>5849.5467200000003</v>
      </c>
      <c r="I173" s="30">
        <v>0</v>
      </c>
      <c r="J173" s="30">
        <v>5849.5467200000003</v>
      </c>
      <c r="K173" s="30">
        <v>6382.5190499999999</v>
      </c>
      <c r="L173" s="30">
        <v>-1570.6652999999999</v>
      </c>
      <c r="M173" s="30">
        <v>-7953.1843500000004</v>
      </c>
      <c r="N173" s="30">
        <v>2241.3843200000001</v>
      </c>
      <c r="O173" s="30">
        <v>10194.568670000001</v>
      </c>
    </row>
    <row r="174" spans="2:15" x14ac:dyDescent="0.2">
      <c r="B174" s="15">
        <v>4255</v>
      </c>
      <c r="C174" s="15" t="s">
        <v>325</v>
      </c>
      <c r="D174" s="30">
        <v>5730.2782100000004</v>
      </c>
      <c r="E174" s="30">
        <v>6990.99028</v>
      </c>
      <c r="F174" s="30">
        <v>1260.71207</v>
      </c>
      <c r="G174" s="30">
        <v>1.02712</v>
      </c>
      <c r="H174" s="30">
        <v>1261.73919</v>
      </c>
      <c r="I174" s="30">
        <v>0</v>
      </c>
      <c r="J174" s="30">
        <v>1261.73919</v>
      </c>
      <c r="K174" s="30">
        <v>1435.0006000000001</v>
      </c>
      <c r="L174" s="30">
        <v>1009.83345</v>
      </c>
      <c r="M174" s="30">
        <v>-425.16714999999999</v>
      </c>
      <c r="N174" s="30">
        <v>1389.9321399999999</v>
      </c>
      <c r="O174" s="30">
        <v>1815.0992900000001</v>
      </c>
    </row>
    <row r="175" spans="2:15" x14ac:dyDescent="0.2">
      <c r="B175" s="15">
        <v>4256</v>
      </c>
      <c r="C175" s="15" t="s">
        <v>326</v>
      </c>
      <c r="D175" s="30">
        <v>3778.5789599999998</v>
      </c>
      <c r="E175" s="30">
        <v>3668.5223000000001</v>
      </c>
      <c r="F175" s="30">
        <v>-110.05665999999999</v>
      </c>
      <c r="G175" s="30">
        <v>130.49391</v>
      </c>
      <c r="H175" s="30">
        <v>20.437250000000301</v>
      </c>
      <c r="I175" s="30">
        <v>0</v>
      </c>
      <c r="J175" s="30">
        <v>20.437250000000301</v>
      </c>
      <c r="K175" s="30">
        <v>558.15152999999998</v>
      </c>
      <c r="L175" s="30">
        <v>196.21180000000001</v>
      </c>
      <c r="M175" s="30">
        <v>-361.93973</v>
      </c>
      <c r="N175" s="30">
        <v>10.504020000000001</v>
      </c>
      <c r="O175" s="30">
        <v>372.44375000000002</v>
      </c>
    </row>
    <row r="176" spans="2:15" x14ac:dyDescent="0.2">
      <c r="B176" s="15">
        <v>4257</v>
      </c>
      <c r="C176" s="15" t="s">
        <v>327</v>
      </c>
      <c r="D176" s="30">
        <v>1875.4945600000001</v>
      </c>
      <c r="E176" s="30">
        <v>1778.8162600000001</v>
      </c>
      <c r="F176" s="30">
        <v>-96.678299999999993</v>
      </c>
      <c r="G176" s="30">
        <v>4.2791300000000003</v>
      </c>
      <c r="H176" s="30">
        <v>-92.399169999999998</v>
      </c>
      <c r="I176" s="30">
        <v>50.337000000000003</v>
      </c>
      <c r="J176" s="30">
        <v>-42.062170000000002</v>
      </c>
      <c r="K176" s="30">
        <v>97.412000000000006</v>
      </c>
      <c r="L176" s="30">
        <v>598.30619999999999</v>
      </c>
      <c r="M176" s="30">
        <v>500.89420000000001</v>
      </c>
      <c r="N176" s="30">
        <v>711.22317999999996</v>
      </c>
      <c r="O176" s="30">
        <v>210.32898</v>
      </c>
    </row>
    <row r="177" spans="2:15" x14ac:dyDescent="0.2">
      <c r="B177" s="15">
        <v>4258</v>
      </c>
      <c r="C177" s="15" t="s">
        <v>328</v>
      </c>
      <c r="D177" s="30">
        <v>71476.543590000001</v>
      </c>
      <c r="E177" s="30">
        <v>68991.886180000001</v>
      </c>
      <c r="F177" s="30">
        <v>-2484.6574100000098</v>
      </c>
      <c r="G177" s="30">
        <v>5269.3542500000003</v>
      </c>
      <c r="H177" s="30">
        <v>2784.6968399999901</v>
      </c>
      <c r="I177" s="30">
        <v>0</v>
      </c>
      <c r="J177" s="30">
        <v>2784.6968399999901</v>
      </c>
      <c r="K177" s="30">
        <v>11466.01305</v>
      </c>
      <c r="L177" s="30">
        <v>2009.45</v>
      </c>
      <c r="M177" s="30">
        <v>-9456.5630500000007</v>
      </c>
      <c r="N177" s="30">
        <v>-1114.20002</v>
      </c>
      <c r="O177" s="30">
        <v>8342.3630300000004</v>
      </c>
    </row>
    <row r="178" spans="2:15" x14ac:dyDescent="0.2">
      <c r="B178" s="15">
        <v>4259</v>
      </c>
      <c r="C178" s="15" t="s">
        <v>329</v>
      </c>
      <c r="D178" s="30">
        <v>3352.6081399999998</v>
      </c>
      <c r="E178" s="30">
        <v>3729.7539999999999</v>
      </c>
      <c r="F178" s="30">
        <v>377.14586000000003</v>
      </c>
      <c r="G178" s="30">
        <v>-30.9392</v>
      </c>
      <c r="H178" s="30">
        <v>346.20666</v>
      </c>
      <c r="I178" s="30">
        <v>12.873250000000001</v>
      </c>
      <c r="J178" s="30">
        <v>359.07990999999998</v>
      </c>
      <c r="K178" s="30">
        <v>321.98039999999997</v>
      </c>
      <c r="L178" s="30">
        <v>329.62369999999999</v>
      </c>
      <c r="M178" s="30">
        <v>7.6433000000000497</v>
      </c>
      <c r="N178" s="30">
        <v>725.10820999999999</v>
      </c>
      <c r="O178" s="30">
        <v>717.46491000000003</v>
      </c>
    </row>
    <row r="179" spans="2:15" x14ac:dyDescent="0.2">
      <c r="B179" s="15">
        <v>4260</v>
      </c>
      <c r="C179" s="15" t="s">
        <v>330</v>
      </c>
      <c r="D179" s="30">
        <v>16175.33093</v>
      </c>
      <c r="E179" s="30">
        <v>15387.327649999999</v>
      </c>
      <c r="F179" s="30">
        <v>-788.00327999999899</v>
      </c>
      <c r="G179" s="30">
        <v>116.24091</v>
      </c>
      <c r="H179" s="30">
        <v>-671.76236999999901</v>
      </c>
      <c r="I179" s="30">
        <v>0</v>
      </c>
      <c r="J179" s="30">
        <v>-671.76236999999901</v>
      </c>
      <c r="K179" s="30">
        <v>2297.1643100000001</v>
      </c>
      <c r="L179" s="30">
        <v>520.87025000000006</v>
      </c>
      <c r="M179" s="30">
        <v>-1776.2940599999999</v>
      </c>
      <c r="N179" s="30">
        <v>-714.28252999999995</v>
      </c>
      <c r="O179" s="30">
        <v>1062.01153</v>
      </c>
    </row>
    <row r="180" spans="2:15" x14ac:dyDescent="0.2">
      <c r="B180" s="15">
        <v>4261</v>
      </c>
      <c r="C180" s="15" t="s">
        <v>331</v>
      </c>
      <c r="D180" s="30">
        <v>9680.7741299999998</v>
      </c>
      <c r="E180" s="30">
        <v>9792.2365900000004</v>
      </c>
      <c r="F180" s="30">
        <v>111.462459999999</v>
      </c>
      <c r="G180" s="30">
        <v>144.69213999999999</v>
      </c>
      <c r="H180" s="30">
        <v>256.15459999999899</v>
      </c>
      <c r="I180" s="30">
        <v>0</v>
      </c>
      <c r="J180" s="30">
        <v>256.15459999999899</v>
      </c>
      <c r="K180" s="30">
        <v>1635.8998999999999</v>
      </c>
      <c r="L180" s="30">
        <v>211.08685</v>
      </c>
      <c r="M180" s="30">
        <v>-1424.81305</v>
      </c>
      <c r="N180" s="30">
        <v>-241.84129999999999</v>
      </c>
      <c r="O180" s="30">
        <v>1182.9717499999999</v>
      </c>
    </row>
    <row r="181" spans="2:15" x14ac:dyDescent="0.2">
      <c r="B181" s="15">
        <v>4262</v>
      </c>
      <c r="C181" s="15" t="s">
        <v>332</v>
      </c>
      <c r="D181" s="30">
        <v>4997.7911700000004</v>
      </c>
      <c r="E181" s="30">
        <v>4501.7514199999996</v>
      </c>
      <c r="F181" s="30">
        <v>-496.03975000000003</v>
      </c>
      <c r="G181" s="30">
        <v>283.49709999999999</v>
      </c>
      <c r="H181" s="30">
        <v>-212.54265000000001</v>
      </c>
      <c r="I181" s="30">
        <v>0</v>
      </c>
      <c r="J181" s="30">
        <v>-212.54265000000001</v>
      </c>
      <c r="K181" s="30">
        <v>448.87261999999998</v>
      </c>
      <c r="L181" s="30">
        <v>45.614649999999997</v>
      </c>
      <c r="M181" s="30">
        <v>-403.25797</v>
      </c>
      <c r="N181" s="30">
        <v>-115.95041999999999</v>
      </c>
      <c r="O181" s="30">
        <v>287.30754999999999</v>
      </c>
    </row>
    <row r="182" spans="2:15" x14ac:dyDescent="0.2">
      <c r="B182" s="15">
        <v>4263</v>
      </c>
      <c r="C182" s="15" t="s">
        <v>333</v>
      </c>
      <c r="D182" s="30">
        <v>12616.46701</v>
      </c>
      <c r="E182" s="30">
        <v>12998.68181</v>
      </c>
      <c r="F182" s="30">
        <v>382.214799999999</v>
      </c>
      <c r="G182" s="30">
        <v>49.324710000000003</v>
      </c>
      <c r="H182" s="30">
        <v>431.53950999999898</v>
      </c>
      <c r="I182" s="30">
        <v>239.33</v>
      </c>
      <c r="J182" s="30">
        <v>670.86950999999897</v>
      </c>
      <c r="K182" s="30">
        <v>1386.79287</v>
      </c>
      <c r="L182" s="30">
        <v>222.81469999999999</v>
      </c>
      <c r="M182" s="30">
        <v>-1163.9781700000001</v>
      </c>
      <c r="N182" s="30">
        <v>191.72216</v>
      </c>
      <c r="O182" s="30">
        <v>1355.7003299999999</v>
      </c>
    </row>
    <row r="183" spans="2:15" x14ac:dyDescent="0.2">
      <c r="B183" s="15">
        <v>4264</v>
      </c>
      <c r="C183" s="15" t="s">
        <v>334</v>
      </c>
      <c r="D183" s="30">
        <v>3753.2721900000001</v>
      </c>
      <c r="E183" s="30">
        <v>4136.6396699999996</v>
      </c>
      <c r="F183" s="30">
        <v>383.36748</v>
      </c>
      <c r="G183" s="30">
        <v>-114.90245</v>
      </c>
      <c r="H183" s="30">
        <v>268.46503000000001</v>
      </c>
      <c r="I183" s="30">
        <v>0</v>
      </c>
      <c r="J183" s="30">
        <v>268.46503000000001</v>
      </c>
      <c r="K183" s="30">
        <v>193.2</v>
      </c>
      <c r="L183" s="30">
        <v>232.30654999999999</v>
      </c>
      <c r="M183" s="30">
        <v>39.106549999999999</v>
      </c>
      <c r="N183" s="30">
        <v>733.46502999999996</v>
      </c>
      <c r="O183" s="30">
        <v>694.35847999999999</v>
      </c>
    </row>
    <row r="184" spans="2:15" x14ac:dyDescent="0.2">
      <c r="B184" s="20">
        <v>4299</v>
      </c>
      <c r="C184" s="20" t="s">
        <v>335</v>
      </c>
      <c r="D184" s="29">
        <v>328114.67693000002</v>
      </c>
      <c r="E184" s="29">
        <v>346388.56864000001</v>
      </c>
      <c r="F184" s="29">
        <v>18273.89171</v>
      </c>
      <c r="G184" s="29">
        <v>17104.765770000002</v>
      </c>
      <c r="H184" s="29">
        <v>35378.657480000002</v>
      </c>
      <c r="I184" s="29">
        <v>1998.02799</v>
      </c>
      <c r="J184" s="29">
        <v>37376.685469999997</v>
      </c>
      <c r="K184" s="29">
        <v>42998.699639999999</v>
      </c>
      <c r="L184" s="29">
        <v>12637.32296</v>
      </c>
      <c r="M184" s="29">
        <v>-30361.376680000001</v>
      </c>
      <c r="N184" s="29">
        <v>30542.094710000001</v>
      </c>
      <c r="O184" s="29">
        <v>60903.471389999999</v>
      </c>
    </row>
    <row r="185" spans="2:15" x14ac:dyDescent="0.2">
      <c r="B185" s="15">
        <v>4271</v>
      </c>
      <c r="C185" s="15" t="s">
        <v>336</v>
      </c>
      <c r="D185" s="30">
        <v>31553.878570000001</v>
      </c>
      <c r="E185" s="30">
        <v>34089.878579999997</v>
      </c>
      <c r="F185" s="30">
        <v>2536.0000100000002</v>
      </c>
      <c r="G185" s="30">
        <v>313.93556000000001</v>
      </c>
      <c r="H185" s="30">
        <v>2849.9355700000001</v>
      </c>
      <c r="I185" s="30">
        <v>0</v>
      </c>
      <c r="J185" s="30">
        <v>2849.9355700000001</v>
      </c>
      <c r="K185" s="30">
        <v>10156.441000000001</v>
      </c>
      <c r="L185" s="30">
        <v>1299.2862500000001</v>
      </c>
      <c r="M185" s="30">
        <v>-8857.1547499999997</v>
      </c>
      <c r="N185" s="30">
        <v>-3525.5198799999998</v>
      </c>
      <c r="O185" s="30">
        <v>5331.6348699999999</v>
      </c>
    </row>
    <row r="186" spans="2:15" x14ac:dyDescent="0.2">
      <c r="B186" s="15">
        <v>4273</v>
      </c>
      <c r="C186" s="15" t="s">
        <v>337</v>
      </c>
      <c r="D186" s="30">
        <v>4515.2654300000004</v>
      </c>
      <c r="E186" s="30">
        <v>4285.2206900000001</v>
      </c>
      <c r="F186" s="30">
        <v>-230.04473999999999</v>
      </c>
      <c r="G186" s="30">
        <v>50.149209999999997</v>
      </c>
      <c r="H186" s="30">
        <v>-179.89553000000001</v>
      </c>
      <c r="I186" s="30">
        <v>157.87700000000001</v>
      </c>
      <c r="J186" s="30">
        <v>-22.018530000000201</v>
      </c>
      <c r="K186" s="30">
        <v>325.37079999999997</v>
      </c>
      <c r="L186" s="30">
        <v>86.697950000000006</v>
      </c>
      <c r="M186" s="30">
        <v>-238.67285000000001</v>
      </c>
      <c r="N186" s="30">
        <v>-39.178550000000001</v>
      </c>
      <c r="O186" s="30">
        <v>199.49430000000001</v>
      </c>
    </row>
    <row r="187" spans="2:15" x14ac:dyDescent="0.2">
      <c r="B187" s="15">
        <v>4274</v>
      </c>
      <c r="C187" s="15" t="s">
        <v>338</v>
      </c>
      <c r="D187" s="30">
        <v>14289.4779</v>
      </c>
      <c r="E187" s="30">
        <v>15725.35419</v>
      </c>
      <c r="F187" s="30">
        <v>1435.8762899999999</v>
      </c>
      <c r="G187" s="30">
        <v>1359.4657199999999</v>
      </c>
      <c r="H187" s="30">
        <v>2795.3420099999998</v>
      </c>
      <c r="I187" s="30">
        <v>400.45</v>
      </c>
      <c r="J187" s="30">
        <v>3195.7920100000001</v>
      </c>
      <c r="K187" s="30">
        <v>684.25692000000004</v>
      </c>
      <c r="L187" s="30">
        <v>938.06155000000001</v>
      </c>
      <c r="M187" s="30">
        <v>253.80463</v>
      </c>
      <c r="N187" s="30">
        <v>4206.3447399999995</v>
      </c>
      <c r="O187" s="30">
        <v>3952.5401099999999</v>
      </c>
    </row>
    <row r="188" spans="2:15" x14ac:dyDescent="0.2">
      <c r="B188" s="15">
        <v>4275</v>
      </c>
      <c r="C188" s="15" t="s">
        <v>339</v>
      </c>
      <c r="D188" s="30">
        <v>3381.7507500000002</v>
      </c>
      <c r="E188" s="30">
        <v>3590.4872099999998</v>
      </c>
      <c r="F188" s="30">
        <v>208.73645999999999</v>
      </c>
      <c r="G188" s="30">
        <v>60.200449999999996</v>
      </c>
      <c r="H188" s="30">
        <v>268.93691000000001</v>
      </c>
      <c r="I188" s="30">
        <v>-12.2538</v>
      </c>
      <c r="J188" s="30">
        <v>256.68311</v>
      </c>
      <c r="K188" s="30">
        <v>408.20544999999998</v>
      </c>
      <c r="L188" s="30">
        <v>63.419249999999998</v>
      </c>
      <c r="M188" s="30">
        <v>-344.78620000000001</v>
      </c>
      <c r="N188" s="30">
        <v>160.68446</v>
      </c>
      <c r="O188" s="30">
        <v>505.47066000000001</v>
      </c>
    </row>
    <row r="189" spans="2:15" x14ac:dyDescent="0.2">
      <c r="B189" s="15">
        <v>4276</v>
      </c>
      <c r="C189" s="15" t="s">
        <v>340</v>
      </c>
      <c r="D189" s="30">
        <v>18345.248530000001</v>
      </c>
      <c r="E189" s="30">
        <v>19713.90581</v>
      </c>
      <c r="F189" s="30">
        <v>1368.6572799999999</v>
      </c>
      <c r="G189" s="30">
        <v>1076.05502</v>
      </c>
      <c r="H189" s="30">
        <v>2444.7123000000001</v>
      </c>
      <c r="I189" s="30">
        <v>0</v>
      </c>
      <c r="J189" s="30">
        <v>2444.7123000000001</v>
      </c>
      <c r="K189" s="30">
        <v>2629.904</v>
      </c>
      <c r="L189" s="30">
        <v>533.40049999999997</v>
      </c>
      <c r="M189" s="30">
        <v>-2096.5034999999998</v>
      </c>
      <c r="N189" s="30">
        <v>1723.7572</v>
      </c>
      <c r="O189" s="30">
        <v>3820.2606999999998</v>
      </c>
    </row>
    <row r="190" spans="2:15" x14ac:dyDescent="0.2">
      <c r="B190" s="15">
        <v>4277</v>
      </c>
      <c r="C190" s="15" t="s">
        <v>341</v>
      </c>
      <c r="D190" s="30">
        <v>4046.7455100000002</v>
      </c>
      <c r="E190" s="30">
        <v>4150.9754599999997</v>
      </c>
      <c r="F190" s="30">
        <v>104.22995</v>
      </c>
      <c r="G190" s="30">
        <v>1.11416</v>
      </c>
      <c r="H190" s="30">
        <v>105.34411</v>
      </c>
      <c r="I190" s="30">
        <v>102.9</v>
      </c>
      <c r="J190" s="30">
        <v>208.24411000000001</v>
      </c>
      <c r="K190" s="30">
        <v>178.38665</v>
      </c>
      <c r="L190" s="30">
        <v>178.74260000000001</v>
      </c>
      <c r="M190" s="30">
        <v>0.35595000000001198</v>
      </c>
      <c r="N190" s="30">
        <v>465.31761</v>
      </c>
      <c r="O190" s="30">
        <v>464.96165999999999</v>
      </c>
    </row>
    <row r="191" spans="2:15" x14ac:dyDescent="0.2">
      <c r="B191" s="15">
        <v>4279</v>
      </c>
      <c r="C191" s="15" t="s">
        <v>342</v>
      </c>
      <c r="D191" s="30">
        <v>15019.844069999999</v>
      </c>
      <c r="E191" s="30">
        <v>14685.39184</v>
      </c>
      <c r="F191" s="30">
        <v>-334.45222999999999</v>
      </c>
      <c r="G191" s="30">
        <v>661.28913</v>
      </c>
      <c r="H191" s="30">
        <v>326.83689999999899</v>
      </c>
      <c r="I191" s="30">
        <v>289.05790000000002</v>
      </c>
      <c r="J191" s="30">
        <v>615.89479999999901</v>
      </c>
      <c r="K191" s="30">
        <v>2990.2121000000002</v>
      </c>
      <c r="L191" s="30">
        <v>1835.7028</v>
      </c>
      <c r="M191" s="30">
        <v>-1154.5092999999999</v>
      </c>
      <c r="N191" s="30">
        <v>450.79784000000001</v>
      </c>
      <c r="O191" s="30">
        <v>1605.3071399999999</v>
      </c>
    </row>
    <row r="192" spans="2:15" x14ac:dyDescent="0.2">
      <c r="B192" s="15">
        <v>4280</v>
      </c>
      <c r="C192" s="15" t="s">
        <v>343</v>
      </c>
      <c r="D192" s="30">
        <v>49883.073579999997</v>
      </c>
      <c r="E192" s="30">
        <v>54621.786240000001</v>
      </c>
      <c r="F192" s="30">
        <v>4738.7126600000001</v>
      </c>
      <c r="G192" s="30">
        <v>5930.0781500000003</v>
      </c>
      <c r="H192" s="30">
        <v>10668.79081</v>
      </c>
      <c r="I192" s="30">
        <v>-865.02188999999998</v>
      </c>
      <c r="J192" s="30">
        <v>9803.7689200000004</v>
      </c>
      <c r="K192" s="30">
        <v>8163.88591</v>
      </c>
      <c r="L192" s="30">
        <v>3365.4088000000002</v>
      </c>
      <c r="M192" s="30">
        <v>-4798.4771099999998</v>
      </c>
      <c r="N192" s="30">
        <v>9452.9049599999998</v>
      </c>
      <c r="O192" s="30">
        <v>14251.38207</v>
      </c>
    </row>
    <row r="193" spans="2:15" x14ac:dyDescent="0.2">
      <c r="B193" s="15">
        <v>4281</v>
      </c>
      <c r="C193" s="15" t="s">
        <v>344</v>
      </c>
      <c r="D193" s="30">
        <v>6866.2058900000002</v>
      </c>
      <c r="E193" s="30">
        <v>6844.67706</v>
      </c>
      <c r="F193" s="30">
        <v>-21.5288299999991</v>
      </c>
      <c r="G193" s="30">
        <v>258.04854999999998</v>
      </c>
      <c r="H193" s="30">
        <v>236.519720000001</v>
      </c>
      <c r="I193" s="30">
        <v>90</v>
      </c>
      <c r="J193" s="30">
        <v>326.51972000000097</v>
      </c>
      <c r="K193" s="30">
        <v>551.44385</v>
      </c>
      <c r="L193" s="30">
        <v>236.88894999999999</v>
      </c>
      <c r="M193" s="30">
        <v>-314.55489999999998</v>
      </c>
      <c r="N193" s="30">
        <v>548.53396999999995</v>
      </c>
      <c r="O193" s="30">
        <v>863.08887000000004</v>
      </c>
    </row>
    <row r="194" spans="2:15" x14ac:dyDescent="0.2">
      <c r="B194" s="15">
        <v>4282</v>
      </c>
      <c r="C194" s="15" t="s">
        <v>345</v>
      </c>
      <c r="D194" s="30">
        <v>37309.691229999997</v>
      </c>
      <c r="E194" s="30">
        <v>39183.307820000002</v>
      </c>
      <c r="F194" s="30">
        <v>1873.6165900000001</v>
      </c>
      <c r="G194" s="30">
        <v>3322.08392</v>
      </c>
      <c r="H194" s="30">
        <v>5195.7005099999997</v>
      </c>
      <c r="I194" s="30">
        <v>1273.0357799999999</v>
      </c>
      <c r="J194" s="30">
        <v>6468.7362899999998</v>
      </c>
      <c r="K194" s="30">
        <v>3629.2373699999998</v>
      </c>
      <c r="L194" s="30">
        <v>69.384399999999999</v>
      </c>
      <c r="M194" s="30">
        <v>-3559.8529699999999</v>
      </c>
      <c r="N194" s="30">
        <v>5773.4221500000003</v>
      </c>
      <c r="O194" s="30">
        <v>9333.2751200000002</v>
      </c>
    </row>
    <row r="195" spans="2:15" x14ac:dyDescent="0.2">
      <c r="B195" s="15">
        <v>4283</v>
      </c>
      <c r="C195" s="15" t="s">
        <v>346</v>
      </c>
      <c r="D195" s="30">
        <v>17100.50936</v>
      </c>
      <c r="E195" s="30">
        <v>17645.065480000001</v>
      </c>
      <c r="F195" s="30">
        <v>544.55612000000099</v>
      </c>
      <c r="G195" s="30">
        <v>132.66202999999999</v>
      </c>
      <c r="H195" s="30">
        <v>677.21815000000095</v>
      </c>
      <c r="I195" s="30">
        <v>460.48</v>
      </c>
      <c r="J195" s="30">
        <v>1137.6981499999999</v>
      </c>
      <c r="K195" s="30">
        <v>2227.3107</v>
      </c>
      <c r="L195" s="30">
        <v>184.36615</v>
      </c>
      <c r="M195" s="30">
        <v>-2042.9445499999999</v>
      </c>
      <c r="N195" s="30">
        <v>-103.87285</v>
      </c>
      <c r="O195" s="30">
        <v>1939.0717</v>
      </c>
    </row>
    <row r="196" spans="2:15" x14ac:dyDescent="0.2">
      <c r="B196" s="15">
        <v>4284</v>
      </c>
      <c r="C196" s="15" t="s">
        <v>347</v>
      </c>
      <c r="D196" s="30">
        <v>5122.4814999999999</v>
      </c>
      <c r="E196" s="30">
        <v>5318.10275</v>
      </c>
      <c r="F196" s="30">
        <v>195.62125</v>
      </c>
      <c r="G196" s="30">
        <v>-17.445070000000001</v>
      </c>
      <c r="H196" s="30">
        <v>178.17617999999999</v>
      </c>
      <c r="I196" s="30">
        <v>0</v>
      </c>
      <c r="J196" s="30">
        <v>178.17617999999999</v>
      </c>
      <c r="K196" s="30">
        <v>329.63456000000002</v>
      </c>
      <c r="L196" s="30">
        <v>96.239350000000002</v>
      </c>
      <c r="M196" s="30">
        <v>-233.39520999999999</v>
      </c>
      <c r="N196" s="30">
        <v>294.68867</v>
      </c>
      <c r="O196" s="30">
        <v>528.08388000000002</v>
      </c>
    </row>
    <row r="197" spans="2:15" x14ac:dyDescent="0.2">
      <c r="B197" s="15">
        <v>4285</v>
      </c>
      <c r="C197" s="15" t="s">
        <v>348</v>
      </c>
      <c r="D197" s="30">
        <v>17591.818319999998</v>
      </c>
      <c r="E197" s="30">
        <v>17265.78775</v>
      </c>
      <c r="F197" s="30">
        <v>-326.03057000000001</v>
      </c>
      <c r="G197" s="30">
        <v>-13.15771</v>
      </c>
      <c r="H197" s="30">
        <v>-339.18828000000002</v>
      </c>
      <c r="I197" s="30">
        <v>85.066999999999993</v>
      </c>
      <c r="J197" s="30">
        <v>-254.12128000000001</v>
      </c>
      <c r="K197" s="30">
        <v>1284.85205</v>
      </c>
      <c r="L197" s="30">
        <v>202.4289</v>
      </c>
      <c r="M197" s="30">
        <v>-1082.4231500000001</v>
      </c>
      <c r="N197" s="30">
        <v>166.36861999999999</v>
      </c>
      <c r="O197" s="30">
        <v>1248.79177</v>
      </c>
    </row>
    <row r="198" spans="2:15" x14ac:dyDescent="0.2">
      <c r="B198" s="15">
        <v>4286</v>
      </c>
      <c r="C198" s="15" t="s">
        <v>349</v>
      </c>
      <c r="D198" s="30">
        <v>5884.4201300000004</v>
      </c>
      <c r="E198" s="30">
        <v>5809.0541499999999</v>
      </c>
      <c r="F198" s="30">
        <v>-75.365979999999496</v>
      </c>
      <c r="G198" s="30">
        <v>199.58712</v>
      </c>
      <c r="H198" s="30">
        <v>124.221140000001</v>
      </c>
      <c r="I198" s="30">
        <v>0</v>
      </c>
      <c r="J198" s="30">
        <v>124.221140000001</v>
      </c>
      <c r="K198" s="30">
        <v>562.99654999999996</v>
      </c>
      <c r="L198" s="30">
        <v>729.68192999999997</v>
      </c>
      <c r="M198" s="30">
        <v>166.68538000000001</v>
      </c>
      <c r="N198" s="30">
        <v>565.26608999999996</v>
      </c>
      <c r="O198" s="30">
        <v>398.58071000000001</v>
      </c>
    </row>
    <row r="199" spans="2:15" x14ac:dyDescent="0.2">
      <c r="B199" s="15">
        <v>4287</v>
      </c>
      <c r="C199" s="15" t="s">
        <v>350</v>
      </c>
      <c r="D199" s="30">
        <v>7996.1985299999997</v>
      </c>
      <c r="E199" s="30">
        <v>7302.4322300000003</v>
      </c>
      <c r="F199" s="30">
        <v>-693.7663</v>
      </c>
      <c r="G199" s="30">
        <v>203.65714</v>
      </c>
      <c r="H199" s="30">
        <v>-490.10915999999997</v>
      </c>
      <c r="I199" s="30">
        <v>0</v>
      </c>
      <c r="J199" s="30">
        <v>-490.10915999999997</v>
      </c>
      <c r="K199" s="30">
        <v>1034.4870900000001</v>
      </c>
      <c r="L199" s="30">
        <v>877.45261000000005</v>
      </c>
      <c r="M199" s="30">
        <v>-157.03448</v>
      </c>
      <c r="N199" s="30">
        <v>-23.04609</v>
      </c>
      <c r="O199" s="30">
        <v>133.98839000000001</v>
      </c>
    </row>
    <row r="200" spans="2:15" x14ac:dyDescent="0.2">
      <c r="B200" s="15">
        <v>4288</v>
      </c>
      <c r="C200" s="15" t="s">
        <v>351</v>
      </c>
      <c r="D200" s="30">
        <v>897.16224</v>
      </c>
      <c r="E200" s="30">
        <v>699.25372000000004</v>
      </c>
      <c r="F200" s="30">
        <v>-197.90852000000001</v>
      </c>
      <c r="G200" s="30">
        <v>-160.58431999999999</v>
      </c>
      <c r="H200" s="30">
        <v>-358.49284</v>
      </c>
      <c r="I200" s="30">
        <v>16.436</v>
      </c>
      <c r="J200" s="30">
        <v>-342.05684000000002</v>
      </c>
      <c r="K200" s="30">
        <v>72.192750000000004</v>
      </c>
      <c r="L200" s="30">
        <v>6.9997499999999997</v>
      </c>
      <c r="M200" s="30">
        <v>-65.192999999999998</v>
      </c>
      <c r="N200" s="30">
        <v>-375.94078999999999</v>
      </c>
      <c r="O200" s="30">
        <v>-310.74779000000001</v>
      </c>
    </row>
    <row r="201" spans="2:15" x14ac:dyDescent="0.2">
      <c r="B201" s="15">
        <v>4289</v>
      </c>
      <c r="C201" s="15" t="s">
        <v>352</v>
      </c>
      <c r="D201" s="30">
        <v>88310.90539</v>
      </c>
      <c r="E201" s="30">
        <v>95457.887659999993</v>
      </c>
      <c r="F201" s="30">
        <v>7146.9822700000004</v>
      </c>
      <c r="G201" s="30">
        <v>3727.62671</v>
      </c>
      <c r="H201" s="30">
        <v>10874.608980000001</v>
      </c>
      <c r="I201" s="30">
        <v>0</v>
      </c>
      <c r="J201" s="30">
        <v>10874.608980000001</v>
      </c>
      <c r="K201" s="30">
        <v>7769.8818899999997</v>
      </c>
      <c r="L201" s="30">
        <v>1933.16122</v>
      </c>
      <c r="M201" s="30">
        <v>-5836.7206699999997</v>
      </c>
      <c r="N201" s="30">
        <v>10801.566559999999</v>
      </c>
      <c r="O201" s="30">
        <v>16638.287230000002</v>
      </c>
    </row>
    <row r="202" spans="2:15" x14ac:dyDescent="0.2">
      <c r="B202" s="20">
        <v>4329</v>
      </c>
      <c r="C202" s="20" t="s">
        <v>353</v>
      </c>
      <c r="D202" s="29">
        <v>172446.99181000001</v>
      </c>
      <c r="E202" s="29">
        <v>178781.27257</v>
      </c>
      <c r="F202" s="29">
        <v>6334.2807599999896</v>
      </c>
      <c r="G202" s="29">
        <v>1539.1801499999999</v>
      </c>
      <c r="H202" s="29">
        <v>7873.4609099999898</v>
      </c>
      <c r="I202" s="29">
        <v>12802.485049999999</v>
      </c>
      <c r="J202" s="29">
        <v>20675.945960000001</v>
      </c>
      <c r="K202" s="29">
        <v>15079.62722</v>
      </c>
      <c r="L202" s="29">
        <v>6435.1030899999996</v>
      </c>
      <c r="M202" s="29">
        <v>-8644.5241299999998</v>
      </c>
      <c r="N202" s="29">
        <v>21810.82387</v>
      </c>
      <c r="O202" s="29">
        <v>30455.348000000002</v>
      </c>
    </row>
    <row r="203" spans="2:15" x14ac:dyDescent="0.2">
      <c r="B203" s="15">
        <v>4303</v>
      </c>
      <c r="C203" s="15" t="s">
        <v>354</v>
      </c>
      <c r="D203" s="30">
        <v>16043.28722</v>
      </c>
      <c r="E203" s="30">
        <v>17333.475330000001</v>
      </c>
      <c r="F203" s="30">
        <v>1290.1881100000001</v>
      </c>
      <c r="G203" s="30">
        <v>-111.36026</v>
      </c>
      <c r="H203" s="30">
        <v>1178.8278499999999</v>
      </c>
      <c r="I203" s="30">
        <v>0</v>
      </c>
      <c r="J203" s="30">
        <v>1178.8278499999999</v>
      </c>
      <c r="K203" s="30">
        <v>666.98312999999996</v>
      </c>
      <c r="L203" s="30">
        <v>1383.6676500000001</v>
      </c>
      <c r="M203" s="30">
        <v>716.68452000000002</v>
      </c>
      <c r="N203" s="30">
        <v>3408.6665600000001</v>
      </c>
      <c r="O203" s="30">
        <v>2691.9820399999999</v>
      </c>
    </row>
    <row r="204" spans="2:15" x14ac:dyDescent="0.2">
      <c r="B204" s="15">
        <v>4304</v>
      </c>
      <c r="C204" s="15" t="s">
        <v>355</v>
      </c>
      <c r="D204" s="30">
        <v>21825.39558</v>
      </c>
      <c r="E204" s="30">
        <v>22435.730479999998</v>
      </c>
      <c r="F204" s="30">
        <v>610.33490000000199</v>
      </c>
      <c r="G204" s="30">
        <v>902.12253999999996</v>
      </c>
      <c r="H204" s="30">
        <v>1512.4574399999999</v>
      </c>
      <c r="I204" s="30">
        <v>663.71615999999995</v>
      </c>
      <c r="J204" s="30">
        <v>2176.1736000000001</v>
      </c>
      <c r="K204" s="30">
        <v>1399.93785</v>
      </c>
      <c r="L204" s="30">
        <v>221.09440000000001</v>
      </c>
      <c r="M204" s="30">
        <v>-1178.8434500000001</v>
      </c>
      <c r="N204" s="30">
        <v>1494.27259</v>
      </c>
      <c r="O204" s="30">
        <v>2673.1160399999999</v>
      </c>
    </row>
    <row r="205" spans="2:15" x14ac:dyDescent="0.2">
      <c r="B205" s="15">
        <v>4305</v>
      </c>
      <c r="C205" s="15" t="s">
        <v>356</v>
      </c>
      <c r="D205" s="30">
        <v>13363.3197</v>
      </c>
      <c r="E205" s="30">
        <v>13256.762930000001</v>
      </c>
      <c r="F205" s="30">
        <v>-106.55677</v>
      </c>
      <c r="G205" s="30">
        <v>-59.087679999999999</v>
      </c>
      <c r="H205" s="30">
        <v>-165.64445000000001</v>
      </c>
      <c r="I205" s="30">
        <v>0</v>
      </c>
      <c r="J205" s="30">
        <v>-165.64445000000001</v>
      </c>
      <c r="K205" s="30">
        <v>2474.5129499999998</v>
      </c>
      <c r="L205" s="30">
        <v>336.35829999999999</v>
      </c>
      <c r="M205" s="30">
        <v>-2138.1546499999999</v>
      </c>
      <c r="N205" s="30">
        <v>-1606.0916</v>
      </c>
      <c r="O205" s="30">
        <v>532.06304999999998</v>
      </c>
    </row>
    <row r="206" spans="2:15" x14ac:dyDescent="0.2">
      <c r="B206" s="15">
        <v>4306</v>
      </c>
      <c r="C206" s="15" t="s">
        <v>357</v>
      </c>
      <c r="D206" s="30">
        <v>2521.3634099999999</v>
      </c>
      <c r="E206" s="30">
        <v>2490.0843599999998</v>
      </c>
      <c r="F206" s="30">
        <v>-31.2790500000003</v>
      </c>
      <c r="G206" s="30">
        <v>196.61547999999999</v>
      </c>
      <c r="H206" s="30">
        <v>165.33643000000001</v>
      </c>
      <c r="I206" s="30">
        <v>162.33099999999999</v>
      </c>
      <c r="J206" s="30">
        <v>327.66743000000002</v>
      </c>
      <c r="K206" s="30">
        <v>880.46981000000005</v>
      </c>
      <c r="L206" s="30">
        <v>23.422599999999999</v>
      </c>
      <c r="M206" s="30">
        <v>-857.04720999999995</v>
      </c>
      <c r="N206" s="30">
        <v>-479.53865999999999</v>
      </c>
      <c r="O206" s="30">
        <v>377.50855000000001</v>
      </c>
    </row>
    <row r="207" spans="2:15" x14ac:dyDescent="0.2">
      <c r="B207" s="15">
        <v>4307</v>
      </c>
      <c r="C207" s="15" t="s">
        <v>358</v>
      </c>
      <c r="D207" s="30">
        <v>3735.2547100000002</v>
      </c>
      <c r="E207" s="30">
        <v>4281.2440399999996</v>
      </c>
      <c r="F207" s="30">
        <v>545.98933</v>
      </c>
      <c r="G207" s="30">
        <v>80.008210000000005</v>
      </c>
      <c r="H207" s="30">
        <v>625.99753999999996</v>
      </c>
      <c r="I207" s="30">
        <v>36.648000000000003</v>
      </c>
      <c r="J207" s="30">
        <v>662.64553999999998</v>
      </c>
      <c r="K207" s="30">
        <v>222.904</v>
      </c>
      <c r="L207" s="30">
        <v>239.52170000000001</v>
      </c>
      <c r="M207" s="30">
        <v>16.617699999999999</v>
      </c>
      <c r="N207" s="30">
        <v>888.53498000000002</v>
      </c>
      <c r="O207" s="30">
        <v>871.91728000000001</v>
      </c>
    </row>
    <row r="208" spans="2:15" x14ac:dyDescent="0.2">
      <c r="B208" s="15">
        <v>4309</v>
      </c>
      <c r="C208" s="15" t="s">
        <v>359</v>
      </c>
      <c r="D208" s="30">
        <v>18132.207429999999</v>
      </c>
      <c r="E208" s="30">
        <v>18509.646479999999</v>
      </c>
      <c r="F208" s="30">
        <v>377.43905000000098</v>
      </c>
      <c r="G208" s="30">
        <v>115.46465999999999</v>
      </c>
      <c r="H208" s="30">
        <v>492.90371000000101</v>
      </c>
      <c r="I208" s="30">
        <v>454.31900000000002</v>
      </c>
      <c r="J208" s="30">
        <v>947.22271000000103</v>
      </c>
      <c r="K208" s="30">
        <v>1373.78332</v>
      </c>
      <c r="L208" s="30">
        <v>1626.1339499999999</v>
      </c>
      <c r="M208" s="30">
        <v>252.35063</v>
      </c>
      <c r="N208" s="30">
        <v>2120.95694</v>
      </c>
      <c r="O208" s="30">
        <v>1868.6063099999999</v>
      </c>
    </row>
    <row r="209" spans="2:15" x14ac:dyDescent="0.2">
      <c r="B209" s="15">
        <v>4310</v>
      </c>
      <c r="C209" s="15" t="s">
        <v>360</v>
      </c>
      <c r="D209" s="30">
        <v>7511.4243800000004</v>
      </c>
      <c r="E209" s="30">
        <v>7065.9739399999999</v>
      </c>
      <c r="F209" s="30">
        <v>-445.45044000000001</v>
      </c>
      <c r="G209" s="30">
        <v>-2.2919499999999999</v>
      </c>
      <c r="H209" s="30">
        <v>-447.74239</v>
      </c>
      <c r="I209" s="30">
        <v>505.20049</v>
      </c>
      <c r="J209" s="30">
        <v>57.458099999999597</v>
      </c>
      <c r="K209" s="30">
        <v>430.55644999999998</v>
      </c>
      <c r="L209" s="30">
        <v>357.32049999999998</v>
      </c>
      <c r="M209" s="30">
        <v>-73.235950000000003</v>
      </c>
      <c r="N209" s="30">
        <v>170.94308000000001</v>
      </c>
      <c r="O209" s="30">
        <v>244.17903000000001</v>
      </c>
    </row>
    <row r="210" spans="2:15" x14ac:dyDescent="0.2">
      <c r="B210" s="15">
        <v>4311</v>
      </c>
      <c r="C210" s="15" t="s">
        <v>361</v>
      </c>
      <c r="D210" s="30">
        <v>8280.7697599999992</v>
      </c>
      <c r="E210" s="30">
        <v>8788.6046999999999</v>
      </c>
      <c r="F210" s="30">
        <v>507.83494000000002</v>
      </c>
      <c r="G210" s="30">
        <v>60.73545</v>
      </c>
      <c r="H210" s="30">
        <v>568.57038999999895</v>
      </c>
      <c r="I210" s="30">
        <v>409.47500000000002</v>
      </c>
      <c r="J210" s="30">
        <v>978.04538999999897</v>
      </c>
      <c r="K210" s="30">
        <v>128.12860000000001</v>
      </c>
      <c r="L210" s="30">
        <v>297.77460000000002</v>
      </c>
      <c r="M210" s="30">
        <v>169.64599999999999</v>
      </c>
      <c r="N210" s="30">
        <v>1450.4012399999999</v>
      </c>
      <c r="O210" s="30">
        <v>1280.75524</v>
      </c>
    </row>
    <row r="211" spans="2:15" x14ac:dyDescent="0.2">
      <c r="B211" s="15">
        <v>4312</v>
      </c>
      <c r="C211" s="15" t="s">
        <v>362</v>
      </c>
      <c r="D211" s="30">
        <v>12794.76107</v>
      </c>
      <c r="E211" s="30">
        <v>13888.185869999999</v>
      </c>
      <c r="F211" s="30">
        <v>1093.4248</v>
      </c>
      <c r="G211" s="30">
        <v>305.79302999999999</v>
      </c>
      <c r="H211" s="30">
        <v>1399.21783</v>
      </c>
      <c r="I211" s="30">
        <v>0</v>
      </c>
      <c r="J211" s="30">
        <v>1399.21783</v>
      </c>
      <c r="K211" s="30">
        <v>2058.8328499999998</v>
      </c>
      <c r="L211" s="30">
        <v>1139.4174499999999</v>
      </c>
      <c r="M211" s="30">
        <v>-919.41539999999998</v>
      </c>
      <c r="N211" s="30">
        <v>1606.35518</v>
      </c>
      <c r="O211" s="30">
        <v>2525.7705799999999</v>
      </c>
    </row>
    <row r="212" spans="2:15" x14ac:dyDescent="0.2">
      <c r="B212" s="15">
        <v>4313</v>
      </c>
      <c r="C212" s="15" t="s">
        <v>363</v>
      </c>
      <c r="D212" s="30">
        <v>8830.3421699999999</v>
      </c>
      <c r="E212" s="30">
        <v>9424.1938100000007</v>
      </c>
      <c r="F212" s="30">
        <v>593.851640000001</v>
      </c>
      <c r="G212" s="30">
        <v>-1344.6806899999999</v>
      </c>
      <c r="H212" s="30">
        <v>-750.82904999999903</v>
      </c>
      <c r="I212" s="30">
        <v>740.17200000000003</v>
      </c>
      <c r="J212" s="30">
        <v>-10.6570499999993</v>
      </c>
      <c r="K212" s="30">
        <v>1179.6554100000001</v>
      </c>
      <c r="L212" s="30">
        <v>14.4406</v>
      </c>
      <c r="M212" s="30">
        <v>-1165.2148099999999</v>
      </c>
      <c r="N212" s="30">
        <v>-1241.45171</v>
      </c>
      <c r="O212" s="30">
        <v>-76.236900000000006</v>
      </c>
    </row>
    <row r="213" spans="2:15" x14ac:dyDescent="0.2">
      <c r="B213" s="15">
        <v>4314</v>
      </c>
      <c r="C213" s="15" t="s">
        <v>364</v>
      </c>
      <c r="D213" s="30">
        <v>1349.26512</v>
      </c>
      <c r="E213" s="30">
        <v>1016.14491</v>
      </c>
      <c r="F213" s="30">
        <v>-333.12020999999999</v>
      </c>
      <c r="G213" s="30">
        <v>30.70035</v>
      </c>
      <c r="H213" s="30">
        <v>-302.41986000000003</v>
      </c>
      <c r="I213" s="30">
        <v>50.933</v>
      </c>
      <c r="J213" s="30">
        <v>-251.48686000000001</v>
      </c>
      <c r="K213" s="30">
        <v>90.879739999999998</v>
      </c>
      <c r="L213" s="30">
        <v>0</v>
      </c>
      <c r="M213" s="30">
        <v>-90.879739999999998</v>
      </c>
      <c r="N213" s="30">
        <v>-275.86216000000002</v>
      </c>
      <c r="O213" s="30">
        <v>-184.98241999999999</v>
      </c>
    </row>
    <row r="214" spans="2:15" x14ac:dyDescent="0.2">
      <c r="B214" s="15">
        <v>4318</v>
      </c>
      <c r="C214" s="15" t="s">
        <v>365</v>
      </c>
      <c r="D214" s="30">
        <v>6233.1145699999997</v>
      </c>
      <c r="E214" s="30">
        <v>6164.4890800000003</v>
      </c>
      <c r="F214" s="30">
        <v>-68.625490000000198</v>
      </c>
      <c r="G214" s="30">
        <v>7.7783899999999999</v>
      </c>
      <c r="H214" s="30">
        <v>-60.847100000000196</v>
      </c>
      <c r="I214" s="30">
        <v>0</v>
      </c>
      <c r="J214" s="30">
        <v>-60.847100000000196</v>
      </c>
      <c r="K214" s="30">
        <v>126.42976</v>
      </c>
      <c r="L214" s="30">
        <v>18.8978</v>
      </c>
      <c r="M214" s="30">
        <v>-107.53196</v>
      </c>
      <c r="N214" s="30">
        <v>292.45024000000001</v>
      </c>
      <c r="O214" s="30">
        <v>399.98219999999998</v>
      </c>
    </row>
    <row r="215" spans="2:15" x14ac:dyDescent="0.2">
      <c r="B215" s="15">
        <v>4319</v>
      </c>
      <c r="C215" s="15" t="s">
        <v>366</v>
      </c>
      <c r="D215" s="30">
        <v>2946.4078199999999</v>
      </c>
      <c r="E215" s="30">
        <v>3172.9117200000001</v>
      </c>
      <c r="F215" s="30">
        <v>226.50389999999999</v>
      </c>
      <c r="G215" s="30">
        <v>85.915239999999997</v>
      </c>
      <c r="H215" s="30">
        <v>312.41914000000003</v>
      </c>
      <c r="I215" s="30">
        <v>0</v>
      </c>
      <c r="J215" s="30">
        <v>312.41914000000003</v>
      </c>
      <c r="K215" s="30">
        <v>95.200749999999999</v>
      </c>
      <c r="L215" s="30">
        <v>413.96695999999997</v>
      </c>
      <c r="M215" s="30">
        <v>318.76621</v>
      </c>
      <c r="N215" s="30">
        <v>762.62639999999999</v>
      </c>
      <c r="O215" s="30">
        <v>443.86018999999999</v>
      </c>
    </row>
    <row r="216" spans="2:15" x14ac:dyDescent="0.2">
      <c r="B216" s="15">
        <v>4320</v>
      </c>
      <c r="C216" s="15" t="s">
        <v>367</v>
      </c>
      <c r="D216" s="30">
        <v>6200.0128800000002</v>
      </c>
      <c r="E216" s="30">
        <v>6962.6341000000002</v>
      </c>
      <c r="F216" s="30">
        <v>762.62121999999999</v>
      </c>
      <c r="G216" s="30">
        <v>33.530160000000002</v>
      </c>
      <c r="H216" s="30">
        <v>796.15138000000002</v>
      </c>
      <c r="I216" s="30">
        <v>53.176000000000002</v>
      </c>
      <c r="J216" s="30">
        <v>849.32737999999995</v>
      </c>
      <c r="K216" s="30">
        <v>403.90750000000003</v>
      </c>
      <c r="L216" s="30">
        <v>340.61167999999998</v>
      </c>
      <c r="M216" s="30">
        <v>-63.295819999999999</v>
      </c>
      <c r="N216" s="30">
        <v>2231.8013099999998</v>
      </c>
      <c r="O216" s="30">
        <v>2295.0971300000001</v>
      </c>
    </row>
    <row r="217" spans="2:15" x14ac:dyDescent="0.2">
      <c r="B217" s="22">
        <v>4324</v>
      </c>
      <c r="C217" s="22" t="s">
        <v>368</v>
      </c>
      <c r="D217" s="31">
        <v>42680.065990000003</v>
      </c>
      <c r="E217" s="31">
        <v>43991.190820000003</v>
      </c>
      <c r="F217" s="31">
        <v>1311.12483</v>
      </c>
      <c r="G217" s="31">
        <v>1237.93722</v>
      </c>
      <c r="H217" s="31">
        <v>2549.06205</v>
      </c>
      <c r="I217" s="31">
        <v>9726.5144</v>
      </c>
      <c r="J217" s="31">
        <v>12275.57645</v>
      </c>
      <c r="K217" s="31">
        <v>3547.4450999999999</v>
      </c>
      <c r="L217" s="31">
        <v>22.474900000000002</v>
      </c>
      <c r="M217" s="31">
        <v>-3524.9702000000002</v>
      </c>
      <c r="N217" s="31">
        <v>10986.759480000001</v>
      </c>
      <c r="O217" s="31">
        <v>14511.72968</v>
      </c>
    </row>
  </sheetData>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2AB"/>
  </sheetPr>
  <dimension ref="B1:P221"/>
  <sheetViews>
    <sheetView showGridLines="0" view="pageBreakPreview" zoomScaleNormal="100" zoomScaleSheetLayoutView="100" workbookViewId="0">
      <pane ySplit="5" topLeftCell="A6" activePane="bottomLeft" state="frozen"/>
      <selection activeCell="A3" sqref="A3"/>
      <selection pane="bottomLeft" activeCell="A4" sqref="A4"/>
    </sheetView>
  </sheetViews>
  <sheetFormatPr baseColWidth="10" defaultRowHeight="12.75" x14ac:dyDescent="0.2"/>
  <cols>
    <col min="1" max="1" width="2.5703125" customWidth="1"/>
    <col min="2" max="2" width="11.85546875" customWidth="1"/>
    <col min="3" max="3" width="24.140625" customWidth="1"/>
    <col min="4" max="4" width="13.7109375" customWidth="1"/>
    <col min="5" max="5" width="13.140625" customWidth="1"/>
    <col min="6" max="6" width="14.7109375" customWidth="1"/>
    <col min="7" max="7" width="11.85546875" customWidth="1"/>
    <col min="8" max="8" width="13.5703125" customWidth="1"/>
    <col min="9" max="9" width="12.5703125" customWidth="1"/>
    <col min="10" max="11" width="13" customWidth="1"/>
    <col min="12" max="12" width="13.85546875" customWidth="1"/>
    <col min="13" max="13" width="11.85546875" customWidth="1"/>
    <col min="14" max="14" width="13.140625" customWidth="1"/>
    <col min="15" max="15" width="14.140625" customWidth="1"/>
    <col min="16" max="16" width="11.85546875" customWidth="1"/>
  </cols>
  <sheetData>
    <row r="1" spans="2:16" ht="18" x14ac:dyDescent="0.25">
      <c r="B1" s="3" t="s">
        <v>23</v>
      </c>
    </row>
    <row r="2" spans="2:16" x14ac:dyDescent="0.2">
      <c r="B2" t="s">
        <v>17</v>
      </c>
    </row>
    <row r="5" spans="2:16" ht="89.25" x14ac:dyDescent="0.2">
      <c r="B5" s="14" t="s">
        <v>145</v>
      </c>
      <c r="C5" s="14" t="s">
        <v>146</v>
      </c>
      <c r="D5" s="9" t="s">
        <v>434</v>
      </c>
      <c r="E5" s="9" t="s">
        <v>435</v>
      </c>
      <c r="F5" s="9" t="s">
        <v>436</v>
      </c>
      <c r="G5" s="9" t="s">
        <v>437</v>
      </c>
      <c r="H5" s="9" t="s">
        <v>438</v>
      </c>
      <c r="I5" s="9" t="s">
        <v>439</v>
      </c>
      <c r="J5" s="9" t="s">
        <v>440</v>
      </c>
      <c r="K5" s="9" t="s">
        <v>441</v>
      </c>
      <c r="L5" s="9" t="s">
        <v>442</v>
      </c>
      <c r="M5" s="9" t="s">
        <v>443</v>
      </c>
      <c r="N5" s="9" t="s">
        <v>444</v>
      </c>
      <c r="O5" s="9" t="s">
        <v>445</v>
      </c>
      <c r="P5" s="9" t="s">
        <v>446</v>
      </c>
    </row>
    <row r="6" spans="2:16" x14ac:dyDescent="0.2">
      <c r="B6" s="20">
        <v>4335</v>
      </c>
      <c r="C6" s="20" t="s">
        <v>157</v>
      </c>
      <c r="D6" s="21">
        <v>713117</v>
      </c>
      <c r="E6" s="21">
        <v>102</v>
      </c>
      <c r="F6" s="29">
        <v>292039.43137000001</v>
      </c>
      <c r="G6" s="29">
        <v>3624998.2903999998</v>
      </c>
      <c r="H6" s="29">
        <v>2151412.1366499998</v>
      </c>
      <c r="I6" s="29">
        <v>3171.1548699999998</v>
      </c>
      <c r="J6" s="29">
        <v>-956236.60306999995</v>
      </c>
      <c r="K6" s="29">
        <v>-1340.93</v>
      </c>
      <c r="L6" s="32">
        <v>-44.45</v>
      </c>
      <c r="M6" s="32">
        <v>0.09</v>
      </c>
      <c r="N6" s="32">
        <v>143.41</v>
      </c>
      <c r="O6" s="32">
        <v>14.02</v>
      </c>
      <c r="P6" s="32">
        <v>8.14</v>
      </c>
    </row>
    <row r="7" spans="2:16" x14ac:dyDescent="0.2">
      <c r="B7" s="20">
        <v>4019</v>
      </c>
      <c r="C7" s="20" t="s">
        <v>158</v>
      </c>
      <c r="D7" s="21">
        <v>81942</v>
      </c>
      <c r="E7" s="21">
        <v>103</v>
      </c>
      <c r="F7" s="29">
        <v>39848.624510000001</v>
      </c>
      <c r="G7" s="29">
        <v>447456.70707</v>
      </c>
      <c r="H7" s="29">
        <v>260237.34789999999</v>
      </c>
      <c r="I7" s="29">
        <v>461.72895999999997</v>
      </c>
      <c r="J7" s="29">
        <v>-175711.52903000001</v>
      </c>
      <c r="K7" s="29">
        <v>-2144.34</v>
      </c>
      <c r="L7" s="32">
        <v>-67.52</v>
      </c>
      <c r="M7" s="32">
        <v>0.1</v>
      </c>
      <c r="N7" s="32">
        <v>143.99</v>
      </c>
      <c r="O7" s="32">
        <v>9.93</v>
      </c>
      <c r="P7" s="32">
        <v>9.01</v>
      </c>
    </row>
    <row r="8" spans="2:16" x14ac:dyDescent="0.2">
      <c r="B8" s="15">
        <v>4001</v>
      </c>
      <c r="C8" s="15" t="s">
        <v>159</v>
      </c>
      <c r="D8" s="11">
        <v>21860</v>
      </c>
      <c r="E8" s="11">
        <v>97</v>
      </c>
      <c r="F8" s="30">
        <v>18105.387599999998</v>
      </c>
      <c r="G8" s="30">
        <v>176322.95762</v>
      </c>
      <c r="H8" s="30">
        <v>85487.977899999998</v>
      </c>
      <c r="I8" s="30">
        <v>55.572830000000003</v>
      </c>
      <c r="J8" s="30">
        <v>-151833.11945999999</v>
      </c>
      <c r="K8" s="30">
        <v>-6945.71</v>
      </c>
      <c r="L8" s="18">
        <v>-177.61</v>
      </c>
      <c r="M8" s="18">
        <v>0.03</v>
      </c>
      <c r="N8" s="18">
        <v>90.66</v>
      </c>
      <c r="O8" s="18">
        <v>7.24</v>
      </c>
      <c r="P8" s="18">
        <v>10.3</v>
      </c>
    </row>
    <row r="9" spans="2:16" x14ac:dyDescent="0.2">
      <c r="B9" s="15">
        <v>4002</v>
      </c>
      <c r="C9" s="15" t="s">
        <v>160</v>
      </c>
      <c r="D9" s="11">
        <v>1629</v>
      </c>
      <c r="E9" s="11">
        <v>92</v>
      </c>
      <c r="F9" s="30">
        <v>825.38864999999998</v>
      </c>
      <c r="G9" s="30">
        <v>8616.2853699999996</v>
      </c>
      <c r="H9" s="30">
        <v>6367.6363499999998</v>
      </c>
      <c r="I9" s="30">
        <v>138.50229999999999</v>
      </c>
      <c r="J9" s="30">
        <v>4325.7678599999999</v>
      </c>
      <c r="K9" s="30">
        <v>2655.47</v>
      </c>
      <c r="L9" s="18">
        <v>67.930000000000007</v>
      </c>
      <c r="M9" s="18">
        <v>1.61</v>
      </c>
      <c r="N9" s="18">
        <v>300.11</v>
      </c>
      <c r="O9" s="18">
        <v>24.41</v>
      </c>
      <c r="P9" s="18">
        <v>11.19</v>
      </c>
    </row>
    <row r="10" spans="2:16" x14ac:dyDescent="0.2">
      <c r="B10" s="15">
        <v>4003</v>
      </c>
      <c r="C10" s="15" t="s">
        <v>161</v>
      </c>
      <c r="D10" s="11">
        <v>8319</v>
      </c>
      <c r="E10" s="11">
        <v>108</v>
      </c>
      <c r="F10" s="30">
        <v>3764.0291900000002</v>
      </c>
      <c r="G10" s="30">
        <v>39595.287669999998</v>
      </c>
      <c r="H10" s="30">
        <v>23148.816500000001</v>
      </c>
      <c r="I10" s="30">
        <v>45.900460000000002</v>
      </c>
      <c r="J10" s="30">
        <v>9286.3999399999993</v>
      </c>
      <c r="K10" s="30">
        <v>1116.29</v>
      </c>
      <c r="L10" s="18">
        <v>40.119999999999997</v>
      </c>
      <c r="M10" s="18">
        <v>0.12</v>
      </c>
      <c r="N10" s="18">
        <v>53.73</v>
      </c>
      <c r="O10" s="18">
        <v>6.33</v>
      </c>
      <c r="P10" s="18">
        <v>9.6199999999999992</v>
      </c>
    </row>
    <row r="11" spans="2:16" x14ac:dyDescent="0.2">
      <c r="B11" s="15">
        <v>4004</v>
      </c>
      <c r="C11" s="15" t="s">
        <v>162</v>
      </c>
      <c r="D11" s="11">
        <v>751</v>
      </c>
      <c r="E11" s="11">
        <v>117</v>
      </c>
      <c r="F11" s="30">
        <v>138.39099999999999</v>
      </c>
      <c r="G11" s="30">
        <v>3883.8311600000002</v>
      </c>
      <c r="H11" s="30">
        <v>2885.9247500000001</v>
      </c>
      <c r="I11" s="30">
        <v>7.3238000000000003</v>
      </c>
      <c r="J11" s="30">
        <v>-1259.4191599999999</v>
      </c>
      <c r="K11" s="30">
        <v>-1676.99</v>
      </c>
      <c r="L11" s="18">
        <v>-43.64</v>
      </c>
      <c r="M11" s="18">
        <v>0.19</v>
      </c>
      <c r="N11" s="18">
        <v>400.32</v>
      </c>
      <c r="O11" s="18">
        <v>15.47</v>
      </c>
      <c r="P11" s="18">
        <v>3.75</v>
      </c>
    </row>
    <row r="12" spans="2:16" x14ac:dyDescent="0.2">
      <c r="B12" s="15">
        <v>4005</v>
      </c>
      <c r="C12" s="15" t="s">
        <v>163</v>
      </c>
      <c r="D12" s="11">
        <v>4488</v>
      </c>
      <c r="E12" s="11">
        <v>89</v>
      </c>
      <c r="F12" s="30">
        <v>1439.6601000000001</v>
      </c>
      <c r="G12" s="30">
        <v>18267.645410000001</v>
      </c>
      <c r="H12" s="30">
        <v>13324.95535</v>
      </c>
      <c r="I12" s="30">
        <v>26.958100000000002</v>
      </c>
      <c r="J12" s="30">
        <v>-5565.88483</v>
      </c>
      <c r="K12" s="30">
        <v>-1240.17</v>
      </c>
      <c r="L12" s="18">
        <v>-41.77</v>
      </c>
      <c r="M12" s="18">
        <v>0.15</v>
      </c>
      <c r="N12" s="18" t="s">
        <v>90</v>
      </c>
      <c r="O12" s="18">
        <v>10.8</v>
      </c>
      <c r="P12" s="18">
        <v>8.0299999999999994</v>
      </c>
    </row>
    <row r="13" spans="2:16" x14ac:dyDescent="0.2">
      <c r="B13" s="15">
        <v>4006</v>
      </c>
      <c r="C13" s="15" t="s">
        <v>164</v>
      </c>
      <c r="D13" s="11">
        <v>8439</v>
      </c>
      <c r="E13" s="11">
        <v>111</v>
      </c>
      <c r="F13" s="30">
        <v>2505.37745</v>
      </c>
      <c r="G13" s="30">
        <v>31668.87098</v>
      </c>
      <c r="H13" s="30">
        <v>21050.362450000001</v>
      </c>
      <c r="I13" s="30">
        <v>-7.1681900000000001</v>
      </c>
      <c r="J13" s="30">
        <v>-6589.0722699999997</v>
      </c>
      <c r="K13" s="30">
        <v>-780.79</v>
      </c>
      <c r="L13" s="18">
        <v>-31.3</v>
      </c>
      <c r="M13" s="18">
        <v>-0.02</v>
      </c>
      <c r="N13" s="18">
        <v>200.47</v>
      </c>
      <c r="O13" s="18">
        <v>12.93</v>
      </c>
      <c r="P13" s="18">
        <v>7.89</v>
      </c>
    </row>
    <row r="14" spans="2:16" x14ac:dyDescent="0.2">
      <c r="B14" s="15">
        <v>4007</v>
      </c>
      <c r="C14" s="15" t="s">
        <v>165</v>
      </c>
      <c r="D14" s="11">
        <v>1689</v>
      </c>
      <c r="E14" s="11">
        <v>105</v>
      </c>
      <c r="F14" s="30">
        <v>800.78319999999997</v>
      </c>
      <c r="G14" s="30">
        <v>8469.2455900000004</v>
      </c>
      <c r="H14" s="30">
        <v>6074.2882</v>
      </c>
      <c r="I14" s="30">
        <v>1.58047</v>
      </c>
      <c r="J14" s="30">
        <v>-1856.2166400000001</v>
      </c>
      <c r="K14" s="30">
        <v>-1099</v>
      </c>
      <c r="L14" s="18">
        <v>-30.56</v>
      </c>
      <c r="M14" s="18">
        <v>0.02</v>
      </c>
      <c r="N14" s="18" t="s">
        <v>90</v>
      </c>
      <c r="O14" s="18">
        <v>24.68</v>
      </c>
      <c r="P14" s="18">
        <v>9.4700000000000006</v>
      </c>
    </row>
    <row r="15" spans="2:16" x14ac:dyDescent="0.2">
      <c r="B15" s="15">
        <v>4008</v>
      </c>
      <c r="C15" s="15" t="s">
        <v>166</v>
      </c>
      <c r="D15" s="11">
        <v>6563</v>
      </c>
      <c r="E15" s="11">
        <v>100</v>
      </c>
      <c r="F15" s="30">
        <v>2477.9889899999998</v>
      </c>
      <c r="G15" s="30">
        <v>28075.879199999999</v>
      </c>
      <c r="H15" s="30">
        <v>19372.377550000001</v>
      </c>
      <c r="I15" s="30">
        <v>-22.838249999999999</v>
      </c>
      <c r="J15" s="30">
        <v>-14942.5954</v>
      </c>
      <c r="K15" s="30">
        <v>-2276.79</v>
      </c>
      <c r="L15" s="18">
        <v>-77.13</v>
      </c>
      <c r="M15" s="18">
        <v>-0.08</v>
      </c>
      <c r="N15" s="18">
        <v>112.54</v>
      </c>
      <c r="O15" s="18">
        <v>10.6</v>
      </c>
      <c r="P15" s="18">
        <v>8.74</v>
      </c>
    </row>
    <row r="16" spans="2:16" x14ac:dyDescent="0.2">
      <c r="B16" s="15">
        <v>4009</v>
      </c>
      <c r="C16" s="15" t="s">
        <v>167</v>
      </c>
      <c r="D16" s="11">
        <v>4055</v>
      </c>
      <c r="E16" s="11">
        <v>112</v>
      </c>
      <c r="F16" s="30">
        <v>1889.2920300000001</v>
      </c>
      <c r="G16" s="30">
        <v>18689.627570000001</v>
      </c>
      <c r="H16" s="30">
        <v>12296.6368</v>
      </c>
      <c r="I16" s="30">
        <v>74.273570000000007</v>
      </c>
      <c r="J16" s="30">
        <v>2756.11535</v>
      </c>
      <c r="K16" s="30">
        <v>679.68</v>
      </c>
      <c r="L16" s="18">
        <v>22.41</v>
      </c>
      <c r="M16" s="18">
        <v>0.4</v>
      </c>
      <c r="N16" s="18">
        <v>629.02</v>
      </c>
      <c r="O16" s="18">
        <v>17.670000000000002</v>
      </c>
      <c r="P16" s="18">
        <v>10.51</v>
      </c>
    </row>
    <row r="17" spans="2:16" x14ac:dyDescent="0.2">
      <c r="B17" s="15">
        <v>4010</v>
      </c>
      <c r="C17" s="15" t="s">
        <v>168</v>
      </c>
      <c r="D17" s="11">
        <v>8779</v>
      </c>
      <c r="E17" s="11">
        <v>110</v>
      </c>
      <c r="F17" s="30">
        <v>2058.3422</v>
      </c>
      <c r="G17" s="30">
        <v>43017.195870000003</v>
      </c>
      <c r="H17" s="30">
        <v>23750.906900000002</v>
      </c>
      <c r="I17" s="30">
        <v>12.525410000000001</v>
      </c>
      <c r="J17" s="30">
        <v>-16984.33826</v>
      </c>
      <c r="K17" s="30">
        <v>-1934.66</v>
      </c>
      <c r="L17" s="18">
        <v>-71.510000000000005</v>
      </c>
      <c r="M17" s="18">
        <v>0.03</v>
      </c>
      <c r="N17" s="18">
        <v>139.22999999999999</v>
      </c>
      <c r="O17" s="18">
        <v>8.3800000000000008</v>
      </c>
      <c r="P17" s="18">
        <v>4.8099999999999996</v>
      </c>
    </row>
    <row r="18" spans="2:16" x14ac:dyDescent="0.2">
      <c r="B18" s="15">
        <v>4012</v>
      </c>
      <c r="C18" s="15" t="s">
        <v>169</v>
      </c>
      <c r="D18" s="11">
        <v>10952</v>
      </c>
      <c r="E18" s="11">
        <v>112</v>
      </c>
      <c r="F18" s="30">
        <v>4486.6076999999996</v>
      </c>
      <c r="G18" s="30">
        <v>50447.729859999999</v>
      </c>
      <c r="H18" s="30">
        <v>31962.093349999999</v>
      </c>
      <c r="I18" s="30">
        <v>24.369910000000001</v>
      </c>
      <c r="J18" s="30">
        <v>5277.8243900000098</v>
      </c>
      <c r="K18" s="30">
        <v>481.91</v>
      </c>
      <c r="L18" s="18">
        <v>16.510000000000002</v>
      </c>
      <c r="M18" s="18">
        <v>0.05</v>
      </c>
      <c r="N18" s="18">
        <v>106.22</v>
      </c>
      <c r="O18" s="18">
        <v>10.8</v>
      </c>
      <c r="P18" s="18">
        <v>8.94</v>
      </c>
    </row>
    <row r="19" spans="2:16" x14ac:dyDescent="0.2">
      <c r="B19" s="15">
        <v>4013</v>
      </c>
      <c r="C19" s="15" t="s">
        <v>170</v>
      </c>
      <c r="D19" s="11">
        <v>4418</v>
      </c>
      <c r="E19" s="11">
        <v>113</v>
      </c>
      <c r="F19" s="30">
        <v>1357.3764000000001</v>
      </c>
      <c r="G19" s="30">
        <v>20402.15077</v>
      </c>
      <c r="H19" s="30">
        <v>14515.371800000001</v>
      </c>
      <c r="I19" s="30">
        <v>104.72855</v>
      </c>
      <c r="J19" s="30">
        <v>1673.00945</v>
      </c>
      <c r="K19" s="30">
        <v>378.68</v>
      </c>
      <c r="L19" s="18">
        <v>11.53</v>
      </c>
      <c r="M19" s="18">
        <v>0.51</v>
      </c>
      <c r="N19" s="18">
        <v>914.82</v>
      </c>
      <c r="O19" s="18">
        <v>14.63</v>
      </c>
      <c r="P19" s="18">
        <v>7.17</v>
      </c>
    </row>
    <row r="20" spans="2:16" x14ac:dyDescent="0.2">
      <c r="B20" s="20">
        <v>4059</v>
      </c>
      <c r="C20" s="20" t="s">
        <v>171</v>
      </c>
      <c r="D20" s="21">
        <v>149544</v>
      </c>
      <c r="E20" s="21">
        <v>99</v>
      </c>
      <c r="F20" s="29">
        <v>66219.687170000005</v>
      </c>
      <c r="G20" s="29">
        <v>795314.23118</v>
      </c>
      <c r="H20" s="29">
        <v>469815.33253000001</v>
      </c>
      <c r="I20" s="29">
        <v>1682.86149</v>
      </c>
      <c r="J20" s="29">
        <v>89058.589349999893</v>
      </c>
      <c r="K20" s="29">
        <v>595.53</v>
      </c>
      <c r="L20" s="32">
        <v>18.96</v>
      </c>
      <c r="M20" s="32">
        <v>0.21</v>
      </c>
      <c r="N20" s="32">
        <v>145.19</v>
      </c>
      <c r="O20" s="32">
        <v>16.739999999999998</v>
      </c>
      <c r="P20" s="32">
        <v>8.5399999999999991</v>
      </c>
    </row>
    <row r="21" spans="2:16" x14ac:dyDescent="0.2">
      <c r="B21" s="15">
        <v>4021</v>
      </c>
      <c r="C21" s="15" t="s">
        <v>172</v>
      </c>
      <c r="D21" s="11">
        <v>19934</v>
      </c>
      <c r="E21" s="11">
        <v>92</v>
      </c>
      <c r="F21" s="30">
        <v>18751.089469999999</v>
      </c>
      <c r="G21" s="30">
        <v>153415.17877</v>
      </c>
      <c r="H21" s="30">
        <v>72044.659849999996</v>
      </c>
      <c r="I21" s="30">
        <v>1131.59049</v>
      </c>
      <c r="J21" s="30">
        <v>63238.808270000001</v>
      </c>
      <c r="K21" s="30">
        <v>3172.41</v>
      </c>
      <c r="L21" s="18">
        <v>87.78</v>
      </c>
      <c r="M21" s="18">
        <v>0.74</v>
      </c>
      <c r="N21" s="18">
        <v>164.37</v>
      </c>
      <c r="O21" s="18">
        <v>16.59</v>
      </c>
      <c r="P21" s="18">
        <v>12.96</v>
      </c>
    </row>
    <row r="22" spans="2:16" x14ac:dyDescent="0.2">
      <c r="B22" s="15">
        <v>4022</v>
      </c>
      <c r="C22" s="15" t="s">
        <v>173</v>
      </c>
      <c r="D22" s="11">
        <v>1575</v>
      </c>
      <c r="E22" s="11">
        <v>89</v>
      </c>
      <c r="F22" s="30">
        <v>492.54745000000003</v>
      </c>
      <c r="G22" s="30">
        <v>7496.1038099999996</v>
      </c>
      <c r="H22" s="30">
        <v>4784.7682500000001</v>
      </c>
      <c r="I22" s="30">
        <v>-9.6532499999999999</v>
      </c>
      <c r="J22" s="30">
        <v>-4995.9603100000004</v>
      </c>
      <c r="K22" s="30">
        <v>-3172.04</v>
      </c>
      <c r="L22" s="18">
        <v>-104.41</v>
      </c>
      <c r="M22" s="18">
        <v>-0.13</v>
      </c>
      <c r="N22" s="18">
        <v>174.47</v>
      </c>
      <c r="O22" s="18">
        <v>14.27</v>
      </c>
      <c r="P22" s="18">
        <v>6.44</v>
      </c>
    </row>
    <row r="23" spans="2:16" x14ac:dyDescent="0.2">
      <c r="B23" s="15">
        <v>4023</v>
      </c>
      <c r="C23" s="15" t="s">
        <v>174</v>
      </c>
      <c r="D23" s="11">
        <v>2939</v>
      </c>
      <c r="E23" s="11">
        <v>84</v>
      </c>
      <c r="F23" s="30">
        <v>1326.2145800000001</v>
      </c>
      <c r="G23" s="30">
        <v>15059.9704</v>
      </c>
      <c r="H23" s="30">
        <v>10097.466200000001</v>
      </c>
      <c r="I23" s="30">
        <v>-8.7572399999999995</v>
      </c>
      <c r="J23" s="30">
        <v>2385.95163</v>
      </c>
      <c r="K23" s="30">
        <v>811.82</v>
      </c>
      <c r="L23" s="18">
        <v>23.63</v>
      </c>
      <c r="M23" s="18">
        <v>-0.06</v>
      </c>
      <c r="N23" s="18">
        <v>119.77</v>
      </c>
      <c r="O23" s="18">
        <v>13</v>
      </c>
      <c r="P23" s="18">
        <v>8.75</v>
      </c>
    </row>
    <row r="24" spans="2:16" x14ac:dyDescent="0.2">
      <c r="B24" s="15">
        <v>4024</v>
      </c>
      <c r="C24" s="15" t="s">
        <v>175</v>
      </c>
      <c r="D24" s="11">
        <v>3008</v>
      </c>
      <c r="E24" s="11">
        <v>98</v>
      </c>
      <c r="F24" s="30">
        <v>1044.8396700000001</v>
      </c>
      <c r="G24" s="30">
        <v>17597.291359999999</v>
      </c>
      <c r="H24" s="30">
        <v>9494.5850499999997</v>
      </c>
      <c r="I24" s="30">
        <v>-9.5431000000000008</v>
      </c>
      <c r="J24" s="30">
        <v>-5090.6226699999997</v>
      </c>
      <c r="K24" s="30">
        <v>-1692.36</v>
      </c>
      <c r="L24" s="18">
        <v>-53.62</v>
      </c>
      <c r="M24" s="18">
        <v>-0.05</v>
      </c>
      <c r="N24" s="18">
        <v>116.32</v>
      </c>
      <c r="O24" s="18">
        <v>15.47</v>
      </c>
      <c r="P24" s="18">
        <v>5.88</v>
      </c>
    </row>
    <row r="25" spans="2:16" x14ac:dyDescent="0.2">
      <c r="B25" s="15">
        <v>4049</v>
      </c>
      <c r="C25" s="15" t="s">
        <v>176</v>
      </c>
      <c r="D25" s="11">
        <v>4842</v>
      </c>
      <c r="E25" s="11">
        <v>108</v>
      </c>
      <c r="F25" s="30">
        <v>1499.22765</v>
      </c>
      <c r="G25" s="30">
        <v>18953.52331</v>
      </c>
      <c r="H25" s="30">
        <v>14029.2873</v>
      </c>
      <c r="I25" s="30">
        <v>4.8449900000000099</v>
      </c>
      <c r="J25" s="30">
        <v>-2050.7831500000002</v>
      </c>
      <c r="K25" s="30">
        <v>-423.54</v>
      </c>
      <c r="L25" s="18">
        <v>-14.62</v>
      </c>
      <c r="M25" s="18">
        <v>0.03</v>
      </c>
      <c r="N25" s="18">
        <v>109.33</v>
      </c>
      <c r="O25" s="18">
        <v>5.6</v>
      </c>
      <c r="P25" s="18">
        <v>7.94</v>
      </c>
    </row>
    <row r="26" spans="2:16" x14ac:dyDescent="0.2">
      <c r="B26" s="15">
        <v>4026</v>
      </c>
      <c r="C26" s="15" t="s">
        <v>177</v>
      </c>
      <c r="D26" s="11">
        <v>3626</v>
      </c>
      <c r="E26" s="11">
        <v>97</v>
      </c>
      <c r="F26" s="30">
        <v>2600.3697099999999</v>
      </c>
      <c r="G26" s="30">
        <v>24372.134470000001</v>
      </c>
      <c r="H26" s="30">
        <v>16517.695599999999</v>
      </c>
      <c r="I26" s="30">
        <v>40.75018</v>
      </c>
      <c r="J26" s="30">
        <v>-17111.69817</v>
      </c>
      <c r="K26" s="30">
        <v>-4719.17</v>
      </c>
      <c r="L26" s="18">
        <v>-103.6</v>
      </c>
      <c r="M26" s="18">
        <v>0.17</v>
      </c>
      <c r="N26" s="18">
        <v>120.16</v>
      </c>
      <c r="O26" s="18">
        <v>29.03</v>
      </c>
      <c r="P26" s="18">
        <v>10.84</v>
      </c>
    </row>
    <row r="27" spans="2:16" x14ac:dyDescent="0.2">
      <c r="B27" s="15">
        <v>4027</v>
      </c>
      <c r="C27" s="15" t="s">
        <v>178</v>
      </c>
      <c r="D27" s="11">
        <v>5996</v>
      </c>
      <c r="E27" s="11">
        <v>109</v>
      </c>
      <c r="F27" s="30">
        <v>1399.4612400000001</v>
      </c>
      <c r="G27" s="30">
        <v>21200.880369999999</v>
      </c>
      <c r="H27" s="30">
        <v>16535.63466</v>
      </c>
      <c r="I27" s="30">
        <v>-8.8798999999999992</v>
      </c>
      <c r="J27" s="30">
        <v>2606.2330900000002</v>
      </c>
      <c r="K27" s="30">
        <v>434.66</v>
      </c>
      <c r="L27" s="18">
        <v>15.76</v>
      </c>
      <c r="M27" s="18">
        <v>-0.04</v>
      </c>
      <c r="N27" s="18">
        <v>382.15</v>
      </c>
      <c r="O27" s="18">
        <v>7.97</v>
      </c>
      <c r="P27" s="18">
        <v>6.56</v>
      </c>
    </row>
    <row r="28" spans="2:16" x14ac:dyDescent="0.2">
      <c r="B28" s="15">
        <v>4028</v>
      </c>
      <c r="C28" s="15" t="s">
        <v>179</v>
      </c>
      <c r="D28" s="11">
        <v>1104</v>
      </c>
      <c r="E28" s="11">
        <v>109</v>
      </c>
      <c r="F28" s="30">
        <v>364.43900000000002</v>
      </c>
      <c r="G28" s="30">
        <v>4396.98254</v>
      </c>
      <c r="H28" s="30">
        <v>3303.3254999999999</v>
      </c>
      <c r="I28" s="30">
        <v>15.213649999999999</v>
      </c>
      <c r="J28" s="30">
        <v>2038.0997299999999</v>
      </c>
      <c r="K28" s="30">
        <v>1846.1</v>
      </c>
      <c r="L28" s="18">
        <v>61.7</v>
      </c>
      <c r="M28" s="18">
        <v>0.35</v>
      </c>
      <c r="N28" s="18">
        <v>28.91</v>
      </c>
      <c r="O28" s="18">
        <v>3.87</v>
      </c>
      <c r="P28" s="18">
        <v>8.6300000000000008</v>
      </c>
    </row>
    <row r="29" spans="2:16" x14ac:dyDescent="0.2">
      <c r="B29" s="15">
        <v>4029</v>
      </c>
      <c r="C29" s="15" t="s">
        <v>180</v>
      </c>
      <c r="D29" s="11">
        <v>5698</v>
      </c>
      <c r="E29" s="11">
        <v>108</v>
      </c>
      <c r="F29" s="30">
        <v>1859.3746000000001</v>
      </c>
      <c r="G29" s="30">
        <v>29970.06134</v>
      </c>
      <c r="H29" s="30">
        <v>17650.158899999999</v>
      </c>
      <c r="I29" s="30">
        <v>-61.210900000000002</v>
      </c>
      <c r="J29" s="30">
        <v>-13222.30011</v>
      </c>
      <c r="K29" s="30">
        <v>-2320.52</v>
      </c>
      <c r="L29" s="18">
        <v>-74.91</v>
      </c>
      <c r="M29" s="18">
        <v>-0.2</v>
      </c>
      <c r="N29" s="18">
        <v>406.44</v>
      </c>
      <c r="O29" s="18">
        <v>30.93</v>
      </c>
      <c r="P29" s="18">
        <v>6</v>
      </c>
    </row>
    <row r="30" spans="2:16" x14ac:dyDescent="0.2">
      <c r="B30" s="15">
        <v>4030</v>
      </c>
      <c r="C30" s="15" t="s">
        <v>181</v>
      </c>
      <c r="D30" s="11">
        <v>2077</v>
      </c>
      <c r="E30" s="11">
        <v>105</v>
      </c>
      <c r="F30" s="30">
        <v>856.55735000000004</v>
      </c>
      <c r="G30" s="30">
        <v>9467.7650300000005</v>
      </c>
      <c r="H30" s="30">
        <v>5724.6097</v>
      </c>
      <c r="I30" s="30">
        <v>29.414840000000002</v>
      </c>
      <c r="J30" s="30">
        <v>5735.2081799999996</v>
      </c>
      <c r="K30" s="30">
        <v>2761.29</v>
      </c>
      <c r="L30" s="18">
        <v>100.19</v>
      </c>
      <c r="M30" s="18">
        <v>0.31</v>
      </c>
      <c r="N30" s="18">
        <v>37.590000000000003</v>
      </c>
      <c r="O30" s="18">
        <v>8.0399999999999991</v>
      </c>
      <c r="P30" s="18">
        <v>9.36</v>
      </c>
    </row>
    <row r="31" spans="2:16" x14ac:dyDescent="0.2">
      <c r="B31" s="15">
        <v>4031</v>
      </c>
      <c r="C31" s="15" t="s">
        <v>182</v>
      </c>
      <c r="D31" s="11">
        <v>1889</v>
      </c>
      <c r="E31" s="11">
        <v>104</v>
      </c>
      <c r="F31" s="30">
        <v>751.83974999999998</v>
      </c>
      <c r="G31" s="30">
        <v>12531.817800000001</v>
      </c>
      <c r="H31" s="30">
        <v>5551.9146499999997</v>
      </c>
      <c r="I31" s="30">
        <v>-6.8051599999999999</v>
      </c>
      <c r="J31" s="30">
        <v>-5623.8744500000003</v>
      </c>
      <c r="K31" s="30">
        <v>-2977.17</v>
      </c>
      <c r="L31" s="18">
        <v>-101.3</v>
      </c>
      <c r="M31" s="18">
        <v>-0.05</v>
      </c>
      <c r="N31" s="18">
        <v>2523.14</v>
      </c>
      <c r="O31" s="18">
        <v>11.02</v>
      </c>
      <c r="P31" s="18">
        <v>5.95</v>
      </c>
    </row>
    <row r="32" spans="2:16" x14ac:dyDescent="0.2">
      <c r="B32" s="15">
        <v>4032</v>
      </c>
      <c r="C32" s="15" t="s">
        <v>183</v>
      </c>
      <c r="D32" s="11">
        <v>2193</v>
      </c>
      <c r="E32" s="11">
        <v>113</v>
      </c>
      <c r="F32" s="30">
        <v>1188.27144</v>
      </c>
      <c r="G32" s="30">
        <v>10890.41231</v>
      </c>
      <c r="H32" s="30">
        <v>8115.7828</v>
      </c>
      <c r="I32" s="30">
        <v>26.350010000000001</v>
      </c>
      <c r="J32" s="30">
        <v>5554.0742200000004</v>
      </c>
      <c r="K32" s="30">
        <v>2532.64</v>
      </c>
      <c r="L32" s="18">
        <v>68.44</v>
      </c>
      <c r="M32" s="18">
        <v>0.24</v>
      </c>
      <c r="N32" s="18">
        <v>1113.6300000000001</v>
      </c>
      <c r="O32" s="18">
        <v>23.94</v>
      </c>
      <c r="P32" s="18">
        <v>11.15</v>
      </c>
    </row>
    <row r="33" spans="2:16" x14ac:dyDescent="0.2">
      <c r="B33" s="15">
        <v>4033</v>
      </c>
      <c r="C33" s="15" t="s">
        <v>184</v>
      </c>
      <c r="D33" s="11">
        <v>6040</v>
      </c>
      <c r="E33" s="11">
        <v>110</v>
      </c>
      <c r="F33" s="30">
        <v>2689.7682500000001</v>
      </c>
      <c r="G33" s="30">
        <v>34917.57445</v>
      </c>
      <c r="H33" s="30">
        <v>16910.02118</v>
      </c>
      <c r="I33" s="30">
        <v>204.27775</v>
      </c>
      <c r="J33" s="30">
        <v>12016.25029</v>
      </c>
      <c r="K33" s="30">
        <v>1989.45</v>
      </c>
      <c r="L33" s="18">
        <v>71.06</v>
      </c>
      <c r="M33" s="18">
        <v>0.59</v>
      </c>
      <c r="N33" s="18">
        <v>40.450000000000003</v>
      </c>
      <c r="O33" s="18">
        <v>8.6</v>
      </c>
      <c r="P33" s="18">
        <v>8.2899999999999991</v>
      </c>
    </row>
    <row r="34" spans="2:16" x14ac:dyDescent="0.2">
      <c r="B34" s="15">
        <v>4034</v>
      </c>
      <c r="C34" s="15" t="s">
        <v>185</v>
      </c>
      <c r="D34" s="11">
        <v>8992</v>
      </c>
      <c r="E34" s="11">
        <v>112</v>
      </c>
      <c r="F34" s="30">
        <v>2263.4146000000001</v>
      </c>
      <c r="G34" s="30">
        <v>30490.12485</v>
      </c>
      <c r="H34" s="30">
        <v>24195.77115</v>
      </c>
      <c r="I34" s="30">
        <v>16.0601799999999</v>
      </c>
      <c r="J34" s="30">
        <v>25983.48704</v>
      </c>
      <c r="K34" s="30">
        <v>2889.62</v>
      </c>
      <c r="L34" s="18">
        <v>107.39</v>
      </c>
      <c r="M34" s="18">
        <v>0.05</v>
      </c>
      <c r="N34" s="18">
        <v>250.77</v>
      </c>
      <c r="O34" s="18">
        <v>11.67</v>
      </c>
      <c r="P34" s="18">
        <v>7.48</v>
      </c>
    </row>
    <row r="35" spans="2:16" x14ac:dyDescent="0.2">
      <c r="B35" s="15">
        <v>4035</v>
      </c>
      <c r="C35" s="15" t="s">
        <v>186</v>
      </c>
      <c r="D35" s="11">
        <v>4510</v>
      </c>
      <c r="E35" s="11">
        <v>97</v>
      </c>
      <c r="F35" s="30">
        <v>1826.4041400000001</v>
      </c>
      <c r="G35" s="30">
        <v>22960.8596</v>
      </c>
      <c r="H35" s="30">
        <v>13815.89285</v>
      </c>
      <c r="I35" s="30">
        <v>66.701899999999995</v>
      </c>
      <c r="J35" s="30">
        <v>-9312.3166399999991</v>
      </c>
      <c r="K35" s="30">
        <v>-2064.8200000000002</v>
      </c>
      <c r="L35" s="18">
        <v>-67.400000000000006</v>
      </c>
      <c r="M35" s="18">
        <v>0.28999999999999998</v>
      </c>
      <c r="N35" s="18">
        <v>186.08</v>
      </c>
      <c r="O35" s="18">
        <v>20.23</v>
      </c>
      <c r="P35" s="18">
        <v>8.24</v>
      </c>
    </row>
    <row r="36" spans="2:16" x14ac:dyDescent="0.2">
      <c r="B36" s="15">
        <v>4037</v>
      </c>
      <c r="C36" s="15" t="s">
        <v>187</v>
      </c>
      <c r="D36" s="11">
        <v>4176</v>
      </c>
      <c r="E36" s="11">
        <v>85</v>
      </c>
      <c r="F36" s="30">
        <v>2032.8860199999999</v>
      </c>
      <c r="G36" s="30">
        <v>21597.239089999999</v>
      </c>
      <c r="H36" s="30">
        <v>13046.940049999999</v>
      </c>
      <c r="I36" s="30">
        <v>-12.72775</v>
      </c>
      <c r="J36" s="30">
        <v>-10960.014590000001</v>
      </c>
      <c r="K36" s="30">
        <v>-2624.52</v>
      </c>
      <c r="L36" s="18">
        <v>-84</v>
      </c>
      <c r="M36" s="18">
        <v>-0.06</v>
      </c>
      <c r="N36" s="18">
        <v>92.96</v>
      </c>
      <c r="O36" s="18">
        <v>19.55</v>
      </c>
      <c r="P36" s="18">
        <v>9.35</v>
      </c>
    </row>
    <row r="37" spans="2:16" x14ac:dyDescent="0.2">
      <c r="B37" s="15">
        <v>4038</v>
      </c>
      <c r="C37" s="15" t="s">
        <v>188</v>
      </c>
      <c r="D37" s="11">
        <v>8814</v>
      </c>
      <c r="E37" s="11">
        <v>110</v>
      </c>
      <c r="F37" s="30">
        <v>2695.9099500000002</v>
      </c>
      <c r="G37" s="30">
        <v>42134.482040000003</v>
      </c>
      <c r="H37" s="30">
        <v>30568.268349999998</v>
      </c>
      <c r="I37" s="30">
        <v>36.492440000000002</v>
      </c>
      <c r="J37" s="30">
        <v>7940.3909100000001</v>
      </c>
      <c r="K37" s="30">
        <v>900.88</v>
      </c>
      <c r="L37" s="18">
        <v>25.98</v>
      </c>
      <c r="M37" s="18">
        <v>0.09</v>
      </c>
      <c r="N37" s="18">
        <v>135</v>
      </c>
      <c r="O37" s="18">
        <v>22.2</v>
      </c>
      <c r="P37" s="18">
        <v>6.48</v>
      </c>
    </row>
    <row r="38" spans="2:16" x14ac:dyDescent="0.2">
      <c r="B38" s="15">
        <v>4039</v>
      </c>
      <c r="C38" s="15" t="s">
        <v>189</v>
      </c>
      <c r="D38" s="11">
        <v>2069</v>
      </c>
      <c r="E38" s="11">
        <v>95</v>
      </c>
      <c r="F38" s="30">
        <v>849.64570000000003</v>
      </c>
      <c r="G38" s="30">
        <v>11312.46658</v>
      </c>
      <c r="H38" s="30">
        <v>8624.5503499999995</v>
      </c>
      <c r="I38" s="30">
        <v>38.23968</v>
      </c>
      <c r="J38" s="30">
        <v>-1105.2364399999999</v>
      </c>
      <c r="K38" s="30">
        <v>-534.19000000000005</v>
      </c>
      <c r="L38" s="18">
        <v>-12.82</v>
      </c>
      <c r="M38" s="18">
        <v>0.34</v>
      </c>
      <c r="N38" s="18">
        <v>380.77</v>
      </c>
      <c r="O38" s="18">
        <v>27.87</v>
      </c>
      <c r="P38" s="18">
        <v>7.85</v>
      </c>
    </row>
    <row r="39" spans="2:16" x14ac:dyDescent="0.2">
      <c r="B39" s="15">
        <v>4040</v>
      </c>
      <c r="C39" s="15" t="s">
        <v>190</v>
      </c>
      <c r="D39" s="11">
        <v>12399</v>
      </c>
      <c r="E39" s="11">
        <v>100</v>
      </c>
      <c r="F39" s="30">
        <v>3850.76035</v>
      </c>
      <c r="G39" s="30">
        <v>59192.787080000002</v>
      </c>
      <c r="H39" s="30">
        <v>37963.252489999999</v>
      </c>
      <c r="I39" s="30">
        <v>-551.73072000000002</v>
      </c>
      <c r="J39" s="30">
        <v>-20074.962350000002</v>
      </c>
      <c r="K39" s="30">
        <v>-1619.08</v>
      </c>
      <c r="L39" s="18">
        <v>-52.88</v>
      </c>
      <c r="M39" s="18">
        <v>-0.93</v>
      </c>
      <c r="N39" s="18">
        <v>234.82</v>
      </c>
      <c r="O39" s="18">
        <v>29.11</v>
      </c>
      <c r="P39" s="18">
        <v>5.57</v>
      </c>
    </row>
    <row r="40" spans="2:16" x14ac:dyDescent="0.2">
      <c r="B40" s="15">
        <v>4041</v>
      </c>
      <c r="C40" s="15" t="s">
        <v>191</v>
      </c>
      <c r="D40" s="11">
        <v>2423</v>
      </c>
      <c r="E40" s="11">
        <v>99</v>
      </c>
      <c r="F40" s="30">
        <v>816.28944000000001</v>
      </c>
      <c r="G40" s="30">
        <v>8942.4894299999996</v>
      </c>
      <c r="H40" s="30">
        <v>6371.87655</v>
      </c>
      <c r="I40" s="30">
        <v>49.121740000000003</v>
      </c>
      <c r="J40" s="30">
        <v>-1249.82206</v>
      </c>
      <c r="K40" s="30">
        <v>-515.82000000000005</v>
      </c>
      <c r="L40" s="18">
        <v>-19.61</v>
      </c>
      <c r="M40" s="18">
        <v>0.55000000000000004</v>
      </c>
      <c r="N40" s="18" t="s">
        <v>90</v>
      </c>
      <c r="O40" s="18">
        <v>12.72</v>
      </c>
      <c r="P40" s="18">
        <v>9.68</v>
      </c>
    </row>
    <row r="41" spans="2:16" x14ac:dyDescent="0.2">
      <c r="B41" s="15">
        <v>4042</v>
      </c>
      <c r="C41" s="15" t="s">
        <v>192</v>
      </c>
      <c r="D41" s="11">
        <v>3033</v>
      </c>
      <c r="E41" s="11">
        <v>113</v>
      </c>
      <c r="F41" s="30">
        <v>1211.5062</v>
      </c>
      <c r="G41" s="30">
        <v>19202.920429999998</v>
      </c>
      <c r="H41" s="30">
        <v>9057.7708000000002</v>
      </c>
      <c r="I41" s="30">
        <v>14.289849999999999</v>
      </c>
      <c r="J41" s="30">
        <v>-11933.036819999999</v>
      </c>
      <c r="K41" s="30">
        <v>-3934.4</v>
      </c>
      <c r="L41" s="18">
        <v>-131.74</v>
      </c>
      <c r="M41" s="18">
        <v>7.0000000000000007E-2</v>
      </c>
      <c r="N41" s="18">
        <v>1059.05</v>
      </c>
      <c r="O41" s="18">
        <v>31.93</v>
      </c>
      <c r="P41" s="18">
        <v>6.38</v>
      </c>
    </row>
    <row r="42" spans="2:16" x14ac:dyDescent="0.2">
      <c r="B42" s="15">
        <v>4044</v>
      </c>
      <c r="C42" s="15" t="s">
        <v>193</v>
      </c>
      <c r="D42" s="11">
        <v>7450</v>
      </c>
      <c r="E42" s="11">
        <v>105</v>
      </c>
      <c r="F42" s="30">
        <v>1625.8459</v>
      </c>
      <c r="G42" s="30">
        <v>33676.40137</v>
      </c>
      <c r="H42" s="30">
        <v>21526.780299999999</v>
      </c>
      <c r="I42" s="30">
        <v>79.815690000000004</v>
      </c>
      <c r="J42" s="30">
        <v>-727.44778999999903</v>
      </c>
      <c r="K42" s="30">
        <v>-97.64</v>
      </c>
      <c r="L42" s="18">
        <v>-3.38</v>
      </c>
      <c r="M42" s="18">
        <v>0.24</v>
      </c>
      <c r="N42" s="18">
        <v>12.99</v>
      </c>
      <c r="O42" s="18">
        <v>4.66</v>
      </c>
      <c r="P42" s="18">
        <v>5.0599999999999996</v>
      </c>
    </row>
    <row r="43" spans="2:16" x14ac:dyDescent="0.2">
      <c r="B43" s="15">
        <v>4045</v>
      </c>
      <c r="C43" s="15" t="s">
        <v>194</v>
      </c>
      <c r="D43" s="11">
        <v>21177</v>
      </c>
      <c r="E43" s="11">
        <v>95</v>
      </c>
      <c r="F43" s="30">
        <v>8258.8123099999993</v>
      </c>
      <c r="G43" s="30">
        <v>101920.35041</v>
      </c>
      <c r="H43" s="30">
        <v>63105.406900000002</v>
      </c>
      <c r="I43" s="30">
        <v>648.13464999999997</v>
      </c>
      <c r="J43" s="30">
        <v>105087.40085999999</v>
      </c>
      <c r="K43" s="30">
        <v>4962.34</v>
      </c>
      <c r="L43" s="18">
        <v>166.53</v>
      </c>
      <c r="M43" s="18">
        <v>0.64</v>
      </c>
      <c r="N43" s="18">
        <v>127.27</v>
      </c>
      <c r="O43" s="18">
        <v>9.81</v>
      </c>
      <c r="P43" s="18">
        <v>8.74</v>
      </c>
    </row>
    <row r="44" spans="2:16" x14ac:dyDescent="0.2">
      <c r="B44" s="15">
        <v>4046</v>
      </c>
      <c r="C44" s="15" t="s">
        <v>195</v>
      </c>
      <c r="D44" s="11">
        <v>1818</v>
      </c>
      <c r="E44" s="11">
        <v>116</v>
      </c>
      <c r="F44" s="30">
        <v>452.34924999999998</v>
      </c>
      <c r="G44" s="30">
        <v>8970.8957100000007</v>
      </c>
      <c r="H44" s="30">
        <v>5099.1634999999997</v>
      </c>
      <c r="I44" s="30">
        <v>34.667349999999999</v>
      </c>
      <c r="J44" s="30">
        <v>-4888.09321</v>
      </c>
      <c r="K44" s="30">
        <v>-2688.72</v>
      </c>
      <c r="L44" s="18">
        <v>-95.86</v>
      </c>
      <c r="M44" s="18">
        <v>0.39</v>
      </c>
      <c r="N44" s="18">
        <v>175</v>
      </c>
      <c r="O44" s="18">
        <v>15.29</v>
      </c>
      <c r="P44" s="18">
        <v>5.43</v>
      </c>
    </row>
    <row r="45" spans="2:16" x14ac:dyDescent="0.2">
      <c r="B45" s="15">
        <v>4047</v>
      </c>
      <c r="C45" s="15" t="s">
        <v>196</v>
      </c>
      <c r="D45" s="11">
        <v>5021</v>
      </c>
      <c r="E45" s="11">
        <v>100</v>
      </c>
      <c r="F45" s="30">
        <v>3119.3863500000002</v>
      </c>
      <c r="G45" s="30">
        <v>36548.837820000001</v>
      </c>
      <c r="H45" s="30">
        <v>12800.875249999999</v>
      </c>
      <c r="I45" s="30">
        <v>-209.09141</v>
      </c>
      <c r="J45" s="30">
        <v>-29744.8878</v>
      </c>
      <c r="K45" s="30">
        <v>-5924.1</v>
      </c>
      <c r="L45" s="18">
        <v>-232.37</v>
      </c>
      <c r="M45" s="18">
        <v>-0.56999999999999995</v>
      </c>
      <c r="N45" s="18">
        <v>201.05</v>
      </c>
      <c r="O45" s="18">
        <v>14.52</v>
      </c>
      <c r="P45" s="18">
        <v>7.96</v>
      </c>
    </row>
    <row r="46" spans="2:16" x14ac:dyDescent="0.2">
      <c r="B46" s="15">
        <v>4048</v>
      </c>
      <c r="C46" s="15" t="s">
        <v>197</v>
      </c>
      <c r="D46" s="11">
        <v>6741</v>
      </c>
      <c r="E46" s="11">
        <v>103</v>
      </c>
      <c r="F46" s="30">
        <v>2392.4767999999999</v>
      </c>
      <c r="G46" s="30">
        <v>38094.680809999998</v>
      </c>
      <c r="H46" s="30">
        <v>22878.874349999998</v>
      </c>
      <c r="I46" s="30">
        <v>125.29553</v>
      </c>
      <c r="J46" s="30">
        <v>-5436.2583100000002</v>
      </c>
      <c r="K46" s="30">
        <v>-806.45</v>
      </c>
      <c r="L46" s="18">
        <v>-23.76</v>
      </c>
      <c r="M46" s="18">
        <v>0.33</v>
      </c>
      <c r="N46" s="18">
        <v>163.12</v>
      </c>
      <c r="O46" s="18">
        <v>18.95</v>
      </c>
      <c r="P46" s="18">
        <v>6.61</v>
      </c>
    </row>
    <row r="47" spans="2:16" x14ac:dyDescent="0.2">
      <c r="B47" s="20">
        <v>4089</v>
      </c>
      <c r="C47" s="20" t="s">
        <v>198</v>
      </c>
      <c r="D47" s="21">
        <v>81530</v>
      </c>
      <c r="E47" s="21">
        <v>92</v>
      </c>
      <c r="F47" s="29">
        <v>30488.66273</v>
      </c>
      <c r="G47" s="29">
        <v>393706.98479999998</v>
      </c>
      <c r="H47" s="29">
        <v>230416.22899999999</v>
      </c>
      <c r="I47" s="29">
        <v>241.59226000000001</v>
      </c>
      <c r="J47" s="29">
        <v>-180856.16639999999</v>
      </c>
      <c r="K47" s="29">
        <v>-2218.2800000000002</v>
      </c>
      <c r="L47" s="32">
        <v>-78.489999999999995</v>
      </c>
      <c r="M47" s="32">
        <v>0.06</v>
      </c>
      <c r="N47" s="32">
        <v>113.04</v>
      </c>
      <c r="O47" s="32">
        <v>14.52</v>
      </c>
      <c r="P47" s="32">
        <v>7.81</v>
      </c>
    </row>
    <row r="48" spans="2:16" x14ac:dyDescent="0.2">
      <c r="B48" s="15">
        <v>4061</v>
      </c>
      <c r="C48" s="15" t="s">
        <v>199</v>
      </c>
      <c r="D48" s="11">
        <v>1885</v>
      </c>
      <c r="E48" s="11">
        <v>83</v>
      </c>
      <c r="F48" s="30">
        <v>775.87974999999994</v>
      </c>
      <c r="G48" s="30">
        <v>7469.4669000000004</v>
      </c>
      <c r="H48" s="30">
        <v>5566.6820500000003</v>
      </c>
      <c r="I48" s="30">
        <v>9.2173999999999996</v>
      </c>
      <c r="J48" s="30">
        <v>-3702.1126599999998</v>
      </c>
      <c r="K48" s="30">
        <v>-1963.99</v>
      </c>
      <c r="L48" s="18">
        <v>-66.5</v>
      </c>
      <c r="M48" s="18">
        <v>0.12</v>
      </c>
      <c r="N48" s="18" t="s">
        <v>90</v>
      </c>
      <c r="O48" s="18">
        <v>14.21</v>
      </c>
      <c r="P48" s="18">
        <v>10.51</v>
      </c>
    </row>
    <row r="49" spans="2:16" x14ac:dyDescent="0.2">
      <c r="B49" s="15">
        <v>4062</v>
      </c>
      <c r="C49" s="15" t="s">
        <v>200</v>
      </c>
      <c r="D49" s="11">
        <v>4887</v>
      </c>
      <c r="E49" s="11">
        <v>89</v>
      </c>
      <c r="F49" s="30">
        <v>1813.5795499999999</v>
      </c>
      <c r="G49" s="30">
        <v>24962.27548</v>
      </c>
      <c r="H49" s="30">
        <v>12738.83115</v>
      </c>
      <c r="I49" s="30">
        <v>-27.4846</v>
      </c>
      <c r="J49" s="30">
        <v>-29320.424640000001</v>
      </c>
      <c r="K49" s="30">
        <v>-5999.68</v>
      </c>
      <c r="L49" s="18">
        <v>-230.17</v>
      </c>
      <c r="M49" s="18">
        <v>-0.11</v>
      </c>
      <c r="N49" s="18">
        <v>369.52</v>
      </c>
      <c r="O49" s="18">
        <v>17.23</v>
      </c>
      <c r="P49" s="18">
        <v>7.16</v>
      </c>
    </row>
    <row r="50" spans="2:16" x14ac:dyDescent="0.2">
      <c r="B50" s="15">
        <v>4063</v>
      </c>
      <c r="C50" s="15" t="s">
        <v>201</v>
      </c>
      <c r="D50" s="11">
        <v>8729</v>
      </c>
      <c r="E50" s="11">
        <v>94</v>
      </c>
      <c r="F50" s="30">
        <v>3239.2839800000002</v>
      </c>
      <c r="G50" s="30">
        <v>42506.46574</v>
      </c>
      <c r="H50" s="30">
        <v>25520.197349999999</v>
      </c>
      <c r="I50" s="30">
        <v>-47.869840000000003</v>
      </c>
      <c r="J50" s="30">
        <v>-12576.73306</v>
      </c>
      <c r="K50" s="30">
        <v>-1440.8</v>
      </c>
      <c r="L50" s="18">
        <v>-49.28</v>
      </c>
      <c r="M50" s="18">
        <v>-0.11</v>
      </c>
      <c r="N50" s="18">
        <v>146.44</v>
      </c>
      <c r="O50" s="18">
        <v>11.3</v>
      </c>
      <c r="P50" s="18">
        <v>7.51</v>
      </c>
    </row>
    <row r="51" spans="2:16" x14ac:dyDescent="0.2">
      <c r="B51" s="15">
        <v>4064</v>
      </c>
      <c r="C51" s="15" t="s">
        <v>202</v>
      </c>
      <c r="D51" s="11">
        <v>1118</v>
      </c>
      <c r="E51" s="11">
        <v>96</v>
      </c>
      <c r="F51" s="30">
        <v>230.52244999999999</v>
      </c>
      <c r="G51" s="30">
        <v>4845.9192400000002</v>
      </c>
      <c r="H51" s="30">
        <v>2924.6183999999998</v>
      </c>
      <c r="I51" s="30">
        <v>-6.3824500000000004</v>
      </c>
      <c r="J51" s="30">
        <v>-6534.80861</v>
      </c>
      <c r="K51" s="30">
        <v>-5845.09</v>
      </c>
      <c r="L51" s="18">
        <v>-223.44</v>
      </c>
      <c r="M51" s="18">
        <v>-0.13</v>
      </c>
      <c r="N51" s="18">
        <v>360.75</v>
      </c>
      <c r="O51" s="18">
        <v>19.23</v>
      </c>
      <c r="P51" s="18">
        <v>4.63</v>
      </c>
    </row>
    <row r="52" spans="2:16" x14ac:dyDescent="0.2">
      <c r="B52" s="15">
        <v>4065</v>
      </c>
      <c r="C52" s="15" t="s">
        <v>203</v>
      </c>
      <c r="D52" s="11">
        <v>4093</v>
      </c>
      <c r="E52" s="11">
        <v>97</v>
      </c>
      <c r="F52" s="30">
        <v>1262.6214</v>
      </c>
      <c r="G52" s="30">
        <v>17620.13883</v>
      </c>
      <c r="H52" s="30">
        <v>11260.08885</v>
      </c>
      <c r="I52" s="30">
        <v>-14.77698</v>
      </c>
      <c r="J52" s="30">
        <v>-25896.739389999999</v>
      </c>
      <c r="K52" s="30">
        <v>-6327.08</v>
      </c>
      <c r="L52" s="18">
        <v>-229.99</v>
      </c>
      <c r="M52" s="18">
        <v>-0.08</v>
      </c>
      <c r="N52" s="18">
        <v>757.05</v>
      </c>
      <c r="O52" s="18">
        <v>14.89</v>
      </c>
      <c r="P52" s="18">
        <v>7.08</v>
      </c>
    </row>
    <row r="53" spans="2:16" x14ac:dyDescent="0.2">
      <c r="B53" s="15">
        <v>4066</v>
      </c>
      <c r="C53" s="15" t="s">
        <v>204</v>
      </c>
      <c r="D53" s="11">
        <v>1038</v>
      </c>
      <c r="E53" s="11">
        <v>106</v>
      </c>
      <c r="F53" s="30">
        <v>301.65465</v>
      </c>
      <c r="G53" s="30">
        <v>5210.3801400000002</v>
      </c>
      <c r="H53" s="30">
        <v>3098.4198500000002</v>
      </c>
      <c r="I53" s="30">
        <v>-5.46549</v>
      </c>
      <c r="J53" s="30">
        <v>2254.5909999999999</v>
      </c>
      <c r="K53" s="30">
        <v>2172.0500000000002</v>
      </c>
      <c r="L53" s="18">
        <v>72.77</v>
      </c>
      <c r="M53" s="18">
        <v>-0.1</v>
      </c>
      <c r="N53" s="18">
        <v>20.34</v>
      </c>
      <c r="O53" s="18">
        <v>11.03</v>
      </c>
      <c r="P53" s="18">
        <v>5.68</v>
      </c>
    </row>
    <row r="54" spans="2:16" x14ac:dyDescent="0.2">
      <c r="B54" s="15">
        <v>4067</v>
      </c>
      <c r="C54" s="15" t="s">
        <v>205</v>
      </c>
      <c r="D54" s="11">
        <v>1715</v>
      </c>
      <c r="E54" s="11">
        <v>99</v>
      </c>
      <c r="F54" s="30">
        <v>563.71759999999995</v>
      </c>
      <c r="G54" s="30">
        <v>5833.79216</v>
      </c>
      <c r="H54" s="30">
        <v>4531.76235</v>
      </c>
      <c r="I54" s="30">
        <v>-2.44475</v>
      </c>
      <c r="J54" s="30">
        <v>-6080.2491900000005</v>
      </c>
      <c r="K54" s="30">
        <v>-3545.33</v>
      </c>
      <c r="L54" s="18">
        <v>-134.16999999999999</v>
      </c>
      <c r="M54" s="18">
        <v>-0.04</v>
      </c>
      <c r="N54" s="18" t="s">
        <v>90</v>
      </c>
      <c r="O54" s="18">
        <v>6.97</v>
      </c>
      <c r="P54" s="18">
        <v>9.6199999999999992</v>
      </c>
    </row>
    <row r="55" spans="2:16" x14ac:dyDescent="0.2">
      <c r="B55" s="15">
        <v>4068</v>
      </c>
      <c r="C55" s="15" t="s">
        <v>206</v>
      </c>
      <c r="D55" s="11">
        <v>2451</v>
      </c>
      <c r="E55" s="11">
        <v>111</v>
      </c>
      <c r="F55" s="30">
        <v>1201.585</v>
      </c>
      <c r="G55" s="30">
        <v>12159.34924</v>
      </c>
      <c r="H55" s="30">
        <v>7809.6584499999999</v>
      </c>
      <c r="I55" s="30">
        <v>10.430070000000001</v>
      </c>
      <c r="J55" s="30">
        <v>-2307.6111000000001</v>
      </c>
      <c r="K55" s="30">
        <v>-941.5</v>
      </c>
      <c r="L55" s="18">
        <v>-29.55</v>
      </c>
      <c r="M55" s="18">
        <v>0.09</v>
      </c>
      <c r="N55" s="18">
        <v>122.06</v>
      </c>
      <c r="O55" s="18">
        <v>19.579999999999998</v>
      </c>
      <c r="P55" s="18">
        <v>9.9700000000000006</v>
      </c>
    </row>
    <row r="56" spans="2:16" x14ac:dyDescent="0.2">
      <c r="B56" s="15">
        <v>4084</v>
      </c>
      <c r="C56" s="15" t="s">
        <v>207</v>
      </c>
      <c r="D56" s="11">
        <v>695</v>
      </c>
      <c r="E56" s="11">
        <v>92</v>
      </c>
      <c r="F56" s="30">
        <v>338.77159999999998</v>
      </c>
      <c r="G56" s="30">
        <v>2662.0230200000001</v>
      </c>
      <c r="H56" s="30">
        <v>2001.32935</v>
      </c>
      <c r="I56" s="30">
        <v>-1.4340900000000001</v>
      </c>
      <c r="J56" s="30">
        <v>-1471.90238</v>
      </c>
      <c r="K56" s="30">
        <v>-2117.85</v>
      </c>
      <c r="L56" s="18">
        <v>-73.55</v>
      </c>
      <c r="M56" s="18">
        <v>-0.05</v>
      </c>
      <c r="N56" s="18">
        <v>38.020000000000003</v>
      </c>
      <c r="O56" s="18">
        <v>10.01</v>
      </c>
      <c r="P56" s="18">
        <v>12.67</v>
      </c>
    </row>
    <row r="57" spans="2:16" x14ac:dyDescent="0.2">
      <c r="B57" s="15">
        <v>4071</v>
      </c>
      <c r="C57" s="15" t="s">
        <v>208</v>
      </c>
      <c r="D57" s="11">
        <v>2323</v>
      </c>
      <c r="E57" s="11">
        <v>87</v>
      </c>
      <c r="F57" s="30">
        <v>979.0684</v>
      </c>
      <c r="G57" s="30">
        <v>10264.607459999999</v>
      </c>
      <c r="H57" s="30">
        <v>7557.2476999999999</v>
      </c>
      <c r="I57" s="30">
        <v>-15.6541</v>
      </c>
      <c r="J57" s="30">
        <v>-2874.2581799999998</v>
      </c>
      <c r="K57" s="30">
        <v>-1237.3</v>
      </c>
      <c r="L57" s="18">
        <v>-38.03</v>
      </c>
      <c r="M57" s="18">
        <v>-0.15</v>
      </c>
      <c r="N57" s="18">
        <v>829.38</v>
      </c>
      <c r="O57" s="18">
        <v>26.5</v>
      </c>
      <c r="P57" s="18">
        <v>9.39</v>
      </c>
    </row>
    <row r="58" spans="2:16" x14ac:dyDescent="0.2">
      <c r="B58" s="15">
        <v>4072</v>
      </c>
      <c r="C58" s="15" t="s">
        <v>209</v>
      </c>
      <c r="D58" s="11">
        <v>3025</v>
      </c>
      <c r="E58" s="11">
        <v>99</v>
      </c>
      <c r="F58" s="30">
        <v>1242.44615</v>
      </c>
      <c r="G58" s="30">
        <v>14966.759819999999</v>
      </c>
      <c r="H58" s="30">
        <v>7629.4757499999996</v>
      </c>
      <c r="I58" s="30">
        <v>-3.2978400000000101</v>
      </c>
      <c r="J58" s="30">
        <v>-1669.65734</v>
      </c>
      <c r="K58" s="30">
        <v>-551.95000000000005</v>
      </c>
      <c r="L58" s="18">
        <v>-21.88</v>
      </c>
      <c r="M58" s="18">
        <v>-0.02</v>
      </c>
      <c r="N58" s="18">
        <v>202.47</v>
      </c>
      <c r="O58" s="18">
        <v>17.45</v>
      </c>
      <c r="P58" s="18">
        <v>8.2799999999999994</v>
      </c>
    </row>
    <row r="59" spans="2:16" x14ac:dyDescent="0.2">
      <c r="B59" s="15">
        <v>4073</v>
      </c>
      <c r="C59" s="15" t="s">
        <v>210</v>
      </c>
      <c r="D59" s="11">
        <v>2098</v>
      </c>
      <c r="E59" s="11">
        <v>74</v>
      </c>
      <c r="F59" s="30">
        <v>901.72609999999997</v>
      </c>
      <c r="G59" s="30">
        <v>8983.5737100000006</v>
      </c>
      <c r="H59" s="30">
        <v>5995.9616500000002</v>
      </c>
      <c r="I59" s="30">
        <v>-0.21959999999999999</v>
      </c>
      <c r="J59" s="30">
        <v>-9442.2997300000006</v>
      </c>
      <c r="K59" s="30">
        <v>-4500.62</v>
      </c>
      <c r="L59" s="18">
        <v>-157.47999999999999</v>
      </c>
      <c r="M59" s="18">
        <v>0</v>
      </c>
      <c r="N59" s="18">
        <v>1391.45</v>
      </c>
      <c r="O59" s="18">
        <v>14.23</v>
      </c>
      <c r="P59" s="18">
        <v>10.039999999999999</v>
      </c>
    </row>
    <row r="60" spans="2:16" x14ac:dyDescent="0.2">
      <c r="B60" s="15">
        <v>4074</v>
      </c>
      <c r="C60" s="15" t="s">
        <v>211</v>
      </c>
      <c r="D60" s="11">
        <v>2594</v>
      </c>
      <c r="E60" s="11">
        <v>53</v>
      </c>
      <c r="F60" s="30">
        <v>1260.2402999999999</v>
      </c>
      <c r="G60" s="30">
        <v>17294.364580000001</v>
      </c>
      <c r="H60" s="30">
        <v>7064.0032499999998</v>
      </c>
      <c r="I60" s="30">
        <v>-4.4582499999999996</v>
      </c>
      <c r="J60" s="30">
        <v>-34619.74048</v>
      </c>
      <c r="K60" s="30">
        <v>-13346.08</v>
      </c>
      <c r="L60" s="18">
        <v>-490.09</v>
      </c>
      <c r="M60" s="18">
        <v>-0.03</v>
      </c>
      <c r="N60" s="18">
        <v>197.3</v>
      </c>
      <c r="O60" s="18">
        <v>16.61</v>
      </c>
      <c r="P60" s="18">
        <v>7.26</v>
      </c>
    </row>
    <row r="61" spans="2:16" x14ac:dyDescent="0.2">
      <c r="B61" s="15">
        <v>4075</v>
      </c>
      <c r="C61" s="15" t="s">
        <v>212</v>
      </c>
      <c r="D61" s="11">
        <v>4622</v>
      </c>
      <c r="E61" s="11">
        <v>95</v>
      </c>
      <c r="F61" s="30">
        <v>1978.4006400000001</v>
      </c>
      <c r="G61" s="30">
        <v>21810.76916</v>
      </c>
      <c r="H61" s="30">
        <v>12565.680200000001</v>
      </c>
      <c r="I61" s="30">
        <v>-9.5013199999999998</v>
      </c>
      <c r="J61" s="30">
        <v>-13300.972250000001</v>
      </c>
      <c r="K61" s="30">
        <v>-2877.75</v>
      </c>
      <c r="L61" s="18">
        <v>-105.85</v>
      </c>
      <c r="M61" s="18">
        <v>-0.04</v>
      </c>
      <c r="N61" s="18">
        <v>568.1</v>
      </c>
      <c r="O61" s="18">
        <v>27.63</v>
      </c>
      <c r="P61" s="18">
        <v>9.0299999999999994</v>
      </c>
    </row>
    <row r="62" spans="2:16" x14ac:dyDescent="0.2">
      <c r="B62" s="15">
        <v>4076</v>
      </c>
      <c r="C62" s="15" t="s">
        <v>213</v>
      </c>
      <c r="D62" s="11">
        <v>3071</v>
      </c>
      <c r="E62" s="11">
        <v>105</v>
      </c>
      <c r="F62" s="30">
        <v>668.16359999999997</v>
      </c>
      <c r="G62" s="30">
        <v>11893.51359</v>
      </c>
      <c r="H62" s="30">
        <v>8142.53665</v>
      </c>
      <c r="I62" s="30">
        <v>-12.36631</v>
      </c>
      <c r="J62" s="30">
        <v>-6226.3479699999998</v>
      </c>
      <c r="K62" s="30">
        <v>-2027.47</v>
      </c>
      <c r="L62" s="18">
        <v>-76.47</v>
      </c>
      <c r="M62" s="18">
        <v>-0.1</v>
      </c>
      <c r="N62" s="18">
        <v>227.72</v>
      </c>
      <c r="O62" s="18">
        <v>16.510000000000002</v>
      </c>
      <c r="P62" s="18">
        <v>5.51</v>
      </c>
    </row>
    <row r="63" spans="2:16" x14ac:dyDescent="0.2">
      <c r="B63" s="15">
        <v>4077</v>
      </c>
      <c r="C63" s="15" t="s">
        <v>214</v>
      </c>
      <c r="D63" s="11">
        <v>1521</v>
      </c>
      <c r="E63" s="11">
        <v>127</v>
      </c>
      <c r="F63" s="30">
        <v>372.30085000000003</v>
      </c>
      <c r="G63" s="30">
        <v>6324.8237399999998</v>
      </c>
      <c r="H63" s="30">
        <v>5056.7253499999997</v>
      </c>
      <c r="I63" s="30">
        <v>-8.6253299999999999</v>
      </c>
      <c r="J63" s="30">
        <v>-326.29912000000002</v>
      </c>
      <c r="K63" s="30">
        <v>-214.53</v>
      </c>
      <c r="L63" s="18">
        <v>-6.45</v>
      </c>
      <c r="M63" s="18">
        <v>-0.14000000000000001</v>
      </c>
      <c r="N63" s="18">
        <v>302.7</v>
      </c>
      <c r="O63" s="18">
        <v>18.73</v>
      </c>
      <c r="P63" s="18">
        <v>5.75</v>
      </c>
    </row>
    <row r="64" spans="2:16" x14ac:dyDescent="0.2">
      <c r="B64" s="15">
        <v>4078</v>
      </c>
      <c r="C64" s="15" t="s">
        <v>215</v>
      </c>
      <c r="D64" s="11">
        <v>507</v>
      </c>
      <c r="E64" s="11">
        <v>106</v>
      </c>
      <c r="F64" s="30">
        <v>71.852350000000001</v>
      </c>
      <c r="G64" s="30">
        <v>1642.7076</v>
      </c>
      <c r="H64" s="30">
        <v>1211.22615</v>
      </c>
      <c r="I64" s="30">
        <v>1.08795</v>
      </c>
      <c r="J64" s="30">
        <v>-2571.45073</v>
      </c>
      <c r="K64" s="30">
        <v>-5071.8900000000003</v>
      </c>
      <c r="L64" s="18">
        <v>-212.3</v>
      </c>
      <c r="M64" s="18">
        <v>7.0000000000000007E-2</v>
      </c>
      <c r="N64" s="18">
        <v>28.77</v>
      </c>
      <c r="O64" s="18">
        <v>2.46</v>
      </c>
      <c r="P64" s="18">
        <v>4.4400000000000004</v>
      </c>
    </row>
    <row r="65" spans="2:16" x14ac:dyDescent="0.2">
      <c r="B65" s="15">
        <v>4079</v>
      </c>
      <c r="C65" s="15" t="s">
        <v>216</v>
      </c>
      <c r="D65" s="11">
        <v>1551</v>
      </c>
      <c r="E65" s="11">
        <v>69</v>
      </c>
      <c r="F65" s="30">
        <v>532.97334999999998</v>
      </c>
      <c r="G65" s="30">
        <v>6603.4552400000002</v>
      </c>
      <c r="H65" s="30">
        <v>3246.9198500000002</v>
      </c>
      <c r="I65" s="30">
        <v>14.33905</v>
      </c>
      <c r="J65" s="30">
        <v>2358.7517200000002</v>
      </c>
      <c r="K65" s="30">
        <v>1520.79</v>
      </c>
      <c r="L65" s="18">
        <v>72.650000000000006</v>
      </c>
      <c r="M65" s="18">
        <v>0.22</v>
      </c>
      <c r="N65" s="18">
        <v>0.23</v>
      </c>
      <c r="O65" s="18">
        <v>0.09</v>
      </c>
      <c r="P65" s="18">
        <v>8.2899999999999991</v>
      </c>
    </row>
    <row r="66" spans="2:16" x14ac:dyDescent="0.2">
      <c r="B66" s="15">
        <v>4080</v>
      </c>
      <c r="C66" s="15" t="s">
        <v>217</v>
      </c>
      <c r="D66" s="11">
        <v>7916</v>
      </c>
      <c r="E66" s="11">
        <v>102</v>
      </c>
      <c r="F66" s="30">
        <v>4196.6848099999997</v>
      </c>
      <c r="G66" s="30">
        <v>49806.998959999997</v>
      </c>
      <c r="H66" s="30">
        <v>22168.07015</v>
      </c>
      <c r="I66" s="30">
        <v>-14.41455</v>
      </c>
      <c r="J66" s="30">
        <v>-5301.1613500000003</v>
      </c>
      <c r="K66" s="30">
        <v>-669.68</v>
      </c>
      <c r="L66" s="18">
        <v>-23.91</v>
      </c>
      <c r="M66" s="18">
        <v>-0.03</v>
      </c>
      <c r="N66" s="18">
        <v>140.37</v>
      </c>
      <c r="O66" s="18">
        <v>17.63</v>
      </c>
      <c r="P66" s="18">
        <v>8.4</v>
      </c>
    </row>
    <row r="67" spans="2:16" x14ac:dyDescent="0.2">
      <c r="B67" s="15">
        <v>4081</v>
      </c>
      <c r="C67" s="15" t="s">
        <v>218</v>
      </c>
      <c r="D67" s="11">
        <v>3879</v>
      </c>
      <c r="E67" s="11">
        <v>75</v>
      </c>
      <c r="F67" s="30">
        <v>2109.1961000000001</v>
      </c>
      <c r="G67" s="30">
        <v>20030.195919999998</v>
      </c>
      <c r="H67" s="30">
        <v>12355.994049999999</v>
      </c>
      <c r="I67" s="30">
        <v>-12.75055</v>
      </c>
      <c r="J67" s="30">
        <v>-19327.205549999999</v>
      </c>
      <c r="K67" s="30">
        <v>-4982.5200000000004</v>
      </c>
      <c r="L67" s="18">
        <v>-156.41999999999999</v>
      </c>
      <c r="M67" s="18">
        <v>-0.06</v>
      </c>
      <c r="N67" s="18">
        <v>149.05000000000001</v>
      </c>
      <c r="O67" s="18">
        <v>13.03</v>
      </c>
      <c r="P67" s="18">
        <v>10.47</v>
      </c>
    </row>
    <row r="68" spans="2:16" x14ac:dyDescent="0.2">
      <c r="B68" s="15">
        <v>4082</v>
      </c>
      <c r="C68" s="15" t="s">
        <v>219</v>
      </c>
      <c r="D68" s="11">
        <v>17091</v>
      </c>
      <c r="E68" s="11">
        <v>113</v>
      </c>
      <c r="F68" s="30">
        <v>5268.6716500000002</v>
      </c>
      <c r="G68" s="30">
        <v>80731.395369999998</v>
      </c>
      <c r="H68" s="30">
        <v>49398.85095</v>
      </c>
      <c r="I68" s="30">
        <v>400.63553999999999</v>
      </c>
      <c r="J68" s="30">
        <v>16332.52828</v>
      </c>
      <c r="K68" s="30">
        <v>955.62</v>
      </c>
      <c r="L68" s="18">
        <v>33.06</v>
      </c>
      <c r="M68" s="18">
        <v>0.5</v>
      </c>
      <c r="N68" s="18">
        <v>34.479999999999997</v>
      </c>
      <c r="O68" s="18">
        <v>9.99</v>
      </c>
      <c r="P68" s="18">
        <v>7.02</v>
      </c>
    </row>
    <row r="69" spans="2:16" x14ac:dyDescent="0.2">
      <c r="B69" s="15">
        <v>4083</v>
      </c>
      <c r="C69" s="15" t="s">
        <v>220</v>
      </c>
      <c r="D69" s="11">
        <v>4721</v>
      </c>
      <c r="E69" s="11">
        <v>85</v>
      </c>
      <c r="F69" s="30">
        <v>1179.3224499999999</v>
      </c>
      <c r="G69" s="30">
        <v>20084.008900000001</v>
      </c>
      <c r="H69" s="30">
        <v>12571.949500000001</v>
      </c>
      <c r="I69" s="30">
        <v>-6.9717000000000002</v>
      </c>
      <c r="J69" s="30">
        <v>-18252.06367</v>
      </c>
      <c r="K69" s="30">
        <v>-3866.14</v>
      </c>
      <c r="L69" s="18">
        <v>-145.18</v>
      </c>
      <c r="M69" s="18">
        <v>-0.03</v>
      </c>
      <c r="N69" s="18">
        <v>163.88</v>
      </c>
      <c r="O69" s="18">
        <v>8.3000000000000007</v>
      </c>
      <c r="P69" s="18">
        <v>5.84</v>
      </c>
    </row>
    <row r="70" spans="2:16" x14ac:dyDescent="0.2">
      <c r="B70" s="20">
        <v>4129</v>
      </c>
      <c r="C70" s="20" t="s">
        <v>221</v>
      </c>
      <c r="D70" s="21">
        <v>51619</v>
      </c>
      <c r="E70" s="21">
        <v>105</v>
      </c>
      <c r="F70" s="29">
        <v>20191.476719999999</v>
      </c>
      <c r="G70" s="29">
        <v>256510.06750999999</v>
      </c>
      <c r="H70" s="29">
        <v>151334.80611999999</v>
      </c>
      <c r="I70" s="29">
        <v>17.773479999999999</v>
      </c>
      <c r="J70" s="29">
        <v>-185788.41969000001</v>
      </c>
      <c r="K70" s="29">
        <v>-3599.23</v>
      </c>
      <c r="L70" s="32">
        <v>-122.77</v>
      </c>
      <c r="M70" s="32">
        <v>0.01</v>
      </c>
      <c r="N70" s="32">
        <v>85.49</v>
      </c>
      <c r="O70" s="32">
        <v>5.71</v>
      </c>
      <c r="P70" s="32">
        <v>7.88</v>
      </c>
    </row>
    <row r="71" spans="2:16" x14ac:dyDescent="0.2">
      <c r="B71" s="15">
        <v>4091</v>
      </c>
      <c r="C71" s="15" t="s">
        <v>222</v>
      </c>
      <c r="D71" s="11">
        <v>1669</v>
      </c>
      <c r="E71" s="11">
        <v>93</v>
      </c>
      <c r="F71" s="30">
        <v>785.25374999999997</v>
      </c>
      <c r="G71" s="30">
        <v>7506.3214600000001</v>
      </c>
      <c r="H71" s="30">
        <v>4683.6962000000003</v>
      </c>
      <c r="I71" s="30">
        <v>-1.978</v>
      </c>
      <c r="J71" s="30">
        <v>-1503.86724</v>
      </c>
      <c r="K71" s="30">
        <v>-901.06</v>
      </c>
      <c r="L71" s="18">
        <v>-32.11</v>
      </c>
      <c r="M71" s="18">
        <v>-0.03</v>
      </c>
      <c r="N71" s="18">
        <v>43.78</v>
      </c>
      <c r="O71" s="18">
        <v>9.61</v>
      </c>
      <c r="P71" s="18">
        <v>10.43</v>
      </c>
    </row>
    <row r="72" spans="2:16" x14ac:dyDescent="0.2">
      <c r="B72" s="15">
        <v>4092</v>
      </c>
      <c r="C72" s="15" t="s">
        <v>223</v>
      </c>
      <c r="D72" s="11">
        <v>4640</v>
      </c>
      <c r="E72" s="11">
        <v>117</v>
      </c>
      <c r="F72" s="30">
        <v>1242.0074</v>
      </c>
      <c r="G72" s="30">
        <v>20849.098279999998</v>
      </c>
      <c r="H72" s="30">
        <v>12663.105250000001</v>
      </c>
      <c r="I72" s="30">
        <v>68.06456</v>
      </c>
      <c r="J72" s="30">
        <v>-12843.74461</v>
      </c>
      <c r="K72" s="30">
        <v>-2768.05</v>
      </c>
      <c r="L72" s="18">
        <v>-101.43</v>
      </c>
      <c r="M72" s="18">
        <v>0.33</v>
      </c>
      <c r="N72" s="18">
        <v>334.98</v>
      </c>
      <c r="O72" s="18">
        <v>19.760000000000002</v>
      </c>
      <c r="P72" s="18">
        <v>6.28</v>
      </c>
    </row>
    <row r="73" spans="2:16" x14ac:dyDescent="0.2">
      <c r="B73" s="15">
        <v>4093</v>
      </c>
      <c r="C73" s="15" t="s">
        <v>224</v>
      </c>
      <c r="D73" s="11">
        <v>757</v>
      </c>
      <c r="E73" s="11">
        <v>115</v>
      </c>
      <c r="F73" s="30">
        <v>144.95590000000001</v>
      </c>
      <c r="G73" s="30">
        <v>3551.33601</v>
      </c>
      <c r="H73" s="30">
        <v>2596.4461000000001</v>
      </c>
      <c r="I73" s="30">
        <v>3.9714200000000002</v>
      </c>
      <c r="J73" s="30">
        <v>-2057.8933499999998</v>
      </c>
      <c r="K73" s="30">
        <v>-2718.49</v>
      </c>
      <c r="L73" s="18">
        <v>-79.260000000000005</v>
      </c>
      <c r="M73" s="18">
        <v>0.11</v>
      </c>
      <c r="N73" s="18">
        <v>1617.72</v>
      </c>
      <c r="O73" s="18">
        <v>22.98</v>
      </c>
      <c r="P73" s="18">
        <v>4.1900000000000004</v>
      </c>
    </row>
    <row r="74" spans="2:16" x14ac:dyDescent="0.2">
      <c r="B74" s="15">
        <v>4124</v>
      </c>
      <c r="C74" s="15" t="s">
        <v>225</v>
      </c>
      <c r="D74" s="11">
        <v>1659</v>
      </c>
      <c r="E74" s="11">
        <v>96</v>
      </c>
      <c r="F74" s="30">
        <v>481.08800000000002</v>
      </c>
      <c r="G74" s="30">
        <v>6861.9634999999998</v>
      </c>
      <c r="H74" s="30">
        <v>5194.68145</v>
      </c>
      <c r="I74" s="30">
        <v>-8.1969499999999993</v>
      </c>
      <c r="J74" s="30">
        <v>-8698.7899400000006</v>
      </c>
      <c r="K74" s="30">
        <v>-5243.39</v>
      </c>
      <c r="L74" s="18">
        <v>-167.46</v>
      </c>
      <c r="M74" s="18">
        <v>-0.12</v>
      </c>
      <c r="N74" s="18">
        <v>285.86</v>
      </c>
      <c r="O74" s="18">
        <v>10.3</v>
      </c>
      <c r="P74" s="18">
        <v>6.89</v>
      </c>
    </row>
    <row r="75" spans="2:16" x14ac:dyDescent="0.2">
      <c r="B75" s="15">
        <v>4095</v>
      </c>
      <c r="C75" s="15" t="s">
        <v>226</v>
      </c>
      <c r="D75" s="11">
        <v>13014</v>
      </c>
      <c r="E75" s="11">
        <v>97</v>
      </c>
      <c r="F75" s="30">
        <v>5674.9513999999999</v>
      </c>
      <c r="G75" s="30">
        <v>68943.920960000003</v>
      </c>
      <c r="H75" s="30">
        <v>37177.921399999999</v>
      </c>
      <c r="I75" s="30">
        <v>-343.51121999999998</v>
      </c>
      <c r="J75" s="30">
        <v>-120383.01246</v>
      </c>
      <c r="K75" s="30">
        <v>-9250.27</v>
      </c>
      <c r="L75" s="18">
        <v>-323.8</v>
      </c>
      <c r="M75" s="18">
        <v>-0.5</v>
      </c>
      <c r="N75" s="18" t="s">
        <v>90</v>
      </c>
      <c r="O75" s="18" t="s">
        <v>90</v>
      </c>
      <c r="P75" s="18">
        <v>7.73</v>
      </c>
    </row>
    <row r="76" spans="2:16" x14ac:dyDescent="0.2">
      <c r="B76" s="15">
        <v>4099</v>
      </c>
      <c r="C76" s="15" t="s">
        <v>227</v>
      </c>
      <c r="D76" s="11">
        <v>427</v>
      </c>
      <c r="E76" s="11">
        <v>82</v>
      </c>
      <c r="F76" s="30">
        <v>150.66135</v>
      </c>
      <c r="G76" s="30">
        <v>1948.2827600000001</v>
      </c>
      <c r="H76" s="30">
        <v>1345.4420500000001</v>
      </c>
      <c r="I76" s="30">
        <v>-3.8319700000000001</v>
      </c>
      <c r="J76" s="30">
        <v>-4043.0682200000001</v>
      </c>
      <c r="K76" s="30">
        <v>-9468.5400000000009</v>
      </c>
      <c r="L76" s="18">
        <v>-300.5</v>
      </c>
      <c r="M76" s="18">
        <v>-0.2</v>
      </c>
      <c r="N76" s="18" t="s">
        <v>90</v>
      </c>
      <c r="O76" s="18">
        <v>13.25</v>
      </c>
      <c r="P76" s="18">
        <v>7.54</v>
      </c>
    </row>
    <row r="77" spans="2:16" x14ac:dyDescent="0.2">
      <c r="B77" s="15">
        <v>4100</v>
      </c>
      <c r="C77" s="15" t="s">
        <v>228</v>
      </c>
      <c r="D77" s="11">
        <v>3830</v>
      </c>
      <c r="E77" s="11">
        <v>105</v>
      </c>
      <c r="F77" s="30">
        <v>1441.4021499999999</v>
      </c>
      <c r="G77" s="30">
        <v>16023.84095</v>
      </c>
      <c r="H77" s="30">
        <v>11494.01982</v>
      </c>
      <c r="I77" s="30">
        <v>48.750660000000003</v>
      </c>
      <c r="J77" s="30">
        <v>8642.2424599999995</v>
      </c>
      <c r="K77" s="30">
        <v>2256.46</v>
      </c>
      <c r="L77" s="18">
        <v>75.19</v>
      </c>
      <c r="M77" s="18">
        <v>0.3</v>
      </c>
      <c r="N77" s="18">
        <v>1704.85</v>
      </c>
      <c r="O77" s="18">
        <v>15.41</v>
      </c>
      <c r="P77" s="18">
        <v>9.3000000000000007</v>
      </c>
    </row>
    <row r="78" spans="2:16" x14ac:dyDescent="0.2">
      <c r="B78" s="15">
        <v>4104</v>
      </c>
      <c r="C78" s="15" t="s">
        <v>229</v>
      </c>
      <c r="D78" s="11">
        <v>3293</v>
      </c>
      <c r="E78" s="11">
        <v>110</v>
      </c>
      <c r="F78" s="30">
        <v>1344.0236500000001</v>
      </c>
      <c r="G78" s="30">
        <v>16432.225989999999</v>
      </c>
      <c r="H78" s="30">
        <v>11289.329299999999</v>
      </c>
      <c r="I78" s="30">
        <v>59.744309999999999</v>
      </c>
      <c r="J78" s="30">
        <v>-2629.8853600000002</v>
      </c>
      <c r="K78" s="30">
        <v>-798.63</v>
      </c>
      <c r="L78" s="18">
        <v>-23.3</v>
      </c>
      <c r="M78" s="18">
        <v>0.36</v>
      </c>
      <c r="N78" s="18">
        <v>280.52999999999997</v>
      </c>
      <c r="O78" s="18">
        <v>20.91</v>
      </c>
      <c r="P78" s="18">
        <v>8.5399999999999991</v>
      </c>
    </row>
    <row r="79" spans="2:16" x14ac:dyDescent="0.2">
      <c r="B79" s="15">
        <v>4105</v>
      </c>
      <c r="C79" s="15" t="s">
        <v>230</v>
      </c>
      <c r="D79" s="11">
        <v>343</v>
      </c>
      <c r="E79" s="11">
        <v>117</v>
      </c>
      <c r="F79" s="30">
        <v>186.26134999999999</v>
      </c>
      <c r="G79" s="30">
        <v>1969.6287199999999</v>
      </c>
      <c r="H79" s="30">
        <v>1298.32365</v>
      </c>
      <c r="I79" s="30">
        <v>4.9725099999999998</v>
      </c>
      <c r="J79" s="30">
        <v>-1699.8262500000001</v>
      </c>
      <c r="K79" s="30">
        <v>-4955.76</v>
      </c>
      <c r="L79" s="18">
        <v>-130.91999999999999</v>
      </c>
      <c r="M79" s="18">
        <v>0.25</v>
      </c>
      <c r="N79" s="18">
        <v>203.43</v>
      </c>
      <c r="O79" s="18">
        <v>15.57</v>
      </c>
      <c r="P79" s="18">
        <v>9.7100000000000009</v>
      </c>
    </row>
    <row r="80" spans="2:16" x14ac:dyDescent="0.2">
      <c r="B80" s="15">
        <v>4106</v>
      </c>
      <c r="C80" s="15" t="s">
        <v>231</v>
      </c>
      <c r="D80" s="11">
        <v>396</v>
      </c>
      <c r="E80" s="11">
        <v>115</v>
      </c>
      <c r="F80" s="30">
        <v>69.013549999999995</v>
      </c>
      <c r="G80" s="30">
        <v>1692.7741000000001</v>
      </c>
      <c r="H80" s="30">
        <v>1198.9066</v>
      </c>
      <c r="I80" s="30">
        <v>-1.0274000000000001</v>
      </c>
      <c r="J80" s="30">
        <v>-363.44839000000002</v>
      </c>
      <c r="K80" s="30">
        <v>-917.8</v>
      </c>
      <c r="L80" s="18">
        <v>-30.31</v>
      </c>
      <c r="M80" s="18">
        <v>-0.06</v>
      </c>
      <c r="N80" s="18">
        <v>172.13</v>
      </c>
      <c r="O80" s="18">
        <v>10.99</v>
      </c>
      <c r="P80" s="18">
        <v>4.0199999999999996</v>
      </c>
    </row>
    <row r="81" spans="2:16" x14ac:dyDescent="0.2">
      <c r="B81" s="15">
        <v>4107</v>
      </c>
      <c r="C81" s="15" t="s">
        <v>232</v>
      </c>
      <c r="D81" s="11">
        <v>1109</v>
      </c>
      <c r="E81" s="11">
        <v>109</v>
      </c>
      <c r="F81" s="30">
        <v>445.64326</v>
      </c>
      <c r="G81" s="30">
        <v>5187.5123599999997</v>
      </c>
      <c r="H81" s="30">
        <v>3158.55935</v>
      </c>
      <c r="I81" s="30">
        <v>11.348789999999999</v>
      </c>
      <c r="J81" s="30">
        <v>1131.40434</v>
      </c>
      <c r="K81" s="30">
        <v>1020.2</v>
      </c>
      <c r="L81" s="18">
        <v>35.82</v>
      </c>
      <c r="M81" s="18">
        <v>0.22</v>
      </c>
      <c r="N81" s="18">
        <v>213.96</v>
      </c>
      <c r="O81" s="18">
        <v>16.2</v>
      </c>
      <c r="P81" s="18">
        <v>8.81</v>
      </c>
    </row>
    <row r="82" spans="2:16" x14ac:dyDescent="0.2">
      <c r="B82" s="15">
        <v>4110</v>
      </c>
      <c r="C82" s="15" t="s">
        <v>233</v>
      </c>
      <c r="D82" s="11">
        <v>1364</v>
      </c>
      <c r="E82" s="11">
        <v>98</v>
      </c>
      <c r="F82" s="30">
        <v>280.92599999999999</v>
      </c>
      <c r="G82" s="30">
        <v>5744.1850599999998</v>
      </c>
      <c r="H82" s="30">
        <v>3988.1698500000002</v>
      </c>
      <c r="I82" s="30">
        <v>-1.2678</v>
      </c>
      <c r="J82" s="30">
        <v>-2505.2782900000002</v>
      </c>
      <c r="K82" s="30">
        <v>-1836.71</v>
      </c>
      <c r="L82" s="18">
        <v>-62.82</v>
      </c>
      <c r="M82" s="18">
        <v>-0.02</v>
      </c>
      <c r="N82" s="18">
        <v>180.34</v>
      </c>
      <c r="O82" s="18">
        <v>14.62</v>
      </c>
      <c r="P82" s="18">
        <v>4.87</v>
      </c>
    </row>
    <row r="83" spans="2:16" x14ac:dyDescent="0.2">
      <c r="B83" s="15">
        <v>4111</v>
      </c>
      <c r="C83" s="15" t="s">
        <v>234</v>
      </c>
      <c r="D83" s="11">
        <v>1529</v>
      </c>
      <c r="E83" s="11">
        <v>119</v>
      </c>
      <c r="F83" s="30">
        <v>437.27825000000001</v>
      </c>
      <c r="G83" s="30">
        <v>5994.0228100000004</v>
      </c>
      <c r="H83" s="30">
        <v>4492.4144500000002</v>
      </c>
      <c r="I83" s="30">
        <v>2.43573</v>
      </c>
      <c r="J83" s="30">
        <v>545.26071000000002</v>
      </c>
      <c r="K83" s="30">
        <v>356.61</v>
      </c>
      <c r="L83" s="18">
        <v>12.14</v>
      </c>
      <c r="M83" s="18">
        <v>0.04</v>
      </c>
      <c r="N83" s="18">
        <v>2324.25</v>
      </c>
      <c r="O83" s="18">
        <v>9.5399999999999991</v>
      </c>
      <c r="P83" s="18">
        <v>7.34</v>
      </c>
    </row>
    <row r="84" spans="2:16" x14ac:dyDescent="0.2">
      <c r="B84" s="15">
        <v>4112</v>
      </c>
      <c r="C84" s="15" t="s">
        <v>235</v>
      </c>
      <c r="D84" s="11">
        <v>855</v>
      </c>
      <c r="E84" s="11">
        <v>118</v>
      </c>
      <c r="F84" s="30">
        <v>483.75684999999999</v>
      </c>
      <c r="G84" s="30">
        <v>3535.8295199999998</v>
      </c>
      <c r="H84" s="30">
        <v>2607.0113500000002</v>
      </c>
      <c r="I84" s="30">
        <v>-1.0379799999999999</v>
      </c>
      <c r="J84" s="30">
        <v>-1597.35536</v>
      </c>
      <c r="K84" s="30">
        <v>-1868.25</v>
      </c>
      <c r="L84" s="18">
        <v>-61.27</v>
      </c>
      <c r="M84" s="18">
        <v>-0.03</v>
      </c>
      <c r="N84" s="18">
        <v>127.37</v>
      </c>
      <c r="O84" s="18">
        <v>16.93</v>
      </c>
      <c r="P84" s="18">
        <v>13.65</v>
      </c>
    </row>
    <row r="85" spans="2:16" x14ac:dyDescent="0.2">
      <c r="B85" s="15">
        <v>4125</v>
      </c>
      <c r="C85" s="15" t="s">
        <v>236</v>
      </c>
      <c r="D85" s="11">
        <v>2418</v>
      </c>
      <c r="E85" s="11">
        <v>110</v>
      </c>
      <c r="F85" s="30">
        <v>1567.4829999999999</v>
      </c>
      <c r="G85" s="30">
        <v>11748.007750000001</v>
      </c>
      <c r="H85" s="30">
        <v>7310.8153000000002</v>
      </c>
      <c r="I85" s="30">
        <v>16.121099999999998</v>
      </c>
      <c r="J85" s="30">
        <v>4.4734500000011197</v>
      </c>
      <c r="K85" s="30">
        <v>1.85</v>
      </c>
      <c r="L85" s="18">
        <v>0.06</v>
      </c>
      <c r="M85" s="18">
        <v>0.14000000000000001</v>
      </c>
      <c r="N85" s="18" t="s">
        <v>90</v>
      </c>
      <c r="O85" s="18">
        <v>13.66</v>
      </c>
      <c r="P85" s="18">
        <v>13.48</v>
      </c>
    </row>
    <row r="86" spans="2:16" x14ac:dyDescent="0.2">
      <c r="B86" s="15">
        <v>4117</v>
      </c>
      <c r="C86" s="15" t="s">
        <v>237</v>
      </c>
      <c r="D86" s="11">
        <v>914</v>
      </c>
      <c r="E86" s="11">
        <v>109</v>
      </c>
      <c r="F86" s="30">
        <v>290.61709999999999</v>
      </c>
      <c r="G86" s="30">
        <v>4222.0274200000003</v>
      </c>
      <c r="H86" s="30">
        <v>2874.0835499999998</v>
      </c>
      <c r="I86" s="30">
        <v>17.001159999999999</v>
      </c>
      <c r="J86" s="30">
        <v>73.444560000000493</v>
      </c>
      <c r="K86" s="30">
        <v>80.36</v>
      </c>
      <c r="L86" s="18">
        <v>2.56</v>
      </c>
      <c r="M86" s="18">
        <v>0.4</v>
      </c>
      <c r="N86" s="18">
        <v>73.52</v>
      </c>
      <c r="O86" s="18">
        <v>11.54</v>
      </c>
      <c r="P86" s="18">
        <v>7.29</v>
      </c>
    </row>
    <row r="87" spans="2:16" x14ac:dyDescent="0.2">
      <c r="B87" s="15">
        <v>4120</v>
      </c>
      <c r="C87" s="15" t="s">
        <v>238</v>
      </c>
      <c r="D87" s="11">
        <v>1525</v>
      </c>
      <c r="E87" s="11">
        <v>105</v>
      </c>
      <c r="F87" s="30">
        <v>825.11190999999997</v>
      </c>
      <c r="G87" s="30">
        <v>7199.3588300000001</v>
      </c>
      <c r="H87" s="30">
        <v>4175.1550500000003</v>
      </c>
      <c r="I87" s="30">
        <v>3.6692999999999998</v>
      </c>
      <c r="J87" s="30">
        <v>-1198.0714</v>
      </c>
      <c r="K87" s="30">
        <v>-785.62</v>
      </c>
      <c r="L87" s="18">
        <v>-28.7</v>
      </c>
      <c r="M87" s="18">
        <v>0.05</v>
      </c>
      <c r="N87" s="18">
        <v>48.83</v>
      </c>
      <c r="O87" s="18">
        <v>3.13</v>
      </c>
      <c r="P87" s="18">
        <v>11.51</v>
      </c>
    </row>
    <row r="88" spans="2:16" x14ac:dyDescent="0.2">
      <c r="B88" s="15">
        <v>4121</v>
      </c>
      <c r="C88" s="15" t="s">
        <v>239</v>
      </c>
      <c r="D88" s="11">
        <v>2187</v>
      </c>
      <c r="E88" s="11">
        <v>87</v>
      </c>
      <c r="F88" s="30">
        <v>899.63895000000002</v>
      </c>
      <c r="G88" s="30">
        <v>10887.474410000001</v>
      </c>
      <c r="H88" s="30">
        <v>5481.7212499999996</v>
      </c>
      <c r="I88" s="30">
        <v>-12.450530000000001</v>
      </c>
      <c r="J88" s="30">
        <v>-3323.6420600000001</v>
      </c>
      <c r="K88" s="30">
        <v>-1519.73</v>
      </c>
      <c r="L88" s="18">
        <v>-60.63</v>
      </c>
      <c r="M88" s="18">
        <v>-0.11</v>
      </c>
      <c r="N88" s="18">
        <v>70.099999999999994</v>
      </c>
      <c r="O88" s="18">
        <v>14.87</v>
      </c>
      <c r="P88" s="18">
        <v>8.15</v>
      </c>
    </row>
    <row r="89" spans="2:16" x14ac:dyDescent="0.2">
      <c r="B89" s="15">
        <v>4122</v>
      </c>
      <c r="C89" s="15" t="s">
        <v>240</v>
      </c>
      <c r="D89" s="11">
        <v>1666</v>
      </c>
      <c r="E89" s="11">
        <v>120</v>
      </c>
      <c r="F89" s="30">
        <v>429.26170000000002</v>
      </c>
      <c r="G89" s="30">
        <v>6920.3783999999996</v>
      </c>
      <c r="H89" s="30">
        <v>4962.7223000000004</v>
      </c>
      <c r="I89" s="30">
        <v>76.961380000000005</v>
      </c>
      <c r="J89" s="30">
        <v>-485.29811000000001</v>
      </c>
      <c r="K89" s="30">
        <v>-291.3</v>
      </c>
      <c r="L89" s="18">
        <v>-9.7799999999999994</v>
      </c>
      <c r="M89" s="18">
        <v>1.1100000000000001</v>
      </c>
      <c r="N89" s="18">
        <v>128.09</v>
      </c>
      <c r="O89" s="18">
        <v>12.99</v>
      </c>
      <c r="P89" s="18">
        <v>7.31</v>
      </c>
    </row>
    <row r="90" spans="2:16" x14ac:dyDescent="0.2">
      <c r="B90" s="15">
        <v>4123</v>
      </c>
      <c r="C90" s="15" t="s">
        <v>241</v>
      </c>
      <c r="D90" s="11">
        <v>8024</v>
      </c>
      <c r="E90" s="11">
        <v>115</v>
      </c>
      <c r="F90" s="30">
        <v>3012.1412</v>
      </c>
      <c r="G90" s="30">
        <v>49291.878219999999</v>
      </c>
      <c r="H90" s="30">
        <v>23342.281849999999</v>
      </c>
      <c r="I90" s="30">
        <v>78.034409999999994</v>
      </c>
      <c r="J90" s="30">
        <v>-32852.064169999998</v>
      </c>
      <c r="K90" s="30">
        <v>-4094.23</v>
      </c>
      <c r="L90" s="18">
        <v>-140.74</v>
      </c>
      <c r="M90" s="18">
        <v>0.16</v>
      </c>
      <c r="N90" s="18">
        <v>88.84</v>
      </c>
      <c r="O90" s="18">
        <v>6.2</v>
      </c>
      <c r="P90" s="18">
        <v>6.27</v>
      </c>
    </row>
    <row r="91" spans="2:16" x14ac:dyDescent="0.2">
      <c r="B91" s="20">
        <v>4159</v>
      </c>
      <c r="C91" s="20" t="s">
        <v>242</v>
      </c>
      <c r="D91" s="21">
        <v>44472</v>
      </c>
      <c r="E91" s="21">
        <v>111</v>
      </c>
      <c r="F91" s="29">
        <v>16482.51023</v>
      </c>
      <c r="G91" s="29">
        <v>222584.03046000001</v>
      </c>
      <c r="H91" s="29">
        <v>125768.09308999999</v>
      </c>
      <c r="I91" s="29">
        <v>138.65606</v>
      </c>
      <c r="J91" s="29">
        <v>-15777.17189</v>
      </c>
      <c r="K91" s="29">
        <v>-354.77</v>
      </c>
      <c r="L91" s="32">
        <v>-12.54</v>
      </c>
      <c r="M91" s="32">
        <v>0.06</v>
      </c>
      <c r="N91" s="32">
        <v>151.6</v>
      </c>
      <c r="O91" s="32">
        <v>10.33</v>
      </c>
      <c r="P91" s="32">
        <v>7.47</v>
      </c>
    </row>
    <row r="92" spans="2:16" x14ac:dyDescent="0.2">
      <c r="B92" s="15">
        <v>4131</v>
      </c>
      <c r="C92" s="15" t="s">
        <v>243</v>
      </c>
      <c r="D92" s="11">
        <v>3464</v>
      </c>
      <c r="E92" s="11">
        <v>102</v>
      </c>
      <c r="F92" s="30">
        <v>2447.8567499999999</v>
      </c>
      <c r="G92" s="30">
        <v>25471.816640000001</v>
      </c>
      <c r="H92" s="30">
        <v>10416.8552</v>
      </c>
      <c r="I92" s="30">
        <v>-0.60730000000000295</v>
      </c>
      <c r="J92" s="30">
        <v>-694.99502999999902</v>
      </c>
      <c r="K92" s="30">
        <v>-200.63</v>
      </c>
      <c r="L92" s="18">
        <v>-6.67</v>
      </c>
      <c r="M92" s="18">
        <v>0</v>
      </c>
      <c r="N92" s="18" t="s">
        <v>90</v>
      </c>
      <c r="O92" s="18" t="s">
        <v>90</v>
      </c>
      <c r="P92" s="18">
        <v>9.61</v>
      </c>
    </row>
    <row r="93" spans="2:16" x14ac:dyDescent="0.2">
      <c r="B93" s="15">
        <v>4132</v>
      </c>
      <c r="C93" s="15" t="s">
        <v>244</v>
      </c>
      <c r="D93" s="11">
        <v>1367</v>
      </c>
      <c r="E93" s="11">
        <v>95</v>
      </c>
      <c r="F93" s="30">
        <v>259.81214999999997</v>
      </c>
      <c r="G93" s="30">
        <v>6009.7045900000003</v>
      </c>
      <c r="H93" s="30">
        <v>3681.3923500000001</v>
      </c>
      <c r="I93" s="30">
        <v>-1.3008500000000001</v>
      </c>
      <c r="J93" s="30">
        <v>2026.8073899999999</v>
      </c>
      <c r="K93" s="30">
        <v>1482.67</v>
      </c>
      <c r="L93" s="18">
        <v>55.06</v>
      </c>
      <c r="M93" s="18">
        <v>-0.02</v>
      </c>
      <c r="N93" s="18">
        <v>49.53</v>
      </c>
      <c r="O93" s="18">
        <v>22.66</v>
      </c>
      <c r="P93" s="18">
        <v>4.3</v>
      </c>
    </row>
    <row r="94" spans="2:16" x14ac:dyDescent="0.2">
      <c r="B94" s="15">
        <v>4133</v>
      </c>
      <c r="C94" s="15" t="s">
        <v>245</v>
      </c>
      <c r="D94" s="11">
        <v>1095</v>
      </c>
      <c r="E94" s="11">
        <v>122</v>
      </c>
      <c r="F94" s="30">
        <v>379.63389999999998</v>
      </c>
      <c r="G94" s="30">
        <v>5362.5511900000001</v>
      </c>
      <c r="H94" s="30">
        <v>3657.9893000000002</v>
      </c>
      <c r="I94" s="30">
        <v>12.023</v>
      </c>
      <c r="J94" s="30">
        <v>3446.3996299999999</v>
      </c>
      <c r="K94" s="30">
        <v>3147.4</v>
      </c>
      <c r="L94" s="18">
        <v>94.22</v>
      </c>
      <c r="M94" s="18">
        <v>0.22</v>
      </c>
      <c r="N94" s="18">
        <v>261.04000000000002</v>
      </c>
      <c r="O94" s="18">
        <v>22.32</v>
      </c>
      <c r="P94" s="18">
        <v>7.3</v>
      </c>
    </row>
    <row r="95" spans="2:16" x14ac:dyDescent="0.2">
      <c r="B95" s="15">
        <v>4134</v>
      </c>
      <c r="C95" s="15" t="s">
        <v>246</v>
      </c>
      <c r="D95" s="11">
        <v>1349</v>
      </c>
      <c r="E95" s="11">
        <v>105</v>
      </c>
      <c r="F95" s="30">
        <v>859.76355000000001</v>
      </c>
      <c r="G95" s="30">
        <v>9006.5013099999996</v>
      </c>
      <c r="H95" s="30">
        <v>3690.1646000000001</v>
      </c>
      <c r="I95" s="30">
        <v>24.934799999999999</v>
      </c>
      <c r="J95" s="30">
        <v>3097.3502100000001</v>
      </c>
      <c r="K95" s="30">
        <v>2296.0300000000002</v>
      </c>
      <c r="L95" s="18">
        <v>83.94</v>
      </c>
      <c r="M95" s="18">
        <v>0.28000000000000003</v>
      </c>
      <c r="N95" s="18">
        <v>26.49</v>
      </c>
      <c r="O95" s="18">
        <v>11.62</v>
      </c>
      <c r="P95" s="18">
        <v>9.82</v>
      </c>
    </row>
    <row r="96" spans="2:16" x14ac:dyDescent="0.2">
      <c r="B96" s="15">
        <v>4135</v>
      </c>
      <c r="C96" s="15" t="s">
        <v>247</v>
      </c>
      <c r="D96" s="11">
        <v>2117</v>
      </c>
      <c r="E96" s="11">
        <v>112</v>
      </c>
      <c r="F96" s="30">
        <v>566.41144999999995</v>
      </c>
      <c r="G96" s="30">
        <v>8417.90841</v>
      </c>
      <c r="H96" s="30">
        <v>5900.7772999999997</v>
      </c>
      <c r="I96" s="30">
        <v>6.2192600000000002</v>
      </c>
      <c r="J96" s="30">
        <v>6452.8226500000001</v>
      </c>
      <c r="K96" s="30">
        <v>3048.1</v>
      </c>
      <c r="L96" s="18">
        <v>109.36</v>
      </c>
      <c r="M96" s="18">
        <v>7.0000000000000007E-2</v>
      </c>
      <c r="N96" s="18">
        <v>99.88</v>
      </c>
      <c r="O96" s="18">
        <v>6.86</v>
      </c>
      <c r="P96" s="18">
        <v>6.8</v>
      </c>
    </row>
    <row r="97" spans="2:16" x14ac:dyDescent="0.2">
      <c r="B97" s="15">
        <v>4136</v>
      </c>
      <c r="C97" s="15" t="s">
        <v>248</v>
      </c>
      <c r="D97" s="11">
        <v>1684</v>
      </c>
      <c r="E97" s="11">
        <v>106</v>
      </c>
      <c r="F97" s="30">
        <v>513.77144999999996</v>
      </c>
      <c r="G97" s="30">
        <v>6085.2136</v>
      </c>
      <c r="H97" s="30">
        <v>4199.1860500000003</v>
      </c>
      <c r="I97" s="30">
        <v>-8.6893499999999992</v>
      </c>
      <c r="J97" s="30">
        <v>-821.550260000001</v>
      </c>
      <c r="K97" s="30">
        <v>-487.86</v>
      </c>
      <c r="L97" s="18">
        <v>-19.559999999999999</v>
      </c>
      <c r="M97" s="18">
        <v>-0.14000000000000001</v>
      </c>
      <c r="N97" s="18">
        <v>1879</v>
      </c>
      <c r="O97" s="18">
        <v>16.59</v>
      </c>
      <c r="P97" s="18">
        <v>8.3000000000000007</v>
      </c>
    </row>
    <row r="98" spans="2:16" x14ac:dyDescent="0.2">
      <c r="B98" s="15">
        <v>4137</v>
      </c>
      <c r="C98" s="15" t="s">
        <v>249</v>
      </c>
      <c r="D98" s="11">
        <v>502</v>
      </c>
      <c r="E98" s="11">
        <v>122</v>
      </c>
      <c r="F98" s="30">
        <v>203.29155</v>
      </c>
      <c r="G98" s="30">
        <v>2653.4776099999999</v>
      </c>
      <c r="H98" s="30">
        <v>1805.5325499999999</v>
      </c>
      <c r="I98" s="30">
        <v>7.9420599999999997</v>
      </c>
      <c r="J98" s="30">
        <v>964.29223000000002</v>
      </c>
      <c r="K98" s="30">
        <v>1920.9</v>
      </c>
      <c r="L98" s="18">
        <v>53.41</v>
      </c>
      <c r="M98" s="18">
        <v>0.3</v>
      </c>
      <c r="N98" s="18">
        <v>211.8</v>
      </c>
      <c r="O98" s="18">
        <v>30.92</v>
      </c>
      <c r="P98" s="18">
        <v>7.96</v>
      </c>
    </row>
    <row r="99" spans="2:16" x14ac:dyDescent="0.2">
      <c r="B99" s="15">
        <v>4138</v>
      </c>
      <c r="C99" s="15" t="s">
        <v>250</v>
      </c>
      <c r="D99" s="11">
        <v>742</v>
      </c>
      <c r="E99" s="11">
        <v>121</v>
      </c>
      <c r="F99" s="30">
        <v>392.67034999999998</v>
      </c>
      <c r="G99" s="30">
        <v>3776.9676300000001</v>
      </c>
      <c r="H99" s="30">
        <v>2170.1574000000001</v>
      </c>
      <c r="I99" s="30">
        <v>15.50977</v>
      </c>
      <c r="J99" s="30">
        <v>1366.9311399999999</v>
      </c>
      <c r="K99" s="30">
        <v>1842.23</v>
      </c>
      <c r="L99" s="18">
        <v>62.99</v>
      </c>
      <c r="M99" s="18">
        <v>0.41</v>
      </c>
      <c r="N99" s="18">
        <v>399.46</v>
      </c>
      <c r="O99" s="18">
        <v>22.7</v>
      </c>
      <c r="P99" s="18">
        <v>10.81</v>
      </c>
    </row>
    <row r="100" spans="2:16" x14ac:dyDescent="0.2">
      <c r="B100" s="15">
        <v>4139</v>
      </c>
      <c r="C100" s="15" t="s">
        <v>251</v>
      </c>
      <c r="D100" s="11">
        <v>6820</v>
      </c>
      <c r="E100" s="11">
        <v>118</v>
      </c>
      <c r="F100" s="30">
        <v>2031.9960000000001</v>
      </c>
      <c r="G100" s="30">
        <v>36232.778019999998</v>
      </c>
      <c r="H100" s="30">
        <v>20131.716899999999</v>
      </c>
      <c r="I100" s="30">
        <v>-5.2790900000000001</v>
      </c>
      <c r="J100" s="30">
        <v>-20122.84692</v>
      </c>
      <c r="K100" s="30">
        <v>-2950.56</v>
      </c>
      <c r="L100" s="18">
        <v>-99.96</v>
      </c>
      <c r="M100" s="18">
        <v>-0.01</v>
      </c>
      <c r="N100" s="18">
        <v>1090.6300000000001</v>
      </c>
      <c r="O100" s="18">
        <v>13.41</v>
      </c>
      <c r="P100" s="18">
        <v>5.59</v>
      </c>
    </row>
    <row r="101" spans="2:16" x14ac:dyDescent="0.2">
      <c r="B101" s="15">
        <v>4140</v>
      </c>
      <c r="C101" s="15" t="s">
        <v>252</v>
      </c>
      <c r="D101" s="11">
        <v>2866</v>
      </c>
      <c r="E101" s="11">
        <v>119</v>
      </c>
      <c r="F101" s="30">
        <v>470.89814999999999</v>
      </c>
      <c r="G101" s="30">
        <v>11328.92966</v>
      </c>
      <c r="H101" s="30">
        <v>8513.1390499999998</v>
      </c>
      <c r="I101" s="30">
        <v>-7.51755</v>
      </c>
      <c r="J101" s="30">
        <v>-2611.57377</v>
      </c>
      <c r="K101" s="30">
        <v>-911.23</v>
      </c>
      <c r="L101" s="18">
        <v>-30.68</v>
      </c>
      <c r="M101" s="18">
        <v>-7.0000000000000007E-2</v>
      </c>
      <c r="N101" s="18">
        <v>226.2</v>
      </c>
      <c r="O101" s="18">
        <v>19.579999999999998</v>
      </c>
      <c r="P101" s="18">
        <v>4.09</v>
      </c>
    </row>
    <row r="102" spans="2:16" x14ac:dyDescent="0.2">
      <c r="B102" s="15">
        <v>4141</v>
      </c>
      <c r="C102" s="15" t="s">
        <v>253</v>
      </c>
      <c r="D102" s="11">
        <v>9288</v>
      </c>
      <c r="E102" s="11">
        <v>115</v>
      </c>
      <c r="F102" s="30">
        <v>2810.0642800000001</v>
      </c>
      <c r="G102" s="30">
        <v>45672.61004</v>
      </c>
      <c r="H102" s="30">
        <v>25846.624100000001</v>
      </c>
      <c r="I102" s="30">
        <v>80.462810000000005</v>
      </c>
      <c r="J102" s="30">
        <v>3351.9124000000002</v>
      </c>
      <c r="K102" s="30">
        <v>360.89</v>
      </c>
      <c r="L102" s="18">
        <v>12.97</v>
      </c>
      <c r="M102" s="18">
        <v>0.18</v>
      </c>
      <c r="N102" s="18">
        <v>191.64</v>
      </c>
      <c r="O102" s="18">
        <v>10.11</v>
      </c>
      <c r="P102" s="18">
        <v>6.33</v>
      </c>
    </row>
    <row r="103" spans="2:16" x14ac:dyDescent="0.2">
      <c r="B103" s="15">
        <v>4142</v>
      </c>
      <c r="C103" s="15" t="s">
        <v>254</v>
      </c>
      <c r="D103" s="11">
        <v>840</v>
      </c>
      <c r="E103" s="11">
        <v>123</v>
      </c>
      <c r="F103" s="30">
        <v>260.48194999999998</v>
      </c>
      <c r="G103" s="30">
        <v>3554.7881299999999</v>
      </c>
      <c r="H103" s="30">
        <v>2661.9536699999999</v>
      </c>
      <c r="I103" s="30">
        <v>4.6793500000000003</v>
      </c>
      <c r="J103" s="30">
        <v>749.19743999999901</v>
      </c>
      <c r="K103" s="30">
        <v>891.9</v>
      </c>
      <c r="L103" s="18">
        <v>28.14</v>
      </c>
      <c r="M103" s="18">
        <v>0.13</v>
      </c>
      <c r="N103" s="18">
        <v>53.05</v>
      </c>
      <c r="O103" s="18">
        <v>3.55</v>
      </c>
      <c r="P103" s="18">
        <v>7.46</v>
      </c>
    </row>
    <row r="104" spans="2:16" x14ac:dyDescent="0.2">
      <c r="B104" s="15">
        <v>4143</v>
      </c>
      <c r="C104" s="15" t="s">
        <v>255</v>
      </c>
      <c r="D104" s="11">
        <v>1160</v>
      </c>
      <c r="E104" s="11">
        <v>120</v>
      </c>
      <c r="F104" s="30">
        <v>379.84269999999998</v>
      </c>
      <c r="G104" s="30">
        <v>4763.9496799999997</v>
      </c>
      <c r="H104" s="30">
        <v>3386.12192</v>
      </c>
      <c r="I104" s="30">
        <v>15.65765</v>
      </c>
      <c r="J104" s="30">
        <v>2568.4872099999998</v>
      </c>
      <c r="K104" s="30">
        <v>2214.21</v>
      </c>
      <c r="L104" s="18">
        <v>75.849999999999994</v>
      </c>
      <c r="M104" s="18">
        <v>0.33</v>
      </c>
      <c r="N104" s="18">
        <v>47.39</v>
      </c>
      <c r="O104" s="18">
        <v>5.23</v>
      </c>
      <c r="P104" s="18">
        <v>8.3000000000000007</v>
      </c>
    </row>
    <row r="105" spans="2:16" x14ac:dyDescent="0.2">
      <c r="B105" s="15">
        <v>4144</v>
      </c>
      <c r="C105" s="15" t="s">
        <v>256</v>
      </c>
      <c r="D105" s="11">
        <v>4524</v>
      </c>
      <c r="E105" s="11">
        <v>97</v>
      </c>
      <c r="F105" s="30">
        <v>2659.0779000000002</v>
      </c>
      <c r="G105" s="30">
        <v>23692.083470000001</v>
      </c>
      <c r="H105" s="30">
        <v>11045.61095</v>
      </c>
      <c r="I105" s="30">
        <v>-1.24044</v>
      </c>
      <c r="J105" s="30">
        <v>-10342.414479999999</v>
      </c>
      <c r="K105" s="30">
        <v>-2286.12</v>
      </c>
      <c r="L105" s="18">
        <v>-93.63</v>
      </c>
      <c r="M105" s="18">
        <v>-0.01</v>
      </c>
      <c r="N105" s="18">
        <v>32.549999999999997</v>
      </c>
      <c r="O105" s="18">
        <v>3.86</v>
      </c>
      <c r="P105" s="18">
        <v>11.22</v>
      </c>
    </row>
    <row r="106" spans="2:16" x14ac:dyDescent="0.2">
      <c r="B106" s="15">
        <v>4145</v>
      </c>
      <c r="C106" s="15" t="s">
        <v>257</v>
      </c>
      <c r="D106" s="11">
        <v>1747</v>
      </c>
      <c r="E106" s="11">
        <v>122</v>
      </c>
      <c r="F106" s="30">
        <v>684.13435000000004</v>
      </c>
      <c r="G106" s="30">
        <v>8606.1183600000004</v>
      </c>
      <c r="H106" s="30">
        <v>5061.8593000000001</v>
      </c>
      <c r="I106" s="30">
        <v>-3.9230499999999999</v>
      </c>
      <c r="J106" s="30">
        <v>2100.83142</v>
      </c>
      <c r="K106" s="30">
        <v>1202.54</v>
      </c>
      <c r="L106" s="18">
        <v>41.5</v>
      </c>
      <c r="M106" s="18">
        <v>-0.05</v>
      </c>
      <c r="N106" s="18">
        <v>324.5</v>
      </c>
      <c r="O106" s="18">
        <v>13.01</v>
      </c>
      <c r="P106" s="18">
        <v>7.9</v>
      </c>
    </row>
    <row r="107" spans="2:16" x14ac:dyDescent="0.2">
      <c r="B107" s="15">
        <v>4146</v>
      </c>
      <c r="C107" s="15" t="s">
        <v>258</v>
      </c>
      <c r="D107" s="11">
        <v>3530</v>
      </c>
      <c r="E107" s="11">
        <v>115</v>
      </c>
      <c r="F107" s="30">
        <v>1150.7552499999999</v>
      </c>
      <c r="G107" s="30">
        <v>16889.18117</v>
      </c>
      <c r="H107" s="30">
        <v>10091.5723</v>
      </c>
      <c r="I107" s="30">
        <v>-6.6067499999999999</v>
      </c>
      <c r="J107" s="30">
        <v>-8395.3833400000003</v>
      </c>
      <c r="K107" s="30">
        <v>-2378.3000000000002</v>
      </c>
      <c r="L107" s="18">
        <v>-83.19</v>
      </c>
      <c r="M107" s="18">
        <v>-0.04</v>
      </c>
      <c r="N107" s="18">
        <v>3680.18</v>
      </c>
      <c r="O107" s="18">
        <v>14.17</v>
      </c>
      <c r="P107" s="18">
        <v>6.77</v>
      </c>
    </row>
    <row r="108" spans="2:16" x14ac:dyDescent="0.2">
      <c r="B108" s="15">
        <v>4147</v>
      </c>
      <c r="C108" s="15" t="s">
        <v>259</v>
      </c>
      <c r="D108" s="11">
        <v>1377</v>
      </c>
      <c r="E108" s="11">
        <v>118</v>
      </c>
      <c r="F108" s="30">
        <v>412.04849999999999</v>
      </c>
      <c r="G108" s="30">
        <v>5059.4509500000004</v>
      </c>
      <c r="H108" s="30">
        <v>3507.4401499999999</v>
      </c>
      <c r="I108" s="30">
        <v>6.3917400000000004</v>
      </c>
      <c r="J108" s="30">
        <v>1086.5601899999999</v>
      </c>
      <c r="K108" s="30">
        <v>789.08</v>
      </c>
      <c r="L108" s="18">
        <v>30.98</v>
      </c>
      <c r="M108" s="18">
        <v>0.13</v>
      </c>
      <c r="N108" s="18">
        <v>54.78</v>
      </c>
      <c r="O108" s="18">
        <v>9.5299999999999994</v>
      </c>
      <c r="P108" s="18">
        <v>8.27</v>
      </c>
    </row>
    <row r="109" spans="2:16" x14ac:dyDescent="0.2">
      <c r="B109" s="20">
        <v>4189</v>
      </c>
      <c r="C109" s="20" t="s">
        <v>260</v>
      </c>
      <c r="D109" s="21">
        <v>35946</v>
      </c>
      <c r="E109" s="21">
        <v>107</v>
      </c>
      <c r="F109" s="29">
        <v>18489.079150000001</v>
      </c>
      <c r="G109" s="29">
        <v>195782.76957999999</v>
      </c>
      <c r="H109" s="29">
        <v>111800.99849</v>
      </c>
      <c r="I109" s="29">
        <v>436.91681</v>
      </c>
      <c r="J109" s="29">
        <v>-37103.679790000002</v>
      </c>
      <c r="K109" s="29">
        <v>-1032.21</v>
      </c>
      <c r="L109" s="32">
        <v>-33.19</v>
      </c>
      <c r="M109" s="32">
        <v>0.22</v>
      </c>
      <c r="N109" s="32">
        <v>157.94999999999999</v>
      </c>
      <c r="O109" s="32">
        <v>16.46</v>
      </c>
      <c r="P109" s="32">
        <v>9.67</v>
      </c>
    </row>
    <row r="110" spans="2:16" x14ac:dyDescent="0.2">
      <c r="B110" s="15">
        <v>4185</v>
      </c>
      <c r="C110" s="15" t="s">
        <v>261</v>
      </c>
      <c r="D110" s="11">
        <v>2850</v>
      </c>
      <c r="E110" s="11">
        <v>114</v>
      </c>
      <c r="F110" s="30">
        <v>721.11654999999996</v>
      </c>
      <c r="G110" s="30">
        <v>20626.900659999999</v>
      </c>
      <c r="H110" s="30">
        <v>8905.7348500000007</v>
      </c>
      <c r="I110" s="30">
        <v>-2.4032399999999998</v>
      </c>
      <c r="J110" s="30">
        <v>-16917.335650000001</v>
      </c>
      <c r="K110" s="30">
        <v>-5935.91</v>
      </c>
      <c r="L110" s="18">
        <v>-189.96</v>
      </c>
      <c r="M110" s="18">
        <v>-0.01</v>
      </c>
      <c r="N110" s="18">
        <v>705.27</v>
      </c>
      <c r="O110" s="18">
        <v>35.28</v>
      </c>
      <c r="P110" s="18">
        <v>3.48</v>
      </c>
    </row>
    <row r="111" spans="2:16" x14ac:dyDescent="0.2">
      <c r="B111" s="15">
        <v>4161</v>
      </c>
      <c r="C111" s="15" t="s">
        <v>262</v>
      </c>
      <c r="D111" s="11">
        <v>2413</v>
      </c>
      <c r="E111" s="11">
        <v>111</v>
      </c>
      <c r="F111" s="30">
        <v>749.97191999999995</v>
      </c>
      <c r="G111" s="30">
        <v>10948.04038</v>
      </c>
      <c r="H111" s="30">
        <v>7557.9327499999999</v>
      </c>
      <c r="I111" s="30">
        <v>-3.8772199999999999</v>
      </c>
      <c r="J111" s="30">
        <v>-3008.567</v>
      </c>
      <c r="K111" s="30">
        <v>-1246.82</v>
      </c>
      <c r="L111" s="18">
        <v>-39.81</v>
      </c>
      <c r="M111" s="18">
        <v>-0.04</v>
      </c>
      <c r="N111" s="18">
        <v>332.12</v>
      </c>
      <c r="O111" s="18">
        <v>18.43</v>
      </c>
      <c r="P111" s="18">
        <v>6.81</v>
      </c>
    </row>
    <row r="112" spans="2:16" x14ac:dyDescent="0.2">
      <c r="B112" s="15">
        <v>4163</v>
      </c>
      <c r="C112" s="15" t="s">
        <v>263</v>
      </c>
      <c r="D112" s="11">
        <v>5736</v>
      </c>
      <c r="E112" s="11">
        <v>99</v>
      </c>
      <c r="F112" s="30">
        <v>5163.3430399999997</v>
      </c>
      <c r="G112" s="30">
        <v>32905.47726</v>
      </c>
      <c r="H112" s="30">
        <v>17084.8014</v>
      </c>
      <c r="I112" s="30">
        <v>131.1909</v>
      </c>
      <c r="J112" s="30">
        <v>11270.2201</v>
      </c>
      <c r="K112" s="30">
        <v>1964.82</v>
      </c>
      <c r="L112" s="18">
        <v>65.97</v>
      </c>
      <c r="M112" s="18">
        <v>0.4</v>
      </c>
      <c r="N112" s="18">
        <v>148.04</v>
      </c>
      <c r="O112" s="18">
        <v>8.02</v>
      </c>
      <c r="P112" s="18">
        <v>16.09</v>
      </c>
    </row>
    <row r="113" spans="2:16" x14ac:dyDescent="0.2">
      <c r="B113" s="15">
        <v>4164</v>
      </c>
      <c r="C113" s="15" t="s">
        <v>264</v>
      </c>
      <c r="D113" s="11">
        <v>1089</v>
      </c>
      <c r="E113" s="11">
        <v>115</v>
      </c>
      <c r="F113" s="30">
        <v>397.77444000000003</v>
      </c>
      <c r="G113" s="30">
        <v>4675.9458000000004</v>
      </c>
      <c r="H113" s="30">
        <v>3487.37725</v>
      </c>
      <c r="I113" s="30">
        <v>0.68671000000000004</v>
      </c>
      <c r="J113" s="30">
        <v>-581.89974999999902</v>
      </c>
      <c r="K113" s="30">
        <v>-534.34</v>
      </c>
      <c r="L113" s="18">
        <v>-16.690000000000001</v>
      </c>
      <c r="M113" s="18">
        <v>0.01</v>
      </c>
      <c r="N113" s="18">
        <v>337.05</v>
      </c>
      <c r="O113" s="18">
        <v>15.29</v>
      </c>
      <c r="P113" s="18">
        <v>8.52</v>
      </c>
    </row>
    <row r="114" spans="2:16" x14ac:dyDescent="0.2">
      <c r="B114" s="15">
        <v>4165</v>
      </c>
      <c r="C114" s="15" t="s">
        <v>265</v>
      </c>
      <c r="D114" s="11">
        <v>3813</v>
      </c>
      <c r="E114" s="11">
        <v>99</v>
      </c>
      <c r="F114" s="30">
        <v>1286.4671000000001</v>
      </c>
      <c r="G114" s="30">
        <v>15670.613090000001</v>
      </c>
      <c r="H114" s="30">
        <v>11190.8231</v>
      </c>
      <c r="I114" s="30">
        <v>-2.98393</v>
      </c>
      <c r="J114" s="30">
        <v>-1391.8435199999999</v>
      </c>
      <c r="K114" s="30">
        <v>-365.03</v>
      </c>
      <c r="L114" s="18">
        <v>-12.44</v>
      </c>
      <c r="M114" s="18">
        <v>-0.02</v>
      </c>
      <c r="N114" s="18">
        <v>123.76</v>
      </c>
      <c r="O114" s="18">
        <v>15.34</v>
      </c>
      <c r="P114" s="18">
        <v>8.19</v>
      </c>
    </row>
    <row r="115" spans="2:16" x14ac:dyDescent="0.2">
      <c r="B115" s="15">
        <v>4166</v>
      </c>
      <c r="C115" s="15" t="s">
        <v>266</v>
      </c>
      <c r="D115" s="11">
        <v>1589</v>
      </c>
      <c r="E115" s="11">
        <v>116</v>
      </c>
      <c r="F115" s="30">
        <v>343.80194999999998</v>
      </c>
      <c r="G115" s="30">
        <v>8200.7642799999994</v>
      </c>
      <c r="H115" s="30">
        <v>5078.8190500000001</v>
      </c>
      <c r="I115" s="30">
        <v>-12.13575</v>
      </c>
      <c r="J115" s="30">
        <v>-6952.5010899999997</v>
      </c>
      <c r="K115" s="30">
        <v>-4375.3900000000003</v>
      </c>
      <c r="L115" s="18">
        <v>-136.88999999999999</v>
      </c>
      <c r="M115" s="18">
        <v>-0.15</v>
      </c>
      <c r="N115" s="18">
        <v>278.52999999999997</v>
      </c>
      <c r="O115" s="18">
        <v>14.29</v>
      </c>
      <c r="P115" s="18">
        <v>4.04</v>
      </c>
    </row>
    <row r="116" spans="2:16" x14ac:dyDescent="0.2">
      <c r="B116" s="15">
        <v>4169</v>
      </c>
      <c r="C116" s="15" t="s">
        <v>267</v>
      </c>
      <c r="D116" s="11">
        <v>2837</v>
      </c>
      <c r="E116" s="11">
        <v>105</v>
      </c>
      <c r="F116" s="30">
        <v>1473.4384500000001</v>
      </c>
      <c r="G116" s="30">
        <v>14959.104219999999</v>
      </c>
      <c r="H116" s="30">
        <v>8529.4708699999992</v>
      </c>
      <c r="I116" s="30">
        <v>17.464410000000001</v>
      </c>
      <c r="J116" s="30">
        <v>1441.3538900000001</v>
      </c>
      <c r="K116" s="30">
        <v>508.06</v>
      </c>
      <c r="L116" s="18">
        <v>16.899999999999999</v>
      </c>
      <c r="M116" s="18">
        <v>0.12</v>
      </c>
      <c r="N116" s="18">
        <v>35.28</v>
      </c>
      <c r="O116" s="18">
        <v>12.26</v>
      </c>
      <c r="P116" s="18">
        <v>9.9700000000000006</v>
      </c>
    </row>
    <row r="117" spans="2:16" x14ac:dyDescent="0.2">
      <c r="B117" s="15">
        <v>4170</v>
      </c>
      <c r="C117" s="15" t="s">
        <v>268</v>
      </c>
      <c r="D117" s="11">
        <v>3723</v>
      </c>
      <c r="E117" s="11">
        <v>108</v>
      </c>
      <c r="F117" s="30">
        <v>2919.3669599999998</v>
      </c>
      <c r="G117" s="30">
        <v>27306.0605</v>
      </c>
      <c r="H117" s="30">
        <v>11221.5512</v>
      </c>
      <c r="I117" s="30">
        <v>275.99178000000001</v>
      </c>
      <c r="J117" s="30">
        <v>10375.805969999999</v>
      </c>
      <c r="K117" s="30">
        <v>2786.95</v>
      </c>
      <c r="L117" s="18">
        <v>92.46</v>
      </c>
      <c r="M117" s="18">
        <v>1.01</v>
      </c>
      <c r="N117" s="18">
        <v>149.27000000000001</v>
      </c>
      <c r="O117" s="18">
        <v>13.73</v>
      </c>
      <c r="P117" s="18">
        <v>11.7</v>
      </c>
    </row>
    <row r="118" spans="2:16" x14ac:dyDescent="0.2">
      <c r="B118" s="15">
        <v>4184</v>
      </c>
      <c r="C118" s="15" t="s">
        <v>269</v>
      </c>
      <c r="D118" s="11">
        <v>2108</v>
      </c>
      <c r="E118" s="11">
        <v>109</v>
      </c>
      <c r="F118" s="30">
        <v>1941.5844400000001</v>
      </c>
      <c r="G118" s="30">
        <v>11752.13704</v>
      </c>
      <c r="H118" s="30">
        <v>7482.6424500000003</v>
      </c>
      <c r="I118" s="30">
        <v>42.18497</v>
      </c>
      <c r="J118" s="30">
        <v>-1785.5933500000001</v>
      </c>
      <c r="K118" s="30">
        <v>-847.06</v>
      </c>
      <c r="L118" s="18">
        <v>-23.86</v>
      </c>
      <c r="M118" s="18">
        <v>0.36</v>
      </c>
      <c r="N118" s="18">
        <v>175.58</v>
      </c>
      <c r="O118" s="18">
        <v>19.329999999999998</v>
      </c>
      <c r="P118" s="18">
        <v>16.88</v>
      </c>
    </row>
    <row r="119" spans="2:16" x14ac:dyDescent="0.2">
      <c r="B119" s="15">
        <v>4172</v>
      </c>
      <c r="C119" s="15" t="s">
        <v>270</v>
      </c>
      <c r="D119" s="11">
        <v>1037</v>
      </c>
      <c r="E119" s="11">
        <v>113</v>
      </c>
      <c r="F119" s="30">
        <v>435.77339999999998</v>
      </c>
      <c r="G119" s="30">
        <v>5115.0362100000002</v>
      </c>
      <c r="H119" s="30">
        <v>3429.3191200000001</v>
      </c>
      <c r="I119" s="30">
        <v>2.0811899999999999</v>
      </c>
      <c r="J119" s="30">
        <v>1925.06285</v>
      </c>
      <c r="K119" s="30">
        <v>1856.38</v>
      </c>
      <c r="L119" s="18">
        <v>56.14</v>
      </c>
      <c r="M119" s="18">
        <v>0.04</v>
      </c>
      <c r="N119" s="18">
        <v>198.75</v>
      </c>
      <c r="O119" s="18">
        <v>16.2</v>
      </c>
      <c r="P119" s="18">
        <v>8.56</v>
      </c>
    </row>
    <row r="120" spans="2:16" x14ac:dyDescent="0.2">
      <c r="B120" s="15">
        <v>4173</v>
      </c>
      <c r="C120" s="15" t="s">
        <v>271</v>
      </c>
      <c r="D120" s="11">
        <v>577</v>
      </c>
      <c r="E120" s="11">
        <v>125</v>
      </c>
      <c r="F120" s="30">
        <v>166.0378</v>
      </c>
      <c r="G120" s="30">
        <v>2891.2629999999999</v>
      </c>
      <c r="H120" s="30">
        <v>2304.7265499999999</v>
      </c>
      <c r="I120" s="30">
        <v>-6.1198800000000002</v>
      </c>
      <c r="J120" s="30">
        <v>-368.66118</v>
      </c>
      <c r="K120" s="30">
        <v>-638.92999999999995</v>
      </c>
      <c r="L120" s="18">
        <v>-16</v>
      </c>
      <c r="M120" s="18">
        <v>-0.21</v>
      </c>
      <c r="N120" s="18">
        <v>218.77</v>
      </c>
      <c r="O120" s="18">
        <v>7.54</v>
      </c>
      <c r="P120" s="18">
        <v>5.53</v>
      </c>
    </row>
    <row r="121" spans="2:16" x14ac:dyDescent="0.2">
      <c r="B121" s="15">
        <v>4175</v>
      </c>
      <c r="C121" s="15" t="s">
        <v>272</v>
      </c>
      <c r="D121" s="11">
        <v>1154</v>
      </c>
      <c r="E121" s="11">
        <v>114</v>
      </c>
      <c r="F121" s="30">
        <v>408.27609999999999</v>
      </c>
      <c r="G121" s="30">
        <v>5129.9263799999999</v>
      </c>
      <c r="H121" s="30">
        <v>3366.1903000000002</v>
      </c>
      <c r="I121" s="30">
        <v>14.121689999999999</v>
      </c>
      <c r="J121" s="30">
        <v>-2745.6424400000001</v>
      </c>
      <c r="K121" s="30">
        <v>-2379.2399999999998</v>
      </c>
      <c r="L121" s="18">
        <v>-81.569999999999993</v>
      </c>
      <c r="M121" s="18">
        <v>0.28000000000000003</v>
      </c>
      <c r="N121" s="18">
        <v>33.58</v>
      </c>
      <c r="O121" s="18">
        <v>21.52</v>
      </c>
      <c r="P121" s="18">
        <v>8.23</v>
      </c>
    </row>
    <row r="122" spans="2:16" x14ac:dyDescent="0.2">
      <c r="B122" s="15">
        <v>4176</v>
      </c>
      <c r="C122" s="15" t="s">
        <v>273</v>
      </c>
      <c r="D122" s="11">
        <v>718</v>
      </c>
      <c r="E122" s="11">
        <v>123</v>
      </c>
      <c r="F122" s="30">
        <v>218.97059999999999</v>
      </c>
      <c r="G122" s="30">
        <v>2945.2323900000001</v>
      </c>
      <c r="H122" s="30">
        <v>2068.9724999999999</v>
      </c>
      <c r="I122" s="30">
        <v>-1.05697</v>
      </c>
      <c r="J122" s="30">
        <v>1201.4502500000001</v>
      </c>
      <c r="K122" s="30">
        <v>1673.33</v>
      </c>
      <c r="L122" s="18">
        <v>58.07</v>
      </c>
      <c r="M122" s="18">
        <v>-0.04</v>
      </c>
      <c r="N122" s="18" t="s">
        <v>90</v>
      </c>
      <c r="O122" s="18">
        <v>9.15</v>
      </c>
      <c r="P122" s="18">
        <v>7.4</v>
      </c>
    </row>
    <row r="123" spans="2:16" x14ac:dyDescent="0.2">
      <c r="B123" s="15">
        <v>4177</v>
      </c>
      <c r="C123" s="15" t="s">
        <v>274</v>
      </c>
      <c r="D123" s="11">
        <v>1688</v>
      </c>
      <c r="E123" s="11">
        <v>80</v>
      </c>
      <c r="F123" s="30">
        <v>846.86099999999999</v>
      </c>
      <c r="G123" s="30">
        <v>11479.86822</v>
      </c>
      <c r="H123" s="30">
        <v>5420.1527500000002</v>
      </c>
      <c r="I123" s="30">
        <v>-6.2102399999999998</v>
      </c>
      <c r="J123" s="30">
        <v>-19253.101600000002</v>
      </c>
      <c r="K123" s="30">
        <v>-11405.87</v>
      </c>
      <c r="L123" s="18">
        <v>-355.21</v>
      </c>
      <c r="M123" s="18">
        <v>-0.05</v>
      </c>
      <c r="N123" s="18">
        <v>441.72</v>
      </c>
      <c r="O123" s="18">
        <v>18.75</v>
      </c>
      <c r="P123" s="18">
        <v>7.32</v>
      </c>
    </row>
    <row r="124" spans="2:16" x14ac:dyDescent="0.2">
      <c r="B124" s="15">
        <v>4179</v>
      </c>
      <c r="C124" s="15" t="s">
        <v>275</v>
      </c>
      <c r="D124" s="11">
        <v>974</v>
      </c>
      <c r="E124" s="11">
        <v>125</v>
      </c>
      <c r="F124" s="30">
        <v>367.88099999999997</v>
      </c>
      <c r="G124" s="30">
        <v>4630.8136199999999</v>
      </c>
      <c r="H124" s="30">
        <v>2895.2700500000001</v>
      </c>
      <c r="I124" s="30">
        <v>-11.16497</v>
      </c>
      <c r="J124" s="30">
        <v>-2511.6365000000001</v>
      </c>
      <c r="K124" s="30">
        <v>-2578.6799999999998</v>
      </c>
      <c r="L124" s="18">
        <v>-86.75</v>
      </c>
      <c r="M124" s="18">
        <v>-0.24</v>
      </c>
      <c r="N124" s="18" t="s">
        <v>90</v>
      </c>
      <c r="O124" s="18">
        <v>23.55</v>
      </c>
      <c r="P124" s="18">
        <v>7.7</v>
      </c>
    </row>
    <row r="125" spans="2:16" x14ac:dyDescent="0.2">
      <c r="B125" s="15">
        <v>4181</v>
      </c>
      <c r="C125" s="15" t="s">
        <v>276</v>
      </c>
      <c r="D125" s="11">
        <v>1385</v>
      </c>
      <c r="E125" s="11">
        <v>119</v>
      </c>
      <c r="F125" s="30">
        <v>216.07955000000001</v>
      </c>
      <c r="G125" s="30">
        <v>6250.29727</v>
      </c>
      <c r="H125" s="30">
        <v>4741.6896999999999</v>
      </c>
      <c r="I125" s="30">
        <v>-0.160640000000001</v>
      </c>
      <c r="J125" s="30">
        <v>-3066.2869099999998</v>
      </c>
      <c r="K125" s="30">
        <v>-2213.9299999999998</v>
      </c>
      <c r="L125" s="18">
        <v>-64.67</v>
      </c>
      <c r="M125" s="18">
        <v>0</v>
      </c>
      <c r="N125" s="18">
        <v>130.58000000000001</v>
      </c>
      <c r="O125" s="18">
        <v>26.07</v>
      </c>
      <c r="P125" s="18">
        <v>3.45</v>
      </c>
    </row>
    <row r="126" spans="2:16" x14ac:dyDescent="0.2">
      <c r="B126" s="15">
        <v>4182</v>
      </c>
      <c r="C126" s="15" t="s">
        <v>277</v>
      </c>
      <c r="D126" s="11">
        <v>1032</v>
      </c>
      <c r="E126" s="11">
        <v>125</v>
      </c>
      <c r="F126" s="30">
        <v>271.47289999999998</v>
      </c>
      <c r="G126" s="30">
        <v>4611.9028699999999</v>
      </c>
      <c r="H126" s="30">
        <v>3424.8467500000002</v>
      </c>
      <c r="I126" s="30">
        <v>1.40025</v>
      </c>
      <c r="J126" s="30">
        <v>-192.18556000000001</v>
      </c>
      <c r="K126" s="30">
        <v>-186.23</v>
      </c>
      <c r="L126" s="18">
        <v>-5.61</v>
      </c>
      <c r="M126" s="18">
        <v>0.03</v>
      </c>
      <c r="N126" s="18">
        <v>33.049999999999997</v>
      </c>
      <c r="O126" s="18">
        <v>0.79</v>
      </c>
      <c r="P126" s="18">
        <v>5.92</v>
      </c>
    </row>
    <row r="127" spans="2:16" x14ac:dyDescent="0.2">
      <c r="B127" s="15">
        <v>4183</v>
      </c>
      <c r="C127" s="15" t="s">
        <v>278</v>
      </c>
      <c r="D127" s="11">
        <v>1223</v>
      </c>
      <c r="E127" s="11">
        <v>114</v>
      </c>
      <c r="F127" s="30">
        <v>560.86194999999998</v>
      </c>
      <c r="G127" s="30">
        <v>5683.3863899999997</v>
      </c>
      <c r="H127" s="30">
        <v>3610.67785</v>
      </c>
      <c r="I127" s="30">
        <v>-2.0922499999999999</v>
      </c>
      <c r="J127" s="30">
        <v>-4542.3182999999999</v>
      </c>
      <c r="K127" s="30">
        <v>-3714.08</v>
      </c>
      <c r="L127" s="18">
        <v>-125.8</v>
      </c>
      <c r="M127" s="18">
        <v>-0.04</v>
      </c>
      <c r="N127" s="18" t="s">
        <v>90</v>
      </c>
      <c r="O127" s="18">
        <v>14.47</v>
      </c>
      <c r="P127" s="18">
        <v>9.83</v>
      </c>
    </row>
    <row r="128" spans="2:16" x14ac:dyDescent="0.2">
      <c r="B128" s="20">
        <v>4219</v>
      </c>
      <c r="C128" s="20" t="s">
        <v>279</v>
      </c>
      <c r="D128" s="21">
        <v>67754</v>
      </c>
      <c r="E128" s="21">
        <v>95</v>
      </c>
      <c r="F128" s="29">
        <v>25452.714100000001</v>
      </c>
      <c r="G128" s="29">
        <v>317267.18384000001</v>
      </c>
      <c r="H128" s="29">
        <v>191457.58077</v>
      </c>
      <c r="I128" s="29">
        <v>79.434169999999995</v>
      </c>
      <c r="J128" s="29">
        <v>-103607.68007</v>
      </c>
      <c r="K128" s="29">
        <v>-1529.17</v>
      </c>
      <c r="L128" s="32">
        <v>-54.12</v>
      </c>
      <c r="M128" s="32">
        <v>0.03</v>
      </c>
      <c r="N128" s="32">
        <v>109.79</v>
      </c>
      <c r="O128" s="32">
        <v>13.48</v>
      </c>
      <c r="P128" s="32">
        <v>8.0500000000000007</v>
      </c>
    </row>
    <row r="129" spans="2:16" x14ac:dyDescent="0.2">
      <c r="B129" s="15">
        <v>4191</v>
      </c>
      <c r="C129" s="15" t="s">
        <v>280</v>
      </c>
      <c r="D129" s="11">
        <v>780</v>
      </c>
      <c r="E129" s="11">
        <v>105</v>
      </c>
      <c r="F129" s="30">
        <v>233.85740000000001</v>
      </c>
      <c r="G129" s="30">
        <v>2974.8491600000002</v>
      </c>
      <c r="H129" s="30">
        <v>1989.0173</v>
      </c>
      <c r="I129" s="30">
        <v>-1.68605</v>
      </c>
      <c r="J129" s="30">
        <v>-2433.3183899999999</v>
      </c>
      <c r="K129" s="30">
        <v>-3119.64</v>
      </c>
      <c r="L129" s="18">
        <v>-122.34</v>
      </c>
      <c r="M129" s="18">
        <v>-0.06</v>
      </c>
      <c r="N129" s="18">
        <v>155.57</v>
      </c>
      <c r="O129" s="18">
        <v>11.52</v>
      </c>
      <c r="P129" s="18">
        <v>7.8</v>
      </c>
    </row>
    <row r="130" spans="2:16" x14ac:dyDescent="0.2">
      <c r="B130" s="15">
        <v>4192</v>
      </c>
      <c r="C130" s="15" t="s">
        <v>281</v>
      </c>
      <c r="D130" s="11">
        <v>1670</v>
      </c>
      <c r="E130" s="11">
        <v>107</v>
      </c>
      <c r="F130" s="30">
        <v>396.47604999999999</v>
      </c>
      <c r="G130" s="30">
        <v>6012.0545400000001</v>
      </c>
      <c r="H130" s="30">
        <v>4417.8155999999999</v>
      </c>
      <c r="I130" s="30">
        <v>-4.9019000000000004</v>
      </c>
      <c r="J130" s="30">
        <v>-619.13010999999904</v>
      </c>
      <c r="K130" s="30">
        <v>-370.74</v>
      </c>
      <c r="L130" s="18">
        <v>-14.01</v>
      </c>
      <c r="M130" s="18">
        <v>-0.08</v>
      </c>
      <c r="N130" s="18">
        <v>651.86</v>
      </c>
      <c r="O130" s="18">
        <v>11.46</v>
      </c>
      <c r="P130" s="18">
        <v>6.51</v>
      </c>
    </row>
    <row r="131" spans="2:16" x14ac:dyDescent="0.2">
      <c r="B131" s="15">
        <v>4193</v>
      </c>
      <c r="C131" s="15" t="s">
        <v>282</v>
      </c>
      <c r="D131" s="11">
        <v>881</v>
      </c>
      <c r="E131" s="11">
        <v>105</v>
      </c>
      <c r="F131" s="30">
        <v>238.4461</v>
      </c>
      <c r="G131" s="30">
        <v>3978.9590499999999</v>
      </c>
      <c r="H131" s="30">
        <v>3067.4402</v>
      </c>
      <c r="I131" s="30">
        <v>-4.0957499999999998</v>
      </c>
      <c r="J131" s="30">
        <v>-3588.0892800000001</v>
      </c>
      <c r="K131" s="30">
        <v>-4072.75</v>
      </c>
      <c r="L131" s="18">
        <v>-116.97</v>
      </c>
      <c r="M131" s="18">
        <v>-0.1</v>
      </c>
      <c r="N131" s="18">
        <v>141.9</v>
      </c>
      <c r="O131" s="18">
        <v>16.850000000000001</v>
      </c>
      <c r="P131" s="18">
        <v>5.89</v>
      </c>
    </row>
    <row r="132" spans="2:16" x14ac:dyDescent="0.2">
      <c r="B132" s="15">
        <v>4194</v>
      </c>
      <c r="C132" s="15" t="s">
        <v>283</v>
      </c>
      <c r="D132" s="11">
        <v>2385</v>
      </c>
      <c r="E132" s="11">
        <v>98</v>
      </c>
      <c r="F132" s="30">
        <v>724.76324</v>
      </c>
      <c r="G132" s="30">
        <v>9667.5872299999992</v>
      </c>
      <c r="H132" s="30">
        <v>5571.2980500000003</v>
      </c>
      <c r="I132" s="30">
        <v>2.75475</v>
      </c>
      <c r="J132" s="30">
        <v>-13737.35194</v>
      </c>
      <c r="K132" s="30">
        <v>-5759.9</v>
      </c>
      <c r="L132" s="18">
        <v>-246.57</v>
      </c>
      <c r="M132" s="18">
        <v>0.03</v>
      </c>
      <c r="N132" s="18">
        <v>314.87</v>
      </c>
      <c r="O132" s="18">
        <v>7.43</v>
      </c>
      <c r="P132" s="18">
        <v>7.53</v>
      </c>
    </row>
    <row r="133" spans="2:16" x14ac:dyDescent="0.2">
      <c r="B133" s="15">
        <v>4195</v>
      </c>
      <c r="C133" s="15" t="s">
        <v>284</v>
      </c>
      <c r="D133" s="11">
        <v>1552</v>
      </c>
      <c r="E133" s="11">
        <v>105</v>
      </c>
      <c r="F133" s="30">
        <v>462.93615</v>
      </c>
      <c r="G133" s="30">
        <v>5393.0186299999996</v>
      </c>
      <c r="H133" s="30">
        <v>4022.5806499999999</v>
      </c>
      <c r="I133" s="30">
        <v>0.72955000000000303</v>
      </c>
      <c r="J133" s="30">
        <v>-4882.4602500000001</v>
      </c>
      <c r="K133" s="30">
        <v>-3145.92</v>
      </c>
      <c r="L133" s="18">
        <v>-121.38</v>
      </c>
      <c r="M133" s="18">
        <v>0.01</v>
      </c>
      <c r="N133" s="18" t="s">
        <v>90</v>
      </c>
      <c r="O133" s="18">
        <v>13.66</v>
      </c>
      <c r="P133" s="18">
        <v>8.6</v>
      </c>
    </row>
    <row r="134" spans="2:16" x14ac:dyDescent="0.2">
      <c r="B134" s="15">
        <v>4196</v>
      </c>
      <c r="C134" s="15" t="s">
        <v>285</v>
      </c>
      <c r="D134" s="11">
        <v>2450</v>
      </c>
      <c r="E134" s="11">
        <v>118</v>
      </c>
      <c r="F134" s="30">
        <v>879.08519999999999</v>
      </c>
      <c r="G134" s="30">
        <v>10706.70181</v>
      </c>
      <c r="H134" s="30">
        <v>7487.3449000000001</v>
      </c>
      <c r="I134" s="30">
        <v>-24.295000000000002</v>
      </c>
      <c r="J134" s="30">
        <v>-1694.13545</v>
      </c>
      <c r="K134" s="30">
        <v>-691.48</v>
      </c>
      <c r="L134" s="18">
        <v>-22.63</v>
      </c>
      <c r="M134" s="18">
        <v>-0.23</v>
      </c>
      <c r="N134" s="18">
        <v>209.99</v>
      </c>
      <c r="O134" s="18">
        <v>17.63</v>
      </c>
      <c r="P134" s="18">
        <v>7.98</v>
      </c>
    </row>
    <row r="135" spans="2:16" x14ac:dyDescent="0.2">
      <c r="B135" s="15">
        <v>4197</v>
      </c>
      <c r="C135" s="15" t="s">
        <v>286</v>
      </c>
      <c r="D135" s="11">
        <v>1005</v>
      </c>
      <c r="E135" s="11">
        <v>127</v>
      </c>
      <c r="F135" s="30">
        <v>334.36995000000002</v>
      </c>
      <c r="G135" s="30">
        <v>4472.3216899999998</v>
      </c>
      <c r="H135" s="30">
        <v>3172.5270500000001</v>
      </c>
      <c r="I135" s="30">
        <v>12.18966</v>
      </c>
      <c r="J135" s="30">
        <v>1122.88114</v>
      </c>
      <c r="K135" s="30">
        <v>1117.29</v>
      </c>
      <c r="L135" s="18">
        <v>35.39</v>
      </c>
      <c r="M135" s="18">
        <v>0.27</v>
      </c>
      <c r="N135" s="18" t="s">
        <v>90</v>
      </c>
      <c r="O135" s="18">
        <v>15.17</v>
      </c>
      <c r="P135" s="18">
        <v>7.75</v>
      </c>
    </row>
    <row r="136" spans="2:16" x14ac:dyDescent="0.2">
      <c r="B136" s="15">
        <v>4198</v>
      </c>
      <c r="C136" s="15" t="s">
        <v>287</v>
      </c>
      <c r="D136" s="11">
        <v>1345</v>
      </c>
      <c r="E136" s="11">
        <v>125</v>
      </c>
      <c r="F136" s="30">
        <v>409.45639999999997</v>
      </c>
      <c r="G136" s="30">
        <v>5480.1344399999998</v>
      </c>
      <c r="H136" s="30">
        <v>4166.2856499999998</v>
      </c>
      <c r="I136" s="30">
        <v>1.1215999999999999</v>
      </c>
      <c r="J136" s="30">
        <v>-952.93203000000005</v>
      </c>
      <c r="K136" s="30">
        <v>-708.5</v>
      </c>
      <c r="L136" s="18">
        <v>-22.87</v>
      </c>
      <c r="M136" s="18">
        <v>0.02</v>
      </c>
      <c r="N136" s="18">
        <v>137.41999999999999</v>
      </c>
      <c r="O136" s="18">
        <v>17.670000000000002</v>
      </c>
      <c r="P136" s="18">
        <v>7.49</v>
      </c>
    </row>
    <row r="137" spans="2:16" x14ac:dyDescent="0.2">
      <c r="B137" s="15">
        <v>4199</v>
      </c>
      <c r="C137" s="15" t="s">
        <v>288</v>
      </c>
      <c r="D137" s="11">
        <v>1494</v>
      </c>
      <c r="E137" s="11">
        <v>95</v>
      </c>
      <c r="F137" s="30">
        <v>395.1705</v>
      </c>
      <c r="G137" s="30">
        <v>4752.7030100000002</v>
      </c>
      <c r="H137" s="30">
        <v>3250.7458999999999</v>
      </c>
      <c r="I137" s="30">
        <v>-34.009079999999997</v>
      </c>
      <c r="J137" s="30">
        <v>-621.68656000000101</v>
      </c>
      <c r="K137" s="30">
        <v>-416.12</v>
      </c>
      <c r="L137" s="18">
        <v>-19.12</v>
      </c>
      <c r="M137" s="18">
        <v>-0.72</v>
      </c>
      <c r="N137" s="18">
        <v>7.54</v>
      </c>
      <c r="O137" s="18">
        <v>10.27</v>
      </c>
      <c r="P137" s="18">
        <v>7.6</v>
      </c>
    </row>
    <row r="138" spans="2:16" x14ac:dyDescent="0.2">
      <c r="B138" s="15">
        <v>4200</v>
      </c>
      <c r="C138" s="15" t="s">
        <v>289</v>
      </c>
      <c r="D138" s="11">
        <v>4308</v>
      </c>
      <c r="E138" s="11">
        <v>99</v>
      </c>
      <c r="F138" s="30">
        <v>1664.8568399999999</v>
      </c>
      <c r="G138" s="30">
        <v>15435.3447</v>
      </c>
      <c r="H138" s="30">
        <v>10535.283100000001</v>
      </c>
      <c r="I138" s="30">
        <v>36.641019999999997</v>
      </c>
      <c r="J138" s="30">
        <v>13808.074430000001</v>
      </c>
      <c r="K138" s="30">
        <v>3205.22</v>
      </c>
      <c r="L138" s="18">
        <v>131.07</v>
      </c>
      <c r="M138" s="18">
        <v>0.24</v>
      </c>
      <c r="N138" s="18">
        <v>46.3</v>
      </c>
      <c r="O138" s="18">
        <v>8.6</v>
      </c>
      <c r="P138" s="18">
        <v>11.02</v>
      </c>
    </row>
    <row r="139" spans="2:16" x14ac:dyDescent="0.2">
      <c r="B139" s="15">
        <v>4201</v>
      </c>
      <c r="C139" s="15" t="s">
        <v>290</v>
      </c>
      <c r="D139" s="11">
        <v>11104</v>
      </c>
      <c r="E139" s="11">
        <v>105</v>
      </c>
      <c r="F139" s="30">
        <v>5163.1466</v>
      </c>
      <c r="G139" s="30">
        <v>71007.060379999995</v>
      </c>
      <c r="H139" s="30">
        <v>37487.400249999999</v>
      </c>
      <c r="I139" s="30">
        <v>-47.579920000000001</v>
      </c>
      <c r="J139" s="30">
        <v>-28282.47725</v>
      </c>
      <c r="K139" s="30">
        <v>-2547.0500000000002</v>
      </c>
      <c r="L139" s="18">
        <v>-75.45</v>
      </c>
      <c r="M139" s="18">
        <v>-7.0000000000000007E-2</v>
      </c>
      <c r="N139" s="18">
        <v>161.32</v>
      </c>
      <c r="O139" s="18">
        <v>13.41</v>
      </c>
      <c r="P139" s="18">
        <v>7.2</v>
      </c>
    </row>
    <row r="140" spans="2:16" x14ac:dyDescent="0.2">
      <c r="B140" s="15">
        <v>4202</v>
      </c>
      <c r="C140" s="15" t="s">
        <v>291</v>
      </c>
      <c r="D140" s="11">
        <v>3271</v>
      </c>
      <c r="E140" s="11">
        <v>60</v>
      </c>
      <c r="F140" s="30">
        <v>1077.778</v>
      </c>
      <c r="G140" s="30">
        <v>15773.13809</v>
      </c>
      <c r="H140" s="30">
        <v>8200.7531500000005</v>
      </c>
      <c r="I140" s="30">
        <v>-73.458060000000003</v>
      </c>
      <c r="J140" s="30">
        <v>-21165.901290000002</v>
      </c>
      <c r="K140" s="30">
        <v>-6470.77</v>
      </c>
      <c r="L140" s="18">
        <v>-258.10000000000002</v>
      </c>
      <c r="M140" s="18">
        <v>-0.47</v>
      </c>
      <c r="N140" s="18">
        <v>113.49</v>
      </c>
      <c r="O140" s="18">
        <v>9.4</v>
      </c>
      <c r="P140" s="18">
        <v>6.37</v>
      </c>
    </row>
    <row r="141" spans="2:16" x14ac:dyDescent="0.2">
      <c r="B141" s="15">
        <v>4203</v>
      </c>
      <c r="C141" s="15" t="s">
        <v>292</v>
      </c>
      <c r="D141" s="11">
        <v>4689</v>
      </c>
      <c r="E141" s="11">
        <v>94</v>
      </c>
      <c r="F141" s="30">
        <v>2347.9174499999999</v>
      </c>
      <c r="G141" s="30">
        <v>23807.33366</v>
      </c>
      <c r="H141" s="30">
        <v>15212.327450000001</v>
      </c>
      <c r="I141" s="30">
        <v>-18.969449999999998</v>
      </c>
      <c r="J141" s="30">
        <v>-9571.2711999999992</v>
      </c>
      <c r="K141" s="30">
        <v>-2041.22</v>
      </c>
      <c r="L141" s="18">
        <v>-62.92</v>
      </c>
      <c r="M141" s="18">
        <v>-0.08</v>
      </c>
      <c r="N141" s="18">
        <v>185.99</v>
      </c>
      <c r="O141" s="18">
        <v>16.45</v>
      </c>
      <c r="P141" s="18">
        <v>9.7799999999999994</v>
      </c>
    </row>
    <row r="142" spans="2:16" x14ac:dyDescent="0.2">
      <c r="B142" s="15">
        <v>4204</v>
      </c>
      <c r="C142" s="15" t="s">
        <v>293</v>
      </c>
      <c r="D142" s="11">
        <v>4812</v>
      </c>
      <c r="E142" s="11">
        <v>117</v>
      </c>
      <c r="F142" s="30">
        <v>933.39054999999996</v>
      </c>
      <c r="G142" s="30">
        <v>18287.57919</v>
      </c>
      <c r="H142" s="30">
        <v>13774.9926</v>
      </c>
      <c r="I142" s="30">
        <v>129.67639</v>
      </c>
      <c r="J142" s="30">
        <v>278.78648000000402</v>
      </c>
      <c r="K142" s="30">
        <v>57.94</v>
      </c>
      <c r="L142" s="18">
        <v>2.02</v>
      </c>
      <c r="M142" s="18">
        <v>0.71</v>
      </c>
      <c r="N142" s="18">
        <v>316.29000000000002</v>
      </c>
      <c r="O142" s="18">
        <v>13.19</v>
      </c>
      <c r="P142" s="18">
        <v>5.81</v>
      </c>
    </row>
    <row r="143" spans="2:16" x14ac:dyDescent="0.2">
      <c r="B143" s="15">
        <v>4205</v>
      </c>
      <c r="C143" s="15" t="s">
        <v>294</v>
      </c>
      <c r="D143" s="11">
        <v>3098</v>
      </c>
      <c r="E143" s="11">
        <v>107</v>
      </c>
      <c r="F143" s="30">
        <v>1071.9639999999999</v>
      </c>
      <c r="G143" s="30">
        <v>12232.330400000001</v>
      </c>
      <c r="H143" s="30">
        <v>8398.1662500000002</v>
      </c>
      <c r="I143" s="30">
        <v>21.81664</v>
      </c>
      <c r="J143" s="30">
        <v>-969.89012999999898</v>
      </c>
      <c r="K143" s="30">
        <v>-313.07</v>
      </c>
      <c r="L143" s="18">
        <v>-11.55</v>
      </c>
      <c r="M143" s="18">
        <v>0.18</v>
      </c>
      <c r="N143" s="18">
        <v>325.14999999999998</v>
      </c>
      <c r="O143" s="18">
        <v>16.29</v>
      </c>
      <c r="P143" s="18">
        <v>8.94</v>
      </c>
    </row>
    <row r="144" spans="2:16" x14ac:dyDescent="0.2">
      <c r="B144" s="15">
        <v>4206</v>
      </c>
      <c r="C144" s="15" t="s">
        <v>295</v>
      </c>
      <c r="D144" s="11">
        <v>5928</v>
      </c>
      <c r="E144" s="11">
        <v>97</v>
      </c>
      <c r="F144" s="30">
        <v>2504.7951400000002</v>
      </c>
      <c r="G144" s="30">
        <v>27211.939910000001</v>
      </c>
      <c r="H144" s="30">
        <v>14856.3004</v>
      </c>
      <c r="I144" s="30">
        <v>-2.1489899999999902</v>
      </c>
      <c r="J144" s="30">
        <v>-7688.2752600000003</v>
      </c>
      <c r="K144" s="30">
        <v>-1296.94</v>
      </c>
      <c r="L144" s="18">
        <v>-51.75</v>
      </c>
      <c r="M144" s="18">
        <v>-0.01</v>
      </c>
      <c r="N144" s="18">
        <v>176.62</v>
      </c>
      <c r="O144" s="18">
        <v>14.15</v>
      </c>
      <c r="P144" s="18">
        <v>9.1999999999999993</v>
      </c>
    </row>
    <row r="145" spans="2:16" x14ac:dyDescent="0.2">
      <c r="B145" s="15">
        <v>4207</v>
      </c>
      <c r="C145" s="15" t="s">
        <v>296</v>
      </c>
      <c r="D145" s="11">
        <v>3046</v>
      </c>
      <c r="E145" s="11">
        <v>99</v>
      </c>
      <c r="F145" s="30">
        <v>1784.12745</v>
      </c>
      <c r="G145" s="30">
        <v>18908.979510000001</v>
      </c>
      <c r="H145" s="30">
        <v>8701.5111500000003</v>
      </c>
      <c r="I145" s="30">
        <v>-8.3744099999999992</v>
      </c>
      <c r="J145" s="30">
        <v>-10436.204369999999</v>
      </c>
      <c r="K145" s="30">
        <v>-3426.2</v>
      </c>
      <c r="L145" s="18">
        <v>-119.94</v>
      </c>
      <c r="M145" s="18">
        <v>-0.04</v>
      </c>
      <c r="N145" s="18">
        <v>208.92</v>
      </c>
      <c r="O145" s="18">
        <v>13.13</v>
      </c>
      <c r="P145" s="18">
        <v>9.39</v>
      </c>
    </row>
    <row r="146" spans="2:16" x14ac:dyDescent="0.2">
      <c r="B146" s="15">
        <v>4208</v>
      </c>
      <c r="C146" s="15" t="s">
        <v>297</v>
      </c>
      <c r="D146" s="11">
        <v>4334</v>
      </c>
      <c r="E146" s="11">
        <v>72</v>
      </c>
      <c r="F146" s="30">
        <v>1844.02685</v>
      </c>
      <c r="G146" s="30">
        <v>19720.515790000001</v>
      </c>
      <c r="H146" s="30">
        <v>12576.320750000001</v>
      </c>
      <c r="I146" s="30">
        <v>-7.0571099999999998</v>
      </c>
      <c r="J146" s="30">
        <v>-20551.30155</v>
      </c>
      <c r="K146" s="30">
        <v>-4741.88</v>
      </c>
      <c r="L146" s="18">
        <v>-163.41</v>
      </c>
      <c r="M146" s="18">
        <v>-0.04</v>
      </c>
      <c r="N146" s="18">
        <v>74.680000000000007</v>
      </c>
      <c r="O146" s="18">
        <v>19.98</v>
      </c>
      <c r="P146" s="18">
        <v>9.32</v>
      </c>
    </row>
    <row r="147" spans="2:16" x14ac:dyDescent="0.2">
      <c r="B147" s="15">
        <v>4209</v>
      </c>
      <c r="C147" s="15" t="s">
        <v>298</v>
      </c>
      <c r="D147" s="11">
        <v>5431</v>
      </c>
      <c r="E147" s="11">
        <v>108</v>
      </c>
      <c r="F147" s="30">
        <v>2312.5672800000002</v>
      </c>
      <c r="G147" s="30">
        <v>25562.869859999999</v>
      </c>
      <c r="H147" s="30">
        <v>15202.674349999999</v>
      </c>
      <c r="I147" s="30">
        <v>100.24679999999999</v>
      </c>
      <c r="J147" s="30">
        <v>6938.5864600000004</v>
      </c>
      <c r="K147" s="30">
        <v>1277.5899999999999</v>
      </c>
      <c r="L147" s="18">
        <v>45.64</v>
      </c>
      <c r="M147" s="18">
        <v>0.39</v>
      </c>
      <c r="N147" s="18">
        <v>534.76</v>
      </c>
      <c r="O147" s="18">
        <v>15.52</v>
      </c>
      <c r="P147" s="18">
        <v>9.44</v>
      </c>
    </row>
    <row r="148" spans="2:16" x14ac:dyDescent="0.2">
      <c r="B148" s="15">
        <v>4210</v>
      </c>
      <c r="C148" s="15" t="s">
        <v>299</v>
      </c>
      <c r="D148" s="11">
        <v>4171</v>
      </c>
      <c r="E148" s="11">
        <v>76</v>
      </c>
      <c r="F148" s="30">
        <v>673.58294999999998</v>
      </c>
      <c r="G148" s="30">
        <v>15881.762790000001</v>
      </c>
      <c r="H148" s="30">
        <v>9366.7960199999998</v>
      </c>
      <c r="I148" s="30">
        <v>0.833480000000003</v>
      </c>
      <c r="J148" s="30">
        <v>1438.4164800000001</v>
      </c>
      <c r="K148" s="30">
        <v>344.86</v>
      </c>
      <c r="L148" s="18">
        <v>15.36</v>
      </c>
      <c r="M148" s="18">
        <v>0.01</v>
      </c>
      <c r="N148" s="18">
        <v>8.64</v>
      </c>
      <c r="O148" s="18">
        <v>4.38</v>
      </c>
      <c r="P148" s="18">
        <v>4.25</v>
      </c>
    </row>
    <row r="149" spans="2:16" x14ac:dyDescent="0.2">
      <c r="B149" s="20">
        <v>4249</v>
      </c>
      <c r="C149" s="20" t="s">
        <v>300</v>
      </c>
      <c r="D149" s="21">
        <v>38502</v>
      </c>
      <c r="E149" s="21">
        <v>103</v>
      </c>
      <c r="F149" s="29">
        <v>12825.13622</v>
      </c>
      <c r="G149" s="29">
        <v>174320.29535999999</v>
      </c>
      <c r="H149" s="29">
        <v>110832.39687</v>
      </c>
      <c r="I149" s="29">
        <v>65.315939999999998</v>
      </c>
      <c r="J149" s="29">
        <v>-86271.917660000006</v>
      </c>
      <c r="K149" s="29">
        <v>-2240.71</v>
      </c>
      <c r="L149" s="32">
        <v>-77.84</v>
      </c>
      <c r="M149" s="32">
        <v>0.04</v>
      </c>
      <c r="N149" s="32">
        <v>140.15</v>
      </c>
      <c r="O149" s="32">
        <v>18.64</v>
      </c>
      <c r="P149" s="32">
        <v>7.39</v>
      </c>
    </row>
    <row r="150" spans="2:16" x14ac:dyDescent="0.2">
      <c r="B150" s="15">
        <v>4221</v>
      </c>
      <c r="C150" s="15" t="s">
        <v>301</v>
      </c>
      <c r="D150" s="11">
        <v>1054</v>
      </c>
      <c r="E150" s="11">
        <v>115</v>
      </c>
      <c r="F150" s="30">
        <v>290.21539999999999</v>
      </c>
      <c r="G150" s="30">
        <v>4113.8914400000003</v>
      </c>
      <c r="H150" s="30">
        <v>3061.6810999999998</v>
      </c>
      <c r="I150" s="30">
        <v>6.41343</v>
      </c>
      <c r="J150" s="30">
        <v>63.997440000000402</v>
      </c>
      <c r="K150" s="30">
        <v>60.72</v>
      </c>
      <c r="L150" s="18">
        <v>2.09</v>
      </c>
      <c r="M150" s="18">
        <v>0.16</v>
      </c>
      <c r="N150" s="18">
        <v>174.74</v>
      </c>
      <c r="O150" s="18">
        <v>19.149999999999999</v>
      </c>
      <c r="P150" s="18">
        <v>7.21</v>
      </c>
    </row>
    <row r="151" spans="2:16" x14ac:dyDescent="0.2">
      <c r="B151" s="15">
        <v>4222</v>
      </c>
      <c r="C151" s="15" t="s">
        <v>302</v>
      </c>
      <c r="D151" s="11">
        <v>1610</v>
      </c>
      <c r="E151" s="11">
        <v>109</v>
      </c>
      <c r="F151" s="30">
        <v>485.99946</v>
      </c>
      <c r="G151" s="30">
        <v>6217.6432999999997</v>
      </c>
      <c r="H151" s="30">
        <v>4855.6603999999998</v>
      </c>
      <c r="I151" s="30">
        <v>10.29998</v>
      </c>
      <c r="J151" s="30">
        <v>1665.1696999999999</v>
      </c>
      <c r="K151" s="30">
        <v>1034.27</v>
      </c>
      <c r="L151" s="18">
        <v>34.29</v>
      </c>
      <c r="M151" s="18">
        <v>0.17</v>
      </c>
      <c r="N151" s="18">
        <v>42.78</v>
      </c>
      <c r="O151" s="18">
        <v>27.22</v>
      </c>
      <c r="P151" s="18">
        <v>7.98</v>
      </c>
    </row>
    <row r="152" spans="2:16" x14ac:dyDescent="0.2">
      <c r="B152" s="15">
        <v>4223</v>
      </c>
      <c r="C152" s="15" t="s">
        <v>303</v>
      </c>
      <c r="D152" s="11">
        <v>2279</v>
      </c>
      <c r="E152" s="11">
        <v>112</v>
      </c>
      <c r="F152" s="30">
        <v>634.93285000000003</v>
      </c>
      <c r="G152" s="30">
        <v>8902.8210600000002</v>
      </c>
      <c r="H152" s="30">
        <v>6521.424</v>
      </c>
      <c r="I152" s="30">
        <v>-0.71390999999999605</v>
      </c>
      <c r="J152" s="30">
        <v>-108.58624</v>
      </c>
      <c r="K152" s="30">
        <v>-47.65</v>
      </c>
      <c r="L152" s="18">
        <v>-1.67</v>
      </c>
      <c r="M152" s="18">
        <v>-0.01</v>
      </c>
      <c r="N152" s="18">
        <v>607.59</v>
      </c>
      <c r="O152" s="18">
        <v>8.57</v>
      </c>
      <c r="P152" s="18">
        <v>7.12</v>
      </c>
    </row>
    <row r="153" spans="2:16" x14ac:dyDescent="0.2">
      <c r="B153" s="15">
        <v>4224</v>
      </c>
      <c r="C153" s="15" t="s">
        <v>304</v>
      </c>
      <c r="D153" s="11">
        <v>1254</v>
      </c>
      <c r="E153" s="11">
        <v>103</v>
      </c>
      <c r="F153" s="30">
        <v>521.93679999999995</v>
      </c>
      <c r="G153" s="30">
        <v>5220.80015</v>
      </c>
      <c r="H153" s="30">
        <v>4040.6109000000001</v>
      </c>
      <c r="I153" s="30">
        <v>-10.462300000000001</v>
      </c>
      <c r="J153" s="30">
        <v>-6616.8426799999997</v>
      </c>
      <c r="K153" s="30">
        <v>-5276.59</v>
      </c>
      <c r="L153" s="18">
        <v>-163.76</v>
      </c>
      <c r="M153" s="18">
        <v>-0.2</v>
      </c>
      <c r="N153" s="18">
        <v>217.89</v>
      </c>
      <c r="O153" s="18">
        <v>20.71</v>
      </c>
      <c r="P153" s="18">
        <v>9.8000000000000007</v>
      </c>
    </row>
    <row r="154" spans="2:16" x14ac:dyDescent="0.2">
      <c r="B154" s="15">
        <v>4226</v>
      </c>
      <c r="C154" s="15" t="s">
        <v>305</v>
      </c>
      <c r="D154" s="11">
        <v>636</v>
      </c>
      <c r="E154" s="11">
        <v>113</v>
      </c>
      <c r="F154" s="30">
        <v>309.57195000000002</v>
      </c>
      <c r="G154" s="30">
        <v>3217.2041899999999</v>
      </c>
      <c r="H154" s="30">
        <v>1952.42785</v>
      </c>
      <c r="I154" s="30">
        <v>-1.1596200000000001</v>
      </c>
      <c r="J154" s="30">
        <v>-3330.34438</v>
      </c>
      <c r="K154" s="30">
        <v>-5236.3900000000003</v>
      </c>
      <c r="L154" s="18">
        <v>-170.57</v>
      </c>
      <c r="M154" s="18">
        <v>-0.04</v>
      </c>
      <c r="N154" s="18">
        <v>174.49</v>
      </c>
      <c r="O154" s="18">
        <v>10.46</v>
      </c>
      <c r="P154" s="18">
        <v>9.59</v>
      </c>
    </row>
    <row r="155" spans="2:16" x14ac:dyDescent="0.2">
      <c r="B155" s="15">
        <v>4227</v>
      </c>
      <c r="C155" s="15" t="s">
        <v>306</v>
      </c>
      <c r="D155" s="11">
        <v>683</v>
      </c>
      <c r="E155" s="11">
        <v>107</v>
      </c>
      <c r="F155" s="30">
        <v>347.90875</v>
      </c>
      <c r="G155" s="30">
        <v>3975.2601800000002</v>
      </c>
      <c r="H155" s="30">
        <v>2265.6550999999999</v>
      </c>
      <c r="I155" s="30">
        <v>-2.3331</v>
      </c>
      <c r="J155" s="30">
        <v>-1273.2231899999999</v>
      </c>
      <c r="K155" s="30">
        <v>-1864.16</v>
      </c>
      <c r="L155" s="18">
        <v>-56.2</v>
      </c>
      <c r="M155" s="18">
        <v>-0.06</v>
      </c>
      <c r="N155" s="18">
        <v>131.55000000000001</v>
      </c>
      <c r="O155" s="18">
        <v>17.32</v>
      </c>
      <c r="P155" s="18">
        <v>8.69</v>
      </c>
    </row>
    <row r="156" spans="2:16" x14ac:dyDescent="0.2">
      <c r="B156" s="15">
        <v>4228</v>
      </c>
      <c r="C156" s="15" t="s">
        <v>307</v>
      </c>
      <c r="D156" s="11">
        <v>3045</v>
      </c>
      <c r="E156" s="11">
        <v>101</v>
      </c>
      <c r="F156" s="30">
        <v>685.05934999999999</v>
      </c>
      <c r="G156" s="30">
        <v>12174.466969999999</v>
      </c>
      <c r="H156" s="30">
        <v>8199.3542500000003</v>
      </c>
      <c r="I156" s="30">
        <v>-12.599299999999999</v>
      </c>
      <c r="J156" s="30">
        <v>-4247.7765900000004</v>
      </c>
      <c r="K156" s="30">
        <v>-1395</v>
      </c>
      <c r="L156" s="18">
        <v>-51.81</v>
      </c>
      <c r="M156" s="18">
        <v>-0.1</v>
      </c>
      <c r="N156" s="18" t="s">
        <v>90</v>
      </c>
      <c r="O156" s="18">
        <v>10.050000000000001</v>
      </c>
      <c r="P156" s="18">
        <v>5.52</v>
      </c>
    </row>
    <row r="157" spans="2:16" x14ac:dyDescent="0.2">
      <c r="B157" s="15">
        <v>4229</v>
      </c>
      <c r="C157" s="15" t="s">
        <v>308</v>
      </c>
      <c r="D157" s="11">
        <v>1195</v>
      </c>
      <c r="E157" s="11">
        <v>110</v>
      </c>
      <c r="F157" s="30">
        <v>371.38274999999999</v>
      </c>
      <c r="G157" s="30">
        <v>5720.7465499999998</v>
      </c>
      <c r="H157" s="30">
        <v>3356.4947000000002</v>
      </c>
      <c r="I157" s="30">
        <v>1.6475500000000001</v>
      </c>
      <c r="J157" s="30">
        <v>-7579.2268599999998</v>
      </c>
      <c r="K157" s="30">
        <v>-6342.45</v>
      </c>
      <c r="L157" s="18">
        <v>-225.81</v>
      </c>
      <c r="M157" s="18">
        <v>0.03</v>
      </c>
      <c r="N157" s="18" t="s">
        <v>90</v>
      </c>
      <c r="O157" s="18">
        <v>27.61</v>
      </c>
      <c r="P157" s="18">
        <v>6.52</v>
      </c>
    </row>
    <row r="158" spans="2:16" x14ac:dyDescent="0.2">
      <c r="B158" s="15">
        <v>4230</v>
      </c>
      <c r="C158" s="15" t="s">
        <v>309</v>
      </c>
      <c r="D158" s="11">
        <v>1274</v>
      </c>
      <c r="E158" s="11">
        <v>102</v>
      </c>
      <c r="F158" s="30">
        <v>293.83632</v>
      </c>
      <c r="G158" s="30">
        <v>4138.7683299999999</v>
      </c>
      <c r="H158" s="30">
        <v>3143.1342</v>
      </c>
      <c r="I158" s="30">
        <v>5.75197</v>
      </c>
      <c r="J158" s="30">
        <v>-8210.0641699999996</v>
      </c>
      <c r="K158" s="30">
        <v>-6444.32</v>
      </c>
      <c r="L158" s="18">
        <v>-261.20999999999998</v>
      </c>
      <c r="M158" s="18">
        <v>0.14000000000000001</v>
      </c>
      <c r="N158" s="18">
        <v>73.45</v>
      </c>
      <c r="O158" s="18">
        <v>4.28</v>
      </c>
      <c r="P158" s="18">
        <v>7.24</v>
      </c>
    </row>
    <row r="159" spans="2:16" x14ac:dyDescent="0.2">
      <c r="B159" s="15">
        <v>4231</v>
      </c>
      <c r="C159" s="15" t="s">
        <v>310</v>
      </c>
      <c r="D159" s="11">
        <v>1443</v>
      </c>
      <c r="E159" s="11">
        <v>104</v>
      </c>
      <c r="F159" s="30">
        <v>638.04870000000005</v>
      </c>
      <c r="G159" s="30">
        <v>5810.7093999999997</v>
      </c>
      <c r="H159" s="30">
        <v>3983.6635999999999</v>
      </c>
      <c r="I159" s="30">
        <v>1.7174499999999999</v>
      </c>
      <c r="J159" s="30">
        <v>-3093.77864</v>
      </c>
      <c r="K159" s="30">
        <v>-2143.9899999999998</v>
      </c>
      <c r="L159" s="18">
        <v>-77.66</v>
      </c>
      <c r="M159" s="18">
        <v>0.03</v>
      </c>
      <c r="N159" s="18">
        <v>42.08</v>
      </c>
      <c r="O159" s="18">
        <v>17</v>
      </c>
      <c r="P159" s="18">
        <v>11.01</v>
      </c>
    </row>
    <row r="160" spans="2:16" x14ac:dyDescent="0.2">
      <c r="B160" s="15">
        <v>4232</v>
      </c>
      <c r="C160" s="15" t="s">
        <v>311</v>
      </c>
      <c r="D160" s="11">
        <v>225</v>
      </c>
      <c r="E160" s="11">
        <v>50</v>
      </c>
      <c r="F160" s="30">
        <v>130.2687</v>
      </c>
      <c r="G160" s="30">
        <v>2001.3006499999999</v>
      </c>
      <c r="H160" s="30">
        <v>1303.9099000000001</v>
      </c>
      <c r="I160" s="30">
        <v>1.6914499999999999</v>
      </c>
      <c r="J160" s="30">
        <v>-3622.3288400000001</v>
      </c>
      <c r="K160" s="30">
        <v>-16099.24</v>
      </c>
      <c r="L160" s="18">
        <v>-277.81</v>
      </c>
      <c r="M160" s="18">
        <v>0.08</v>
      </c>
      <c r="N160" s="18">
        <v>69.89</v>
      </c>
      <c r="O160" s="18">
        <v>49.98</v>
      </c>
      <c r="P160" s="18">
        <v>6.59</v>
      </c>
    </row>
    <row r="161" spans="2:16" x14ac:dyDescent="0.2">
      <c r="B161" s="15">
        <v>4233</v>
      </c>
      <c r="C161" s="15" t="s">
        <v>312</v>
      </c>
      <c r="D161" s="11">
        <v>408</v>
      </c>
      <c r="E161" s="11">
        <v>107</v>
      </c>
      <c r="F161" s="30">
        <v>84.726900000000001</v>
      </c>
      <c r="G161" s="30">
        <v>2071.40299</v>
      </c>
      <c r="H161" s="30">
        <v>1609.0579</v>
      </c>
      <c r="I161" s="30">
        <v>-0.58015000000000005</v>
      </c>
      <c r="J161" s="30">
        <v>-3808.94047</v>
      </c>
      <c r="K161" s="30">
        <v>-9335.64</v>
      </c>
      <c r="L161" s="18">
        <v>-236.72</v>
      </c>
      <c r="M161" s="18">
        <v>-0.03</v>
      </c>
      <c r="N161" s="18">
        <v>283.72000000000003</v>
      </c>
      <c r="O161" s="18">
        <v>22.38</v>
      </c>
      <c r="P161" s="18">
        <v>4.0599999999999996</v>
      </c>
    </row>
    <row r="162" spans="2:16" x14ac:dyDescent="0.2">
      <c r="B162" s="15">
        <v>4234</v>
      </c>
      <c r="C162" s="15" t="s">
        <v>313</v>
      </c>
      <c r="D162" s="11">
        <v>3782</v>
      </c>
      <c r="E162" s="11">
        <v>96</v>
      </c>
      <c r="F162" s="30">
        <v>1352.2852399999999</v>
      </c>
      <c r="G162" s="30">
        <v>18837.550609999998</v>
      </c>
      <c r="H162" s="30">
        <v>9384.9091499999995</v>
      </c>
      <c r="I162" s="30">
        <v>-24.824349999999999</v>
      </c>
      <c r="J162" s="30">
        <v>-17580.69543</v>
      </c>
      <c r="K162" s="30">
        <v>-4648.5200000000004</v>
      </c>
      <c r="L162" s="18">
        <v>-187.33</v>
      </c>
      <c r="M162" s="18">
        <v>-0.13</v>
      </c>
      <c r="N162" s="18">
        <v>401.85</v>
      </c>
      <c r="O162" s="18">
        <v>28.43</v>
      </c>
      <c r="P162" s="18">
        <v>7.05</v>
      </c>
    </row>
    <row r="163" spans="2:16" x14ac:dyDescent="0.2">
      <c r="B163" s="15">
        <v>4235</v>
      </c>
      <c r="C163" s="15" t="s">
        <v>314</v>
      </c>
      <c r="D163" s="11">
        <v>1256</v>
      </c>
      <c r="E163" s="11">
        <v>117</v>
      </c>
      <c r="F163" s="30">
        <v>402.16854999999998</v>
      </c>
      <c r="G163" s="30">
        <v>5219.3084900000003</v>
      </c>
      <c r="H163" s="30">
        <v>3871.1945500000002</v>
      </c>
      <c r="I163" s="30">
        <v>27.50855</v>
      </c>
      <c r="J163" s="30">
        <v>3733.9589599999999</v>
      </c>
      <c r="K163" s="30">
        <v>2972.9</v>
      </c>
      <c r="L163" s="18">
        <v>96.45</v>
      </c>
      <c r="M163" s="18">
        <v>0.53</v>
      </c>
      <c r="N163" s="18">
        <v>426.05</v>
      </c>
      <c r="O163" s="18">
        <v>16.84</v>
      </c>
      <c r="P163" s="18">
        <v>8.23</v>
      </c>
    </row>
    <row r="164" spans="2:16" x14ac:dyDescent="0.2">
      <c r="B164" s="15">
        <v>4236</v>
      </c>
      <c r="C164" s="15" t="s">
        <v>315</v>
      </c>
      <c r="D164" s="11">
        <v>8405</v>
      </c>
      <c r="E164" s="11">
        <v>102</v>
      </c>
      <c r="F164" s="30">
        <v>2747.6397999999999</v>
      </c>
      <c r="G164" s="30">
        <v>41581.522949999999</v>
      </c>
      <c r="H164" s="30">
        <v>24581.655470000002</v>
      </c>
      <c r="I164" s="30">
        <v>20.760919999999999</v>
      </c>
      <c r="J164" s="30">
        <v>-30795.735140000001</v>
      </c>
      <c r="K164" s="30">
        <v>-3663.98</v>
      </c>
      <c r="L164" s="18">
        <v>-125.28</v>
      </c>
      <c r="M164" s="18">
        <v>0.05</v>
      </c>
      <c r="N164" s="18">
        <v>113.25</v>
      </c>
      <c r="O164" s="18">
        <v>13.09</v>
      </c>
      <c r="P164" s="18">
        <v>6.66</v>
      </c>
    </row>
    <row r="165" spans="2:16" x14ac:dyDescent="0.2">
      <c r="B165" s="15">
        <v>4237</v>
      </c>
      <c r="C165" s="15" t="s">
        <v>316</v>
      </c>
      <c r="D165" s="11">
        <v>1596</v>
      </c>
      <c r="E165" s="11">
        <v>114</v>
      </c>
      <c r="F165" s="30">
        <v>683.38435000000004</v>
      </c>
      <c r="G165" s="30">
        <v>6047.2806200000005</v>
      </c>
      <c r="H165" s="30">
        <v>4277.2094500000003</v>
      </c>
      <c r="I165" s="30">
        <v>4.6167600000000002</v>
      </c>
      <c r="J165" s="30">
        <v>4139.8491899999999</v>
      </c>
      <c r="K165" s="30">
        <v>2593.89</v>
      </c>
      <c r="L165" s="18">
        <v>96.79</v>
      </c>
      <c r="M165" s="18">
        <v>0.08</v>
      </c>
      <c r="N165" s="18">
        <v>3894.68</v>
      </c>
      <c r="O165" s="18">
        <v>13.16</v>
      </c>
      <c r="P165" s="18">
        <v>11.38</v>
      </c>
    </row>
    <row r="166" spans="2:16" x14ac:dyDescent="0.2">
      <c r="B166" s="15">
        <v>4238</v>
      </c>
      <c r="C166" s="15" t="s">
        <v>317</v>
      </c>
      <c r="D166" s="11">
        <v>917</v>
      </c>
      <c r="E166" s="11">
        <v>99</v>
      </c>
      <c r="F166" s="30">
        <v>171.69794999999999</v>
      </c>
      <c r="G166" s="30">
        <v>3506.2725799999998</v>
      </c>
      <c r="H166" s="30">
        <v>2714.6291000000001</v>
      </c>
      <c r="I166" s="30">
        <v>7.83833</v>
      </c>
      <c r="J166" s="30">
        <v>-3742.69812</v>
      </c>
      <c r="K166" s="30">
        <v>-4081.46</v>
      </c>
      <c r="L166" s="18">
        <v>-137.87</v>
      </c>
      <c r="M166" s="18">
        <v>0.22</v>
      </c>
      <c r="N166" s="18" t="s">
        <v>90</v>
      </c>
      <c r="O166" s="18">
        <v>19.940000000000001</v>
      </c>
      <c r="P166" s="18">
        <v>5.12</v>
      </c>
    </row>
    <row r="167" spans="2:16" x14ac:dyDescent="0.2">
      <c r="B167" s="15">
        <v>4239</v>
      </c>
      <c r="C167" s="15" t="s">
        <v>318</v>
      </c>
      <c r="D167" s="11">
        <v>4354</v>
      </c>
      <c r="E167" s="11">
        <v>102</v>
      </c>
      <c r="F167" s="30">
        <v>1929.6949500000001</v>
      </c>
      <c r="G167" s="30">
        <v>23615.912230000002</v>
      </c>
      <c r="H167" s="30">
        <v>13386.0353</v>
      </c>
      <c r="I167" s="30">
        <v>77.84863</v>
      </c>
      <c r="J167" s="30">
        <v>6670.6975699999903</v>
      </c>
      <c r="K167" s="30">
        <v>1532.08</v>
      </c>
      <c r="L167" s="18">
        <v>49.83</v>
      </c>
      <c r="M167" s="18">
        <v>0.33</v>
      </c>
      <c r="N167" s="18">
        <v>98.11</v>
      </c>
      <c r="O167" s="18">
        <v>28.31</v>
      </c>
      <c r="P167" s="18">
        <v>8.5</v>
      </c>
    </row>
    <row r="168" spans="2:16" x14ac:dyDescent="0.2">
      <c r="B168" s="15">
        <v>4240</v>
      </c>
      <c r="C168" s="15" t="s">
        <v>319</v>
      </c>
      <c r="D168" s="11">
        <v>3086</v>
      </c>
      <c r="E168" s="11">
        <v>106</v>
      </c>
      <c r="F168" s="30">
        <v>744.37744999999995</v>
      </c>
      <c r="G168" s="30">
        <v>11947.43267</v>
      </c>
      <c r="H168" s="30">
        <v>8323.68995</v>
      </c>
      <c r="I168" s="30">
        <v>-48.106349999999999</v>
      </c>
      <c r="J168" s="30">
        <v>-8535.3497700000007</v>
      </c>
      <c r="K168" s="30">
        <v>-2765.83</v>
      </c>
      <c r="L168" s="18">
        <v>-102.54</v>
      </c>
      <c r="M168" s="18">
        <v>-0.4</v>
      </c>
      <c r="N168" s="18">
        <v>536.25</v>
      </c>
      <c r="O168" s="18">
        <v>15.55</v>
      </c>
      <c r="P168" s="18">
        <v>5.83</v>
      </c>
    </row>
    <row r="169" spans="2:16" x14ac:dyDescent="0.2">
      <c r="B169" s="20">
        <v>4269</v>
      </c>
      <c r="C169" s="20" t="s">
        <v>320</v>
      </c>
      <c r="D169" s="21">
        <v>48881</v>
      </c>
      <c r="E169" s="21">
        <v>97</v>
      </c>
      <c r="F169" s="29">
        <v>22373.360120000001</v>
      </c>
      <c r="G169" s="29">
        <v>253523.70035</v>
      </c>
      <c r="H169" s="29">
        <v>163795.3694</v>
      </c>
      <c r="I169" s="29">
        <v>-1423.9552699999999</v>
      </c>
      <c r="J169" s="29">
        <v>-200074.83736</v>
      </c>
      <c r="K169" s="29">
        <v>-4093.1</v>
      </c>
      <c r="L169" s="32">
        <v>-122.15</v>
      </c>
      <c r="M169" s="32">
        <v>-0.56000000000000005</v>
      </c>
      <c r="N169" s="32">
        <v>135.01</v>
      </c>
      <c r="O169" s="32">
        <v>14.62</v>
      </c>
      <c r="P169" s="32">
        <v>8.26</v>
      </c>
    </row>
    <row r="170" spans="2:16" x14ac:dyDescent="0.2">
      <c r="B170" s="15">
        <v>4251</v>
      </c>
      <c r="C170" s="15" t="s">
        <v>321</v>
      </c>
      <c r="D170" s="11">
        <v>817</v>
      </c>
      <c r="E170" s="11">
        <v>120</v>
      </c>
      <c r="F170" s="30">
        <v>298.23829999999998</v>
      </c>
      <c r="G170" s="30">
        <v>3540.83358</v>
      </c>
      <c r="H170" s="30">
        <v>2511.4173500000002</v>
      </c>
      <c r="I170" s="30">
        <v>16.848680000000002</v>
      </c>
      <c r="J170" s="30">
        <v>2083.1107099999999</v>
      </c>
      <c r="K170" s="30">
        <v>2549.71</v>
      </c>
      <c r="L170" s="18">
        <v>82.95</v>
      </c>
      <c r="M170" s="18">
        <v>0.48</v>
      </c>
      <c r="N170" s="18">
        <v>894.4</v>
      </c>
      <c r="O170" s="18">
        <v>11.44</v>
      </c>
      <c r="P170" s="18">
        <v>8.9</v>
      </c>
    </row>
    <row r="171" spans="2:16" x14ac:dyDescent="0.2">
      <c r="B171" s="15">
        <v>4252</v>
      </c>
      <c r="C171" s="15" t="s">
        <v>322</v>
      </c>
      <c r="D171" s="11">
        <v>5504</v>
      </c>
      <c r="E171" s="11">
        <v>65</v>
      </c>
      <c r="F171" s="30">
        <v>3588.04405</v>
      </c>
      <c r="G171" s="30">
        <v>36880.17454</v>
      </c>
      <c r="H171" s="30">
        <v>20446.673699999999</v>
      </c>
      <c r="I171" s="30">
        <v>-1286.41947</v>
      </c>
      <c r="J171" s="30">
        <v>-30326.14719</v>
      </c>
      <c r="K171" s="30">
        <v>-5509.84</v>
      </c>
      <c r="L171" s="18">
        <v>-148.32</v>
      </c>
      <c r="M171" s="18">
        <v>-3.49</v>
      </c>
      <c r="N171" s="18">
        <v>243.04</v>
      </c>
      <c r="O171" s="18">
        <v>17.829999999999998</v>
      </c>
      <c r="P171" s="18">
        <v>6.24</v>
      </c>
    </row>
    <row r="172" spans="2:16" x14ac:dyDescent="0.2">
      <c r="B172" s="15">
        <v>4253</v>
      </c>
      <c r="C172" s="15" t="s">
        <v>323</v>
      </c>
      <c r="D172" s="11">
        <v>3910</v>
      </c>
      <c r="E172" s="11">
        <v>95</v>
      </c>
      <c r="F172" s="30">
        <v>2287.26055</v>
      </c>
      <c r="G172" s="30">
        <v>20172.514220000001</v>
      </c>
      <c r="H172" s="30">
        <v>14085.551450000001</v>
      </c>
      <c r="I172" s="30">
        <v>-22.328330000000001</v>
      </c>
      <c r="J172" s="30">
        <v>-15211.293439999999</v>
      </c>
      <c r="K172" s="30">
        <v>-3890.36</v>
      </c>
      <c r="L172" s="18">
        <v>-107.99</v>
      </c>
      <c r="M172" s="18">
        <v>-0.11</v>
      </c>
      <c r="N172" s="18">
        <v>168.63</v>
      </c>
      <c r="O172" s="18">
        <v>19.04</v>
      </c>
      <c r="P172" s="18">
        <v>11.23</v>
      </c>
    </row>
    <row r="173" spans="2:16" x14ac:dyDescent="0.2">
      <c r="B173" s="15">
        <v>4254</v>
      </c>
      <c r="C173" s="15" t="s">
        <v>324</v>
      </c>
      <c r="D173" s="11">
        <v>11231</v>
      </c>
      <c r="E173" s="11">
        <v>115</v>
      </c>
      <c r="F173" s="30">
        <v>4366.6710999999996</v>
      </c>
      <c r="G173" s="30">
        <v>49980.534789999998</v>
      </c>
      <c r="H173" s="30">
        <v>36554.727149999999</v>
      </c>
      <c r="I173" s="30">
        <v>68.009910000000005</v>
      </c>
      <c r="J173" s="30">
        <v>-11419.362499999999</v>
      </c>
      <c r="K173" s="30">
        <v>-1016.77</v>
      </c>
      <c r="L173" s="18">
        <v>-31.24</v>
      </c>
      <c r="M173" s="18">
        <v>0.14000000000000001</v>
      </c>
      <c r="N173" s="18">
        <v>128.18</v>
      </c>
      <c r="O173" s="18">
        <v>20.399999999999999</v>
      </c>
      <c r="P173" s="18">
        <v>8.8699999999999992</v>
      </c>
    </row>
    <row r="174" spans="2:16" x14ac:dyDescent="0.2">
      <c r="B174" s="15">
        <v>4255</v>
      </c>
      <c r="C174" s="15" t="s">
        <v>325</v>
      </c>
      <c r="D174" s="11">
        <v>1547</v>
      </c>
      <c r="E174" s="11">
        <v>119</v>
      </c>
      <c r="F174" s="30">
        <v>559.56775000000005</v>
      </c>
      <c r="G174" s="30">
        <v>7055.2290999999996</v>
      </c>
      <c r="H174" s="30">
        <v>5168.9539000000004</v>
      </c>
      <c r="I174" s="30">
        <v>46.591529999999999</v>
      </c>
      <c r="J174" s="30">
        <v>-3914.46985</v>
      </c>
      <c r="K174" s="30">
        <v>-2530.36</v>
      </c>
      <c r="L174" s="18">
        <v>-75.73</v>
      </c>
      <c r="M174" s="18">
        <v>0.66</v>
      </c>
      <c r="N174" s="18">
        <v>426.91</v>
      </c>
      <c r="O174" s="18">
        <v>25.73</v>
      </c>
      <c r="P174" s="18">
        <v>8.59</v>
      </c>
    </row>
    <row r="175" spans="2:16" x14ac:dyDescent="0.2">
      <c r="B175" s="15">
        <v>4256</v>
      </c>
      <c r="C175" s="15" t="s">
        <v>326</v>
      </c>
      <c r="D175" s="11">
        <v>1074</v>
      </c>
      <c r="E175" s="11">
        <v>122</v>
      </c>
      <c r="F175" s="30">
        <v>353.36559999999997</v>
      </c>
      <c r="G175" s="30">
        <v>3810.5462699999998</v>
      </c>
      <c r="H175" s="30">
        <v>2862.1498499999998</v>
      </c>
      <c r="I175" s="30">
        <v>3.8308</v>
      </c>
      <c r="J175" s="30">
        <v>-2427.7194199999999</v>
      </c>
      <c r="K175" s="30">
        <v>-2260.4499999999998</v>
      </c>
      <c r="L175" s="18">
        <v>-84.82</v>
      </c>
      <c r="M175" s="18">
        <v>0.1</v>
      </c>
      <c r="N175" s="18">
        <v>102.9</v>
      </c>
      <c r="O175" s="18">
        <v>9.77</v>
      </c>
      <c r="P175" s="18">
        <v>9.3699999999999992</v>
      </c>
    </row>
    <row r="176" spans="2:16" x14ac:dyDescent="0.2">
      <c r="B176" s="15">
        <v>4257</v>
      </c>
      <c r="C176" s="15" t="s">
        <v>327</v>
      </c>
      <c r="D176" s="11">
        <v>363</v>
      </c>
      <c r="E176" s="11">
        <v>92</v>
      </c>
      <c r="F176" s="30">
        <v>303.19330000000002</v>
      </c>
      <c r="G176" s="30">
        <v>1833.97416</v>
      </c>
      <c r="H176" s="30">
        <v>1361.7076</v>
      </c>
      <c r="I176" s="30">
        <v>-3.68133</v>
      </c>
      <c r="J176" s="30">
        <v>-2865.4893999999999</v>
      </c>
      <c r="K176" s="30">
        <v>-7893.91</v>
      </c>
      <c r="L176" s="18">
        <v>-210.43</v>
      </c>
      <c r="M176" s="18">
        <v>-0.2</v>
      </c>
      <c r="N176" s="18" t="s">
        <v>90</v>
      </c>
      <c r="O176" s="18">
        <v>11.47</v>
      </c>
      <c r="P176" s="18">
        <v>16.329999999999998</v>
      </c>
    </row>
    <row r="177" spans="2:16" x14ac:dyDescent="0.2">
      <c r="B177" s="15">
        <v>4258</v>
      </c>
      <c r="C177" s="15" t="s">
        <v>328</v>
      </c>
      <c r="D177" s="11">
        <v>13700</v>
      </c>
      <c r="E177" s="11">
        <v>90</v>
      </c>
      <c r="F177" s="30">
        <v>5599.6979499999998</v>
      </c>
      <c r="G177" s="30">
        <v>75995.213570000007</v>
      </c>
      <c r="H177" s="30">
        <v>45903.203150000001</v>
      </c>
      <c r="I177" s="30">
        <v>-279.91088000000002</v>
      </c>
      <c r="J177" s="30">
        <v>-96777.918189999997</v>
      </c>
      <c r="K177" s="30">
        <v>-7064.08</v>
      </c>
      <c r="L177" s="18">
        <v>-210.83</v>
      </c>
      <c r="M177" s="18">
        <v>-0.37</v>
      </c>
      <c r="N177" s="18">
        <v>88.22</v>
      </c>
      <c r="O177" s="18">
        <v>10.98</v>
      </c>
      <c r="P177" s="18">
        <v>7</v>
      </c>
    </row>
    <row r="178" spans="2:16" x14ac:dyDescent="0.2">
      <c r="B178" s="15">
        <v>4259</v>
      </c>
      <c r="C178" s="15" t="s">
        <v>329</v>
      </c>
      <c r="D178" s="11">
        <v>861</v>
      </c>
      <c r="E178" s="11">
        <v>113</v>
      </c>
      <c r="F178" s="30">
        <v>372.3107</v>
      </c>
      <c r="G178" s="30">
        <v>3743.5308500000001</v>
      </c>
      <c r="H178" s="30">
        <v>2832.9282499999999</v>
      </c>
      <c r="I178" s="30">
        <v>30.624649999999999</v>
      </c>
      <c r="J178" s="30">
        <v>159.62177</v>
      </c>
      <c r="K178" s="30">
        <v>185.39</v>
      </c>
      <c r="L178" s="18">
        <v>5.63</v>
      </c>
      <c r="M178" s="18">
        <v>0.82</v>
      </c>
      <c r="N178" s="18" t="s">
        <v>90</v>
      </c>
      <c r="O178" s="18">
        <v>19.170000000000002</v>
      </c>
      <c r="P178" s="18">
        <v>10.76</v>
      </c>
    </row>
    <row r="179" spans="2:16" x14ac:dyDescent="0.2">
      <c r="B179" s="15">
        <v>4260</v>
      </c>
      <c r="C179" s="15" t="s">
        <v>330</v>
      </c>
      <c r="D179" s="11">
        <v>3398</v>
      </c>
      <c r="E179" s="11">
        <v>88</v>
      </c>
      <c r="F179" s="30">
        <v>1737.9760000000001</v>
      </c>
      <c r="G179" s="30">
        <v>18215.975770000001</v>
      </c>
      <c r="H179" s="30">
        <v>10517.95485</v>
      </c>
      <c r="I179" s="30">
        <v>-14.865500000000001</v>
      </c>
      <c r="J179" s="30">
        <v>-22464.972419999998</v>
      </c>
      <c r="K179" s="30">
        <v>-6611.23</v>
      </c>
      <c r="L179" s="18">
        <v>-213.59</v>
      </c>
      <c r="M179" s="18">
        <v>-0.08</v>
      </c>
      <c r="N179" s="18">
        <v>59.79</v>
      </c>
      <c r="O179" s="18">
        <v>5.83</v>
      </c>
      <c r="P179" s="18">
        <v>9.4600000000000009</v>
      </c>
    </row>
    <row r="180" spans="2:16" x14ac:dyDescent="0.2">
      <c r="B180" s="15">
        <v>4261</v>
      </c>
      <c r="C180" s="15" t="s">
        <v>331</v>
      </c>
      <c r="D180" s="11">
        <v>2071</v>
      </c>
      <c r="E180" s="11">
        <v>95</v>
      </c>
      <c r="F180" s="30">
        <v>992.64705000000004</v>
      </c>
      <c r="G180" s="30">
        <v>9971.4250900000006</v>
      </c>
      <c r="H180" s="30">
        <v>6553.6226500000002</v>
      </c>
      <c r="I180" s="30">
        <v>7.7876500000000002</v>
      </c>
      <c r="J180" s="30">
        <v>-5620.3146999999999</v>
      </c>
      <c r="K180" s="30">
        <v>-2713.82</v>
      </c>
      <c r="L180" s="18">
        <v>-85.76</v>
      </c>
      <c r="M180" s="18">
        <v>0.08</v>
      </c>
      <c r="N180" s="18">
        <v>83.03</v>
      </c>
      <c r="O180" s="18">
        <v>11.86</v>
      </c>
      <c r="P180" s="18">
        <v>10.029999999999999</v>
      </c>
    </row>
    <row r="181" spans="2:16" x14ac:dyDescent="0.2">
      <c r="B181" s="15">
        <v>4262</v>
      </c>
      <c r="C181" s="15" t="s">
        <v>332</v>
      </c>
      <c r="D181" s="11">
        <v>1015</v>
      </c>
      <c r="E181" s="11">
        <v>118</v>
      </c>
      <c r="F181" s="30">
        <v>501.20670000000001</v>
      </c>
      <c r="G181" s="30">
        <v>4799.3844200000003</v>
      </c>
      <c r="H181" s="30">
        <v>2964.8512500000002</v>
      </c>
      <c r="I181" s="30">
        <v>8.6191999999999993</v>
      </c>
      <c r="J181" s="30">
        <v>-68.309879999999893</v>
      </c>
      <c r="K181" s="30">
        <v>-67.3</v>
      </c>
      <c r="L181" s="18">
        <v>-2.2999999999999998</v>
      </c>
      <c r="M181" s="18">
        <v>0.18</v>
      </c>
      <c r="N181" s="18">
        <v>71.25</v>
      </c>
      <c r="O181" s="18">
        <v>5.99</v>
      </c>
      <c r="P181" s="18">
        <v>10.62</v>
      </c>
    </row>
    <row r="182" spans="2:16" x14ac:dyDescent="0.2">
      <c r="B182" s="15">
        <v>4263</v>
      </c>
      <c r="C182" s="15" t="s">
        <v>333</v>
      </c>
      <c r="D182" s="11">
        <v>2497</v>
      </c>
      <c r="E182" s="11">
        <v>112</v>
      </c>
      <c r="F182" s="30">
        <v>986.14287000000002</v>
      </c>
      <c r="G182" s="30">
        <v>13322.51648</v>
      </c>
      <c r="H182" s="30">
        <v>8798.4012000000002</v>
      </c>
      <c r="I182" s="30">
        <v>-7.6740099999999902</v>
      </c>
      <c r="J182" s="30">
        <v>-9746.5195100000001</v>
      </c>
      <c r="K182" s="30">
        <v>-3903.29</v>
      </c>
      <c r="L182" s="18">
        <v>-110.78</v>
      </c>
      <c r="M182" s="18">
        <v>-0.06</v>
      </c>
      <c r="N182" s="18">
        <v>116.47</v>
      </c>
      <c r="O182" s="18">
        <v>10.18</v>
      </c>
      <c r="P182" s="18">
        <v>7.34</v>
      </c>
    </row>
    <row r="183" spans="2:16" x14ac:dyDescent="0.2">
      <c r="B183" s="15">
        <v>4264</v>
      </c>
      <c r="C183" s="15" t="s">
        <v>334</v>
      </c>
      <c r="D183" s="11">
        <v>893</v>
      </c>
      <c r="E183" s="11">
        <v>119</v>
      </c>
      <c r="F183" s="30">
        <v>427.03820000000002</v>
      </c>
      <c r="G183" s="30">
        <v>4201.8475099999996</v>
      </c>
      <c r="H183" s="30">
        <v>3233.22705</v>
      </c>
      <c r="I183" s="30">
        <v>8.6118299999999994</v>
      </c>
      <c r="J183" s="30">
        <v>-1475.0533399999999</v>
      </c>
      <c r="K183" s="30">
        <v>-1651.8</v>
      </c>
      <c r="L183" s="18">
        <v>-45.62</v>
      </c>
      <c r="M183" s="18">
        <v>0.2</v>
      </c>
      <c r="N183" s="18" t="s">
        <v>90</v>
      </c>
      <c r="O183" s="18">
        <v>16.53</v>
      </c>
      <c r="P183" s="18">
        <v>10.37</v>
      </c>
    </row>
    <row r="184" spans="2:16" x14ac:dyDescent="0.2">
      <c r="B184" s="20">
        <v>4299</v>
      </c>
      <c r="C184" s="20" t="s">
        <v>335</v>
      </c>
      <c r="D184" s="21">
        <v>76414</v>
      </c>
      <c r="E184" s="21">
        <v>111</v>
      </c>
      <c r="F184" s="29">
        <v>26422.21948</v>
      </c>
      <c r="G184" s="29">
        <v>371706.00614000001</v>
      </c>
      <c r="H184" s="29">
        <v>223327.26931999999</v>
      </c>
      <c r="I184" s="29">
        <v>1067.29035</v>
      </c>
      <c r="J184" s="29">
        <v>-15377.406989999999</v>
      </c>
      <c r="K184" s="29">
        <v>-201.24</v>
      </c>
      <c r="L184" s="32">
        <v>-6.89</v>
      </c>
      <c r="M184" s="32">
        <v>0.28999999999999998</v>
      </c>
      <c r="N184" s="32">
        <v>200.6</v>
      </c>
      <c r="O184" s="32">
        <v>16.38</v>
      </c>
      <c r="P184" s="32">
        <v>7.4</v>
      </c>
    </row>
    <row r="185" spans="2:16" x14ac:dyDescent="0.2">
      <c r="B185" s="15">
        <v>4271</v>
      </c>
      <c r="C185" s="15" t="s">
        <v>336</v>
      </c>
      <c r="D185" s="11">
        <v>8736</v>
      </c>
      <c r="E185" s="11">
        <v>121</v>
      </c>
      <c r="F185" s="30">
        <v>2412.6412999999998</v>
      </c>
      <c r="G185" s="30">
        <v>34680.322379999998</v>
      </c>
      <c r="H185" s="30">
        <v>26265.209299999999</v>
      </c>
      <c r="I185" s="30">
        <v>174.90664000000001</v>
      </c>
      <c r="J185" s="30">
        <v>15989.668470000001</v>
      </c>
      <c r="K185" s="30">
        <v>1830.32</v>
      </c>
      <c r="L185" s="18">
        <v>60.88</v>
      </c>
      <c r="M185" s="18">
        <v>0.5</v>
      </c>
      <c r="N185" s="18">
        <v>60.2</v>
      </c>
      <c r="O185" s="18">
        <v>15.37</v>
      </c>
      <c r="P185" s="18">
        <v>7.46</v>
      </c>
    </row>
    <row r="186" spans="2:16" x14ac:dyDescent="0.2">
      <c r="B186" s="15">
        <v>4273</v>
      </c>
      <c r="C186" s="15" t="s">
        <v>337</v>
      </c>
      <c r="D186" s="11">
        <v>853</v>
      </c>
      <c r="E186" s="11">
        <v>119</v>
      </c>
      <c r="F186" s="30">
        <v>383.26348000000002</v>
      </c>
      <c r="G186" s="30">
        <v>4503.7325899999996</v>
      </c>
      <c r="H186" s="30">
        <v>2607.2975499999998</v>
      </c>
      <c r="I186" s="30">
        <v>-4.0415799999999997</v>
      </c>
      <c r="J186" s="30">
        <v>-3065.7768999999998</v>
      </c>
      <c r="K186" s="30">
        <v>-3594.11</v>
      </c>
      <c r="L186" s="18">
        <v>-117.58</v>
      </c>
      <c r="M186" s="18">
        <v>-0.09</v>
      </c>
      <c r="N186" s="18">
        <v>83.58</v>
      </c>
      <c r="O186" s="18">
        <v>4.43</v>
      </c>
      <c r="P186" s="18">
        <v>8.42</v>
      </c>
    </row>
    <row r="187" spans="2:16" x14ac:dyDescent="0.2">
      <c r="B187" s="15">
        <v>4274</v>
      </c>
      <c r="C187" s="15" t="s">
        <v>338</v>
      </c>
      <c r="D187" s="11">
        <v>4167</v>
      </c>
      <c r="E187" s="11">
        <v>114</v>
      </c>
      <c r="F187" s="30">
        <v>1193.12905</v>
      </c>
      <c r="G187" s="30">
        <v>17501.888849999999</v>
      </c>
      <c r="H187" s="30">
        <v>11582.72415</v>
      </c>
      <c r="I187" s="30">
        <v>-14.90747</v>
      </c>
      <c r="J187" s="30">
        <v>-15702.180829999999</v>
      </c>
      <c r="K187" s="30">
        <v>-3768.22</v>
      </c>
      <c r="L187" s="18">
        <v>-135.57</v>
      </c>
      <c r="M187" s="18">
        <v>-0.09</v>
      </c>
      <c r="N187" s="18" t="s">
        <v>90</v>
      </c>
      <c r="O187" s="18">
        <v>22.58</v>
      </c>
      <c r="P187" s="18">
        <v>6.73</v>
      </c>
    </row>
    <row r="188" spans="2:16" x14ac:dyDescent="0.2">
      <c r="B188" s="15">
        <v>4275</v>
      </c>
      <c r="C188" s="15" t="s">
        <v>339</v>
      </c>
      <c r="D188" s="11">
        <v>933</v>
      </c>
      <c r="E188" s="11">
        <v>123</v>
      </c>
      <c r="F188" s="30">
        <v>276.1651</v>
      </c>
      <c r="G188" s="30">
        <v>3693.26791</v>
      </c>
      <c r="H188" s="30">
        <v>2539.8460500000001</v>
      </c>
      <c r="I188" s="30">
        <v>31.89565</v>
      </c>
      <c r="J188" s="30">
        <v>1806.7629099999999</v>
      </c>
      <c r="K188" s="30">
        <v>1936.51</v>
      </c>
      <c r="L188" s="18">
        <v>71.14</v>
      </c>
      <c r="M188" s="18">
        <v>0.86</v>
      </c>
      <c r="N188" s="18">
        <v>146.6</v>
      </c>
      <c r="O188" s="18">
        <v>13.69</v>
      </c>
      <c r="P188" s="18">
        <v>8.34</v>
      </c>
    </row>
    <row r="189" spans="2:16" x14ac:dyDescent="0.2">
      <c r="B189" s="15">
        <v>4276</v>
      </c>
      <c r="C189" s="15" t="s">
        <v>340</v>
      </c>
      <c r="D189" s="11">
        <v>4740</v>
      </c>
      <c r="E189" s="11">
        <v>114</v>
      </c>
      <c r="F189" s="30">
        <v>1389.4184</v>
      </c>
      <c r="G189" s="30">
        <v>20923.779109999999</v>
      </c>
      <c r="H189" s="30">
        <v>13560.9935</v>
      </c>
      <c r="I189" s="30">
        <v>-28.191400000000002</v>
      </c>
      <c r="J189" s="30">
        <v>-11731.45119</v>
      </c>
      <c r="K189" s="30">
        <v>-2474.9899999999998</v>
      </c>
      <c r="L189" s="18">
        <v>-86.51</v>
      </c>
      <c r="M189" s="18">
        <v>-0.13</v>
      </c>
      <c r="N189" s="18">
        <v>182.22</v>
      </c>
      <c r="O189" s="18">
        <v>18.260000000000002</v>
      </c>
      <c r="P189" s="18">
        <v>6.51</v>
      </c>
    </row>
    <row r="190" spans="2:16" x14ac:dyDescent="0.2">
      <c r="B190" s="15">
        <v>4277</v>
      </c>
      <c r="C190" s="15" t="s">
        <v>341</v>
      </c>
      <c r="D190" s="11">
        <v>924</v>
      </c>
      <c r="E190" s="11">
        <v>123</v>
      </c>
      <c r="F190" s="30">
        <v>367.31900000000002</v>
      </c>
      <c r="G190" s="30">
        <v>4289.4882600000001</v>
      </c>
      <c r="H190" s="30">
        <v>2709.1226000000001</v>
      </c>
      <c r="I190" s="30">
        <v>7.1888500000000004</v>
      </c>
      <c r="J190" s="30">
        <v>151.300499999999</v>
      </c>
      <c r="K190" s="30">
        <v>163.75</v>
      </c>
      <c r="L190" s="18">
        <v>5.58</v>
      </c>
      <c r="M190" s="18">
        <v>0.17</v>
      </c>
      <c r="N190" s="18" t="s">
        <v>90</v>
      </c>
      <c r="O190" s="18">
        <v>10.84</v>
      </c>
      <c r="P190" s="18">
        <v>8.73</v>
      </c>
    </row>
    <row r="191" spans="2:16" x14ac:dyDescent="0.2">
      <c r="B191" s="15">
        <v>4279</v>
      </c>
      <c r="C191" s="15" t="s">
        <v>342</v>
      </c>
      <c r="D191" s="11">
        <v>3073</v>
      </c>
      <c r="E191" s="11">
        <v>115</v>
      </c>
      <c r="F191" s="30">
        <v>1306.1218899999999</v>
      </c>
      <c r="G191" s="30">
        <v>15673.54538</v>
      </c>
      <c r="H191" s="30">
        <v>8479.3551499999994</v>
      </c>
      <c r="I191" s="30">
        <v>-8.2923399999999994</v>
      </c>
      <c r="J191" s="30">
        <v>-7315.5598499999996</v>
      </c>
      <c r="K191" s="30">
        <v>-2380.59</v>
      </c>
      <c r="L191" s="18">
        <v>-86.27</v>
      </c>
      <c r="M191" s="18">
        <v>-0.05</v>
      </c>
      <c r="N191" s="18">
        <v>139.05000000000001</v>
      </c>
      <c r="O191" s="18">
        <v>10.24</v>
      </c>
      <c r="P191" s="18">
        <v>8.2799999999999994</v>
      </c>
    </row>
    <row r="192" spans="2:16" x14ac:dyDescent="0.2">
      <c r="B192" s="15">
        <v>4280</v>
      </c>
      <c r="C192" s="15" t="s">
        <v>343</v>
      </c>
      <c r="D192" s="11">
        <v>15028</v>
      </c>
      <c r="E192" s="11">
        <v>113</v>
      </c>
      <c r="F192" s="30">
        <v>3621.9882600000001</v>
      </c>
      <c r="G192" s="30">
        <v>61482.80646</v>
      </c>
      <c r="H192" s="30">
        <v>40176.053419999997</v>
      </c>
      <c r="I192" s="30">
        <v>530.56551000000002</v>
      </c>
      <c r="J192" s="30">
        <v>6527.0422200000103</v>
      </c>
      <c r="K192" s="30">
        <v>434.33</v>
      </c>
      <c r="L192" s="18">
        <v>16.25</v>
      </c>
      <c r="M192" s="18">
        <v>0.86</v>
      </c>
      <c r="N192" s="18">
        <v>297</v>
      </c>
      <c r="O192" s="18">
        <v>23.18</v>
      </c>
      <c r="P192" s="18">
        <v>6.75</v>
      </c>
    </row>
    <row r="193" spans="2:16" x14ac:dyDescent="0.2">
      <c r="B193" s="15">
        <v>4281</v>
      </c>
      <c r="C193" s="15" t="s">
        <v>344</v>
      </c>
      <c r="D193" s="11">
        <v>1584</v>
      </c>
      <c r="E193" s="11">
        <v>122</v>
      </c>
      <c r="F193" s="30">
        <v>637.41800000000001</v>
      </c>
      <c r="G193" s="30">
        <v>7218.1311599999999</v>
      </c>
      <c r="H193" s="30">
        <v>4900.8220000000001</v>
      </c>
      <c r="I193" s="30">
        <v>-3.4375499999999999</v>
      </c>
      <c r="J193" s="30">
        <v>-6226.4042099999997</v>
      </c>
      <c r="K193" s="30">
        <v>-3930.81</v>
      </c>
      <c r="L193" s="18">
        <v>-127.05</v>
      </c>
      <c r="M193" s="18">
        <v>-0.05</v>
      </c>
      <c r="N193" s="18">
        <v>274.38</v>
      </c>
      <c r="O193" s="18">
        <v>11.96</v>
      </c>
      <c r="P193" s="18">
        <v>8.7799999999999994</v>
      </c>
    </row>
    <row r="194" spans="2:16" x14ac:dyDescent="0.2">
      <c r="B194" s="15">
        <v>4282</v>
      </c>
      <c r="C194" s="15" t="s">
        <v>345</v>
      </c>
      <c r="D194" s="11">
        <v>9586</v>
      </c>
      <c r="E194" s="11">
        <v>110</v>
      </c>
      <c r="F194" s="30">
        <v>4223.6319000000003</v>
      </c>
      <c r="G194" s="30">
        <v>44753.520810000002</v>
      </c>
      <c r="H194" s="30">
        <v>28132.303500000002</v>
      </c>
      <c r="I194" s="30">
        <v>5.4613300000000002</v>
      </c>
      <c r="J194" s="30">
        <v>-5276.1958599999898</v>
      </c>
      <c r="K194" s="30">
        <v>-550.41</v>
      </c>
      <c r="L194" s="18">
        <v>-18.75</v>
      </c>
      <c r="M194" s="18">
        <v>0.01</v>
      </c>
      <c r="N194" s="18">
        <v>262.18</v>
      </c>
      <c r="O194" s="18">
        <v>20.85</v>
      </c>
      <c r="P194" s="18">
        <v>9.4499999999999993</v>
      </c>
    </row>
    <row r="195" spans="2:16" x14ac:dyDescent="0.2">
      <c r="B195" s="15">
        <v>4283</v>
      </c>
      <c r="C195" s="15" t="s">
        <v>346</v>
      </c>
      <c r="D195" s="11">
        <v>4439</v>
      </c>
      <c r="E195" s="11">
        <v>115</v>
      </c>
      <c r="F195" s="30">
        <v>1278.8640499999999</v>
      </c>
      <c r="G195" s="30">
        <v>18307.87628</v>
      </c>
      <c r="H195" s="30">
        <v>12614.954250000001</v>
      </c>
      <c r="I195" s="30">
        <v>17.904170000000001</v>
      </c>
      <c r="J195" s="30">
        <v>1033.77214</v>
      </c>
      <c r="K195" s="30">
        <v>232.88</v>
      </c>
      <c r="L195" s="18">
        <v>8.19</v>
      </c>
      <c r="M195" s="18">
        <v>0.1</v>
      </c>
      <c r="N195" s="18">
        <v>94.92</v>
      </c>
      <c r="O195" s="18">
        <v>10.59</v>
      </c>
      <c r="P195" s="18">
        <v>7.08</v>
      </c>
    </row>
    <row r="196" spans="2:16" x14ac:dyDescent="0.2">
      <c r="B196" s="15">
        <v>4284</v>
      </c>
      <c r="C196" s="15" t="s">
        <v>347</v>
      </c>
      <c r="D196" s="11">
        <v>1349</v>
      </c>
      <c r="E196" s="11">
        <v>119</v>
      </c>
      <c r="F196" s="30">
        <v>356.11590000000001</v>
      </c>
      <c r="G196" s="30">
        <v>5567.6191900000003</v>
      </c>
      <c r="H196" s="30">
        <v>4049.5918000000001</v>
      </c>
      <c r="I196" s="30">
        <v>-2.6123400000000001</v>
      </c>
      <c r="J196" s="30">
        <v>-1203.98065</v>
      </c>
      <c r="K196" s="30">
        <v>-892.5</v>
      </c>
      <c r="L196" s="18">
        <v>-29.73</v>
      </c>
      <c r="M196" s="18">
        <v>-0.05</v>
      </c>
      <c r="N196" s="18">
        <v>226.26</v>
      </c>
      <c r="O196" s="18">
        <v>9.48</v>
      </c>
      <c r="P196" s="18">
        <v>6.35</v>
      </c>
    </row>
    <row r="197" spans="2:16" x14ac:dyDescent="0.2">
      <c r="B197" s="15">
        <v>4285</v>
      </c>
      <c r="C197" s="15" t="s">
        <v>348</v>
      </c>
      <c r="D197" s="11">
        <v>4975</v>
      </c>
      <c r="E197" s="11">
        <v>108</v>
      </c>
      <c r="F197" s="30">
        <v>1628.51395</v>
      </c>
      <c r="G197" s="30">
        <v>17479.184700000002</v>
      </c>
      <c r="H197" s="30">
        <v>12463.532450000001</v>
      </c>
      <c r="I197" s="30">
        <v>101.36816</v>
      </c>
      <c r="J197" s="30">
        <v>-11559.490089999999</v>
      </c>
      <c r="K197" s="30">
        <v>-2323.52</v>
      </c>
      <c r="L197" s="18">
        <v>-92.75</v>
      </c>
      <c r="M197" s="18">
        <v>0.57999999999999996</v>
      </c>
      <c r="N197" s="18">
        <v>115.37</v>
      </c>
      <c r="O197" s="18">
        <v>7.14</v>
      </c>
      <c r="P197" s="18">
        <v>9.9</v>
      </c>
    </row>
    <row r="198" spans="2:16" x14ac:dyDescent="0.2">
      <c r="B198" s="15">
        <v>4286</v>
      </c>
      <c r="C198" s="15" t="s">
        <v>349</v>
      </c>
      <c r="D198" s="11">
        <v>1399</v>
      </c>
      <c r="E198" s="11">
        <v>119</v>
      </c>
      <c r="F198" s="30">
        <v>316.68671000000001</v>
      </c>
      <c r="G198" s="30">
        <v>6146.6607299999996</v>
      </c>
      <c r="H198" s="30">
        <v>4055.8350500000001</v>
      </c>
      <c r="I198" s="30">
        <v>5.6230700000000002</v>
      </c>
      <c r="J198" s="30">
        <v>-1615.0654199999999</v>
      </c>
      <c r="K198" s="30">
        <v>-1154.44</v>
      </c>
      <c r="L198" s="18">
        <v>-39.82</v>
      </c>
      <c r="M198" s="18">
        <v>0.09</v>
      </c>
      <c r="N198" s="18" t="s">
        <v>90</v>
      </c>
      <c r="O198" s="18">
        <v>6.48</v>
      </c>
      <c r="P198" s="18">
        <v>5.24</v>
      </c>
    </row>
    <row r="199" spans="2:16" x14ac:dyDescent="0.2">
      <c r="B199" s="15">
        <v>4287</v>
      </c>
      <c r="C199" s="15" t="s">
        <v>350</v>
      </c>
      <c r="D199" s="11">
        <v>1976</v>
      </c>
      <c r="E199" s="11">
        <v>113</v>
      </c>
      <c r="F199" s="30">
        <v>683.32754999999997</v>
      </c>
      <c r="G199" s="30">
        <v>7688.9105</v>
      </c>
      <c r="H199" s="30">
        <v>5332.3412500000004</v>
      </c>
      <c r="I199" s="30">
        <v>15.68515</v>
      </c>
      <c r="J199" s="30">
        <v>1452.67373</v>
      </c>
      <c r="K199" s="30">
        <v>735.16</v>
      </c>
      <c r="L199" s="18">
        <v>27.24</v>
      </c>
      <c r="M199" s="18">
        <v>0.2</v>
      </c>
      <c r="N199" s="18">
        <v>85.32</v>
      </c>
      <c r="O199" s="18">
        <v>1.74</v>
      </c>
      <c r="P199" s="18">
        <v>9.09</v>
      </c>
    </row>
    <row r="200" spans="2:16" x14ac:dyDescent="0.2">
      <c r="B200" s="15">
        <v>4288</v>
      </c>
      <c r="C200" s="15" t="s">
        <v>351</v>
      </c>
      <c r="D200" s="11">
        <v>167</v>
      </c>
      <c r="E200" s="11">
        <v>109</v>
      </c>
      <c r="F200" s="30">
        <v>48.53105</v>
      </c>
      <c r="G200" s="30">
        <v>770.29542000000004</v>
      </c>
      <c r="H200" s="30">
        <v>536.92690000000005</v>
      </c>
      <c r="I200" s="30">
        <v>-0.36471999999999999</v>
      </c>
      <c r="J200" s="30">
        <v>-1300.97802</v>
      </c>
      <c r="K200" s="30">
        <v>-7790.29</v>
      </c>
      <c r="L200" s="18">
        <v>-242.3</v>
      </c>
      <c r="M200" s="18">
        <v>-0.05</v>
      </c>
      <c r="N200" s="18" t="s">
        <v>90</v>
      </c>
      <c r="O200" s="18" t="s">
        <v>90</v>
      </c>
      <c r="P200" s="18">
        <v>6.25</v>
      </c>
    </row>
    <row r="201" spans="2:16" x14ac:dyDescent="0.2">
      <c r="B201" s="15">
        <v>4289</v>
      </c>
      <c r="C201" s="15" t="s">
        <v>352</v>
      </c>
      <c r="D201" s="11">
        <v>12485</v>
      </c>
      <c r="E201" s="11">
        <v>99</v>
      </c>
      <c r="F201" s="30">
        <v>6299.0838899999999</v>
      </c>
      <c r="G201" s="30">
        <v>101024.97641</v>
      </c>
      <c r="H201" s="30">
        <v>43320.360399999998</v>
      </c>
      <c r="I201" s="30">
        <v>238.53922</v>
      </c>
      <c r="J201" s="30">
        <v>22658.45606</v>
      </c>
      <c r="K201" s="30">
        <v>1814.85</v>
      </c>
      <c r="L201" s="18">
        <v>52.3</v>
      </c>
      <c r="M201" s="18">
        <v>0.24</v>
      </c>
      <c r="N201" s="18">
        <v>285.06</v>
      </c>
      <c r="O201" s="18">
        <v>16.47</v>
      </c>
      <c r="P201" s="18">
        <v>6.47</v>
      </c>
    </row>
    <row r="202" spans="2:16" x14ac:dyDescent="0.2">
      <c r="B202" s="20">
        <v>4329</v>
      </c>
      <c r="C202" s="20" t="s">
        <v>353</v>
      </c>
      <c r="D202" s="21">
        <v>36513</v>
      </c>
      <c r="E202" s="21">
        <v>111</v>
      </c>
      <c r="F202" s="29">
        <v>13245.960940000001</v>
      </c>
      <c r="G202" s="29">
        <v>196826.31411000001</v>
      </c>
      <c r="H202" s="29">
        <v>112626.71316</v>
      </c>
      <c r="I202" s="29">
        <v>403.54061999999999</v>
      </c>
      <c r="J202" s="29">
        <v>-44726.383540000003</v>
      </c>
      <c r="K202" s="29">
        <v>-1224.94</v>
      </c>
      <c r="L202" s="32">
        <v>-39.71</v>
      </c>
      <c r="M202" s="32">
        <v>0.21</v>
      </c>
      <c r="N202" s="32">
        <v>352.31</v>
      </c>
      <c r="O202" s="32">
        <v>15.47</v>
      </c>
      <c r="P202" s="32">
        <v>6.93</v>
      </c>
    </row>
    <row r="203" spans="2:16" x14ac:dyDescent="0.2">
      <c r="B203" s="15">
        <v>4303</v>
      </c>
      <c r="C203" s="15" t="s">
        <v>354</v>
      </c>
      <c r="D203" s="11">
        <v>4145</v>
      </c>
      <c r="E203" s="11">
        <v>107</v>
      </c>
      <c r="F203" s="30">
        <v>1551.22324</v>
      </c>
      <c r="G203" s="30">
        <v>17544.785489999998</v>
      </c>
      <c r="H203" s="30">
        <v>11122.967549999999</v>
      </c>
      <c r="I203" s="30">
        <v>42.781959999999998</v>
      </c>
      <c r="J203" s="30">
        <v>-5244.7064499999997</v>
      </c>
      <c r="K203" s="30">
        <v>-1265.31</v>
      </c>
      <c r="L203" s="18">
        <v>-47.15</v>
      </c>
      <c r="M203" s="18">
        <v>0.24</v>
      </c>
      <c r="N203" s="18" t="s">
        <v>90</v>
      </c>
      <c r="O203" s="18">
        <v>15.34</v>
      </c>
      <c r="P203" s="18">
        <v>9.09</v>
      </c>
    </row>
    <row r="204" spans="2:16" x14ac:dyDescent="0.2">
      <c r="B204" s="15">
        <v>4304</v>
      </c>
      <c r="C204" s="15" t="s">
        <v>355</v>
      </c>
      <c r="D204" s="11">
        <v>4410</v>
      </c>
      <c r="E204" s="11">
        <v>110</v>
      </c>
      <c r="F204" s="30">
        <v>1606.422</v>
      </c>
      <c r="G204" s="30">
        <v>24401.692879999999</v>
      </c>
      <c r="H204" s="30">
        <v>11271.632949999999</v>
      </c>
      <c r="I204" s="30">
        <v>55.202710000000003</v>
      </c>
      <c r="J204" s="30">
        <v>-7865.8831099999998</v>
      </c>
      <c r="K204" s="30">
        <v>-1783.65</v>
      </c>
      <c r="L204" s="18">
        <v>-69.78</v>
      </c>
      <c r="M204" s="18">
        <v>0.23</v>
      </c>
      <c r="N204" s="18">
        <v>226.76</v>
      </c>
      <c r="O204" s="18">
        <v>10.95</v>
      </c>
      <c r="P204" s="18">
        <v>6.81</v>
      </c>
    </row>
    <row r="205" spans="2:16" x14ac:dyDescent="0.2">
      <c r="B205" s="15">
        <v>4305</v>
      </c>
      <c r="C205" s="15" t="s">
        <v>356</v>
      </c>
      <c r="D205" s="11">
        <v>2612</v>
      </c>
      <c r="E205" s="11">
        <v>111</v>
      </c>
      <c r="F205" s="30">
        <v>798.28745000000004</v>
      </c>
      <c r="G205" s="30">
        <v>14297.88978</v>
      </c>
      <c r="H205" s="30">
        <v>7322.2966500000002</v>
      </c>
      <c r="I205" s="30">
        <v>50.42418</v>
      </c>
      <c r="J205" s="30">
        <v>1866.3148799999999</v>
      </c>
      <c r="K205" s="30">
        <v>714.52</v>
      </c>
      <c r="L205" s="18">
        <v>25.49</v>
      </c>
      <c r="M205" s="18">
        <v>0.35</v>
      </c>
      <c r="N205" s="18">
        <v>24.88</v>
      </c>
      <c r="O205" s="18">
        <v>3.72</v>
      </c>
      <c r="P205" s="18">
        <v>5.94</v>
      </c>
    </row>
    <row r="206" spans="2:16" x14ac:dyDescent="0.2">
      <c r="B206" s="15">
        <v>4306</v>
      </c>
      <c r="C206" s="15" t="s">
        <v>357</v>
      </c>
      <c r="D206" s="11">
        <v>589</v>
      </c>
      <c r="E206" s="11">
        <v>115</v>
      </c>
      <c r="F206" s="30">
        <v>214.9659</v>
      </c>
      <c r="G206" s="30">
        <v>2873.3342600000001</v>
      </c>
      <c r="H206" s="30">
        <v>1890.6078</v>
      </c>
      <c r="I206" s="30">
        <v>-2.42415</v>
      </c>
      <c r="J206" s="30">
        <v>-2264.3800799999999</v>
      </c>
      <c r="K206" s="30">
        <v>-3844.45</v>
      </c>
      <c r="L206" s="18">
        <v>-119.77</v>
      </c>
      <c r="M206" s="18">
        <v>-0.08</v>
      </c>
      <c r="N206" s="18">
        <v>44.05</v>
      </c>
      <c r="O206" s="18">
        <v>13.14</v>
      </c>
      <c r="P206" s="18">
        <v>7.4</v>
      </c>
    </row>
    <row r="207" spans="2:16" x14ac:dyDescent="0.2">
      <c r="B207" s="15">
        <v>4307</v>
      </c>
      <c r="C207" s="15" t="s">
        <v>358</v>
      </c>
      <c r="D207" s="11">
        <v>960</v>
      </c>
      <c r="E207" s="11">
        <v>125</v>
      </c>
      <c r="F207" s="30">
        <v>244.55690000000001</v>
      </c>
      <c r="G207" s="30">
        <v>4405.6412399999999</v>
      </c>
      <c r="H207" s="30">
        <v>3266.0628000000002</v>
      </c>
      <c r="I207" s="30">
        <v>0.49370000000000003</v>
      </c>
      <c r="J207" s="30">
        <v>-4095.3726700000002</v>
      </c>
      <c r="K207" s="30">
        <v>-4266.01</v>
      </c>
      <c r="L207" s="18">
        <v>-125.39</v>
      </c>
      <c r="M207" s="18">
        <v>0.01</v>
      </c>
      <c r="N207" s="18" t="s">
        <v>90</v>
      </c>
      <c r="O207" s="18">
        <v>19.79</v>
      </c>
      <c r="P207" s="18">
        <v>5.56</v>
      </c>
    </row>
    <row r="208" spans="2:16" x14ac:dyDescent="0.2">
      <c r="B208" s="15">
        <v>4309</v>
      </c>
      <c r="C208" s="15" t="s">
        <v>359</v>
      </c>
      <c r="D208" s="11">
        <v>3604</v>
      </c>
      <c r="E208" s="11">
        <v>114</v>
      </c>
      <c r="F208" s="30">
        <v>1409.5565999999999</v>
      </c>
      <c r="G208" s="30">
        <v>19194.909940000001</v>
      </c>
      <c r="H208" s="30">
        <v>10536.501399999999</v>
      </c>
      <c r="I208" s="30">
        <v>-21.718060000000001</v>
      </c>
      <c r="J208" s="30">
        <v>-11133.692489999999</v>
      </c>
      <c r="K208" s="30">
        <v>-3089.26</v>
      </c>
      <c r="L208" s="18">
        <v>-105.67</v>
      </c>
      <c r="M208" s="18">
        <v>-0.11</v>
      </c>
      <c r="N208" s="18" t="s">
        <v>90</v>
      </c>
      <c r="O208" s="18">
        <v>9.73</v>
      </c>
      <c r="P208" s="18">
        <v>7.23</v>
      </c>
    </row>
    <row r="209" spans="2:16" x14ac:dyDescent="0.2">
      <c r="B209" s="15">
        <v>4310</v>
      </c>
      <c r="C209" s="15" t="s">
        <v>360</v>
      </c>
      <c r="D209" s="11">
        <v>1689</v>
      </c>
      <c r="E209" s="11">
        <v>118</v>
      </c>
      <c r="F209" s="30">
        <v>716.29614000000004</v>
      </c>
      <c r="G209" s="30">
        <v>7677.0324300000002</v>
      </c>
      <c r="H209" s="30">
        <v>4825.7263000000003</v>
      </c>
      <c r="I209" s="30">
        <v>11.167899999999999</v>
      </c>
      <c r="J209" s="30">
        <v>754.26468999999997</v>
      </c>
      <c r="K209" s="30">
        <v>446.57</v>
      </c>
      <c r="L209" s="18">
        <v>15.63</v>
      </c>
      <c r="M209" s="18">
        <v>0.15</v>
      </c>
      <c r="N209" s="18">
        <v>333.41</v>
      </c>
      <c r="O209" s="18">
        <v>3.18</v>
      </c>
      <c r="P209" s="18">
        <v>9.48</v>
      </c>
    </row>
    <row r="210" spans="2:16" x14ac:dyDescent="0.2">
      <c r="B210" s="15">
        <v>4311</v>
      </c>
      <c r="C210" s="15" t="s">
        <v>361</v>
      </c>
      <c r="D210" s="11">
        <v>1528</v>
      </c>
      <c r="E210" s="11">
        <v>102</v>
      </c>
      <c r="F210" s="30">
        <v>718.23374999999999</v>
      </c>
      <c r="G210" s="30">
        <v>9274.94002</v>
      </c>
      <c r="H210" s="30">
        <v>4731.4405500000003</v>
      </c>
      <c r="I210" s="30">
        <v>-4.0713699999999999</v>
      </c>
      <c r="J210" s="30">
        <v>-6101.6050800000003</v>
      </c>
      <c r="K210" s="30">
        <v>-3993.2</v>
      </c>
      <c r="L210" s="18">
        <v>-128.96</v>
      </c>
      <c r="M210" s="18">
        <v>-0.04</v>
      </c>
      <c r="N210" s="18" t="s">
        <v>90</v>
      </c>
      <c r="O210" s="18">
        <v>13.81</v>
      </c>
      <c r="P210" s="18">
        <v>7.7</v>
      </c>
    </row>
    <row r="211" spans="2:16" x14ac:dyDescent="0.2">
      <c r="B211" s="15">
        <v>4312</v>
      </c>
      <c r="C211" s="15" t="s">
        <v>362</v>
      </c>
      <c r="D211" s="11">
        <v>2883</v>
      </c>
      <c r="E211" s="11">
        <v>106</v>
      </c>
      <c r="F211" s="30">
        <v>1253.1522500000001</v>
      </c>
      <c r="G211" s="30">
        <v>14596.38437</v>
      </c>
      <c r="H211" s="30">
        <v>9422.1291999999994</v>
      </c>
      <c r="I211" s="30">
        <v>44.203119999999998</v>
      </c>
      <c r="J211" s="30">
        <v>-744.65396999999905</v>
      </c>
      <c r="K211" s="30">
        <v>-258.29000000000002</v>
      </c>
      <c r="L211" s="18">
        <v>-7.9</v>
      </c>
      <c r="M211" s="18">
        <v>0.3</v>
      </c>
      <c r="N211" s="18">
        <v>274.70999999999998</v>
      </c>
      <c r="O211" s="18">
        <v>17.3</v>
      </c>
      <c r="P211" s="18">
        <v>8.89</v>
      </c>
    </row>
    <row r="212" spans="2:16" x14ac:dyDescent="0.2">
      <c r="B212" s="15">
        <v>4313</v>
      </c>
      <c r="C212" s="15" t="s">
        <v>363</v>
      </c>
      <c r="D212" s="11">
        <v>2376</v>
      </c>
      <c r="E212" s="11">
        <v>107</v>
      </c>
      <c r="F212" s="30">
        <v>698.50775999999996</v>
      </c>
      <c r="G212" s="30">
        <v>9569.6471600000004</v>
      </c>
      <c r="H212" s="30">
        <v>6523.6945999999998</v>
      </c>
      <c r="I212" s="30">
        <v>-8.7965900000000001</v>
      </c>
      <c r="J212" s="30">
        <v>-20604.89544</v>
      </c>
      <c r="K212" s="30">
        <v>-8672.09</v>
      </c>
      <c r="L212" s="18">
        <v>-315.85000000000002</v>
      </c>
      <c r="M212" s="18">
        <v>-0.09</v>
      </c>
      <c r="N212" s="18" t="s">
        <v>90</v>
      </c>
      <c r="O212" s="18" t="s">
        <v>90</v>
      </c>
      <c r="P212" s="18">
        <v>7.21</v>
      </c>
    </row>
    <row r="213" spans="2:16" x14ac:dyDescent="0.2">
      <c r="B213" s="15">
        <v>4314</v>
      </c>
      <c r="C213" s="15" t="s">
        <v>364</v>
      </c>
      <c r="D213" s="11">
        <v>231</v>
      </c>
      <c r="E213" s="11">
        <v>120</v>
      </c>
      <c r="F213" s="30">
        <v>119.61665000000001</v>
      </c>
      <c r="G213" s="30">
        <v>1098.6417100000001</v>
      </c>
      <c r="H213" s="30">
        <v>760.93674999999996</v>
      </c>
      <c r="I213" s="30">
        <v>-0.82250000000000001</v>
      </c>
      <c r="J213" s="30">
        <v>176.74297000000001</v>
      </c>
      <c r="K213" s="30">
        <v>765.12</v>
      </c>
      <c r="L213" s="18">
        <v>23.23</v>
      </c>
      <c r="M213" s="18">
        <v>-7.0000000000000007E-2</v>
      </c>
      <c r="N213" s="18" t="s">
        <v>90</v>
      </c>
      <c r="O213" s="18" t="s">
        <v>90</v>
      </c>
      <c r="P213" s="18">
        <v>10.81</v>
      </c>
    </row>
    <row r="214" spans="2:16" x14ac:dyDescent="0.2">
      <c r="B214" s="15">
        <v>4318</v>
      </c>
      <c r="C214" s="15" t="s">
        <v>365</v>
      </c>
      <c r="D214" s="11">
        <v>1524</v>
      </c>
      <c r="E214" s="11">
        <v>112</v>
      </c>
      <c r="F214" s="30">
        <v>468.61900000000003</v>
      </c>
      <c r="G214" s="30">
        <v>6191.7548299999999</v>
      </c>
      <c r="H214" s="30">
        <v>4557.0191999999997</v>
      </c>
      <c r="I214" s="30">
        <v>9.5306099999999994</v>
      </c>
      <c r="J214" s="30">
        <v>2181.4756000000002</v>
      </c>
      <c r="K214" s="30">
        <v>1431.41</v>
      </c>
      <c r="L214" s="18">
        <v>47.87</v>
      </c>
      <c r="M214" s="18">
        <v>0.15</v>
      </c>
      <c r="N214" s="18">
        <v>371.97</v>
      </c>
      <c r="O214" s="18">
        <v>6.46</v>
      </c>
      <c r="P214" s="18">
        <v>7.72</v>
      </c>
    </row>
    <row r="215" spans="2:16" x14ac:dyDescent="0.2">
      <c r="B215" s="15">
        <v>4319</v>
      </c>
      <c r="C215" s="15" t="s">
        <v>366</v>
      </c>
      <c r="D215" s="11">
        <v>720</v>
      </c>
      <c r="E215" s="11">
        <v>121</v>
      </c>
      <c r="F215" s="30">
        <v>134.93334999999999</v>
      </c>
      <c r="G215" s="30">
        <v>3309.80087</v>
      </c>
      <c r="H215" s="30">
        <v>2532.4144500000002</v>
      </c>
      <c r="I215" s="30">
        <v>11.214259999999999</v>
      </c>
      <c r="J215" s="30">
        <v>-78.566369999999694</v>
      </c>
      <c r="K215" s="30">
        <v>-109.12</v>
      </c>
      <c r="L215" s="18">
        <v>-3.1</v>
      </c>
      <c r="M215" s="18">
        <v>0.34</v>
      </c>
      <c r="N215" s="18" t="s">
        <v>90</v>
      </c>
      <c r="O215" s="18">
        <v>13.41</v>
      </c>
      <c r="P215" s="18">
        <v>4.42</v>
      </c>
    </row>
    <row r="216" spans="2:16" x14ac:dyDescent="0.2">
      <c r="B216" s="15">
        <v>4320</v>
      </c>
      <c r="C216" s="15" t="s">
        <v>367</v>
      </c>
      <c r="D216" s="11">
        <v>1289</v>
      </c>
      <c r="E216" s="11">
        <v>107</v>
      </c>
      <c r="F216" s="30">
        <v>312.58325000000002</v>
      </c>
      <c r="G216" s="30">
        <v>7055.5419499999998</v>
      </c>
      <c r="H216" s="30">
        <v>5101.5137500000001</v>
      </c>
      <c r="I216" s="30">
        <v>-6.8125799999999996</v>
      </c>
      <c r="J216" s="30">
        <v>-1234.23281</v>
      </c>
      <c r="K216" s="30">
        <v>-957.51</v>
      </c>
      <c r="L216" s="18">
        <v>-24.19</v>
      </c>
      <c r="M216" s="18">
        <v>-0.1</v>
      </c>
      <c r="N216" s="18">
        <v>3625.99</v>
      </c>
      <c r="O216" s="18">
        <v>32.53</v>
      </c>
      <c r="P216" s="18">
        <v>4.33</v>
      </c>
    </row>
    <row r="217" spans="2:16" x14ac:dyDescent="0.2">
      <c r="B217" s="22">
        <v>4324</v>
      </c>
      <c r="C217" s="22" t="s">
        <v>368</v>
      </c>
      <c r="D217" s="13">
        <v>7953</v>
      </c>
      <c r="E217" s="13">
        <v>115</v>
      </c>
      <c r="F217" s="31">
        <v>2999.0066999999999</v>
      </c>
      <c r="G217" s="31">
        <v>55334.317179999998</v>
      </c>
      <c r="H217" s="31">
        <v>28761.769209999999</v>
      </c>
      <c r="I217" s="31">
        <v>223.16743</v>
      </c>
      <c r="J217" s="31">
        <v>9662.8067900000005</v>
      </c>
      <c r="K217" s="31">
        <v>1214.99</v>
      </c>
      <c r="L217" s="19">
        <v>33.6</v>
      </c>
      <c r="M217" s="19">
        <v>0.4</v>
      </c>
      <c r="N217" s="19">
        <v>411.68</v>
      </c>
      <c r="O217" s="19">
        <v>26.23</v>
      </c>
      <c r="P217" s="19">
        <v>5.82</v>
      </c>
    </row>
    <row r="219" spans="2:16" x14ac:dyDescent="0.2">
      <c r="B219" s="35" t="s">
        <v>447</v>
      </c>
      <c r="C219" s="36"/>
      <c r="D219" s="36"/>
      <c r="E219" s="36"/>
      <c r="F219" s="36"/>
      <c r="G219" s="36"/>
      <c r="H219" s="36"/>
      <c r="I219" s="36"/>
      <c r="J219" s="36"/>
      <c r="K219" s="36"/>
      <c r="L219" s="36"/>
      <c r="M219" s="36"/>
      <c r="N219" s="36"/>
      <c r="O219" s="36"/>
      <c r="P219" s="36"/>
    </row>
    <row r="220" spans="2:16" x14ac:dyDescent="0.2">
      <c r="B220" s="35" t="s">
        <v>448</v>
      </c>
      <c r="C220" s="36"/>
      <c r="D220" s="36"/>
      <c r="E220" s="36"/>
      <c r="F220" s="36"/>
      <c r="G220" s="36"/>
      <c r="H220" s="36"/>
      <c r="I220" s="36"/>
      <c r="J220" s="36"/>
      <c r="K220" s="36"/>
      <c r="L220" s="36"/>
      <c r="M220" s="36"/>
      <c r="N220" s="36"/>
      <c r="O220" s="36"/>
      <c r="P220" s="36"/>
    </row>
    <row r="221" spans="2:16" x14ac:dyDescent="0.2">
      <c r="B221" s="35" t="s">
        <v>449</v>
      </c>
      <c r="C221" s="36"/>
      <c r="D221" s="36"/>
      <c r="E221" s="36"/>
      <c r="F221" s="36"/>
      <c r="G221" s="36"/>
      <c r="H221" s="36"/>
      <c r="I221" s="36"/>
      <c r="J221" s="36"/>
      <c r="K221" s="36"/>
      <c r="L221" s="36"/>
      <c r="M221" s="36"/>
      <c r="N221" s="36"/>
      <c r="O221" s="36"/>
      <c r="P221" s="36"/>
    </row>
  </sheetData>
  <mergeCells count="3">
    <mergeCell ref="B219:P219"/>
    <mergeCell ref="B220:P220"/>
    <mergeCell ref="B221:P221"/>
  </mergeCells>
  <pageMargins left="0.7" right="0.7" top="0.75" bottom="0.75" header="0.3" footer="0.3"/>
  <pageSetup paperSize="9" scale="50" fitToWidth="0"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078"/>
  </sheetPr>
  <dimension ref="B1"/>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s>
  <sheetData>
    <row r="1" spans="2:2" ht="18" x14ac:dyDescent="0.25">
      <c r="B1" s="3" t="s">
        <v>33</v>
      </c>
    </row>
  </sheetData>
  <pageMargins left="0.7" right="0.7" top="0.75" bottom="0.75" header="0.3" footer="0.3"/>
  <pageSetup paperSize="9" scale="50" fitToWidth="0" fitToHeight="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5C1F"/>
  </sheetPr>
  <dimension ref="B1:B86"/>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100.7109375" customWidth="1"/>
  </cols>
  <sheetData>
    <row r="1" spans="2:2" ht="18" x14ac:dyDescent="0.25">
      <c r="B1" s="3" t="s">
        <v>35</v>
      </c>
    </row>
    <row r="4" spans="2:2" x14ac:dyDescent="0.2">
      <c r="B4" s="23" t="s">
        <v>450</v>
      </c>
    </row>
    <row r="5" spans="2:2" ht="76.5" x14ac:dyDescent="0.2">
      <c r="B5" s="23" t="s">
        <v>451</v>
      </c>
    </row>
    <row r="6" spans="2:2" ht="63.75" x14ac:dyDescent="0.2">
      <c r="B6" s="23" t="s">
        <v>452</v>
      </c>
    </row>
    <row r="7" spans="2:2" x14ac:dyDescent="0.2">
      <c r="B7" s="23" t="s">
        <v>453</v>
      </c>
    </row>
    <row r="8" spans="2:2" x14ac:dyDescent="0.2">
      <c r="B8" s="24" t="str">
        <f>HYPERLINK("[https://www.ag.ch/de/verwaltung/dvi/gemeindeaufsicht]'15'!B8", "Gemeindeaufsicht - Kanton Aargau")</f>
        <v>Gemeindeaufsicht - Kanton Aargau</v>
      </c>
    </row>
    <row r="9" spans="2:2" x14ac:dyDescent="0.2">
      <c r="B9" s="24" t="str">
        <f>HYPERLINK("[http://www.srs-cspcp.ch]'15'!B9", "Schweizerisches Rechnungslegungsgremium für den öffentlichen Sektor")</f>
        <v>Schweizerisches Rechnungslegungsgremium für den öffentlichen Sektor</v>
      </c>
    </row>
    <row r="10" spans="2:2" x14ac:dyDescent="0.2">
      <c r="B10" s="23" t="s">
        <v>8</v>
      </c>
    </row>
    <row r="11" spans="2:2" x14ac:dyDescent="0.2">
      <c r="B11" s="23" t="s">
        <v>454</v>
      </c>
    </row>
    <row r="12" spans="2:2" ht="38.25" x14ac:dyDescent="0.2">
      <c r="B12" s="23" t="s">
        <v>455</v>
      </c>
    </row>
    <row r="13" spans="2:2" x14ac:dyDescent="0.2">
      <c r="B13" s="23" t="s">
        <v>8</v>
      </c>
    </row>
    <row r="14" spans="2:2" x14ac:dyDescent="0.2">
      <c r="B14" s="23" t="s">
        <v>456</v>
      </c>
    </row>
    <row r="15" spans="2:2" ht="51" x14ac:dyDescent="0.2">
      <c r="B15" s="23" t="s">
        <v>457</v>
      </c>
    </row>
    <row r="16" spans="2:2" x14ac:dyDescent="0.2">
      <c r="B16" s="23" t="s">
        <v>8</v>
      </c>
    </row>
    <row r="17" spans="2:2" x14ac:dyDescent="0.2">
      <c r="B17" s="23" t="s">
        <v>458</v>
      </c>
    </row>
    <row r="18" spans="2:2" x14ac:dyDescent="0.2">
      <c r="B18" s="23" t="s">
        <v>459</v>
      </c>
    </row>
    <row r="19" spans="2:2" x14ac:dyDescent="0.2">
      <c r="B19" s="23" t="s">
        <v>8</v>
      </c>
    </row>
    <row r="20" spans="2:2" x14ac:dyDescent="0.2">
      <c r="B20" s="23" t="s">
        <v>460</v>
      </c>
    </row>
    <row r="21" spans="2:2" ht="25.5" x14ac:dyDescent="0.2">
      <c r="B21" s="23" t="s">
        <v>461</v>
      </c>
    </row>
    <row r="22" spans="2:2" x14ac:dyDescent="0.2">
      <c r="B22" s="23" t="s">
        <v>8</v>
      </c>
    </row>
    <row r="23" spans="2:2" x14ac:dyDescent="0.2">
      <c r="B23" s="23" t="s">
        <v>462</v>
      </c>
    </row>
    <row r="24" spans="2:2" x14ac:dyDescent="0.2">
      <c r="B24" s="23" t="s">
        <v>463</v>
      </c>
    </row>
    <row r="25" spans="2:2" x14ac:dyDescent="0.2">
      <c r="B25" s="23" t="s">
        <v>8</v>
      </c>
    </row>
    <row r="26" spans="2:2" x14ac:dyDescent="0.2">
      <c r="B26" s="23" t="s">
        <v>464</v>
      </c>
    </row>
    <row r="27" spans="2:2" x14ac:dyDescent="0.2">
      <c r="B27" s="23" t="s">
        <v>465</v>
      </c>
    </row>
    <row r="28" spans="2:2" ht="38.25" x14ac:dyDescent="0.2">
      <c r="B28" s="23" t="s">
        <v>466</v>
      </c>
    </row>
    <row r="29" spans="2:2" x14ac:dyDescent="0.2">
      <c r="B29" s="23" t="s">
        <v>8</v>
      </c>
    </row>
    <row r="30" spans="2:2" x14ac:dyDescent="0.2">
      <c r="B30" s="23" t="s">
        <v>467</v>
      </c>
    </row>
    <row r="31" spans="2:2" ht="51" x14ac:dyDescent="0.2">
      <c r="B31" s="23" t="s">
        <v>468</v>
      </c>
    </row>
    <row r="32" spans="2:2" x14ac:dyDescent="0.2">
      <c r="B32" s="23" t="s">
        <v>8</v>
      </c>
    </row>
    <row r="33" spans="2:2" x14ac:dyDescent="0.2">
      <c r="B33" s="23" t="s">
        <v>469</v>
      </c>
    </row>
    <row r="34" spans="2:2" x14ac:dyDescent="0.2">
      <c r="B34" s="23" t="s">
        <v>470</v>
      </c>
    </row>
    <row r="35" spans="2:2" x14ac:dyDescent="0.2">
      <c r="B35" s="23" t="s">
        <v>8</v>
      </c>
    </row>
    <row r="36" spans="2:2" x14ac:dyDescent="0.2">
      <c r="B36" s="23" t="s">
        <v>471</v>
      </c>
    </row>
    <row r="37" spans="2:2" ht="25.5" x14ac:dyDescent="0.2">
      <c r="B37" s="23" t="s">
        <v>472</v>
      </c>
    </row>
    <row r="38" spans="2:2" x14ac:dyDescent="0.2">
      <c r="B38" s="23" t="s">
        <v>8</v>
      </c>
    </row>
    <row r="39" spans="2:2" x14ac:dyDescent="0.2">
      <c r="B39" s="23" t="s">
        <v>473</v>
      </c>
    </row>
    <row r="40" spans="2:2" ht="25.5" x14ac:dyDescent="0.2">
      <c r="B40" s="23" t="s">
        <v>474</v>
      </c>
    </row>
    <row r="41" spans="2:2" x14ac:dyDescent="0.2">
      <c r="B41" s="23" t="s">
        <v>8</v>
      </c>
    </row>
    <row r="42" spans="2:2" x14ac:dyDescent="0.2">
      <c r="B42" s="23" t="s">
        <v>475</v>
      </c>
    </row>
    <row r="43" spans="2:2" x14ac:dyDescent="0.2">
      <c r="B43" s="23" t="s">
        <v>476</v>
      </c>
    </row>
    <row r="44" spans="2:2" ht="38.25" x14ac:dyDescent="0.2">
      <c r="B44" s="23" t="s">
        <v>477</v>
      </c>
    </row>
    <row r="45" spans="2:2" x14ac:dyDescent="0.2">
      <c r="B45" s="23" t="s">
        <v>8</v>
      </c>
    </row>
    <row r="46" spans="2:2" x14ac:dyDescent="0.2">
      <c r="B46" s="23" t="s">
        <v>478</v>
      </c>
    </row>
    <row r="47" spans="2:2" x14ac:dyDescent="0.2">
      <c r="B47" s="23" t="s">
        <v>479</v>
      </c>
    </row>
    <row r="48" spans="2:2" ht="38.25" x14ac:dyDescent="0.2">
      <c r="B48" s="23" t="s">
        <v>480</v>
      </c>
    </row>
    <row r="49" spans="2:2" x14ac:dyDescent="0.2">
      <c r="B49" s="23" t="s">
        <v>8</v>
      </c>
    </row>
    <row r="50" spans="2:2" x14ac:dyDescent="0.2">
      <c r="B50" s="23" t="s">
        <v>481</v>
      </c>
    </row>
    <row r="51" spans="2:2" ht="25.5" x14ac:dyDescent="0.2">
      <c r="B51" s="23" t="s">
        <v>482</v>
      </c>
    </row>
    <row r="52" spans="2:2" ht="51" x14ac:dyDescent="0.2">
      <c r="B52" s="23" t="s">
        <v>483</v>
      </c>
    </row>
    <row r="53" spans="2:2" x14ac:dyDescent="0.2">
      <c r="B53" s="23" t="s">
        <v>8</v>
      </c>
    </row>
    <row r="54" spans="2:2" x14ac:dyDescent="0.2">
      <c r="B54" s="23" t="s">
        <v>484</v>
      </c>
    </row>
    <row r="55" spans="2:2" x14ac:dyDescent="0.2">
      <c r="B55" s="23" t="s">
        <v>485</v>
      </c>
    </row>
    <row r="56" spans="2:2" x14ac:dyDescent="0.2">
      <c r="B56" s="23" t="s">
        <v>8</v>
      </c>
    </row>
    <row r="57" spans="2:2" x14ac:dyDescent="0.2">
      <c r="B57" s="23" t="s">
        <v>486</v>
      </c>
    </row>
    <row r="58" spans="2:2" ht="51" x14ac:dyDescent="0.2">
      <c r="B58" s="23" t="s">
        <v>487</v>
      </c>
    </row>
    <row r="59" spans="2:2" x14ac:dyDescent="0.2">
      <c r="B59" s="23" t="s">
        <v>8</v>
      </c>
    </row>
    <row r="60" spans="2:2" x14ac:dyDescent="0.2">
      <c r="B60" s="23" t="s">
        <v>488</v>
      </c>
    </row>
    <row r="61" spans="2:2" x14ac:dyDescent="0.2">
      <c r="B61" s="23" t="s">
        <v>489</v>
      </c>
    </row>
    <row r="62" spans="2:2" ht="51" x14ac:dyDescent="0.2">
      <c r="B62" s="23" t="s">
        <v>490</v>
      </c>
    </row>
    <row r="63" spans="2:2" x14ac:dyDescent="0.2">
      <c r="B63" s="23" t="s">
        <v>8</v>
      </c>
    </row>
    <row r="64" spans="2:2" x14ac:dyDescent="0.2">
      <c r="B64" s="23" t="s">
        <v>491</v>
      </c>
    </row>
    <row r="65" spans="2:2" x14ac:dyDescent="0.2">
      <c r="B65" s="23" t="s">
        <v>492</v>
      </c>
    </row>
    <row r="66" spans="2:2" ht="51" x14ac:dyDescent="0.2">
      <c r="B66" s="23" t="s">
        <v>493</v>
      </c>
    </row>
    <row r="67" spans="2:2" x14ac:dyDescent="0.2">
      <c r="B67" s="23" t="s">
        <v>8</v>
      </c>
    </row>
    <row r="68" spans="2:2" x14ac:dyDescent="0.2">
      <c r="B68" s="23" t="s">
        <v>494</v>
      </c>
    </row>
    <row r="69" spans="2:2" ht="38.25" x14ac:dyDescent="0.2">
      <c r="B69" s="23" t="s">
        <v>495</v>
      </c>
    </row>
    <row r="70" spans="2:2" x14ac:dyDescent="0.2">
      <c r="B70" s="23" t="s">
        <v>8</v>
      </c>
    </row>
    <row r="71" spans="2:2" x14ac:dyDescent="0.2">
      <c r="B71" s="23" t="s">
        <v>496</v>
      </c>
    </row>
    <row r="72" spans="2:2" x14ac:dyDescent="0.2">
      <c r="B72" s="23" t="s">
        <v>497</v>
      </c>
    </row>
    <row r="73" spans="2:2" ht="25.5" x14ac:dyDescent="0.2">
      <c r="B73" s="23" t="s">
        <v>498</v>
      </c>
    </row>
    <row r="74" spans="2:2" x14ac:dyDescent="0.2">
      <c r="B74" s="23" t="s">
        <v>8</v>
      </c>
    </row>
    <row r="75" spans="2:2" x14ac:dyDescent="0.2">
      <c r="B75" s="23" t="s">
        <v>499</v>
      </c>
    </row>
    <row r="76" spans="2:2" ht="25.5" x14ac:dyDescent="0.2">
      <c r="B76" s="23" t="s">
        <v>500</v>
      </c>
    </row>
    <row r="77" spans="2:2" x14ac:dyDescent="0.2">
      <c r="B77" s="23" t="s">
        <v>8</v>
      </c>
    </row>
    <row r="78" spans="2:2" x14ac:dyDescent="0.2">
      <c r="B78" s="23" t="s">
        <v>501</v>
      </c>
    </row>
    <row r="79" spans="2:2" x14ac:dyDescent="0.2">
      <c r="B79" s="24" t="str">
        <f>HYPERLINK("[https://www.ag.ch/de/verwaltung/dvi/gemeindeaufsicht/finanzaufsicht/finanz-rechnungswesen/handbuch-und-weisungen]'15'!B79", "Handbuch Rechnungswesen Gemeinden")</f>
        <v>Handbuch Rechnungswesen Gemeinden</v>
      </c>
    </row>
    <row r="80" spans="2:2" x14ac:dyDescent="0.2">
      <c r="B80" s="23" t="s">
        <v>502</v>
      </c>
    </row>
    <row r="81" spans="2:2" ht="25.5" x14ac:dyDescent="0.2">
      <c r="B81" s="23" t="s">
        <v>503</v>
      </c>
    </row>
    <row r="82" spans="2:2" x14ac:dyDescent="0.2">
      <c r="B82" s="23" t="s">
        <v>8</v>
      </c>
    </row>
    <row r="83" spans="2:2" x14ac:dyDescent="0.2">
      <c r="B83" s="23" t="s">
        <v>504</v>
      </c>
    </row>
    <row r="84" spans="2:2" x14ac:dyDescent="0.2">
      <c r="B84" s="23" t="s">
        <v>505</v>
      </c>
    </row>
    <row r="85" spans="2:2" x14ac:dyDescent="0.2">
      <c r="B85" s="23" t="s">
        <v>506</v>
      </c>
    </row>
    <row r="86" spans="2:2" x14ac:dyDescent="0.2">
      <c r="B86" s="23" t="s">
        <v>507</v>
      </c>
    </row>
  </sheetData>
  <pageMargins left="0.7" right="0.7" top="0.75" bottom="0.75" header="0.3" footer="0.3"/>
  <pageSetup paperSize="9" scale="50" fitToWidth="0" fitToHeight="0" orientation="landscape" horizontalDpi="300" verticalDpi="300" r:id="rId1"/>
  <rowBreaks count="1" manualBreakCount="1">
    <brk id="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6DF"/>
  </sheetPr>
  <dimension ref="B1:M55"/>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12" width="11.7109375" customWidth="1"/>
    <col min="13" max="13" width="13.140625" customWidth="1"/>
  </cols>
  <sheetData>
    <row r="1" spans="2:13" ht="18" x14ac:dyDescent="0.25">
      <c r="B1" s="3" t="s">
        <v>3</v>
      </c>
    </row>
    <row r="4" spans="2:13" ht="27.95" customHeight="1" x14ac:dyDescent="0.2">
      <c r="B4" s="34" t="s">
        <v>36</v>
      </c>
      <c r="C4" s="34" t="s">
        <v>37</v>
      </c>
      <c r="D4" s="34" t="s">
        <v>37</v>
      </c>
      <c r="E4" s="34" t="s">
        <v>37</v>
      </c>
      <c r="F4" s="34" t="s">
        <v>37</v>
      </c>
      <c r="G4" s="34" t="s">
        <v>37</v>
      </c>
      <c r="H4" s="34" t="s">
        <v>37</v>
      </c>
      <c r="I4" s="34" t="s">
        <v>37</v>
      </c>
      <c r="J4" s="34" t="s">
        <v>37</v>
      </c>
      <c r="K4" s="34" t="s">
        <v>37</v>
      </c>
      <c r="L4" s="34" t="s">
        <v>37</v>
      </c>
      <c r="M4" s="34" t="s">
        <v>38</v>
      </c>
    </row>
    <row r="5" spans="2:13" ht="27.95" customHeight="1" x14ac:dyDescent="0.2">
      <c r="B5" s="34" t="s">
        <v>36</v>
      </c>
      <c r="C5" s="9" t="s">
        <v>39</v>
      </c>
      <c r="D5" s="9" t="s">
        <v>40</v>
      </c>
      <c r="E5" s="9" t="s">
        <v>41</v>
      </c>
      <c r="F5" s="9" t="s">
        <v>42</v>
      </c>
      <c r="G5" s="9" t="s">
        <v>43</v>
      </c>
      <c r="H5" s="9" t="s">
        <v>44</v>
      </c>
      <c r="I5" s="9" t="s">
        <v>45</v>
      </c>
      <c r="J5" s="9" t="s">
        <v>46</v>
      </c>
      <c r="K5" s="9" t="s">
        <v>47</v>
      </c>
      <c r="L5" s="9" t="s">
        <v>48</v>
      </c>
      <c r="M5" s="34" t="s">
        <v>38</v>
      </c>
    </row>
    <row r="6" spans="2:13" x14ac:dyDescent="0.2">
      <c r="B6" s="10">
        <v>1975</v>
      </c>
      <c r="C6" s="11">
        <v>0</v>
      </c>
      <c r="D6" s="11">
        <v>0</v>
      </c>
      <c r="E6" s="11">
        <v>3</v>
      </c>
      <c r="F6" s="11">
        <v>8</v>
      </c>
      <c r="G6" s="11">
        <v>31</v>
      </c>
      <c r="H6" s="11">
        <v>52</v>
      </c>
      <c r="I6" s="11">
        <v>75</v>
      </c>
      <c r="J6" s="11">
        <v>57</v>
      </c>
      <c r="K6" s="11">
        <v>5</v>
      </c>
      <c r="L6" s="11">
        <v>231</v>
      </c>
      <c r="M6" s="11">
        <v>131</v>
      </c>
    </row>
    <row r="7" spans="2:13" x14ac:dyDescent="0.2">
      <c r="B7" s="10">
        <v>1976</v>
      </c>
      <c r="C7" s="11">
        <v>0</v>
      </c>
      <c r="D7" s="11">
        <v>0</v>
      </c>
      <c r="E7" s="11">
        <v>3</v>
      </c>
      <c r="F7" s="11">
        <v>8</v>
      </c>
      <c r="G7" s="11">
        <v>33</v>
      </c>
      <c r="H7" s="11">
        <v>56</v>
      </c>
      <c r="I7" s="11">
        <v>85</v>
      </c>
      <c r="J7" s="11">
        <v>45</v>
      </c>
      <c r="K7" s="11">
        <v>1</v>
      </c>
      <c r="L7" s="11">
        <v>231</v>
      </c>
      <c r="M7" s="11">
        <v>130</v>
      </c>
    </row>
    <row r="8" spans="2:13" x14ac:dyDescent="0.2">
      <c r="B8" s="10">
        <v>1977</v>
      </c>
      <c r="C8" s="11">
        <v>0</v>
      </c>
      <c r="D8" s="11">
        <v>0</v>
      </c>
      <c r="E8" s="11">
        <v>3</v>
      </c>
      <c r="F8" s="11">
        <v>8</v>
      </c>
      <c r="G8" s="11">
        <v>37</v>
      </c>
      <c r="H8" s="11">
        <v>60</v>
      </c>
      <c r="I8" s="11">
        <v>100</v>
      </c>
      <c r="J8" s="11">
        <v>23</v>
      </c>
      <c r="K8" s="11">
        <v>0</v>
      </c>
      <c r="L8" s="11">
        <v>231</v>
      </c>
      <c r="M8" s="11">
        <v>129</v>
      </c>
    </row>
    <row r="9" spans="2:13" x14ac:dyDescent="0.2">
      <c r="B9" s="10">
        <v>1978</v>
      </c>
      <c r="C9" s="11">
        <v>0</v>
      </c>
      <c r="D9" s="11">
        <v>0</v>
      </c>
      <c r="E9" s="11">
        <v>4</v>
      </c>
      <c r="F9" s="11">
        <v>15</v>
      </c>
      <c r="G9" s="11">
        <v>37</v>
      </c>
      <c r="H9" s="11">
        <v>72</v>
      </c>
      <c r="I9" s="11">
        <v>90</v>
      </c>
      <c r="J9" s="11">
        <v>13</v>
      </c>
      <c r="K9" s="11">
        <v>0</v>
      </c>
      <c r="L9" s="11">
        <v>231</v>
      </c>
      <c r="M9" s="11">
        <v>127</v>
      </c>
    </row>
    <row r="10" spans="2:13" x14ac:dyDescent="0.2">
      <c r="B10" s="10">
        <v>1979</v>
      </c>
      <c r="C10" s="11">
        <v>0</v>
      </c>
      <c r="D10" s="11">
        <v>1</v>
      </c>
      <c r="E10" s="11">
        <v>11</v>
      </c>
      <c r="F10" s="11">
        <v>29</v>
      </c>
      <c r="G10" s="11">
        <v>39</v>
      </c>
      <c r="H10" s="11">
        <v>122</v>
      </c>
      <c r="I10" s="11">
        <v>28</v>
      </c>
      <c r="J10" s="11">
        <v>1</v>
      </c>
      <c r="K10" s="11">
        <v>0</v>
      </c>
      <c r="L10" s="11">
        <v>231</v>
      </c>
      <c r="M10" s="11">
        <v>122</v>
      </c>
    </row>
    <row r="11" spans="2:13" x14ac:dyDescent="0.2">
      <c r="B11" s="10">
        <v>1980</v>
      </c>
      <c r="C11" s="11">
        <v>0</v>
      </c>
      <c r="D11" s="11">
        <v>3</v>
      </c>
      <c r="E11" s="11">
        <v>18</v>
      </c>
      <c r="F11" s="11">
        <v>39</v>
      </c>
      <c r="G11" s="11">
        <v>69</v>
      </c>
      <c r="H11" s="11">
        <v>100</v>
      </c>
      <c r="I11" s="11">
        <v>2</v>
      </c>
      <c r="J11" s="11">
        <v>0</v>
      </c>
      <c r="K11" s="11">
        <v>0</v>
      </c>
      <c r="L11" s="11">
        <v>231</v>
      </c>
      <c r="M11" s="11">
        <v>118</v>
      </c>
    </row>
    <row r="12" spans="2:13" x14ac:dyDescent="0.2">
      <c r="B12" s="10">
        <v>1981</v>
      </c>
      <c r="C12" s="11">
        <v>1</v>
      </c>
      <c r="D12" s="11">
        <v>2</v>
      </c>
      <c r="E12" s="11">
        <v>27</v>
      </c>
      <c r="F12" s="11">
        <v>37</v>
      </c>
      <c r="G12" s="11">
        <v>84</v>
      </c>
      <c r="H12" s="11">
        <v>80</v>
      </c>
      <c r="I12" s="11">
        <v>0</v>
      </c>
      <c r="J12" s="11">
        <v>0</v>
      </c>
      <c r="K12" s="11">
        <v>0</v>
      </c>
      <c r="L12" s="11">
        <v>231</v>
      </c>
      <c r="M12" s="11">
        <v>117</v>
      </c>
    </row>
    <row r="13" spans="2:13" x14ac:dyDescent="0.2">
      <c r="B13" s="10">
        <v>1982</v>
      </c>
      <c r="C13" s="11">
        <v>1</v>
      </c>
      <c r="D13" s="11">
        <v>8</v>
      </c>
      <c r="E13" s="11">
        <v>22</v>
      </c>
      <c r="F13" s="11">
        <v>40</v>
      </c>
      <c r="G13" s="11">
        <v>86</v>
      </c>
      <c r="H13" s="11">
        <v>74</v>
      </c>
      <c r="I13" s="11">
        <v>0</v>
      </c>
      <c r="J13" s="11">
        <v>0</v>
      </c>
      <c r="K13" s="11">
        <v>0</v>
      </c>
      <c r="L13" s="11">
        <v>231</v>
      </c>
      <c r="M13" s="11">
        <v>116</v>
      </c>
    </row>
    <row r="14" spans="2:13" x14ac:dyDescent="0.2">
      <c r="B14" s="10">
        <v>1983</v>
      </c>
      <c r="C14" s="11">
        <v>1</v>
      </c>
      <c r="D14" s="11">
        <v>8</v>
      </c>
      <c r="E14" s="11">
        <v>24</v>
      </c>
      <c r="F14" s="11">
        <v>45</v>
      </c>
      <c r="G14" s="11">
        <v>80</v>
      </c>
      <c r="H14" s="11">
        <v>74</v>
      </c>
      <c r="I14" s="11">
        <v>0</v>
      </c>
      <c r="J14" s="11">
        <v>0</v>
      </c>
      <c r="K14" s="11">
        <v>0</v>
      </c>
      <c r="L14" s="11">
        <v>232</v>
      </c>
      <c r="M14" s="11">
        <v>115</v>
      </c>
    </row>
    <row r="15" spans="2:13" x14ac:dyDescent="0.2">
      <c r="B15" s="10">
        <v>1984</v>
      </c>
      <c r="C15" s="11">
        <v>2</v>
      </c>
      <c r="D15" s="11">
        <v>9</v>
      </c>
      <c r="E15" s="11">
        <v>28</v>
      </c>
      <c r="F15" s="11">
        <v>41</v>
      </c>
      <c r="G15" s="11">
        <v>82</v>
      </c>
      <c r="H15" s="11">
        <v>70</v>
      </c>
      <c r="I15" s="11">
        <v>0</v>
      </c>
      <c r="J15" s="11">
        <v>0</v>
      </c>
      <c r="K15" s="11">
        <v>0</v>
      </c>
      <c r="L15" s="11">
        <v>232</v>
      </c>
      <c r="M15" s="11">
        <v>114</v>
      </c>
    </row>
    <row r="16" spans="2:13" x14ac:dyDescent="0.2">
      <c r="B16" s="10">
        <v>1985</v>
      </c>
      <c r="C16" s="11">
        <v>3</v>
      </c>
      <c r="D16" s="11">
        <v>10</v>
      </c>
      <c r="E16" s="11">
        <v>29</v>
      </c>
      <c r="F16" s="11">
        <v>44</v>
      </c>
      <c r="G16" s="11">
        <v>134</v>
      </c>
      <c r="H16" s="11">
        <v>12</v>
      </c>
      <c r="I16" s="11">
        <v>0</v>
      </c>
      <c r="J16" s="11">
        <v>0</v>
      </c>
      <c r="K16" s="11">
        <v>0</v>
      </c>
      <c r="L16" s="11">
        <v>232</v>
      </c>
      <c r="M16" s="11">
        <v>113</v>
      </c>
    </row>
    <row r="17" spans="2:13" x14ac:dyDescent="0.2">
      <c r="B17" s="10">
        <v>1986</v>
      </c>
      <c r="C17" s="11">
        <v>4</v>
      </c>
      <c r="D17" s="11">
        <v>13</v>
      </c>
      <c r="E17" s="11">
        <v>31</v>
      </c>
      <c r="F17" s="11">
        <v>45</v>
      </c>
      <c r="G17" s="11">
        <v>136</v>
      </c>
      <c r="H17" s="11">
        <v>3</v>
      </c>
      <c r="I17" s="11">
        <v>0</v>
      </c>
      <c r="J17" s="11">
        <v>0</v>
      </c>
      <c r="K17" s="11">
        <v>0</v>
      </c>
      <c r="L17" s="11">
        <v>232</v>
      </c>
      <c r="M17" s="11">
        <v>111</v>
      </c>
    </row>
    <row r="18" spans="2:13" x14ac:dyDescent="0.2">
      <c r="B18" s="10">
        <v>1987</v>
      </c>
      <c r="C18" s="11">
        <v>3</v>
      </c>
      <c r="D18" s="11">
        <v>14</v>
      </c>
      <c r="E18" s="11">
        <v>36</v>
      </c>
      <c r="F18" s="11">
        <v>48</v>
      </c>
      <c r="G18" s="11">
        <v>130</v>
      </c>
      <c r="H18" s="11">
        <v>1</v>
      </c>
      <c r="I18" s="11">
        <v>0</v>
      </c>
      <c r="J18" s="11">
        <v>0</v>
      </c>
      <c r="K18" s="11">
        <v>0</v>
      </c>
      <c r="L18" s="11">
        <v>232</v>
      </c>
      <c r="M18" s="11">
        <v>110</v>
      </c>
    </row>
    <row r="19" spans="2:13" x14ac:dyDescent="0.2">
      <c r="B19" s="10">
        <v>1988</v>
      </c>
      <c r="C19" s="11">
        <v>4</v>
      </c>
      <c r="D19" s="11">
        <v>14</v>
      </c>
      <c r="E19" s="11">
        <v>38</v>
      </c>
      <c r="F19" s="11">
        <v>55</v>
      </c>
      <c r="G19" s="11">
        <v>120</v>
      </c>
      <c r="H19" s="11">
        <v>1</v>
      </c>
      <c r="I19" s="11">
        <v>0</v>
      </c>
      <c r="J19" s="11">
        <v>0</v>
      </c>
      <c r="K19" s="11">
        <v>0</v>
      </c>
      <c r="L19" s="11">
        <v>232</v>
      </c>
      <c r="M19" s="11">
        <v>110</v>
      </c>
    </row>
    <row r="20" spans="2:13" x14ac:dyDescent="0.2">
      <c r="B20" s="10">
        <v>1989</v>
      </c>
      <c r="C20" s="11">
        <v>5</v>
      </c>
      <c r="D20" s="11">
        <v>13</v>
      </c>
      <c r="E20" s="11">
        <v>44</v>
      </c>
      <c r="F20" s="11">
        <v>68</v>
      </c>
      <c r="G20" s="11">
        <v>102</v>
      </c>
      <c r="H20" s="11">
        <v>0</v>
      </c>
      <c r="I20" s="11">
        <v>0</v>
      </c>
      <c r="J20" s="11">
        <v>0</v>
      </c>
      <c r="K20" s="11">
        <v>0</v>
      </c>
      <c r="L20" s="11">
        <v>232</v>
      </c>
      <c r="M20" s="11">
        <v>109</v>
      </c>
    </row>
    <row r="21" spans="2:13" x14ac:dyDescent="0.2">
      <c r="B21" s="10">
        <v>1990</v>
      </c>
      <c r="C21" s="11">
        <v>5</v>
      </c>
      <c r="D21" s="11">
        <v>14</v>
      </c>
      <c r="E21" s="11">
        <v>45</v>
      </c>
      <c r="F21" s="11">
        <v>84</v>
      </c>
      <c r="G21" s="11">
        <v>84</v>
      </c>
      <c r="H21" s="11">
        <v>0</v>
      </c>
      <c r="I21" s="11">
        <v>0</v>
      </c>
      <c r="J21" s="11">
        <v>0</v>
      </c>
      <c r="K21" s="11">
        <v>0</v>
      </c>
      <c r="L21" s="11">
        <v>232</v>
      </c>
      <c r="M21" s="11">
        <v>108</v>
      </c>
    </row>
    <row r="22" spans="2:13" x14ac:dyDescent="0.2">
      <c r="B22" s="10">
        <v>1991</v>
      </c>
      <c r="C22" s="11">
        <v>4</v>
      </c>
      <c r="D22" s="11">
        <v>15</v>
      </c>
      <c r="E22" s="11">
        <v>42</v>
      </c>
      <c r="F22" s="11">
        <v>98</v>
      </c>
      <c r="G22" s="11">
        <v>73</v>
      </c>
      <c r="H22" s="11">
        <v>0</v>
      </c>
      <c r="I22" s="11">
        <v>0</v>
      </c>
      <c r="J22" s="11">
        <v>0</v>
      </c>
      <c r="K22" s="11">
        <v>0</v>
      </c>
      <c r="L22" s="11">
        <v>232</v>
      </c>
      <c r="M22" s="11">
        <v>108</v>
      </c>
    </row>
    <row r="23" spans="2:13" x14ac:dyDescent="0.2">
      <c r="B23" s="10">
        <v>1992</v>
      </c>
      <c r="C23" s="11">
        <v>2</v>
      </c>
      <c r="D23" s="11">
        <v>17</v>
      </c>
      <c r="E23" s="11">
        <v>40</v>
      </c>
      <c r="F23" s="11">
        <v>91</v>
      </c>
      <c r="G23" s="11">
        <v>81</v>
      </c>
      <c r="H23" s="11">
        <v>1</v>
      </c>
      <c r="I23" s="11">
        <v>0</v>
      </c>
      <c r="J23" s="11">
        <v>0</v>
      </c>
      <c r="K23" s="11">
        <v>0</v>
      </c>
      <c r="L23" s="11">
        <v>232</v>
      </c>
      <c r="M23" s="11">
        <v>109</v>
      </c>
    </row>
    <row r="24" spans="2:13" x14ac:dyDescent="0.2">
      <c r="B24" s="10">
        <v>1993</v>
      </c>
      <c r="C24" s="11">
        <v>1</v>
      </c>
      <c r="D24" s="11">
        <v>12</v>
      </c>
      <c r="E24" s="11">
        <v>39</v>
      </c>
      <c r="F24" s="11">
        <v>75</v>
      </c>
      <c r="G24" s="11">
        <v>102</v>
      </c>
      <c r="H24" s="11">
        <v>3</v>
      </c>
      <c r="I24" s="11">
        <v>0</v>
      </c>
      <c r="J24" s="11">
        <v>0</v>
      </c>
      <c r="K24" s="11">
        <v>0</v>
      </c>
      <c r="L24" s="11">
        <v>232</v>
      </c>
      <c r="M24" s="11">
        <v>110</v>
      </c>
    </row>
    <row r="25" spans="2:13" x14ac:dyDescent="0.2">
      <c r="B25" s="10">
        <v>1994</v>
      </c>
      <c r="C25" s="11">
        <v>1</v>
      </c>
      <c r="D25" s="11">
        <v>10</v>
      </c>
      <c r="E25" s="11">
        <v>37</v>
      </c>
      <c r="F25" s="11">
        <v>63</v>
      </c>
      <c r="G25" s="11">
        <v>112</v>
      </c>
      <c r="H25" s="11">
        <v>9</v>
      </c>
      <c r="I25" s="11">
        <v>0</v>
      </c>
      <c r="J25" s="11">
        <v>0</v>
      </c>
      <c r="K25" s="11">
        <v>0</v>
      </c>
      <c r="L25" s="11">
        <v>232</v>
      </c>
      <c r="M25" s="11">
        <v>111</v>
      </c>
    </row>
    <row r="26" spans="2:13" x14ac:dyDescent="0.2">
      <c r="B26" s="10">
        <v>1995</v>
      </c>
      <c r="C26" s="11">
        <v>1</v>
      </c>
      <c r="D26" s="11">
        <v>10</v>
      </c>
      <c r="E26" s="11">
        <v>37</v>
      </c>
      <c r="F26" s="11">
        <v>40</v>
      </c>
      <c r="G26" s="11">
        <v>132</v>
      </c>
      <c r="H26" s="11">
        <v>12</v>
      </c>
      <c r="I26" s="11">
        <v>0</v>
      </c>
      <c r="J26" s="11">
        <v>0</v>
      </c>
      <c r="K26" s="11">
        <v>0</v>
      </c>
      <c r="L26" s="11">
        <v>232</v>
      </c>
      <c r="M26" s="11">
        <v>112</v>
      </c>
    </row>
    <row r="27" spans="2:13" x14ac:dyDescent="0.2">
      <c r="B27" s="10">
        <v>1996</v>
      </c>
      <c r="C27" s="11">
        <v>1</v>
      </c>
      <c r="D27" s="11">
        <v>10</v>
      </c>
      <c r="E27" s="11">
        <v>38</v>
      </c>
      <c r="F27" s="11">
        <v>40</v>
      </c>
      <c r="G27" s="11">
        <v>130</v>
      </c>
      <c r="H27" s="11">
        <v>13</v>
      </c>
      <c r="I27" s="11">
        <v>0</v>
      </c>
      <c r="J27" s="11">
        <v>0</v>
      </c>
      <c r="K27" s="11">
        <v>0</v>
      </c>
      <c r="L27" s="11">
        <v>232</v>
      </c>
      <c r="M27" s="11">
        <v>112</v>
      </c>
    </row>
    <row r="28" spans="2:13" x14ac:dyDescent="0.2">
      <c r="B28" s="10">
        <v>1997</v>
      </c>
      <c r="C28" s="11">
        <v>1</v>
      </c>
      <c r="D28" s="11">
        <v>11</v>
      </c>
      <c r="E28" s="11">
        <v>40</v>
      </c>
      <c r="F28" s="11">
        <v>40</v>
      </c>
      <c r="G28" s="11">
        <v>131</v>
      </c>
      <c r="H28" s="11">
        <v>9</v>
      </c>
      <c r="I28" s="11">
        <v>0</v>
      </c>
      <c r="J28" s="11">
        <v>0</v>
      </c>
      <c r="K28" s="11">
        <v>0</v>
      </c>
      <c r="L28" s="11">
        <v>232</v>
      </c>
      <c r="M28" s="11">
        <v>112</v>
      </c>
    </row>
    <row r="29" spans="2:13" x14ac:dyDescent="0.2">
      <c r="B29" s="10">
        <v>1998</v>
      </c>
      <c r="C29" s="11">
        <v>1</v>
      </c>
      <c r="D29" s="11">
        <v>14</v>
      </c>
      <c r="E29" s="11">
        <v>38</v>
      </c>
      <c r="F29" s="11">
        <v>52</v>
      </c>
      <c r="G29" s="11">
        <v>123</v>
      </c>
      <c r="H29" s="11">
        <v>4</v>
      </c>
      <c r="I29" s="11">
        <v>0</v>
      </c>
      <c r="J29" s="11">
        <v>0</v>
      </c>
      <c r="K29" s="11">
        <v>0</v>
      </c>
      <c r="L29" s="11">
        <v>232</v>
      </c>
      <c r="M29" s="11">
        <v>111</v>
      </c>
    </row>
    <row r="30" spans="2:13" x14ac:dyDescent="0.2">
      <c r="B30" s="10">
        <v>1999</v>
      </c>
      <c r="C30" s="11">
        <v>1</v>
      </c>
      <c r="D30" s="11">
        <v>15</v>
      </c>
      <c r="E30" s="11">
        <v>39</v>
      </c>
      <c r="F30" s="11">
        <v>56</v>
      </c>
      <c r="G30" s="11">
        <v>117</v>
      </c>
      <c r="H30" s="11">
        <v>4</v>
      </c>
      <c r="I30" s="11">
        <v>0</v>
      </c>
      <c r="J30" s="11">
        <v>0</v>
      </c>
      <c r="K30" s="11">
        <v>0</v>
      </c>
      <c r="L30" s="11">
        <v>232</v>
      </c>
      <c r="M30" s="11">
        <v>111</v>
      </c>
    </row>
    <row r="31" spans="2:13" x14ac:dyDescent="0.2">
      <c r="B31" s="10">
        <v>2000</v>
      </c>
      <c r="C31" s="11">
        <v>2</v>
      </c>
      <c r="D31" s="11">
        <v>15</v>
      </c>
      <c r="E31" s="11">
        <v>41</v>
      </c>
      <c r="F31" s="11">
        <v>58</v>
      </c>
      <c r="G31" s="11">
        <v>114</v>
      </c>
      <c r="H31" s="11">
        <v>2</v>
      </c>
      <c r="I31" s="11">
        <v>0</v>
      </c>
      <c r="J31" s="11">
        <v>0</v>
      </c>
      <c r="K31" s="11">
        <v>0</v>
      </c>
      <c r="L31" s="11">
        <v>232</v>
      </c>
      <c r="M31" s="11">
        <v>110</v>
      </c>
    </row>
    <row r="32" spans="2:13" x14ac:dyDescent="0.2">
      <c r="B32" s="10">
        <v>2001</v>
      </c>
      <c r="C32" s="11">
        <v>3</v>
      </c>
      <c r="D32" s="11">
        <v>18</v>
      </c>
      <c r="E32" s="11">
        <v>39</v>
      </c>
      <c r="F32" s="11">
        <v>59</v>
      </c>
      <c r="G32" s="11">
        <v>113</v>
      </c>
      <c r="H32" s="11">
        <v>0</v>
      </c>
      <c r="I32" s="11">
        <v>0</v>
      </c>
      <c r="J32" s="11">
        <v>0</v>
      </c>
      <c r="K32" s="11">
        <v>0</v>
      </c>
      <c r="L32" s="11">
        <v>232</v>
      </c>
      <c r="M32" s="11">
        <v>110</v>
      </c>
    </row>
    <row r="33" spans="2:13" x14ac:dyDescent="0.2">
      <c r="B33" s="10">
        <v>2002</v>
      </c>
      <c r="C33" s="11">
        <v>3</v>
      </c>
      <c r="D33" s="11">
        <v>21</v>
      </c>
      <c r="E33" s="11">
        <v>42</v>
      </c>
      <c r="F33" s="11">
        <v>56</v>
      </c>
      <c r="G33" s="11">
        <v>109</v>
      </c>
      <c r="H33" s="11">
        <v>0</v>
      </c>
      <c r="I33" s="11">
        <v>0</v>
      </c>
      <c r="J33" s="11">
        <v>0</v>
      </c>
      <c r="K33" s="11">
        <v>0</v>
      </c>
      <c r="L33" s="11">
        <v>231</v>
      </c>
      <c r="M33" s="11">
        <v>109</v>
      </c>
    </row>
    <row r="34" spans="2:13" x14ac:dyDescent="0.2">
      <c r="B34" s="10">
        <v>2003</v>
      </c>
      <c r="C34" s="11">
        <v>4</v>
      </c>
      <c r="D34" s="11">
        <v>20</v>
      </c>
      <c r="E34" s="11">
        <v>41</v>
      </c>
      <c r="F34" s="11">
        <v>57</v>
      </c>
      <c r="G34" s="11">
        <v>109</v>
      </c>
      <c r="H34" s="11">
        <v>0</v>
      </c>
      <c r="I34" s="11">
        <v>0</v>
      </c>
      <c r="J34" s="11">
        <v>0</v>
      </c>
      <c r="K34" s="11">
        <v>0</v>
      </c>
      <c r="L34" s="11">
        <v>231</v>
      </c>
      <c r="M34" s="11">
        <v>109</v>
      </c>
    </row>
    <row r="35" spans="2:13" x14ac:dyDescent="0.2">
      <c r="B35" s="10">
        <v>2004</v>
      </c>
      <c r="C35" s="11">
        <v>5</v>
      </c>
      <c r="D35" s="11">
        <v>18</v>
      </c>
      <c r="E35" s="11">
        <v>47</v>
      </c>
      <c r="F35" s="11">
        <v>57</v>
      </c>
      <c r="G35" s="11">
        <v>104</v>
      </c>
      <c r="H35" s="11">
        <v>0</v>
      </c>
      <c r="I35" s="11">
        <v>0</v>
      </c>
      <c r="J35" s="11">
        <v>0</v>
      </c>
      <c r="K35" s="11">
        <v>0</v>
      </c>
      <c r="L35" s="11">
        <v>231</v>
      </c>
      <c r="M35" s="11">
        <v>109</v>
      </c>
    </row>
    <row r="36" spans="2:13" x14ac:dyDescent="0.2">
      <c r="B36" s="10">
        <v>2005</v>
      </c>
      <c r="C36" s="11">
        <v>5</v>
      </c>
      <c r="D36" s="11">
        <v>20</v>
      </c>
      <c r="E36" s="11">
        <v>54</v>
      </c>
      <c r="F36" s="11">
        <v>42</v>
      </c>
      <c r="G36" s="11">
        <v>100</v>
      </c>
      <c r="H36" s="11">
        <v>0</v>
      </c>
      <c r="I36" s="11">
        <v>0</v>
      </c>
      <c r="J36" s="11">
        <v>0</v>
      </c>
      <c r="K36" s="11">
        <v>0</v>
      </c>
      <c r="L36" s="11">
        <v>231</v>
      </c>
      <c r="M36" s="11">
        <v>108</v>
      </c>
    </row>
    <row r="37" spans="2:13" x14ac:dyDescent="0.2">
      <c r="B37" s="10">
        <v>2006</v>
      </c>
      <c r="C37" s="11">
        <v>11</v>
      </c>
      <c r="D37" s="11">
        <v>25</v>
      </c>
      <c r="E37" s="11">
        <v>47</v>
      </c>
      <c r="F37" s="11">
        <v>68</v>
      </c>
      <c r="G37" s="11">
        <v>78</v>
      </c>
      <c r="H37" s="11">
        <v>0</v>
      </c>
      <c r="I37" s="11">
        <v>0</v>
      </c>
      <c r="J37" s="11">
        <v>0</v>
      </c>
      <c r="K37" s="11">
        <v>0</v>
      </c>
      <c r="L37" s="11">
        <v>229</v>
      </c>
      <c r="M37" s="11">
        <v>107</v>
      </c>
    </row>
    <row r="38" spans="2:13" x14ac:dyDescent="0.2">
      <c r="B38" s="10">
        <v>2007</v>
      </c>
      <c r="C38" s="11">
        <v>11</v>
      </c>
      <c r="D38" s="11">
        <v>28</v>
      </c>
      <c r="E38" s="11">
        <v>44</v>
      </c>
      <c r="F38" s="11">
        <v>82</v>
      </c>
      <c r="G38" s="11">
        <v>64</v>
      </c>
      <c r="H38" s="11">
        <v>0</v>
      </c>
      <c r="I38" s="11">
        <v>0</v>
      </c>
      <c r="J38" s="11">
        <v>0</v>
      </c>
      <c r="K38" s="11">
        <v>0</v>
      </c>
      <c r="L38" s="11">
        <v>229</v>
      </c>
      <c r="M38" s="11">
        <v>107</v>
      </c>
    </row>
    <row r="39" spans="2:13" x14ac:dyDescent="0.2">
      <c r="B39" s="10">
        <v>2008</v>
      </c>
      <c r="C39" s="11">
        <v>19</v>
      </c>
      <c r="D39" s="11">
        <v>30</v>
      </c>
      <c r="E39" s="11">
        <v>48</v>
      </c>
      <c r="F39" s="11">
        <v>81</v>
      </c>
      <c r="G39" s="11">
        <v>51</v>
      </c>
      <c r="H39" s="11">
        <v>0</v>
      </c>
      <c r="I39" s="11">
        <v>0</v>
      </c>
      <c r="J39" s="11">
        <v>0</v>
      </c>
      <c r="K39" s="11">
        <v>0</v>
      </c>
      <c r="L39" s="11">
        <v>229</v>
      </c>
      <c r="M39" s="11">
        <v>105</v>
      </c>
    </row>
    <row r="40" spans="2:13" x14ac:dyDescent="0.2">
      <c r="B40" s="10">
        <v>2009</v>
      </c>
      <c r="C40" s="11">
        <v>20</v>
      </c>
      <c r="D40" s="11">
        <v>35</v>
      </c>
      <c r="E40" s="11">
        <v>54</v>
      </c>
      <c r="F40" s="11">
        <v>75</v>
      </c>
      <c r="G40" s="11">
        <v>45</v>
      </c>
      <c r="H40" s="11">
        <v>0</v>
      </c>
      <c r="I40" s="11">
        <v>0</v>
      </c>
      <c r="J40" s="11">
        <v>0</v>
      </c>
      <c r="K40" s="11">
        <v>0</v>
      </c>
      <c r="L40" s="11">
        <v>229</v>
      </c>
      <c r="M40" s="11">
        <v>104</v>
      </c>
    </row>
    <row r="41" spans="2:13" x14ac:dyDescent="0.2">
      <c r="B41" s="10">
        <v>2010</v>
      </c>
      <c r="C41" s="11">
        <v>21</v>
      </c>
      <c r="D41" s="11">
        <v>39</v>
      </c>
      <c r="E41" s="11">
        <v>52</v>
      </c>
      <c r="F41" s="11">
        <v>72</v>
      </c>
      <c r="G41" s="11">
        <v>36</v>
      </c>
      <c r="H41" s="11">
        <v>0</v>
      </c>
      <c r="I41" s="11">
        <v>0</v>
      </c>
      <c r="J41" s="11">
        <v>0</v>
      </c>
      <c r="K41" s="11">
        <v>0</v>
      </c>
      <c r="L41" s="11">
        <v>220</v>
      </c>
      <c r="M41" s="11">
        <v>103</v>
      </c>
    </row>
    <row r="42" spans="2:13" x14ac:dyDescent="0.2">
      <c r="B42" s="10">
        <v>2011</v>
      </c>
      <c r="C42" s="11">
        <v>23</v>
      </c>
      <c r="D42" s="11">
        <v>36</v>
      </c>
      <c r="E42" s="11">
        <v>58</v>
      </c>
      <c r="F42" s="11">
        <v>74</v>
      </c>
      <c r="G42" s="11">
        <v>29</v>
      </c>
      <c r="H42" s="11">
        <v>0</v>
      </c>
      <c r="I42" s="11">
        <v>0</v>
      </c>
      <c r="J42" s="11">
        <v>0</v>
      </c>
      <c r="K42" s="11">
        <v>0</v>
      </c>
      <c r="L42" s="11">
        <v>220</v>
      </c>
      <c r="M42" s="11">
        <v>103</v>
      </c>
    </row>
    <row r="43" spans="2:13" x14ac:dyDescent="0.2">
      <c r="B43" s="10">
        <v>2012</v>
      </c>
      <c r="C43" s="11">
        <v>21</v>
      </c>
      <c r="D43" s="11">
        <v>38</v>
      </c>
      <c r="E43" s="11">
        <v>57</v>
      </c>
      <c r="F43" s="11">
        <v>78</v>
      </c>
      <c r="G43" s="11">
        <v>25</v>
      </c>
      <c r="H43" s="11">
        <v>0</v>
      </c>
      <c r="I43" s="11">
        <v>0</v>
      </c>
      <c r="J43" s="11">
        <v>0</v>
      </c>
      <c r="K43" s="11">
        <v>0</v>
      </c>
      <c r="L43" s="11">
        <v>219</v>
      </c>
      <c r="M43" s="11">
        <v>103</v>
      </c>
    </row>
    <row r="44" spans="2:13" x14ac:dyDescent="0.2">
      <c r="B44" s="10">
        <v>2013</v>
      </c>
      <c r="C44" s="11">
        <v>20</v>
      </c>
      <c r="D44" s="11">
        <v>42</v>
      </c>
      <c r="E44" s="11">
        <v>51</v>
      </c>
      <c r="F44" s="11">
        <v>79</v>
      </c>
      <c r="G44" s="11">
        <v>24</v>
      </c>
      <c r="H44" s="11">
        <v>0</v>
      </c>
      <c r="I44" s="11">
        <v>0</v>
      </c>
      <c r="J44" s="11">
        <v>0</v>
      </c>
      <c r="K44" s="11">
        <v>0</v>
      </c>
      <c r="L44" s="11">
        <v>216</v>
      </c>
      <c r="M44" s="11">
        <v>104</v>
      </c>
    </row>
    <row r="45" spans="2:13" x14ac:dyDescent="0.2">
      <c r="B45" s="10">
        <v>2014</v>
      </c>
      <c r="C45" s="11">
        <v>19</v>
      </c>
      <c r="D45" s="11">
        <v>43</v>
      </c>
      <c r="E45" s="11">
        <v>51</v>
      </c>
      <c r="F45" s="11">
        <v>78</v>
      </c>
      <c r="G45" s="11">
        <v>22</v>
      </c>
      <c r="H45" s="11">
        <v>0</v>
      </c>
      <c r="I45" s="11">
        <v>0</v>
      </c>
      <c r="J45" s="11">
        <v>0</v>
      </c>
      <c r="K45" s="11">
        <v>0</v>
      </c>
      <c r="L45" s="11">
        <v>213</v>
      </c>
      <c r="M45" s="11">
        <v>104</v>
      </c>
    </row>
    <row r="46" spans="2:13" x14ac:dyDescent="0.2">
      <c r="B46" s="10">
        <v>2015</v>
      </c>
      <c r="C46" s="11">
        <v>16</v>
      </c>
      <c r="D46" s="11">
        <v>44</v>
      </c>
      <c r="E46" s="11">
        <v>49</v>
      </c>
      <c r="F46" s="11">
        <v>81</v>
      </c>
      <c r="G46" s="11">
        <v>23</v>
      </c>
      <c r="H46" s="11">
        <v>0</v>
      </c>
      <c r="I46" s="11">
        <v>0</v>
      </c>
      <c r="J46" s="11">
        <v>0</v>
      </c>
      <c r="K46" s="11">
        <v>0</v>
      </c>
      <c r="L46" s="11">
        <v>213</v>
      </c>
      <c r="M46" s="11">
        <v>104</v>
      </c>
    </row>
    <row r="47" spans="2:13" x14ac:dyDescent="0.2">
      <c r="B47" s="10">
        <v>2016</v>
      </c>
      <c r="C47" s="11">
        <v>17</v>
      </c>
      <c r="D47" s="11">
        <v>38</v>
      </c>
      <c r="E47" s="11">
        <v>51</v>
      </c>
      <c r="F47" s="11">
        <v>80</v>
      </c>
      <c r="G47" s="11">
        <v>27</v>
      </c>
      <c r="H47" s="11">
        <v>0</v>
      </c>
      <c r="I47" s="11">
        <v>0</v>
      </c>
      <c r="J47" s="11">
        <v>0</v>
      </c>
      <c r="K47" s="11">
        <v>0</v>
      </c>
      <c r="L47" s="11">
        <v>213</v>
      </c>
      <c r="M47" s="11">
        <v>105</v>
      </c>
    </row>
    <row r="48" spans="2:13" x14ac:dyDescent="0.2">
      <c r="B48" s="10">
        <v>2017</v>
      </c>
      <c r="C48" s="11">
        <v>17</v>
      </c>
      <c r="D48" s="11">
        <v>36</v>
      </c>
      <c r="E48" s="11">
        <v>52</v>
      </c>
      <c r="F48" s="11">
        <v>79</v>
      </c>
      <c r="G48" s="11">
        <v>29</v>
      </c>
      <c r="H48" s="11">
        <v>0</v>
      </c>
      <c r="I48" s="11">
        <v>0</v>
      </c>
      <c r="J48" s="11">
        <v>0</v>
      </c>
      <c r="K48" s="11">
        <v>0</v>
      </c>
      <c r="L48" s="11">
        <v>213</v>
      </c>
      <c r="M48" s="11">
        <v>103</v>
      </c>
    </row>
    <row r="49" spans="2:13" x14ac:dyDescent="0.2">
      <c r="B49" s="10">
        <v>2018</v>
      </c>
      <c r="C49" s="11">
        <v>18</v>
      </c>
      <c r="D49" s="11">
        <v>42</v>
      </c>
      <c r="E49" s="11">
        <v>57</v>
      </c>
      <c r="F49" s="11">
        <v>74</v>
      </c>
      <c r="G49" s="11">
        <v>21</v>
      </c>
      <c r="H49" s="11">
        <v>0</v>
      </c>
      <c r="I49" s="11">
        <v>0</v>
      </c>
      <c r="J49" s="11">
        <v>0</v>
      </c>
      <c r="K49" s="11">
        <v>0</v>
      </c>
      <c r="L49" s="11">
        <v>212</v>
      </c>
      <c r="M49" s="11">
        <v>102</v>
      </c>
    </row>
    <row r="50" spans="2:13" x14ac:dyDescent="0.2">
      <c r="B50" s="10">
        <v>2019</v>
      </c>
      <c r="C50" s="11">
        <v>18</v>
      </c>
      <c r="D50" s="11">
        <v>41</v>
      </c>
      <c r="E50" s="11">
        <v>56</v>
      </c>
      <c r="F50" s="11">
        <v>71</v>
      </c>
      <c r="G50" s="11">
        <v>25</v>
      </c>
      <c r="H50" s="11">
        <v>0</v>
      </c>
      <c r="I50" s="11">
        <v>0</v>
      </c>
      <c r="J50" s="11">
        <v>0</v>
      </c>
      <c r="K50" s="11">
        <v>0</v>
      </c>
      <c r="L50" s="11">
        <v>211</v>
      </c>
      <c r="M50" s="11">
        <v>102</v>
      </c>
    </row>
    <row r="51" spans="2:13" x14ac:dyDescent="0.2">
      <c r="B51" s="10">
        <v>2020</v>
      </c>
      <c r="C51" s="11">
        <v>18</v>
      </c>
      <c r="D51" s="11">
        <v>39</v>
      </c>
      <c r="E51" s="11">
        <v>60</v>
      </c>
      <c r="F51" s="11">
        <v>69</v>
      </c>
      <c r="G51" s="11">
        <v>24</v>
      </c>
      <c r="H51" s="11">
        <v>0</v>
      </c>
      <c r="I51" s="11">
        <v>0</v>
      </c>
      <c r="J51" s="11">
        <v>0</v>
      </c>
      <c r="K51" s="11">
        <v>0</v>
      </c>
      <c r="L51" s="11">
        <v>210</v>
      </c>
      <c r="M51" s="11">
        <v>102</v>
      </c>
    </row>
    <row r="52" spans="2:13" x14ac:dyDescent="0.2">
      <c r="B52" s="10">
        <v>2021</v>
      </c>
      <c r="C52" s="11">
        <v>18</v>
      </c>
      <c r="D52" s="11">
        <v>39</v>
      </c>
      <c r="E52" s="11">
        <v>56</v>
      </c>
      <c r="F52" s="11">
        <v>72</v>
      </c>
      <c r="G52" s="11">
        <v>25</v>
      </c>
      <c r="H52" s="11">
        <v>0</v>
      </c>
      <c r="I52" s="11">
        <v>0</v>
      </c>
      <c r="J52" s="11">
        <v>0</v>
      </c>
      <c r="K52" s="11">
        <v>0</v>
      </c>
      <c r="L52" s="11">
        <v>210</v>
      </c>
      <c r="M52" s="11">
        <v>102</v>
      </c>
    </row>
    <row r="53" spans="2:13" x14ac:dyDescent="0.2">
      <c r="B53" s="12">
        <v>2022</v>
      </c>
      <c r="C53" s="13">
        <v>21</v>
      </c>
      <c r="D53" s="13">
        <v>37</v>
      </c>
      <c r="E53" s="13">
        <v>51</v>
      </c>
      <c r="F53" s="13">
        <v>68</v>
      </c>
      <c r="G53" s="13">
        <v>23</v>
      </c>
      <c r="H53" s="13">
        <v>0</v>
      </c>
      <c r="I53" s="13">
        <v>0</v>
      </c>
      <c r="J53" s="13">
        <v>0</v>
      </c>
      <c r="K53" s="13">
        <v>0</v>
      </c>
      <c r="L53" s="13">
        <v>200</v>
      </c>
      <c r="M53" s="13">
        <v>102</v>
      </c>
    </row>
    <row r="55" spans="2:13" ht="19.149999999999999" customHeight="1" x14ac:dyDescent="0.2">
      <c r="B55" s="35" t="s">
        <v>49</v>
      </c>
      <c r="C55" s="36"/>
      <c r="D55" s="36"/>
      <c r="E55" s="36"/>
      <c r="F55" s="36"/>
      <c r="G55" s="36"/>
      <c r="H55" s="36"/>
      <c r="I55" s="36"/>
      <c r="J55" s="36"/>
      <c r="K55" s="36"/>
      <c r="L55" s="36"/>
      <c r="M55" s="36"/>
    </row>
  </sheetData>
  <mergeCells count="4">
    <mergeCell ref="B4:B5"/>
    <mergeCell ref="C4:L4"/>
    <mergeCell ref="M4:M5"/>
    <mergeCell ref="B55:M55"/>
  </mergeCells>
  <pageMargins left="0.7" right="0.7" top="0.75" bottom="0.75" header="0.3" footer="0.3"/>
  <pageSetup paperSize="9" scale="50" fitToWidth="0"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sheetPr>
  <dimension ref="B1:J17"/>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4.140625" customWidth="1"/>
    <col min="3" max="8" width="10.42578125" customWidth="1"/>
    <col min="9" max="9" width="9.7109375" customWidth="1"/>
    <col min="10" max="10" width="13.140625" customWidth="1"/>
  </cols>
  <sheetData>
    <row r="1" spans="2:10" ht="18" x14ac:dyDescent="0.25">
      <c r="B1" s="3" t="s">
        <v>4</v>
      </c>
    </row>
    <row r="4" spans="2:10" ht="27.95" customHeight="1" x14ac:dyDescent="0.2">
      <c r="B4" s="37" t="s">
        <v>50</v>
      </c>
      <c r="C4" s="34" t="s">
        <v>37</v>
      </c>
      <c r="D4" s="34" t="s">
        <v>37</v>
      </c>
      <c r="E4" s="34" t="s">
        <v>37</v>
      </c>
      <c r="F4" s="34" t="s">
        <v>37</v>
      </c>
      <c r="G4" s="34" t="s">
        <v>37</v>
      </c>
      <c r="H4" s="34" t="s">
        <v>37</v>
      </c>
      <c r="I4" s="34" t="s">
        <v>51</v>
      </c>
      <c r="J4" s="34" t="s">
        <v>38</v>
      </c>
    </row>
    <row r="5" spans="2:10" ht="27.95" customHeight="1" x14ac:dyDescent="0.2">
      <c r="B5" s="37" t="s">
        <v>50</v>
      </c>
      <c r="C5" s="9" t="s">
        <v>52</v>
      </c>
      <c r="D5" s="9" t="s">
        <v>53</v>
      </c>
      <c r="E5" s="9" t="s">
        <v>54</v>
      </c>
      <c r="F5" s="9" t="s">
        <v>55</v>
      </c>
      <c r="G5" s="9" t="s">
        <v>56</v>
      </c>
      <c r="H5" s="9" t="s">
        <v>57</v>
      </c>
      <c r="I5" s="34" t="s">
        <v>51</v>
      </c>
      <c r="J5" s="34" t="s">
        <v>38</v>
      </c>
    </row>
    <row r="6" spans="2:10" x14ac:dyDescent="0.2">
      <c r="B6" s="15" t="s">
        <v>58</v>
      </c>
      <c r="C6" s="11">
        <v>0</v>
      </c>
      <c r="D6" s="11">
        <v>0</v>
      </c>
      <c r="E6" s="11">
        <v>0</v>
      </c>
      <c r="F6" s="11">
        <v>1</v>
      </c>
      <c r="G6" s="11">
        <v>0</v>
      </c>
      <c r="H6" s="11">
        <v>0</v>
      </c>
      <c r="I6" s="11">
        <v>1</v>
      </c>
      <c r="J6" s="11">
        <v>109.00000000000399</v>
      </c>
    </row>
    <row r="7" spans="2:10" x14ac:dyDescent="0.2">
      <c r="B7" s="15" t="s">
        <v>59</v>
      </c>
      <c r="C7" s="11">
        <v>1</v>
      </c>
      <c r="D7" s="11">
        <v>1</v>
      </c>
      <c r="E7" s="11">
        <v>1</v>
      </c>
      <c r="F7" s="11">
        <v>1</v>
      </c>
      <c r="G7" s="11">
        <v>2</v>
      </c>
      <c r="H7" s="11">
        <v>1</v>
      </c>
      <c r="I7" s="11">
        <v>7</v>
      </c>
      <c r="J7" s="11">
        <v>89.667106766149502</v>
      </c>
    </row>
    <row r="8" spans="2:10" x14ac:dyDescent="0.2">
      <c r="B8" s="15" t="s">
        <v>60</v>
      </c>
      <c r="C8" s="11">
        <v>0</v>
      </c>
      <c r="D8" s="11">
        <v>0</v>
      </c>
      <c r="E8" s="11">
        <v>2</v>
      </c>
      <c r="F8" s="11">
        <v>5</v>
      </c>
      <c r="G8" s="11">
        <v>8</v>
      </c>
      <c r="H8" s="11">
        <v>11</v>
      </c>
      <c r="I8" s="11">
        <v>26</v>
      </c>
      <c r="J8" s="11">
        <v>114.81651036277999</v>
      </c>
    </row>
    <row r="9" spans="2:10" x14ac:dyDescent="0.2">
      <c r="B9" s="15" t="s">
        <v>61</v>
      </c>
      <c r="C9" s="11">
        <v>1</v>
      </c>
      <c r="D9" s="11">
        <v>3</v>
      </c>
      <c r="E9" s="11">
        <v>8</v>
      </c>
      <c r="F9" s="11">
        <v>16</v>
      </c>
      <c r="G9" s="11">
        <v>20</v>
      </c>
      <c r="H9" s="11">
        <v>10</v>
      </c>
      <c r="I9" s="11">
        <v>58</v>
      </c>
      <c r="J9" s="11">
        <v>106.361477963901</v>
      </c>
    </row>
    <row r="10" spans="2:10" x14ac:dyDescent="0.2">
      <c r="B10" s="15" t="s">
        <v>62</v>
      </c>
      <c r="C10" s="11">
        <v>2</v>
      </c>
      <c r="D10" s="11">
        <v>3</v>
      </c>
      <c r="E10" s="11">
        <v>4</v>
      </c>
      <c r="F10" s="11">
        <v>5</v>
      </c>
      <c r="G10" s="11">
        <v>11</v>
      </c>
      <c r="H10" s="11">
        <v>0</v>
      </c>
      <c r="I10" s="11">
        <v>25</v>
      </c>
      <c r="J10" s="11">
        <v>97.479947700880203</v>
      </c>
    </row>
    <row r="11" spans="2:10" x14ac:dyDescent="0.2">
      <c r="B11" s="15" t="s">
        <v>63</v>
      </c>
      <c r="C11" s="11">
        <v>4</v>
      </c>
      <c r="D11" s="11">
        <v>5</v>
      </c>
      <c r="E11" s="11">
        <v>13</v>
      </c>
      <c r="F11" s="11">
        <v>11</v>
      </c>
      <c r="G11" s="11">
        <v>13</v>
      </c>
      <c r="H11" s="11">
        <v>0</v>
      </c>
      <c r="I11" s="11">
        <v>46</v>
      </c>
      <c r="J11" s="11">
        <v>97.732497123762002</v>
      </c>
    </row>
    <row r="12" spans="2:10" x14ac:dyDescent="0.2">
      <c r="B12" s="15" t="s">
        <v>64</v>
      </c>
      <c r="C12" s="11">
        <v>1</v>
      </c>
      <c r="D12" s="11">
        <v>0</v>
      </c>
      <c r="E12" s="11">
        <v>2</v>
      </c>
      <c r="F12" s="11">
        <v>7</v>
      </c>
      <c r="G12" s="11">
        <v>2</v>
      </c>
      <c r="H12" s="11">
        <v>0</v>
      </c>
      <c r="I12" s="11">
        <v>12</v>
      </c>
      <c r="J12" s="11">
        <v>101.55790431520499</v>
      </c>
    </row>
    <row r="13" spans="2:10" x14ac:dyDescent="0.2">
      <c r="B13" s="15" t="s">
        <v>65</v>
      </c>
      <c r="C13" s="11">
        <v>0</v>
      </c>
      <c r="D13" s="11">
        <v>0</v>
      </c>
      <c r="E13" s="11">
        <v>1</v>
      </c>
      <c r="F13" s="11">
        <v>3</v>
      </c>
      <c r="G13" s="11">
        <v>8</v>
      </c>
      <c r="H13" s="11">
        <v>1</v>
      </c>
      <c r="I13" s="11">
        <v>13</v>
      </c>
      <c r="J13" s="11">
        <v>109.05754181253</v>
      </c>
    </row>
    <row r="14" spans="2:10" x14ac:dyDescent="0.2">
      <c r="B14" s="15" t="s">
        <v>66</v>
      </c>
      <c r="C14" s="11">
        <v>0</v>
      </c>
      <c r="D14" s="11">
        <v>0</v>
      </c>
      <c r="E14" s="11">
        <v>6</v>
      </c>
      <c r="F14" s="11">
        <v>2</v>
      </c>
      <c r="G14" s="11">
        <v>4</v>
      </c>
      <c r="H14" s="11">
        <v>0</v>
      </c>
      <c r="I14" s="11">
        <v>12</v>
      </c>
      <c r="J14" s="11">
        <v>99.968070827949205</v>
      </c>
    </row>
    <row r="15" spans="2:10" x14ac:dyDescent="0.2">
      <c r="B15" s="16" t="s">
        <v>48</v>
      </c>
      <c r="C15" s="17">
        <v>9</v>
      </c>
      <c r="D15" s="17">
        <v>12</v>
      </c>
      <c r="E15" s="17">
        <v>37</v>
      </c>
      <c r="F15" s="17">
        <v>51</v>
      </c>
      <c r="G15" s="17">
        <v>68</v>
      </c>
      <c r="H15" s="17">
        <v>23</v>
      </c>
      <c r="I15" s="17">
        <v>200</v>
      </c>
      <c r="J15" s="17">
        <v>101.544566646993</v>
      </c>
    </row>
    <row r="17" spans="2:10" x14ac:dyDescent="0.2">
      <c r="B17" s="35" t="s">
        <v>67</v>
      </c>
      <c r="C17" s="36"/>
      <c r="D17" s="36"/>
      <c r="E17" s="36"/>
      <c r="F17" s="36"/>
      <c r="G17" s="36"/>
      <c r="H17" s="36"/>
      <c r="I17" s="36"/>
      <c r="J17" s="36"/>
    </row>
  </sheetData>
  <mergeCells count="5">
    <mergeCell ref="B4:B5"/>
    <mergeCell ref="C4:H4"/>
    <mergeCell ref="I4:I5"/>
    <mergeCell ref="J4:J5"/>
    <mergeCell ref="B17:J17"/>
  </mergeCells>
  <pageMargins left="0.7" right="0.7" top="0.75" bottom="0.75" header="0.3" footer="0.3"/>
  <pageSetup paperSize="9" scale="50" fitToWidth="0"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6DF"/>
  </sheetPr>
  <dimension ref="B1:I20"/>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1.85546875" customWidth="1"/>
    <col min="3" max="4" width="10.5703125" customWidth="1"/>
    <col min="5" max="6" width="10" customWidth="1"/>
    <col min="7" max="8" width="11.28515625" customWidth="1"/>
    <col min="9" max="9" width="11.7109375" customWidth="1"/>
  </cols>
  <sheetData>
    <row r="1" spans="2:9" ht="35.450000000000003" customHeight="1" x14ac:dyDescent="0.25">
      <c r="B1" s="38" t="s">
        <v>5</v>
      </c>
      <c r="C1" s="39"/>
      <c r="D1" s="39"/>
      <c r="E1" s="39"/>
      <c r="F1" s="39"/>
      <c r="G1" s="39"/>
      <c r="H1" s="39"/>
      <c r="I1" s="39"/>
    </row>
    <row r="4" spans="2:9" ht="35.1" customHeight="1" x14ac:dyDescent="0.2">
      <c r="B4" s="37" t="s">
        <v>68</v>
      </c>
      <c r="C4" s="34" t="s">
        <v>69</v>
      </c>
      <c r="D4" s="34" t="s">
        <v>69</v>
      </c>
      <c r="E4" s="34" t="s">
        <v>70</v>
      </c>
      <c r="F4" s="34" t="s">
        <v>70</v>
      </c>
      <c r="G4" s="34" t="s">
        <v>71</v>
      </c>
      <c r="H4" s="34" t="s">
        <v>71</v>
      </c>
      <c r="I4" s="34" t="s">
        <v>72</v>
      </c>
    </row>
    <row r="5" spans="2:9" ht="35.1" customHeight="1" x14ac:dyDescent="0.2">
      <c r="B5" s="37" t="s">
        <v>68</v>
      </c>
      <c r="C5" s="9" t="s">
        <v>73</v>
      </c>
      <c r="D5" s="9" t="s">
        <v>74</v>
      </c>
      <c r="E5" s="9" t="s">
        <v>73</v>
      </c>
      <c r="F5" s="9" t="s">
        <v>74</v>
      </c>
      <c r="G5" s="9" t="s">
        <v>73</v>
      </c>
      <c r="H5" s="9" t="s">
        <v>74</v>
      </c>
      <c r="I5" s="34" t="s">
        <v>72</v>
      </c>
    </row>
    <row r="6" spans="2:9" x14ac:dyDescent="0.2">
      <c r="B6" s="15" t="s">
        <v>75</v>
      </c>
      <c r="C6" s="11">
        <v>6</v>
      </c>
      <c r="D6" s="27">
        <v>3</v>
      </c>
      <c r="E6" s="11">
        <v>21170</v>
      </c>
      <c r="F6" s="27">
        <v>3</v>
      </c>
      <c r="G6" s="11">
        <v>40820.175999999999</v>
      </c>
      <c r="H6" s="27">
        <v>2</v>
      </c>
      <c r="I6" s="11">
        <v>1928.2085970713299</v>
      </c>
    </row>
    <row r="7" spans="2:9" x14ac:dyDescent="0.2">
      <c r="B7" s="15" t="s">
        <v>76</v>
      </c>
      <c r="C7" s="11">
        <v>27</v>
      </c>
      <c r="D7" s="27">
        <v>13.5</v>
      </c>
      <c r="E7" s="11">
        <v>92824</v>
      </c>
      <c r="F7" s="27">
        <v>13</v>
      </c>
      <c r="G7" s="11">
        <v>200196.62599999999</v>
      </c>
      <c r="H7" s="27">
        <v>9.6</v>
      </c>
      <c r="I7" s="11">
        <v>2156.7334525553701</v>
      </c>
    </row>
    <row r="8" spans="2:9" x14ac:dyDescent="0.2">
      <c r="B8" s="15" t="s">
        <v>77</v>
      </c>
      <c r="C8" s="11">
        <v>46</v>
      </c>
      <c r="D8" s="27">
        <v>23</v>
      </c>
      <c r="E8" s="11">
        <v>146606</v>
      </c>
      <c r="F8" s="27">
        <v>20.6</v>
      </c>
      <c r="G8" s="11">
        <v>350250.27899999998</v>
      </c>
      <c r="H8" s="27">
        <v>16.8</v>
      </c>
      <c r="I8" s="11">
        <v>2389.0582854726299</v>
      </c>
    </row>
    <row r="9" spans="2:9" x14ac:dyDescent="0.2">
      <c r="B9" s="15" t="s">
        <v>78</v>
      </c>
      <c r="C9" s="11">
        <v>42</v>
      </c>
      <c r="D9" s="27">
        <v>21</v>
      </c>
      <c r="E9" s="11">
        <v>122614</v>
      </c>
      <c r="F9" s="27">
        <v>17.2</v>
      </c>
      <c r="G9" s="11">
        <v>320509.79599999997</v>
      </c>
      <c r="H9" s="27">
        <v>15.4</v>
      </c>
      <c r="I9" s="11">
        <v>2613.9739018382902</v>
      </c>
    </row>
    <row r="10" spans="2:9" x14ac:dyDescent="0.2">
      <c r="B10" s="15" t="s">
        <v>79</v>
      </c>
      <c r="C10" s="11">
        <v>25</v>
      </c>
      <c r="D10" s="27">
        <v>12.5</v>
      </c>
      <c r="E10" s="11">
        <v>82387</v>
      </c>
      <c r="F10" s="27">
        <v>11.6</v>
      </c>
      <c r="G10" s="11">
        <v>237993.92499999999</v>
      </c>
      <c r="H10" s="27">
        <v>11.4</v>
      </c>
      <c r="I10" s="11">
        <v>2888.7315353150402</v>
      </c>
    </row>
    <row r="11" spans="2:9" x14ac:dyDescent="0.2">
      <c r="B11" s="15" t="s">
        <v>80</v>
      </c>
      <c r="C11" s="11">
        <v>13</v>
      </c>
      <c r="D11" s="27">
        <v>6.5</v>
      </c>
      <c r="E11" s="11">
        <v>71540</v>
      </c>
      <c r="F11" s="27">
        <v>10</v>
      </c>
      <c r="G11" s="11">
        <v>224669.70600000001</v>
      </c>
      <c r="H11" s="27">
        <v>10.8</v>
      </c>
      <c r="I11" s="11">
        <v>3140.4767402851598</v>
      </c>
    </row>
    <row r="12" spans="2:9" x14ac:dyDescent="0.2">
      <c r="B12" s="15" t="s">
        <v>81</v>
      </c>
      <c r="C12" s="11">
        <v>41</v>
      </c>
      <c r="D12" s="27">
        <v>20.5</v>
      </c>
      <c r="E12" s="11">
        <v>175976</v>
      </c>
      <c r="F12" s="27">
        <v>24.7</v>
      </c>
      <c r="G12" s="11">
        <v>712695.12800000003</v>
      </c>
      <c r="H12" s="27">
        <v>34.1</v>
      </c>
      <c r="I12" s="11">
        <v>4049.9564031458799</v>
      </c>
    </row>
    <row r="13" spans="2:9" x14ac:dyDescent="0.2">
      <c r="B13" s="16" t="s">
        <v>48</v>
      </c>
      <c r="C13" s="17">
        <v>200</v>
      </c>
      <c r="D13" s="28">
        <v>100</v>
      </c>
      <c r="E13" s="17">
        <v>713117</v>
      </c>
      <c r="F13" s="28">
        <v>100</v>
      </c>
      <c r="G13" s="17">
        <v>2087135.6359999999</v>
      </c>
      <c r="H13" s="28">
        <v>100</v>
      </c>
      <c r="I13" s="17">
        <v>2926.77868568552</v>
      </c>
    </row>
    <row r="20" spans="7:7" x14ac:dyDescent="0.2">
      <c r="G20" s="26"/>
    </row>
  </sheetData>
  <mergeCells count="6">
    <mergeCell ref="B1:I1"/>
    <mergeCell ref="B4:B5"/>
    <mergeCell ref="C4:D4"/>
    <mergeCell ref="E4:F4"/>
    <mergeCell ref="G4:H4"/>
    <mergeCell ref="I4:I5"/>
  </mergeCells>
  <pageMargins left="0.7" right="0.7" top="0.75" bottom="0.75" header="0.3" footer="0.3"/>
  <pageSetup paperSize="9" scale="50" fitToWidth="0"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6DF"/>
  </sheetPr>
  <dimension ref="B1:K60"/>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3" width="13.140625" customWidth="1"/>
    <col min="4" max="4" width="12.42578125" customWidth="1"/>
    <col min="5" max="5" width="13.7109375" customWidth="1"/>
    <col min="6" max="6" width="14" customWidth="1"/>
    <col min="7" max="7" width="14.85546875" customWidth="1"/>
    <col min="8" max="11" width="11.85546875" customWidth="1"/>
  </cols>
  <sheetData>
    <row r="1" spans="2:11" ht="18" x14ac:dyDescent="0.25">
      <c r="B1" s="3" t="s">
        <v>6</v>
      </c>
    </row>
    <row r="4" spans="2:11" ht="35.1" customHeight="1" x14ac:dyDescent="0.2">
      <c r="B4" s="34" t="s">
        <v>36</v>
      </c>
      <c r="C4" s="34" t="s">
        <v>82</v>
      </c>
      <c r="D4" s="34" t="s">
        <v>83</v>
      </c>
      <c r="E4" s="34" t="s">
        <v>84</v>
      </c>
      <c r="F4" s="34" t="s">
        <v>85</v>
      </c>
      <c r="G4" s="34" t="s">
        <v>86</v>
      </c>
      <c r="H4" s="34" t="s">
        <v>87</v>
      </c>
      <c r="I4" s="34" t="s">
        <v>87</v>
      </c>
      <c r="J4" s="34" t="s">
        <v>88</v>
      </c>
      <c r="K4" s="34" t="s">
        <v>88</v>
      </c>
    </row>
    <row r="5" spans="2:11" ht="35.1" customHeight="1" x14ac:dyDescent="0.2">
      <c r="B5" s="34" t="s">
        <v>36</v>
      </c>
      <c r="C5" s="34" t="s">
        <v>82</v>
      </c>
      <c r="D5" s="34" t="s">
        <v>83</v>
      </c>
      <c r="E5" s="34" t="s">
        <v>84</v>
      </c>
      <c r="F5" s="34" t="s">
        <v>85</v>
      </c>
      <c r="G5" s="34" t="s">
        <v>86</v>
      </c>
      <c r="H5" s="9" t="s">
        <v>73</v>
      </c>
      <c r="I5" s="9" t="s">
        <v>89</v>
      </c>
      <c r="J5" s="9" t="s">
        <v>73</v>
      </c>
      <c r="K5" s="9" t="s">
        <v>89</v>
      </c>
    </row>
    <row r="6" spans="2:11" x14ac:dyDescent="0.2">
      <c r="B6" s="10">
        <v>1974</v>
      </c>
      <c r="C6" s="11">
        <v>132</v>
      </c>
      <c r="D6" s="11">
        <v>279751917</v>
      </c>
      <c r="E6" s="11">
        <v>40791617</v>
      </c>
      <c r="F6" s="11" t="s">
        <v>90</v>
      </c>
      <c r="G6" s="11" t="s">
        <v>90</v>
      </c>
      <c r="H6" s="11">
        <v>320543534</v>
      </c>
      <c r="I6" s="18" t="s">
        <v>91</v>
      </c>
      <c r="J6" s="11" t="s">
        <v>90</v>
      </c>
      <c r="K6" s="18" t="s">
        <v>90</v>
      </c>
    </row>
    <row r="7" spans="2:11" x14ac:dyDescent="0.2">
      <c r="B7" s="10">
        <v>1975</v>
      </c>
      <c r="C7" s="11">
        <v>131</v>
      </c>
      <c r="D7" s="11">
        <v>306733293</v>
      </c>
      <c r="E7" s="11">
        <v>46003334</v>
      </c>
      <c r="F7" s="11" t="s">
        <v>90</v>
      </c>
      <c r="G7" s="11" t="s">
        <v>90</v>
      </c>
      <c r="H7" s="11">
        <v>352736627</v>
      </c>
      <c r="I7" s="18" t="s">
        <v>92</v>
      </c>
      <c r="J7" s="11" t="s">
        <v>90</v>
      </c>
      <c r="K7" s="18" t="s">
        <v>90</v>
      </c>
    </row>
    <row r="8" spans="2:11" x14ac:dyDescent="0.2">
      <c r="B8" s="10">
        <v>1976</v>
      </c>
      <c r="C8" s="11">
        <v>130</v>
      </c>
      <c r="D8" s="11">
        <v>314312096</v>
      </c>
      <c r="E8" s="11">
        <v>48407187</v>
      </c>
      <c r="F8" s="11" t="s">
        <v>90</v>
      </c>
      <c r="G8" s="11" t="s">
        <v>90</v>
      </c>
      <c r="H8" s="11">
        <v>362719283</v>
      </c>
      <c r="I8" s="18" t="s">
        <v>93</v>
      </c>
      <c r="J8" s="11" t="s">
        <v>90</v>
      </c>
      <c r="K8" s="18" t="s">
        <v>90</v>
      </c>
    </row>
    <row r="9" spans="2:11" x14ac:dyDescent="0.2">
      <c r="B9" s="10">
        <v>1977</v>
      </c>
      <c r="C9" s="11">
        <v>129</v>
      </c>
      <c r="D9" s="11">
        <v>336449203</v>
      </c>
      <c r="E9" s="11">
        <v>47446807</v>
      </c>
      <c r="F9" s="11" t="s">
        <v>90</v>
      </c>
      <c r="G9" s="11" t="s">
        <v>90</v>
      </c>
      <c r="H9" s="11">
        <v>383896010</v>
      </c>
      <c r="I9" s="18" t="s">
        <v>94</v>
      </c>
      <c r="J9" s="11" t="s">
        <v>90</v>
      </c>
      <c r="K9" s="18" t="s">
        <v>90</v>
      </c>
    </row>
    <row r="10" spans="2:11" x14ac:dyDescent="0.2">
      <c r="B10" s="10">
        <v>1978</v>
      </c>
      <c r="C10" s="11">
        <v>127</v>
      </c>
      <c r="D10" s="11">
        <v>356327464</v>
      </c>
      <c r="E10" s="11">
        <v>36278142</v>
      </c>
      <c r="F10" s="11" t="s">
        <v>90</v>
      </c>
      <c r="G10" s="11" t="s">
        <v>90</v>
      </c>
      <c r="H10" s="11">
        <v>392605606</v>
      </c>
      <c r="I10" s="18" t="s">
        <v>95</v>
      </c>
      <c r="J10" s="11" t="s">
        <v>90</v>
      </c>
      <c r="K10" s="18" t="s">
        <v>90</v>
      </c>
    </row>
    <row r="11" spans="2:11" x14ac:dyDescent="0.2">
      <c r="B11" s="10">
        <v>1979</v>
      </c>
      <c r="C11" s="11">
        <v>122</v>
      </c>
      <c r="D11" s="11">
        <v>375383462</v>
      </c>
      <c r="E11" s="11">
        <v>36634974</v>
      </c>
      <c r="F11" s="11" t="s">
        <v>90</v>
      </c>
      <c r="G11" s="11" t="s">
        <v>90</v>
      </c>
      <c r="H11" s="11">
        <v>412018436</v>
      </c>
      <c r="I11" s="18" t="s">
        <v>96</v>
      </c>
      <c r="J11" s="11" t="s">
        <v>90</v>
      </c>
      <c r="K11" s="18" t="s">
        <v>90</v>
      </c>
    </row>
    <row r="12" spans="2:11" x14ac:dyDescent="0.2">
      <c r="B12" s="10">
        <v>1980</v>
      </c>
      <c r="C12" s="11">
        <v>118</v>
      </c>
      <c r="D12" s="11">
        <v>403644637</v>
      </c>
      <c r="E12" s="11">
        <v>46059988</v>
      </c>
      <c r="F12" s="11" t="s">
        <v>90</v>
      </c>
      <c r="G12" s="11" t="s">
        <v>90</v>
      </c>
      <c r="H12" s="11">
        <v>449704625</v>
      </c>
      <c r="I12" s="18" t="s">
        <v>97</v>
      </c>
      <c r="J12" s="11" t="s">
        <v>90</v>
      </c>
      <c r="K12" s="18" t="s">
        <v>90</v>
      </c>
    </row>
    <row r="13" spans="2:11" x14ac:dyDescent="0.2">
      <c r="B13" s="10">
        <v>1981</v>
      </c>
      <c r="C13" s="11">
        <v>117</v>
      </c>
      <c r="D13" s="11">
        <v>412403541</v>
      </c>
      <c r="E13" s="11">
        <v>44138506</v>
      </c>
      <c r="F13" s="11" t="s">
        <v>90</v>
      </c>
      <c r="G13" s="11" t="s">
        <v>90</v>
      </c>
      <c r="H13" s="11">
        <v>456542047</v>
      </c>
      <c r="I13" s="18" t="s">
        <v>98</v>
      </c>
      <c r="J13" s="11" t="s">
        <v>90</v>
      </c>
      <c r="K13" s="18" t="s">
        <v>90</v>
      </c>
    </row>
    <row r="14" spans="2:11" x14ac:dyDescent="0.2">
      <c r="B14" s="10">
        <v>1982</v>
      </c>
      <c r="C14" s="11">
        <v>116</v>
      </c>
      <c r="D14" s="11">
        <v>444626501</v>
      </c>
      <c r="E14" s="11">
        <v>54654483</v>
      </c>
      <c r="F14" s="11" t="s">
        <v>90</v>
      </c>
      <c r="G14" s="11" t="s">
        <v>90</v>
      </c>
      <c r="H14" s="11">
        <v>499280984</v>
      </c>
      <c r="I14" s="18" t="s">
        <v>99</v>
      </c>
      <c r="J14" s="11" t="s">
        <v>90</v>
      </c>
      <c r="K14" s="18" t="s">
        <v>90</v>
      </c>
    </row>
    <row r="15" spans="2:11" x14ac:dyDescent="0.2">
      <c r="B15" s="10">
        <v>1983</v>
      </c>
      <c r="C15" s="11">
        <v>115</v>
      </c>
      <c r="D15" s="11">
        <v>485447768</v>
      </c>
      <c r="E15" s="11">
        <v>49630437</v>
      </c>
      <c r="F15" s="11" t="s">
        <v>90</v>
      </c>
      <c r="G15" s="11" t="s">
        <v>90</v>
      </c>
      <c r="H15" s="11">
        <v>535078205</v>
      </c>
      <c r="I15" s="18" t="s">
        <v>100</v>
      </c>
      <c r="J15" s="11" t="s">
        <v>90</v>
      </c>
      <c r="K15" s="18" t="s">
        <v>90</v>
      </c>
    </row>
    <row r="16" spans="2:11" x14ac:dyDescent="0.2">
      <c r="B16" s="10">
        <v>1984</v>
      </c>
      <c r="C16" s="11">
        <v>114</v>
      </c>
      <c r="D16" s="11">
        <v>528881432</v>
      </c>
      <c r="E16" s="11">
        <v>56097853</v>
      </c>
      <c r="F16" s="11" t="s">
        <v>90</v>
      </c>
      <c r="G16" s="11" t="s">
        <v>90</v>
      </c>
      <c r="H16" s="11">
        <v>584979285</v>
      </c>
      <c r="I16" s="18" t="s">
        <v>101</v>
      </c>
      <c r="J16" s="11" t="s">
        <v>90</v>
      </c>
      <c r="K16" s="18" t="s">
        <v>90</v>
      </c>
    </row>
    <row r="17" spans="2:11" x14ac:dyDescent="0.2">
      <c r="B17" s="10">
        <v>1985</v>
      </c>
      <c r="C17" s="11">
        <v>113</v>
      </c>
      <c r="D17" s="11">
        <v>512408380</v>
      </c>
      <c r="E17" s="11">
        <v>54545457</v>
      </c>
      <c r="F17" s="11" t="s">
        <v>90</v>
      </c>
      <c r="G17" s="11" t="s">
        <v>90</v>
      </c>
      <c r="H17" s="11">
        <v>566953837</v>
      </c>
      <c r="I17" s="18" t="s">
        <v>102</v>
      </c>
      <c r="J17" s="11" t="s">
        <v>90</v>
      </c>
      <c r="K17" s="18" t="s">
        <v>90</v>
      </c>
    </row>
    <row r="18" spans="2:11" x14ac:dyDescent="0.2">
      <c r="B18" s="10">
        <v>1986</v>
      </c>
      <c r="C18" s="11">
        <v>111</v>
      </c>
      <c r="D18" s="11">
        <v>542191821</v>
      </c>
      <c r="E18" s="11">
        <v>70997484</v>
      </c>
      <c r="F18" s="11" t="s">
        <v>90</v>
      </c>
      <c r="G18" s="11" t="s">
        <v>90</v>
      </c>
      <c r="H18" s="11">
        <v>613189305</v>
      </c>
      <c r="I18" s="18" t="s">
        <v>103</v>
      </c>
      <c r="J18" s="11" t="s">
        <v>90</v>
      </c>
      <c r="K18" s="18" t="s">
        <v>90</v>
      </c>
    </row>
    <row r="19" spans="2:11" x14ac:dyDescent="0.2">
      <c r="B19" s="10">
        <v>1987</v>
      </c>
      <c r="C19" s="11">
        <v>110</v>
      </c>
      <c r="D19" s="11">
        <v>591399874</v>
      </c>
      <c r="E19" s="11">
        <v>69654644</v>
      </c>
      <c r="F19" s="11" t="s">
        <v>90</v>
      </c>
      <c r="G19" s="11" t="s">
        <v>90</v>
      </c>
      <c r="H19" s="11">
        <v>661054518</v>
      </c>
      <c r="I19" s="18" t="s">
        <v>104</v>
      </c>
      <c r="J19" s="11" t="s">
        <v>90</v>
      </c>
      <c r="K19" s="18" t="s">
        <v>90</v>
      </c>
    </row>
    <row r="20" spans="2:11" x14ac:dyDescent="0.2">
      <c r="B20" s="10">
        <v>1988</v>
      </c>
      <c r="C20" s="11">
        <v>110</v>
      </c>
      <c r="D20" s="11">
        <v>635189026</v>
      </c>
      <c r="E20" s="11">
        <v>85737454</v>
      </c>
      <c r="F20" s="11" t="s">
        <v>90</v>
      </c>
      <c r="G20" s="11" t="s">
        <v>90</v>
      </c>
      <c r="H20" s="11">
        <v>720926480</v>
      </c>
      <c r="I20" s="18" t="s">
        <v>105</v>
      </c>
      <c r="J20" s="11" t="s">
        <v>90</v>
      </c>
      <c r="K20" s="18" t="s">
        <v>90</v>
      </c>
    </row>
    <row r="21" spans="2:11" x14ac:dyDescent="0.2">
      <c r="B21" s="10">
        <v>1989</v>
      </c>
      <c r="C21" s="11">
        <v>109</v>
      </c>
      <c r="D21" s="11">
        <v>651046556</v>
      </c>
      <c r="E21" s="11">
        <v>79765381</v>
      </c>
      <c r="F21" s="11" t="s">
        <v>90</v>
      </c>
      <c r="G21" s="11" t="s">
        <v>90</v>
      </c>
      <c r="H21" s="11">
        <v>730811937</v>
      </c>
      <c r="I21" s="18" t="s">
        <v>106</v>
      </c>
      <c r="J21" s="11" t="s">
        <v>90</v>
      </c>
      <c r="K21" s="18" t="s">
        <v>90</v>
      </c>
    </row>
    <row r="22" spans="2:11" x14ac:dyDescent="0.2">
      <c r="B22" s="10">
        <v>1990</v>
      </c>
      <c r="C22" s="11">
        <v>108</v>
      </c>
      <c r="D22" s="11">
        <v>721673337</v>
      </c>
      <c r="E22" s="11">
        <v>96135828</v>
      </c>
      <c r="F22" s="11" t="s">
        <v>90</v>
      </c>
      <c r="G22" s="11" t="s">
        <v>90</v>
      </c>
      <c r="H22" s="11">
        <v>817809165</v>
      </c>
      <c r="I22" s="18" t="s">
        <v>107</v>
      </c>
      <c r="J22" s="11" t="s">
        <v>90</v>
      </c>
      <c r="K22" s="18" t="s">
        <v>90</v>
      </c>
    </row>
    <row r="23" spans="2:11" x14ac:dyDescent="0.2">
      <c r="B23" s="10">
        <v>1991</v>
      </c>
      <c r="C23" s="11">
        <v>108</v>
      </c>
      <c r="D23" s="11">
        <v>765295136</v>
      </c>
      <c r="E23" s="11">
        <v>82855738</v>
      </c>
      <c r="F23" s="11" t="s">
        <v>90</v>
      </c>
      <c r="G23" s="11" t="s">
        <v>90</v>
      </c>
      <c r="H23" s="11">
        <v>848150874</v>
      </c>
      <c r="I23" s="18" t="s">
        <v>108</v>
      </c>
      <c r="J23" s="11" t="s">
        <v>90</v>
      </c>
      <c r="K23" s="18" t="s">
        <v>90</v>
      </c>
    </row>
    <row r="24" spans="2:11" x14ac:dyDescent="0.2">
      <c r="B24" s="10">
        <v>1992</v>
      </c>
      <c r="C24" s="11">
        <v>109</v>
      </c>
      <c r="D24" s="11">
        <v>804527209</v>
      </c>
      <c r="E24" s="11">
        <v>102002209</v>
      </c>
      <c r="F24" s="11" t="s">
        <v>90</v>
      </c>
      <c r="G24" s="11" t="s">
        <v>90</v>
      </c>
      <c r="H24" s="11">
        <v>906529418</v>
      </c>
      <c r="I24" s="18" t="s">
        <v>109</v>
      </c>
      <c r="J24" s="11" t="s">
        <v>90</v>
      </c>
      <c r="K24" s="18" t="s">
        <v>90</v>
      </c>
    </row>
    <row r="25" spans="2:11" x14ac:dyDescent="0.2">
      <c r="B25" s="10">
        <v>1993</v>
      </c>
      <c r="C25" s="11">
        <v>110</v>
      </c>
      <c r="D25" s="11">
        <v>851119932</v>
      </c>
      <c r="E25" s="11">
        <v>88137873</v>
      </c>
      <c r="F25" s="11" t="s">
        <v>90</v>
      </c>
      <c r="G25" s="11" t="s">
        <v>90</v>
      </c>
      <c r="H25" s="11">
        <v>939257805</v>
      </c>
      <c r="I25" s="18" t="s">
        <v>110</v>
      </c>
      <c r="J25" s="11" t="s">
        <v>90</v>
      </c>
      <c r="K25" s="18" t="s">
        <v>90</v>
      </c>
    </row>
    <row r="26" spans="2:11" x14ac:dyDescent="0.2">
      <c r="B26" s="10">
        <v>1994</v>
      </c>
      <c r="C26" s="11">
        <v>111</v>
      </c>
      <c r="D26" s="11">
        <v>890406502</v>
      </c>
      <c r="E26" s="11">
        <v>89761355</v>
      </c>
      <c r="F26" s="11" t="s">
        <v>90</v>
      </c>
      <c r="G26" s="11" t="s">
        <v>90</v>
      </c>
      <c r="H26" s="11">
        <v>980167857</v>
      </c>
      <c r="I26" s="18" t="s">
        <v>111</v>
      </c>
      <c r="J26" s="11" t="s">
        <v>90</v>
      </c>
      <c r="K26" s="18" t="s">
        <v>90</v>
      </c>
    </row>
    <row r="27" spans="2:11" x14ac:dyDescent="0.2">
      <c r="B27" s="10">
        <v>1995</v>
      </c>
      <c r="C27" s="11">
        <v>112</v>
      </c>
      <c r="D27" s="11">
        <v>911478886</v>
      </c>
      <c r="E27" s="11">
        <v>83770706</v>
      </c>
      <c r="F27" s="11" t="s">
        <v>90</v>
      </c>
      <c r="G27" s="11" t="s">
        <v>90</v>
      </c>
      <c r="H27" s="11">
        <v>995249592</v>
      </c>
      <c r="I27" s="18" t="s">
        <v>112</v>
      </c>
      <c r="J27" s="11" t="s">
        <v>90</v>
      </c>
      <c r="K27" s="18" t="s">
        <v>90</v>
      </c>
    </row>
    <row r="28" spans="2:11" x14ac:dyDescent="0.2">
      <c r="B28" s="10">
        <v>1996</v>
      </c>
      <c r="C28" s="11">
        <v>112</v>
      </c>
      <c r="D28" s="11">
        <v>944225821</v>
      </c>
      <c r="E28" s="11">
        <v>96898681</v>
      </c>
      <c r="F28" s="11" t="s">
        <v>90</v>
      </c>
      <c r="G28" s="11" t="s">
        <v>90</v>
      </c>
      <c r="H28" s="11">
        <v>1041124502</v>
      </c>
      <c r="I28" s="18" t="s">
        <v>113</v>
      </c>
      <c r="J28" s="11" t="s">
        <v>90</v>
      </c>
      <c r="K28" s="18" t="s">
        <v>90</v>
      </c>
    </row>
    <row r="29" spans="2:11" x14ac:dyDescent="0.2">
      <c r="B29" s="10">
        <v>1997</v>
      </c>
      <c r="C29" s="11">
        <v>112</v>
      </c>
      <c r="D29" s="11">
        <v>945627320</v>
      </c>
      <c r="E29" s="11">
        <v>84302826</v>
      </c>
      <c r="F29" s="11" t="s">
        <v>90</v>
      </c>
      <c r="G29" s="11" t="s">
        <v>90</v>
      </c>
      <c r="H29" s="11">
        <v>1029930146</v>
      </c>
      <c r="I29" s="18" t="s">
        <v>114</v>
      </c>
      <c r="J29" s="11" t="s">
        <v>90</v>
      </c>
      <c r="K29" s="18" t="s">
        <v>90</v>
      </c>
    </row>
    <row r="30" spans="2:11" x14ac:dyDescent="0.2">
      <c r="B30" s="10">
        <v>1998</v>
      </c>
      <c r="C30" s="11">
        <v>111</v>
      </c>
      <c r="D30" s="11">
        <v>967834504</v>
      </c>
      <c r="E30" s="11">
        <v>90914334</v>
      </c>
      <c r="F30" s="11" t="s">
        <v>90</v>
      </c>
      <c r="G30" s="11" t="s">
        <v>90</v>
      </c>
      <c r="H30" s="11">
        <v>1058748838</v>
      </c>
      <c r="I30" s="18" t="s">
        <v>115</v>
      </c>
      <c r="J30" s="11" t="s">
        <v>90</v>
      </c>
      <c r="K30" s="18" t="s">
        <v>90</v>
      </c>
    </row>
    <row r="31" spans="2:11" x14ac:dyDescent="0.2">
      <c r="B31" s="10">
        <v>1999</v>
      </c>
      <c r="C31" s="11">
        <v>111</v>
      </c>
      <c r="D31" s="11">
        <v>969214141</v>
      </c>
      <c r="E31" s="11">
        <v>85999776</v>
      </c>
      <c r="F31" s="11" t="s">
        <v>90</v>
      </c>
      <c r="G31" s="11" t="s">
        <v>90</v>
      </c>
      <c r="H31" s="11">
        <v>1055213917</v>
      </c>
      <c r="I31" s="18" t="s">
        <v>116</v>
      </c>
      <c r="J31" s="11" t="s">
        <v>90</v>
      </c>
      <c r="K31" s="18" t="s">
        <v>90</v>
      </c>
    </row>
    <row r="32" spans="2:11" x14ac:dyDescent="0.2">
      <c r="B32" s="10">
        <v>2000</v>
      </c>
      <c r="C32" s="11">
        <v>110</v>
      </c>
      <c r="D32" s="11">
        <v>1015053338</v>
      </c>
      <c r="E32" s="11">
        <v>100877708</v>
      </c>
      <c r="F32" s="11" t="s">
        <v>90</v>
      </c>
      <c r="G32" s="11" t="s">
        <v>90</v>
      </c>
      <c r="H32" s="11">
        <v>1115931046</v>
      </c>
      <c r="I32" s="18" t="s">
        <v>117</v>
      </c>
      <c r="J32" s="11" t="s">
        <v>90</v>
      </c>
      <c r="K32" s="18" t="s">
        <v>90</v>
      </c>
    </row>
    <row r="33" spans="2:11" x14ac:dyDescent="0.2">
      <c r="B33" s="10">
        <v>2001</v>
      </c>
      <c r="C33" s="11">
        <v>110</v>
      </c>
      <c r="D33" s="11">
        <v>1035902968</v>
      </c>
      <c r="E33" s="11">
        <v>102855380</v>
      </c>
      <c r="F33" s="11" t="s">
        <v>90</v>
      </c>
      <c r="G33" s="11" t="s">
        <v>90</v>
      </c>
      <c r="H33" s="11">
        <v>1138758348</v>
      </c>
      <c r="I33" s="18" t="s">
        <v>118</v>
      </c>
      <c r="J33" s="11" t="s">
        <v>90</v>
      </c>
      <c r="K33" s="18" t="s">
        <v>90</v>
      </c>
    </row>
    <row r="34" spans="2:11" x14ac:dyDescent="0.2">
      <c r="B34" s="10">
        <v>2002</v>
      </c>
      <c r="C34" s="11">
        <v>109</v>
      </c>
      <c r="D34" s="11">
        <v>1079516348</v>
      </c>
      <c r="E34" s="11">
        <v>96137121</v>
      </c>
      <c r="F34" s="11" t="s">
        <v>90</v>
      </c>
      <c r="G34" s="11" t="s">
        <v>90</v>
      </c>
      <c r="H34" s="11">
        <v>1175653469</v>
      </c>
      <c r="I34" s="18" t="s">
        <v>119</v>
      </c>
      <c r="J34" s="11" t="s">
        <v>90</v>
      </c>
      <c r="K34" s="18" t="s">
        <v>90</v>
      </c>
    </row>
    <row r="35" spans="2:11" x14ac:dyDescent="0.2">
      <c r="B35" s="10">
        <v>2003</v>
      </c>
      <c r="C35" s="11">
        <v>109</v>
      </c>
      <c r="D35" s="11">
        <v>1132144512</v>
      </c>
      <c r="E35" s="11">
        <v>110499034</v>
      </c>
      <c r="F35" s="11" t="s">
        <v>90</v>
      </c>
      <c r="G35" s="11" t="s">
        <v>90</v>
      </c>
      <c r="H35" s="11">
        <v>1242643534</v>
      </c>
      <c r="I35" s="18" t="s">
        <v>120</v>
      </c>
      <c r="J35" s="11" t="s">
        <v>90</v>
      </c>
      <c r="K35" s="18" t="s">
        <v>90</v>
      </c>
    </row>
    <row r="36" spans="2:11" x14ac:dyDescent="0.2">
      <c r="B36" s="10">
        <v>2004</v>
      </c>
      <c r="C36" s="11">
        <v>109</v>
      </c>
      <c r="D36" s="11">
        <v>1153360435</v>
      </c>
      <c r="E36" s="11">
        <v>122883519</v>
      </c>
      <c r="F36" s="11" t="s">
        <v>90</v>
      </c>
      <c r="G36" s="11" t="s">
        <v>90</v>
      </c>
      <c r="H36" s="11">
        <v>1276243954</v>
      </c>
      <c r="I36" s="18" t="s">
        <v>121</v>
      </c>
      <c r="J36" s="11" t="s">
        <v>90</v>
      </c>
      <c r="K36" s="18" t="s">
        <v>90</v>
      </c>
    </row>
    <row r="37" spans="2:11" x14ac:dyDescent="0.2">
      <c r="B37" s="10">
        <v>2005</v>
      </c>
      <c r="C37" s="11">
        <v>108</v>
      </c>
      <c r="D37" s="11">
        <v>1170617713</v>
      </c>
      <c r="E37" s="11">
        <v>139333509</v>
      </c>
      <c r="F37" s="11" t="s">
        <v>90</v>
      </c>
      <c r="G37" s="11" t="s">
        <v>90</v>
      </c>
      <c r="H37" s="11">
        <v>1309951209</v>
      </c>
      <c r="I37" s="18" t="s">
        <v>122</v>
      </c>
      <c r="J37" s="11" t="s">
        <v>90</v>
      </c>
      <c r="K37" s="18" t="s">
        <v>90</v>
      </c>
    </row>
    <row r="38" spans="2:11" x14ac:dyDescent="0.2">
      <c r="B38" s="10">
        <v>2006</v>
      </c>
      <c r="C38" s="11">
        <v>107</v>
      </c>
      <c r="D38" s="11">
        <v>1219783368</v>
      </c>
      <c r="E38" s="11">
        <v>161788461</v>
      </c>
      <c r="F38" s="11" t="s">
        <v>90</v>
      </c>
      <c r="G38" s="11" t="s">
        <v>90</v>
      </c>
      <c r="H38" s="11">
        <v>1381571832</v>
      </c>
      <c r="I38" s="18" t="s">
        <v>123</v>
      </c>
      <c r="J38" s="11" t="s">
        <v>90</v>
      </c>
      <c r="K38" s="18" t="s">
        <v>90</v>
      </c>
    </row>
    <row r="39" spans="2:11" x14ac:dyDescent="0.2">
      <c r="B39" s="10">
        <v>2007</v>
      </c>
      <c r="C39" s="11">
        <v>107</v>
      </c>
      <c r="D39" s="11">
        <v>1279545203</v>
      </c>
      <c r="E39" s="11">
        <v>181966104</v>
      </c>
      <c r="F39" s="11" t="s">
        <v>90</v>
      </c>
      <c r="G39" s="11" t="s">
        <v>90</v>
      </c>
      <c r="H39" s="11">
        <v>1461511304</v>
      </c>
      <c r="I39" s="18" t="s">
        <v>124</v>
      </c>
      <c r="J39" s="11" t="s">
        <v>90</v>
      </c>
      <c r="K39" s="18" t="s">
        <v>90</v>
      </c>
    </row>
    <row r="40" spans="2:11" x14ac:dyDescent="0.2">
      <c r="B40" s="10">
        <v>2008</v>
      </c>
      <c r="C40" s="11">
        <v>105</v>
      </c>
      <c r="D40" s="11">
        <v>1352673616</v>
      </c>
      <c r="E40" s="11">
        <v>202026293</v>
      </c>
      <c r="F40" s="11" t="s">
        <v>90</v>
      </c>
      <c r="G40" s="11" t="s">
        <v>90</v>
      </c>
      <c r="H40" s="11">
        <v>1554699915</v>
      </c>
      <c r="I40" s="18" t="s">
        <v>125</v>
      </c>
      <c r="J40" s="11" t="s">
        <v>90</v>
      </c>
      <c r="K40" s="18" t="s">
        <v>90</v>
      </c>
    </row>
    <row r="41" spans="2:11" x14ac:dyDescent="0.2">
      <c r="B41" s="10">
        <v>2009</v>
      </c>
      <c r="C41" s="11">
        <v>104</v>
      </c>
      <c r="D41" s="11">
        <v>1364576460</v>
      </c>
      <c r="E41" s="11">
        <v>157910281</v>
      </c>
      <c r="F41" s="11" t="s">
        <v>90</v>
      </c>
      <c r="G41" s="11" t="s">
        <v>90</v>
      </c>
      <c r="H41" s="11">
        <v>1522486732</v>
      </c>
      <c r="I41" s="18" t="s">
        <v>126</v>
      </c>
      <c r="J41" s="11" t="s">
        <v>90</v>
      </c>
      <c r="K41" s="18" t="s">
        <v>90</v>
      </c>
    </row>
    <row r="42" spans="2:11" x14ac:dyDescent="0.2">
      <c r="B42" s="10">
        <v>2010</v>
      </c>
      <c r="C42" s="11">
        <v>103</v>
      </c>
      <c r="D42" s="11">
        <v>1381596280</v>
      </c>
      <c r="E42" s="11">
        <v>161516459</v>
      </c>
      <c r="F42" s="11" t="s">
        <v>90</v>
      </c>
      <c r="G42" s="11" t="s">
        <v>90</v>
      </c>
      <c r="H42" s="11">
        <v>1543112737</v>
      </c>
      <c r="I42" s="18" t="s">
        <v>127</v>
      </c>
      <c r="J42" s="11" t="s">
        <v>90</v>
      </c>
      <c r="K42" s="18" t="s">
        <v>90</v>
      </c>
    </row>
    <row r="43" spans="2:11" x14ac:dyDescent="0.2">
      <c r="B43" s="10">
        <v>2011</v>
      </c>
      <c r="C43" s="11">
        <v>103</v>
      </c>
      <c r="D43" s="11">
        <v>1425430852</v>
      </c>
      <c r="E43" s="11">
        <v>176892308</v>
      </c>
      <c r="F43" s="11" t="s">
        <v>90</v>
      </c>
      <c r="G43" s="11" t="s">
        <v>90</v>
      </c>
      <c r="H43" s="11">
        <v>1602323146</v>
      </c>
      <c r="I43" s="18" t="s">
        <v>128</v>
      </c>
      <c r="J43" s="11" t="s">
        <v>90</v>
      </c>
      <c r="K43" s="18" t="s">
        <v>90</v>
      </c>
    </row>
    <row r="44" spans="2:11" x14ac:dyDescent="0.2">
      <c r="B44" s="10">
        <v>2012</v>
      </c>
      <c r="C44" s="11">
        <v>103</v>
      </c>
      <c r="D44" s="11">
        <v>1471855174</v>
      </c>
      <c r="E44" s="11">
        <v>171053762</v>
      </c>
      <c r="F44" s="11" t="s">
        <v>90</v>
      </c>
      <c r="G44" s="11" t="s">
        <v>90</v>
      </c>
      <c r="H44" s="11">
        <v>1642908938</v>
      </c>
      <c r="I44" s="18" t="s">
        <v>129</v>
      </c>
      <c r="J44" s="11" t="s">
        <v>90</v>
      </c>
      <c r="K44" s="18" t="s">
        <v>90</v>
      </c>
    </row>
    <row r="45" spans="2:11" x14ac:dyDescent="0.2">
      <c r="B45" s="10">
        <v>2013</v>
      </c>
      <c r="C45" s="11">
        <v>104</v>
      </c>
      <c r="D45" s="11">
        <v>1507840027</v>
      </c>
      <c r="E45" s="11">
        <v>179907350</v>
      </c>
      <c r="F45" s="11" t="s">
        <v>90</v>
      </c>
      <c r="G45" s="11" t="s">
        <v>90</v>
      </c>
      <c r="H45" s="11">
        <v>1687747374</v>
      </c>
      <c r="I45" s="18" t="s">
        <v>130</v>
      </c>
      <c r="J45" s="11" t="s">
        <v>90</v>
      </c>
      <c r="K45" s="18" t="s">
        <v>90</v>
      </c>
    </row>
    <row r="46" spans="2:11" x14ac:dyDescent="0.2">
      <c r="B46" s="10">
        <v>2014</v>
      </c>
      <c r="C46" s="11">
        <v>104</v>
      </c>
      <c r="D46" s="11">
        <v>1520693342</v>
      </c>
      <c r="E46" s="11">
        <v>182818398</v>
      </c>
      <c r="F46" s="11" t="s">
        <v>90</v>
      </c>
      <c r="G46" s="11" t="s">
        <v>90</v>
      </c>
      <c r="H46" s="11">
        <v>1703511739</v>
      </c>
      <c r="I46" s="18" t="s">
        <v>131</v>
      </c>
      <c r="J46" s="11" t="s">
        <v>90</v>
      </c>
      <c r="K46" s="18" t="s">
        <v>90</v>
      </c>
    </row>
    <row r="47" spans="2:11" x14ac:dyDescent="0.2">
      <c r="B47" s="10">
        <v>2015</v>
      </c>
      <c r="C47" s="11">
        <v>104</v>
      </c>
      <c r="D47" s="11">
        <v>1511364328</v>
      </c>
      <c r="E47" s="11">
        <v>175431807</v>
      </c>
      <c r="F47" s="11">
        <v>30008705</v>
      </c>
      <c r="G47" s="11">
        <v>10181176</v>
      </c>
      <c r="H47" s="11">
        <v>1702062445</v>
      </c>
      <c r="I47" s="18" t="s">
        <v>132</v>
      </c>
      <c r="J47" s="11">
        <v>1726986013</v>
      </c>
      <c r="K47" s="18" t="s">
        <v>134</v>
      </c>
    </row>
    <row r="48" spans="2:11" x14ac:dyDescent="0.2">
      <c r="B48" s="10">
        <v>2016</v>
      </c>
      <c r="C48" s="11">
        <v>105</v>
      </c>
      <c r="D48" s="11">
        <v>1544443154</v>
      </c>
      <c r="E48" s="11">
        <v>139405405</v>
      </c>
      <c r="F48" s="11">
        <v>32466589</v>
      </c>
      <c r="G48" s="11">
        <v>9979984</v>
      </c>
      <c r="H48" s="11">
        <v>1683773278</v>
      </c>
      <c r="I48" s="18" t="s">
        <v>133</v>
      </c>
      <c r="J48" s="11">
        <v>1726295132</v>
      </c>
      <c r="K48" s="18" t="s">
        <v>125</v>
      </c>
    </row>
    <row r="49" spans="2:11" x14ac:dyDescent="0.2">
      <c r="B49" s="10">
        <v>2017</v>
      </c>
      <c r="C49" s="11">
        <v>104</v>
      </c>
      <c r="D49" s="11">
        <v>1578579623</v>
      </c>
      <c r="E49" s="11">
        <v>153646901</v>
      </c>
      <c r="F49" s="11">
        <v>33601849</v>
      </c>
      <c r="G49" s="11">
        <v>20212347</v>
      </c>
      <c r="H49" s="11" t="s">
        <v>90</v>
      </c>
      <c r="I49" s="18" t="s">
        <v>90</v>
      </c>
      <c r="J49" s="11">
        <v>1786040717</v>
      </c>
      <c r="K49" s="18" t="s">
        <v>135</v>
      </c>
    </row>
    <row r="50" spans="2:11" x14ac:dyDescent="0.2">
      <c r="B50" s="10">
        <v>2018</v>
      </c>
      <c r="C50" s="11">
        <v>102</v>
      </c>
      <c r="D50" s="11">
        <v>1666894129</v>
      </c>
      <c r="E50" s="11">
        <v>175633152</v>
      </c>
      <c r="F50" s="11">
        <v>31376009</v>
      </c>
      <c r="G50" s="11">
        <v>12055835</v>
      </c>
      <c r="H50" s="11" t="s">
        <v>90</v>
      </c>
      <c r="I50" s="18" t="s">
        <v>90</v>
      </c>
      <c r="J50" s="11">
        <v>1885959133</v>
      </c>
      <c r="K50" s="18" t="s">
        <v>136</v>
      </c>
    </row>
    <row r="51" spans="2:11" x14ac:dyDescent="0.2">
      <c r="B51" s="10">
        <v>2019</v>
      </c>
      <c r="C51" s="11">
        <v>102</v>
      </c>
      <c r="D51" s="11">
        <v>1745451765</v>
      </c>
      <c r="E51" s="11">
        <v>163229540</v>
      </c>
      <c r="F51" s="11">
        <v>39164519</v>
      </c>
      <c r="G51" s="11">
        <v>11511113</v>
      </c>
      <c r="H51" s="11" t="s">
        <v>90</v>
      </c>
      <c r="I51" s="18" t="s">
        <v>90</v>
      </c>
      <c r="J51" s="11">
        <v>1959356937</v>
      </c>
      <c r="K51" s="18" t="s">
        <v>137</v>
      </c>
    </row>
    <row r="52" spans="2:11" x14ac:dyDescent="0.2">
      <c r="B52" s="10">
        <v>2020</v>
      </c>
      <c r="C52" s="11">
        <v>102</v>
      </c>
      <c r="D52" s="11">
        <v>1779903927</v>
      </c>
      <c r="E52" s="11">
        <v>144528371</v>
      </c>
      <c r="F52" s="11">
        <v>44909580</v>
      </c>
      <c r="G52" s="11">
        <v>15983839</v>
      </c>
      <c r="H52" s="11" t="s">
        <v>90</v>
      </c>
      <c r="I52" s="18" t="s">
        <v>90</v>
      </c>
      <c r="J52" s="11">
        <v>1985325719</v>
      </c>
      <c r="K52" s="18" t="s">
        <v>138</v>
      </c>
    </row>
    <row r="53" spans="2:11" x14ac:dyDescent="0.2">
      <c r="B53" s="10">
        <v>2021</v>
      </c>
      <c r="C53" s="11">
        <v>102</v>
      </c>
      <c r="D53" s="11">
        <v>1799595421</v>
      </c>
      <c r="E53" s="11">
        <v>179035276</v>
      </c>
      <c r="F53" s="11">
        <v>51498818</v>
      </c>
      <c r="G53" s="11">
        <v>16143270</v>
      </c>
      <c r="H53" s="11" t="s">
        <v>90</v>
      </c>
      <c r="I53" s="18" t="s">
        <v>90</v>
      </c>
      <c r="J53" s="11">
        <v>2046272786</v>
      </c>
      <c r="K53" s="18" t="s">
        <v>139</v>
      </c>
    </row>
    <row r="54" spans="2:11" x14ac:dyDescent="0.2">
      <c r="B54" s="12">
        <v>2022</v>
      </c>
      <c r="C54" s="13">
        <v>102</v>
      </c>
      <c r="D54" s="13">
        <v>1841122815</v>
      </c>
      <c r="E54" s="13">
        <v>180146787</v>
      </c>
      <c r="F54" s="13">
        <v>47640871</v>
      </c>
      <c r="G54" s="13">
        <v>18225158</v>
      </c>
      <c r="H54" s="13" t="s">
        <v>90</v>
      </c>
      <c r="I54" s="19" t="s">
        <v>90</v>
      </c>
      <c r="J54" s="13">
        <v>2087135636</v>
      </c>
      <c r="K54" s="19" t="s">
        <v>140</v>
      </c>
    </row>
    <row r="56" spans="2:11" ht="21.4" customHeight="1" x14ac:dyDescent="0.2">
      <c r="B56" s="35" t="s">
        <v>49</v>
      </c>
      <c r="C56" s="36"/>
      <c r="D56" s="36"/>
      <c r="E56" s="36"/>
      <c r="F56" s="36"/>
      <c r="G56" s="36"/>
      <c r="H56" s="36"/>
      <c r="I56" s="36"/>
      <c r="J56" s="36"/>
      <c r="K56" s="36"/>
    </row>
    <row r="57" spans="2:11" ht="46.35" customHeight="1" x14ac:dyDescent="0.2">
      <c r="B57" s="35" t="s">
        <v>141</v>
      </c>
      <c r="C57" s="36"/>
      <c r="D57" s="36"/>
      <c r="E57" s="36"/>
      <c r="F57" s="36"/>
      <c r="G57" s="36"/>
      <c r="H57" s="36"/>
      <c r="I57" s="36"/>
      <c r="J57" s="36"/>
      <c r="K57" s="36"/>
    </row>
    <row r="58" spans="2:11" ht="60" customHeight="1" x14ac:dyDescent="0.2">
      <c r="B58" s="35" t="s">
        <v>142</v>
      </c>
      <c r="C58" s="36"/>
      <c r="D58" s="36"/>
      <c r="E58" s="36"/>
      <c r="F58" s="36"/>
      <c r="G58" s="36"/>
      <c r="H58" s="36"/>
      <c r="I58" s="36"/>
      <c r="J58" s="36"/>
      <c r="K58" s="36"/>
    </row>
    <row r="59" spans="2:11" x14ac:dyDescent="0.2">
      <c r="B59" s="35" t="s">
        <v>143</v>
      </c>
      <c r="C59" s="36"/>
      <c r="D59" s="36"/>
      <c r="E59" s="36"/>
      <c r="F59" s="36"/>
      <c r="G59" s="36"/>
      <c r="H59" s="36"/>
      <c r="I59" s="36"/>
      <c r="J59" s="36"/>
      <c r="K59" s="36"/>
    </row>
    <row r="60" spans="2:11" ht="71.849999999999994" customHeight="1" x14ac:dyDescent="0.2">
      <c r="B60" s="35" t="s">
        <v>144</v>
      </c>
      <c r="C60" s="36"/>
      <c r="D60" s="36"/>
      <c r="E60" s="36"/>
      <c r="F60" s="36"/>
      <c r="G60" s="36"/>
      <c r="H60" s="36"/>
      <c r="I60" s="36"/>
      <c r="J60" s="36"/>
      <c r="K60" s="36"/>
    </row>
  </sheetData>
  <mergeCells count="13">
    <mergeCell ref="B58:K58"/>
    <mergeCell ref="B59:K59"/>
    <mergeCell ref="B60:K60"/>
    <mergeCell ref="G4:G5"/>
    <mergeCell ref="H4:I4"/>
    <mergeCell ref="J4:K4"/>
    <mergeCell ref="B56:K56"/>
    <mergeCell ref="B57:K57"/>
    <mergeCell ref="B4:B5"/>
    <mergeCell ref="C4:C5"/>
    <mergeCell ref="D4:D5"/>
    <mergeCell ref="E4:E5"/>
    <mergeCell ref="F4:F5"/>
  </mergeCells>
  <pageMargins left="0.7" right="0.7" top="0.75" bottom="0.75" header="0.3" footer="0.3"/>
  <pageSetup paperSize="9" scale="50" fitToWidth="0"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2AB"/>
  </sheetPr>
  <dimension ref="B1:N21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12</v>
      </c>
    </row>
    <row r="2" spans="2:14" x14ac:dyDescent="0.2">
      <c r="B2" t="s">
        <v>13</v>
      </c>
    </row>
    <row r="5" spans="2:14" ht="38.25" x14ac:dyDescent="0.2">
      <c r="B5" s="14" t="s">
        <v>145</v>
      </c>
      <c r="C5" s="14" t="s">
        <v>146</v>
      </c>
      <c r="D5" s="9" t="s">
        <v>147</v>
      </c>
      <c r="E5" s="9" t="s">
        <v>148</v>
      </c>
      <c r="F5" s="9" t="s">
        <v>149</v>
      </c>
      <c r="G5" s="9" t="s">
        <v>150</v>
      </c>
      <c r="H5" s="9" t="s">
        <v>151</v>
      </c>
      <c r="I5" s="9" t="s">
        <v>152</v>
      </c>
      <c r="J5" s="9" t="s">
        <v>153</v>
      </c>
      <c r="K5" s="9" t="s">
        <v>154</v>
      </c>
      <c r="L5" s="9" t="s">
        <v>155</v>
      </c>
      <c r="M5" s="9" t="s">
        <v>156</v>
      </c>
      <c r="N5" s="9" t="s">
        <v>48</v>
      </c>
    </row>
    <row r="6" spans="2:14" x14ac:dyDescent="0.2">
      <c r="B6" s="20">
        <v>4335</v>
      </c>
      <c r="C6" s="20" t="s">
        <v>157</v>
      </c>
      <c r="D6" s="29">
        <v>441365.42684999999</v>
      </c>
      <c r="E6" s="29">
        <v>277279.5514</v>
      </c>
      <c r="F6" s="29">
        <v>993807.63080000004</v>
      </c>
      <c r="G6" s="29">
        <v>145001.54819999999</v>
      </c>
      <c r="H6" s="29">
        <v>201366.21096999999</v>
      </c>
      <c r="I6" s="29">
        <v>533506.60254999995</v>
      </c>
      <c r="J6" s="29">
        <v>162912.36661</v>
      </c>
      <c r="K6" s="29">
        <v>327233.93946999998</v>
      </c>
      <c r="L6" s="29">
        <v>151985.30572999999</v>
      </c>
      <c r="M6" s="29">
        <v>269421.83859</v>
      </c>
      <c r="N6" s="29">
        <v>3503880.42117</v>
      </c>
    </row>
    <row r="7" spans="2:14" x14ac:dyDescent="0.2">
      <c r="B7" s="20">
        <v>4019</v>
      </c>
      <c r="C7" s="20" t="s">
        <v>158</v>
      </c>
      <c r="D7" s="29">
        <v>56497.986369999999</v>
      </c>
      <c r="E7" s="29">
        <v>29552.078720000001</v>
      </c>
      <c r="F7" s="29">
        <v>104061.09643000001</v>
      </c>
      <c r="G7" s="29">
        <v>23817.858400000001</v>
      </c>
      <c r="H7" s="29">
        <v>38073.082349999997</v>
      </c>
      <c r="I7" s="29">
        <v>83545.985449999993</v>
      </c>
      <c r="J7" s="29">
        <v>23866.61983</v>
      </c>
      <c r="K7" s="29">
        <v>37983.398719999997</v>
      </c>
      <c r="L7" s="29">
        <v>12252.040370000001</v>
      </c>
      <c r="M7" s="29">
        <v>39703.725700000003</v>
      </c>
      <c r="N7" s="29">
        <v>449353.87234</v>
      </c>
    </row>
    <row r="8" spans="2:14" x14ac:dyDescent="0.2">
      <c r="B8" s="15">
        <v>4001</v>
      </c>
      <c r="C8" s="15" t="s">
        <v>159</v>
      </c>
      <c r="D8" s="30">
        <v>27859.725170000002</v>
      </c>
      <c r="E8" s="30">
        <v>11874.999180000001</v>
      </c>
      <c r="F8" s="30">
        <v>28071.00058</v>
      </c>
      <c r="G8" s="30">
        <v>13492.92452</v>
      </c>
      <c r="H8" s="30">
        <v>24131.727599999998</v>
      </c>
      <c r="I8" s="30">
        <v>23254.613249999999</v>
      </c>
      <c r="J8" s="30">
        <v>13145.09582</v>
      </c>
      <c r="K8" s="30">
        <v>13762.56457</v>
      </c>
      <c r="L8" s="30">
        <v>973.90430000000003</v>
      </c>
      <c r="M8" s="30">
        <v>25262.85412</v>
      </c>
      <c r="N8" s="30">
        <v>181829.40911000001</v>
      </c>
    </row>
    <row r="9" spans="2:14" x14ac:dyDescent="0.2">
      <c r="B9" s="15">
        <v>4002</v>
      </c>
      <c r="C9" s="15" t="s">
        <v>160</v>
      </c>
      <c r="D9" s="30">
        <v>759.75181999999995</v>
      </c>
      <c r="E9" s="30">
        <v>410.65618000000001</v>
      </c>
      <c r="F9" s="30">
        <v>2136.0616500000001</v>
      </c>
      <c r="G9" s="30">
        <v>393.61962999999997</v>
      </c>
      <c r="H9" s="30">
        <v>395.44645000000003</v>
      </c>
      <c r="I9" s="30">
        <v>1063.01827</v>
      </c>
      <c r="J9" s="30">
        <v>480.75900999999999</v>
      </c>
      <c r="K9" s="30">
        <v>672.30515000000003</v>
      </c>
      <c r="L9" s="30">
        <v>67.629670000000004</v>
      </c>
      <c r="M9" s="30">
        <v>1313.2151699999999</v>
      </c>
      <c r="N9" s="30">
        <v>7692.4629999999997</v>
      </c>
    </row>
    <row r="10" spans="2:14" x14ac:dyDescent="0.2">
      <c r="B10" s="15">
        <v>4003</v>
      </c>
      <c r="C10" s="15" t="s">
        <v>161</v>
      </c>
      <c r="D10" s="30">
        <v>3345.6246799999999</v>
      </c>
      <c r="E10" s="30">
        <v>4258.1882400000004</v>
      </c>
      <c r="F10" s="30">
        <v>12005.526540000001</v>
      </c>
      <c r="G10" s="30">
        <v>1530.0034599999999</v>
      </c>
      <c r="H10" s="30">
        <v>2032.9649999999999</v>
      </c>
      <c r="I10" s="30">
        <v>10986.362419999999</v>
      </c>
      <c r="J10" s="30">
        <v>1505.2454600000001</v>
      </c>
      <c r="K10" s="30">
        <v>3963.6388099999999</v>
      </c>
      <c r="L10" s="30">
        <v>39.526400000000002</v>
      </c>
      <c r="M10" s="30">
        <v>2160.8619100000001</v>
      </c>
      <c r="N10" s="30">
        <v>41827.942920000001</v>
      </c>
    </row>
    <row r="11" spans="2:14" x14ac:dyDescent="0.2">
      <c r="B11" s="15">
        <v>4004</v>
      </c>
      <c r="C11" s="15" t="s">
        <v>162</v>
      </c>
      <c r="D11" s="30">
        <v>693.57853</v>
      </c>
      <c r="E11" s="30">
        <v>242.71435</v>
      </c>
      <c r="F11" s="30">
        <v>869.58474999999999</v>
      </c>
      <c r="G11" s="30">
        <v>39.903419999999997</v>
      </c>
      <c r="H11" s="30">
        <v>195.58699999999999</v>
      </c>
      <c r="I11" s="30">
        <v>353.28599000000003</v>
      </c>
      <c r="J11" s="30">
        <v>399.98099999999999</v>
      </c>
      <c r="K11" s="30">
        <v>435.63511999999997</v>
      </c>
      <c r="L11" s="30">
        <v>85.426869999999994</v>
      </c>
      <c r="M11" s="30">
        <v>339.07245999999998</v>
      </c>
      <c r="N11" s="30">
        <v>3654.7694900000001</v>
      </c>
    </row>
    <row r="12" spans="2:14" x14ac:dyDescent="0.2">
      <c r="B12" s="15">
        <v>4005</v>
      </c>
      <c r="C12" s="15" t="s">
        <v>163</v>
      </c>
      <c r="D12" s="30">
        <v>2137.24073</v>
      </c>
      <c r="E12" s="30">
        <v>1030.6583000000001</v>
      </c>
      <c r="F12" s="30">
        <v>4997.3672800000004</v>
      </c>
      <c r="G12" s="30">
        <v>428.24002000000002</v>
      </c>
      <c r="H12" s="30">
        <v>1236.6086499999999</v>
      </c>
      <c r="I12" s="30">
        <v>2718.70615</v>
      </c>
      <c r="J12" s="30">
        <v>939.77430000000004</v>
      </c>
      <c r="K12" s="30">
        <v>2590.7818499999998</v>
      </c>
      <c r="L12" s="30">
        <v>132.19645</v>
      </c>
      <c r="M12" s="30">
        <v>2067.2710000000002</v>
      </c>
      <c r="N12" s="30">
        <v>18278.844730000001</v>
      </c>
    </row>
    <row r="13" spans="2:14" x14ac:dyDescent="0.2">
      <c r="B13" s="15">
        <v>4006</v>
      </c>
      <c r="C13" s="15" t="s">
        <v>164</v>
      </c>
      <c r="D13" s="30">
        <v>4284.4603100000004</v>
      </c>
      <c r="E13" s="30">
        <v>1766.0368000000001</v>
      </c>
      <c r="F13" s="30">
        <v>9431.6997699999993</v>
      </c>
      <c r="G13" s="30">
        <v>865.24689999999998</v>
      </c>
      <c r="H13" s="30">
        <v>1890.1492000000001</v>
      </c>
      <c r="I13" s="30">
        <v>5923.8624900000004</v>
      </c>
      <c r="J13" s="30">
        <v>1736.6246000000001</v>
      </c>
      <c r="K13" s="30">
        <v>2858.0999499999998</v>
      </c>
      <c r="L13" s="30">
        <v>439.80160000000001</v>
      </c>
      <c r="M13" s="30">
        <v>1836.2395100000001</v>
      </c>
      <c r="N13" s="30">
        <v>31032.221130000002</v>
      </c>
    </row>
    <row r="14" spans="2:14" x14ac:dyDescent="0.2">
      <c r="B14" s="15">
        <v>4007</v>
      </c>
      <c r="C14" s="15" t="s">
        <v>165</v>
      </c>
      <c r="D14" s="30">
        <v>1063.5989199999999</v>
      </c>
      <c r="E14" s="30">
        <v>349.60520000000002</v>
      </c>
      <c r="F14" s="30">
        <v>2557.9587799999999</v>
      </c>
      <c r="G14" s="30">
        <v>61.700099999999999</v>
      </c>
      <c r="H14" s="30">
        <v>374.22154999999998</v>
      </c>
      <c r="I14" s="30">
        <v>858.77670000000001</v>
      </c>
      <c r="J14" s="30">
        <v>357.05770000000001</v>
      </c>
      <c r="K14" s="30">
        <v>1058.8370500000001</v>
      </c>
      <c r="L14" s="30">
        <v>152.95148</v>
      </c>
      <c r="M14" s="30">
        <v>713.33153000000004</v>
      </c>
      <c r="N14" s="30">
        <v>7548.0390100000004</v>
      </c>
    </row>
    <row r="15" spans="2:14" x14ac:dyDescent="0.2">
      <c r="B15" s="15">
        <v>4008</v>
      </c>
      <c r="C15" s="15" t="s">
        <v>166</v>
      </c>
      <c r="D15" s="30">
        <v>3037.3805699999998</v>
      </c>
      <c r="E15" s="30">
        <v>1999.27871</v>
      </c>
      <c r="F15" s="30">
        <v>9291.5913500000006</v>
      </c>
      <c r="G15" s="30">
        <v>1094.18119</v>
      </c>
      <c r="H15" s="30">
        <v>1433.7059999999999</v>
      </c>
      <c r="I15" s="30">
        <v>4796.2362999999996</v>
      </c>
      <c r="J15" s="30">
        <v>1237.5655999999999</v>
      </c>
      <c r="K15" s="30">
        <v>3484.6400800000001</v>
      </c>
      <c r="L15" s="30">
        <v>288.10469999999998</v>
      </c>
      <c r="M15" s="30">
        <v>1131.2535600000001</v>
      </c>
      <c r="N15" s="30">
        <v>27793.93806</v>
      </c>
    </row>
    <row r="16" spans="2:14" x14ac:dyDescent="0.2">
      <c r="B16" s="15">
        <v>4009</v>
      </c>
      <c r="C16" s="15" t="s">
        <v>167</v>
      </c>
      <c r="D16" s="30">
        <v>2067.0097000000001</v>
      </c>
      <c r="E16" s="30">
        <v>539.93944999999997</v>
      </c>
      <c r="F16" s="30">
        <v>5744.1649100000004</v>
      </c>
      <c r="G16" s="30">
        <v>186.92085</v>
      </c>
      <c r="H16" s="30">
        <v>860.51845000000003</v>
      </c>
      <c r="I16" s="30">
        <v>2663.2494000000002</v>
      </c>
      <c r="J16" s="30">
        <v>785.33546000000001</v>
      </c>
      <c r="K16" s="30">
        <v>1424.6711399999999</v>
      </c>
      <c r="L16" s="30">
        <v>2707.8708099999999</v>
      </c>
      <c r="M16" s="30">
        <v>568.04412000000002</v>
      </c>
      <c r="N16" s="30">
        <v>17547.724289999998</v>
      </c>
    </row>
    <row r="17" spans="2:14" x14ac:dyDescent="0.2">
      <c r="B17" s="15">
        <v>4010</v>
      </c>
      <c r="C17" s="15" t="s">
        <v>168</v>
      </c>
      <c r="D17" s="30">
        <v>3716.1490899999999</v>
      </c>
      <c r="E17" s="30">
        <v>2453.5175100000001</v>
      </c>
      <c r="F17" s="30">
        <v>10251.66122</v>
      </c>
      <c r="G17" s="30">
        <v>1689.37796</v>
      </c>
      <c r="H17" s="30">
        <v>2102.0342500000002</v>
      </c>
      <c r="I17" s="30">
        <v>9322.2936900000004</v>
      </c>
      <c r="J17" s="30">
        <v>885.82833000000005</v>
      </c>
      <c r="K17" s="30">
        <v>2768.2498599999999</v>
      </c>
      <c r="L17" s="30">
        <v>7300.2727400000003</v>
      </c>
      <c r="M17" s="30">
        <v>1653.74782</v>
      </c>
      <c r="N17" s="30">
        <v>42143.132469999997</v>
      </c>
    </row>
    <row r="18" spans="2:14" x14ac:dyDescent="0.2">
      <c r="B18" s="15">
        <v>4012</v>
      </c>
      <c r="C18" s="15" t="s">
        <v>169</v>
      </c>
      <c r="D18" s="30">
        <v>5476.50983</v>
      </c>
      <c r="E18" s="30">
        <v>3847.49055</v>
      </c>
      <c r="F18" s="30">
        <v>13570.92765</v>
      </c>
      <c r="G18" s="30">
        <v>3308.4654399999999</v>
      </c>
      <c r="H18" s="30">
        <v>2197.5068000000001</v>
      </c>
      <c r="I18" s="30">
        <v>15572.571529999999</v>
      </c>
      <c r="J18" s="30">
        <v>1830.82754</v>
      </c>
      <c r="K18" s="30">
        <v>3117.87183</v>
      </c>
      <c r="L18" s="30">
        <v>43.823749999999997</v>
      </c>
      <c r="M18" s="30">
        <v>2087.6079100000002</v>
      </c>
      <c r="N18" s="30">
        <v>51053.602830000003</v>
      </c>
    </row>
    <row r="19" spans="2:14" x14ac:dyDescent="0.2">
      <c r="B19" s="15">
        <v>4013</v>
      </c>
      <c r="C19" s="15" t="s">
        <v>170</v>
      </c>
      <c r="D19" s="30">
        <v>2056.9570199999998</v>
      </c>
      <c r="E19" s="30">
        <v>778.99424999999997</v>
      </c>
      <c r="F19" s="30">
        <v>5133.55195</v>
      </c>
      <c r="G19" s="30">
        <v>727.27490999999998</v>
      </c>
      <c r="H19" s="30">
        <v>1222.6114</v>
      </c>
      <c r="I19" s="30">
        <v>6033.0092599999998</v>
      </c>
      <c r="J19" s="30">
        <v>562.52500999999995</v>
      </c>
      <c r="K19" s="30">
        <v>1846.10331</v>
      </c>
      <c r="L19" s="30">
        <v>20.531600000000001</v>
      </c>
      <c r="M19" s="30">
        <v>570.22658999999999</v>
      </c>
      <c r="N19" s="30">
        <v>18951.7853</v>
      </c>
    </row>
    <row r="20" spans="2:14" x14ac:dyDescent="0.2">
      <c r="B20" s="20">
        <v>4059</v>
      </c>
      <c r="C20" s="20" t="s">
        <v>171</v>
      </c>
      <c r="D20" s="29">
        <v>93486.633260000002</v>
      </c>
      <c r="E20" s="29">
        <v>60613.485739999996</v>
      </c>
      <c r="F20" s="29">
        <v>215251.52851999999</v>
      </c>
      <c r="G20" s="29">
        <v>32898.77764</v>
      </c>
      <c r="H20" s="29">
        <v>38156.288849999997</v>
      </c>
      <c r="I20" s="29">
        <v>111020.49344000001</v>
      </c>
      <c r="J20" s="29">
        <v>37230.478040000002</v>
      </c>
      <c r="K20" s="29">
        <v>65054.204760000001</v>
      </c>
      <c r="L20" s="29">
        <v>35184.860410000001</v>
      </c>
      <c r="M20" s="29">
        <v>61320.395669999998</v>
      </c>
      <c r="N20" s="29">
        <v>750217.14633000002</v>
      </c>
    </row>
    <row r="21" spans="2:14" x14ac:dyDescent="0.2">
      <c r="B21" s="15">
        <v>4021</v>
      </c>
      <c r="C21" s="15" t="s">
        <v>172</v>
      </c>
      <c r="D21" s="30">
        <v>24524.08901</v>
      </c>
      <c r="E21" s="30">
        <v>14051.436390000001</v>
      </c>
      <c r="F21" s="30">
        <v>31713.593560000001</v>
      </c>
      <c r="G21" s="30">
        <v>13665.33545</v>
      </c>
      <c r="H21" s="30">
        <v>5499.7425899999998</v>
      </c>
      <c r="I21" s="30">
        <v>21177.3851</v>
      </c>
      <c r="J21" s="30">
        <v>11587.163920000001</v>
      </c>
      <c r="K21" s="30">
        <v>8852.8749700000008</v>
      </c>
      <c r="L21" s="30">
        <v>2832.7270800000001</v>
      </c>
      <c r="M21" s="30">
        <v>18116.05444</v>
      </c>
      <c r="N21" s="30">
        <v>152020.40251000001</v>
      </c>
    </row>
    <row r="22" spans="2:14" x14ac:dyDescent="0.2">
      <c r="B22" s="15">
        <v>4022</v>
      </c>
      <c r="C22" s="15" t="s">
        <v>173</v>
      </c>
      <c r="D22" s="30">
        <v>908.77485999999999</v>
      </c>
      <c r="E22" s="30">
        <v>517.34400000000005</v>
      </c>
      <c r="F22" s="30">
        <v>1890.5998099999999</v>
      </c>
      <c r="G22" s="30">
        <v>83.591080000000005</v>
      </c>
      <c r="H22" s="30">
        <v>311.07001000000002</v>
      </c>
      <c r="I22" s="30">
        <v>816.19429000000002</v>
      </c>
      <c r="J22" s="30">
        <v>563.16705999999999</v>
      </c>
      <c r="K22" s="30">
        <v>988.05349000000001</v>
      </c>
      <c r="L22" s="30">
        <v>68.543999999999997</v>
      </c>
      <c r="M22" s="30">
        <v>618.76083000000006</v>
      </c>
      <c r="N22" s="30">
        <v>6766.0994300000002</v>
      </c>
    </row>
    <row r="23" spans="2:14" x14ac:dyDescent="0.2">
      <c r="B23" s="15">
        <v>4023</v>
      </c>
      <c r="C23" s="15" t="s">
        <v>174</v>
      </c>
      <c r="D23" s="30">
        <v>1598.1869300000001</v>
      </c>
      <c r="E23" s="30">
        <v>881.52747999999997</v>
      </c>
      <c r="F23" s="30">
        <v>4838.0091700000003</v>
      </c>
      <c r="G23" s="30">
        <v>211.48848000000001</v>
      </c>
      <c r="H23" s="30">
        <v>583.95848000000001</v>
      </c>
      <c r="I23" s="30">
        <v>1530.2439899999999</v>
      </c>
      <c r="J23" s="30">
        <v>669.71474999999998</v>
      </c>
      <c r="K23" s="30">
        <v>1940.2060799999999</v>
      </c>
      <c r="L23" s="30">
        <v>105.158</v>
      </c>
      <c r="M23" s="30">
        <v>2389.7006500000002</v>
      </c>
      <c r="N23" s="30">
        <v>14748.194009999999</v>
      </c>
    </row>
    <row r="24" spans="2:14" x14ac:dyDescent="0.2">
      <c r="B24" s="15">
        <v>4024</v>
      </c>
      <c r="C24" s="15" t="s">
        <v>175</v>
      </c>
      <c r="D24" s="30">
        <v>2272.7849000000001</v>
      </c>
      <c r="E24" s="30">
        <v>891.28030000000001</v>
      </c>
      <c r="F24" s="30">
        <v>4131.9754400000002</v>
      </c>
      <c r="G24" s="30">
        <v>61.778350000000003</v>
      </c>
      <c r="H24" s="30">
        <v>581.85434999999995</v>
      </c>
      <c r="I24" s="30">
        <v>1794.64354</v>
      </c>
      <c r="J24" s="30">
        <v>597.83550000000002</v>
      </c>
      <c r="K24" s="30">
        <v>1564.6134400000001</v>
      </c>
      <c r="L24" s="30">
        <v>3071.2765300000001</v>
      </c>
      <c r="M24" s="30">
        <v>842.48667999999998</v>
      </c>
      <c r="N24" s="30">
        <v>15810.52903</v>
      </c>
    </row>
    <row r="25" spans="2:14" x14ac:dyDescent="0.2">
      <c r="B25" s="15">
        <v>4049</v>
      </c>
      <c r="C25" s="15" t="s">
        <v>176</v>
      </c>
      <c r="D25" s="30">
        <v>3325.5801299999998</v>
      </c>
      <c r="E25" s="30">
        <v>1266.74108</v>
      </c>
      <c r="F25" s="30">
        <v>7452.6279100000002</v>
      </c>
      <c r="G25" s="30">
        <v>285.63749000000001</v>
      </c>
      <c r="H25" s="30">
        <v>1373.88175</v>
      </c>
      <c r="I25" s="30">
        <v>2768.8982500000002</v>
      </c>
      <c r="J25" s="30">
        <v>794.31204000000002</v>
      </c>
      <c r="K25" s="30">
        <v>1499.39867</v>
      </c>
      <c r="L25" s="30">
        <v>72.110600000000005</v>
      </c>
      <c r="M25" s="30">
        <v>1309.6119699999999</v>
      </c>
      <c r="N25" s="30">
        <v>20148.799889999998</v>
      </c>
    </row>
    <row r="26" spans="2:14" x14ac:dyDescent="0.2">
      <c r="B26" s="15">
        <v>4026</v>
      </c>
      <c r="C26" s="15" t="s">
        <v>177</v>
      </c>
      <c r="D26" s="30">
        <v>2302.8931299999999</v>
      </c>
      <c r="E26" s="30">
        <v>804.86569999999995</v>
      </c>
      <c r="F26" s="30">
        <v>4246.1088</v>
      </c>
      <c r="G26" s="30">
        <v>727.47977000000003</v>
      </c>
      <c r="H26" s="30">
        <v>786.90959999999995</v>
      </c>
      <c r="I26" s="30">
        <v>3696.1304100000002</v>
      </c>
      <c r="J26" s="30">
        <v>2490.6032700000001</v>
      </c>
      <c r="K26" s="30">
        <v>1891.80591</v>
      </c>
      <c r="L26" s="30">
        <v>421.55477999999999</v>
      </c>
      <c r="M26" s="30">
        <v>3058.5667100000001</v>
      </c>
      <c r="N26" s="30">
        <v>20426.918079999999</v>
      </c>
    </row>
    <row r="27" spans="2:14" x14ac:dyDescent="0.2">
      <c r="B27" s="15">
        <v>4027</v>
      </c>
      <c r="C27" s="15" t="s">
        <v>178</v>
      </c>
      <c r="D27" s="30">
        <v>2611.3398900000002</v>
      </c>
      <c r="E27" s="30">
        <v>1267.88519</v>
      </c>
      <c r="F27" s="30">
        <v>7539.2276499999998</v>
      </c>
      <c r="G27" s="30">
        <v>334.18651999999997</v>
      </c>
      <c r="H27" s="30">
        <v>1914.2692</v>
      </c>
      <c r="I27" s="30">
        <v>4007.8218700000002</v>
      </c>
      <c r="J27" s="30">
        <v>981.04705999999999</v>
      </c>
      <c r="K27" s="30">
        <v>2186.4837699999998</v>
      </c>
      <c r="L27" s="30">
        <v>11.75595</v>
      </c>
      <c r="M27" s="30">
        <v>126.26587000000001</v>
      </c>
      <c r="N27" s="30">
        <v>20980.28297</v>
      </c>
    </row>
    <row r="28" spans="2:14" x14ac:dyDescent="0.2">
      <c r="B28" s="15">
        <v>4028</v>
      </c>
      <c r="C28" s="15" t="s">
        <v>179</v>
      </c>
      <c r="D28" s="30">
        <v>777.01166000000001</v>
      </c>
      <c r="E28" s="30">
        <v>211.63435000000001</v>
      </c>
      <c r="F28" s="30">
        <v>1796.83833</v>
      </c>
      <c r="G28" s="30">
        <v>104.75960000000001</v>
      </c>
      <c r="H28" s="30">
        <v>231.48831999999999</v>
      </c>
      <c r="I28" s="30">
        <v>369.21325000000002</v>
      </c>
      <c r="J28" s="30">
        <v>253.6549</v>
      </c>
      <c r="K28" s="30">
        <v>583.91295000000002</v>
      </c>
      <c r="L28" s="30">
        <v>189.20396</v>
      </c>
      <c r="M28" s="30">
        <v>241.75155000000001</v>
      </c>
      <c r="N28" s="30">
        <v>4759.4688699999997</v>
      </c>
    </row>
    <row r="29" spans="2:14" x14ac:dyDescent="0.2">
      <c r="B29" s="15">
        <v>4029</v>
      </c>
      <c r="C29" s="15" t="s">
        <v>180</v>
      </c>
      <c r="D29" s="30">
        <v>2767.38391</v>
      </c>
      <c r="E29" s="30">
        <v>1555.59078</v>
      </c>
      <c r="F29" s="30">
        <v>7234.7924999999996</v>
      </c>
      <c r="G29" s="30">
        <v>377.94621999999998</v>
      </c>
      <c r="H29" s="30">
        <v>1367.7665999999999</v>
      </c>
      <c r="I29" s="30">
        <v>3567.2645499999999</v>
      </c>
      <c r="J29" s="30">
        <v>1150.5409299999999</v>
      </c>
      <c r="K29" s="30">
        <v>2974.0814799999998</v>
      </c>
      <c r="L29" s="30">
        <v>562.07703000000004</v>
      </c>
      <c r="M29" s="30">
        <v>1242.73098</v>
      </c>
      <c r="N29" s="30">
        <v>22800.17498</v>
      </c>
    </row>
    <row r="30" spans="2:14" x14ac:dyDescent="0.2">
      <c r="B30" s="15">
        <v>4030</v>
      </c>
      <c r="C30" s="15" t="s">
        <v>181</v>
      </c>
      <c r="D30" s="30">
        <v>1301.0585599999999</v>
      </c>
      <c r="E30" s="30">
        <v>485.93990000000002</v>
      </c>
      <c r="F30" s="30">
        <v>2929.6468599999998</v>
      </c>
      <c r="G30" s="30">
        <v>85.424000000000007</v>
      </c>
      <c r="H30" s="30">
        <v>315.60052999999999</v>
      </c>
      <c r="I30" s="30">
        <v>1099.1139499999999</v>
      </c>
      <c r="J30" s="30">
        <v>515.95150000000001</v>
      </c>
      <c r="K30" s="30">
        <v>899.66342999999995</v>
      </c>
      <c r="L30" s="30">
        <v>1508.24695</v>
      </c>
      <c r="M30" s="30">
        <v>593.09790999999996</v>
      </c>
      <c r="N30" s="30">
        <v>9733.74359</v>
      </c>
    </row>
    <row r="31" spans="2:14" x14ac:dyDescent="0.2">
      <c r="B31" s="15">
        <v>4031</v>
      </c>
      <c r="C31" s="15" t="s">
        <v>182</v>
      </c>
      <c r="D31" s="30">
        <v>1194.82924</v>
      </c>
      <c r="E31" s="30">
        <v>900.28719999999998</v>
      </c>
      <c r="F31" s="30">
        <v>2819.5362799999998</v>
      </c>
      <c r="G31" s="30">
        <v>40.865839999999999</v>
      </c>
      <c r="H31" s="30">
        <v>260.25144999999998</v>
      </c>
      <c r="I31" s="30">
        <v>1259.4594999999999</v>
      </c>
      <c r="J31" s="30">
        <v>368.79674999999997</v>
      </c>
      <c r="K31" s="30">
        <v>982.63784999999996</v>
      </c>
      <c r="L31" s="30">
        <v>3649.6491799999999</v>
      </c>
      <c r="M31" s="30">
        <v>622.39332000000002</v>
      </c>
      <c r="N31" s="30">
        <v>12098.706609999999</v>
      </c>
    </row>
    <row r="32" spans="2:14" x14ac:dyDescent="0.2">
      <c r="B32" s="15">
        <v>4032</v>
      </c>
      <c r="C32" s="15" t="s">
        <v>183</v>
      </c>
      <c r="D32" s="30">
        <v>1148.6436699999999</v>
      </c>
      <c r="E32" s="30">
        <v>429.33089999999999</v>
      </c>
      <c r="F32" s="30">
        <v>3955.0488399999999</v>
      </c>
      <c r="G32" s="30">
        <v>312.62034999999997</v>
      </c>
      <c r="H32" s="30">
        <v>501.1567</v>
      </c>
      <c r="I32" s="30">
        <v>1413.63679</v>
      </c>
      <c r="J32" s="30">
        <v>297.12365</v>
      </c>
      <c r="K32" s="30">
        <v>1137.1047799999999</v>
      </c>
      <c r="L32" s="30">
        <v>64.460149999999999</v>
      </c>
      <c r="M32" s="30">
        <v>547.63265000000001</v>
      </c>
      <c r="N32" s="30">
        <v>9806.7584800000004</v>
      </c>
    </row>
    <row r="33" spans="2:14" x14ac:dyDescent="0.2">
      <c r="B33" s="15">
        <v>4033</v>
      </c>
      <c r="C33" s="15" t="s">
        <v>184</v>
      </c>
      <c r="D33" s="30">
        <v>3151.00558</v>
      </c>
      <c r="E33" s="30">
        <v>2703.3310799999999</v>
      </c>
      <c r="F33" s="30">
        <v>11107.09093</v>
      </c>
      <c r="G33" s="30">
        <v>1111.99082</v>
      </c>
      <c r="H33" s="30">
        <v>1121.44155</v>
      </c>
      <c r="I33" s="30">
        <v>4530.9168799999998</v>
      </c>
      <c r="J33" s="30">
        <v>795.84483</v>
      </c>
      <c r="K33" s="30">
        <v>3862.6122599999999</v>
      </c>
      <c r="L33" s="30">
        <v>4248.4129599999997</v>
      </c>
      <c r="M33" s="30">
        <v>1585.15102</v>
      </c>
      <c r="N33" s="30">
        <v>34217.797910000001</v>
      </c>
    </row>
    <row r="34" spans="2:14" x14ac:dyDescent="0.2">
      <c r="B34" s="15">
        <v>4034</v>
      </c>
      <c r="C34" s="15" t="s">
        <v>185</v>
      </c>
      <c r="D34" s="30">
        <v>3811.9761800000001</v>
      </c>
      <c r="E34" s="30">
        <v>2473.5707499999999</v>
      </c>
      <c r="F34" s="30">
        <v>10206.211450000001</v>
      </c>
      <c r="G34" s="30">
        <v>1091.0873999999999</v>
      </c>
      <c r="H34" s="30">
        <v>2198.7289000000001</v>
      </c>
      <c r="I34" s="30">
        <v>5248.0121900000004</v>
      </c>
      <c r="J34" s="30">
        <v>966.17508999999995</v>
      </c>
      <c r="K34" s="30">
        <v>2288.9365600000001</v>
      </c>
      <c r="L34" s="30">
        <v>4.8813500000000003</v>
      </c>
      <c r="M34" s="30">
        <v>2247.4184</v>
      </c>
      <c r="N34" s="30">
        <v>30536.99827</v>
      </c>
    </row>
    <row r="35" spans="2:14" x14ac:dyDescent="0.2">
      <c r="B35" s="15">
        <v>4035</v>
      </c>
      <c r="C35" s="15" t="s">
        <v>186</v>
      </c>
      <c r="D35" s="30">
        <v>2296.4397899999999</v>
      </c>
      <c r="E35" s="30">
        <v>4068.4712100000002</v>
      </c>
      <c r="F35" s="30">
        <v>6903.4636</v>
      </c>
      <c r="G35" s="30">
        <v>197.66095000000001</v>
      </c>
      <c r="H35" s="30">
        <v>942.35045000000002</v>
      </c>
      <c r="I35" s="30">
        <v>2061.6092699999999</v>
      </c>
      <c r="J35" s="30">
        <v>853.19600000000003</v>
      </c>
      <c r="K35" s="30">
        <v>1824.15995</v>
      </c>
      <c r="L35" s="30">
        <v>35.4619</v>
      </c>
      <c r="M35" s="30">
        <v>1231.8063999999999</v>
      </c>
      <c r="N35" s="30">
        <v>20414.61952</v>
      </c>
    </row>
    <row r="36" spans="2:14" x14ac:dyDescent="0.2">
      <c r="B36" s="15">
        <v>4037</v>
      </c>
      <c r="C36" s="15" t="s">
        <v>187</v>
      </c>
      <c r="D36" s="30">
        <v>2465.5114199999998</v>
      </c>
      <c r="E36" s="30">
        <v>1010.13327</v>
      </c>
      <c r="F36" s="30">
        <v>5829.4125400000003</v>
      </c>
      <c r="G36" s="30">
        <v>608.50854000000004</v>
      </c>
      <c r="H36" s="30">
        <v>1217.9767999999999</v>
      </c>
      <c r="I36" s="30">
        <v>1962.7771399999999</v>
      </c>
      <c r="J36" s="30">
        <v>1188.2622899999999</v>
      </c>
      <c r="K36" s="30">
        <v>1965.69865</v>
      </c>
      <c r="L36" s="30">
        <v>147.63759999999999</v>
      </c>
      <c r="M36" s="30">
        <v>2551.7028399999999</v>
      </c>
      <c r="N36" s="30">
        <v>18947.621090000001</v>
      </c>
    </row>
    <row r="37" spans="2:14" x14ac:dyDescent="0.2">
      <c r="B37" s="15">
        <v>4038</v>
      </c>
      <c r="C37" s="15" t="s">
        <v>188</v>
      </c>
      <c r="D37" s="30">
        <v>4165.3523400000004</v>
      </c>
      <c r="E37" s="30">
        <v>2977.5476899999999</v>
      </c>
      <c r="F37" s="30">
        <v>9726.1980700000004</v>
      </c>
      <c r="G37" s="30">
        <v>2120.3978200000001</v>
      </c>
      <c r="H37" s="30">
        <v>3037.3462</v>
      </c>
      <c r="I37" s="30">
        <v>8775.5633699999998</v>
      </c>
      <c r="J37" s="30">
        <v>1196.8536999999999</v>
      </c>
      <c r="K37" s="30">
        <v>3480.7170799999999</v>
      </c>
      <c r="L37" s="30">
        <v>152.48672999999999</v>
      </c>
      <c r="M37" s="30">
        <v>2199.3633799999998</v>
      </c>
      <c r="N37" s="30">
        <v>37831.826379999999</v>
      </c>
    </row>
    <row r="38" spans="2:14" x14ac:dyDescent="0.2">
      <c r="B38" s="15">
        <v>4039</v>
      </c>
      <c r="C38" s="15" t="s">
        <v>189</v>
      </c>
      <c r="D38" s="30">
        <v>1170.2310500000001</v>
      </c>
      <c r="E38" s="30">
        <v>510.14269999999999</v>
      </c>
      <c r="F38" s="30">
        <v>2968.1251299999999</v>
      </c>
      <c r="G38" s="30">
        <v>166.31524999999999</v>
      </c>
      <c r="H38" s="30">
        <v>292.34039999999999</v>
      </c>
      <c r="I38" s="30">
        <v>1192.5751600000001</v>
      </c>
      <c r="J38" s="30">
        <v>608.41864999999996</v>
      </c>
      <c r="K38" s="30">
        <v>1110.46676</v>
      </c>
      <c r="L38" s="30">
        <v>79.639189999999999</v>
      </c>
      <c r="M38" s="30">
        <v>1387.94497</v>
      </c>
      <c r="N38" s="30">
        <v>9486.1992599999994</v>
      </c>
    </row>
    <row r="39" spans="2:14" x14ac:dyDescent="0.2">
      <c r="B39" s="15">
        <v>4040</v>
      </c>
      <c r="C39" s="15" t="s">
        <v>190</v>
      </c>
      <c r="D39" s="30">
        <v>5623.75407</v>
      </c>
      <c r="E39" s="30">
        <v>4014.1854199999998</v>
      </c>
      <c r="F39" s="30">
        <v>16509.33713</v>
      </c>
      <c r="G39" s="30">
        <v>1583.75332</v>
      </c>
      <c r="H39" s="30">
        <v>2250.3610800000001</v>
      </c>
      <c r="I39" s="30">
        <v>7910.9566699999996</v>
      </c>
      <c r="J39" s="30">
        <v>2294.2170700000001</v>
      </c>
      <c r="K39" s="30">
        <v>4039.2400400000001</v>
      </c>
      <c r="L39" s="30">
        <v>8.9353999999999996</v>
      </c>
      <c r="M39" s="30">
        <v>1628.57971</v>
      </c>
      <c r="N39" s="30">
        <v>45863.319909999998</v>
      </c>
    </row>
    <row r="40" spans="2:14" x14ac:dyDescent="0.2">
      <c r="B40" s="15">
        <v>4041</v>
      </c>
      <c r="C40" s="15" t="s">
        <v>191</v>
      </c>
      <c r="D40" s="30">
        <v>1456.2891400000001</v>
      </c>
      <c r="E40" s="30">
        <v>552.29529000000002</v>
      </c>
      <c r="F40" s="30">
        <v>3401.2178800000002</v>
      </c>
      <c r="G40" s="30">
        <v>135.0198</v>
      </c>
      <c r="H40" s="30">
        <v>416.97125</v>
      </c>
      <c r="I40" s="30">
        <v>1011.54732</v>
      </c>
      <c r="J40" s="30">
        <v>275.86675000000002</v>
      </c>
      <c r="K40" s="30">
        <v>1070.0695700000001</v>
      </c>
      <c r="L40" s="30">
        <v>15.957599999999999</v>
      </c>
      <c r="M40" s="30">
        <v>84.523799999999994</v>
      </c>
      <c r="N40" s="30">
        <v>8419.7584000000006</v>
      </c>
    </row>
    <row r="41" spans="2:14" x14ac:dyDescent="0.2">
      <c r="B41" s="15">
        <v>4042</v>
      </c>
      <c r="C41" s="15" t="s">
        <v>192</v>
      </c>
      <c r="D41" s="30">
        <v>1755.67912</v>
      </c>
      <c r="E41" s="30">
        <v>854.03510000000006</v>
      </c>
      <c r="F41" s="30">
        <v>4430.3487699999996</v>
      </c>
      <c r="G41" s="30">
        <v>318.85075000000001</v>
      </c>
      <c r="H41" s="30">
        <v>656.70929999999998</v>
      </c>
      <c r="I41" s="30">
        <v>2977.8433599999998</v>
      </c>
      <c r="J41" s="30">
        <v>823.22023000000002</v>
      </c>
      <c r="K41" s="30">
        <v>1474.6864499999999</v>
      </c>
      <c r="L41" s="30">
        <v>80.936149999999998</v>
      </c>
      <c r="M41" s="30">
        <v>1019.93965</v>
      </c>
      <c r="N41" s="30">
        <v>14392.248879999999</v>
      </c>
    </row>
    <row r="42" spans="2:14" x14ac:dyDescent="0.2">
      <c r="B42" s="15">
        <v>4044</v>
      </c>
      <c r="C42" s="15" t="s">
        <v>193</v>
      </c>
      <c r="D42" s="30">
        <v>5764.3544199999997</v>
      </c>
      <c r="E42" s="30">
        <v>2957.7240499999998</v>
      </c>
      <c r="F42" s="30">
        <v>9672.0585699999992</v>
      </c>
      <c r="G42" s="30">
        <v>439.45882999999998</v>
      </c>
      <c r="H42" s="30">
        <v>1770.3023499999999</v>
      </c>
      <c r="I42" s="30">
        <v>5064.6803499999996</v>
      </c>
      <c r="J42" s="30">
        <v>1705.3936000000001</v>
      </c>
      <c r="K42" s="30">
        <v>5182.2592699999996</v>
      </c>
      <c r="L42" s="30">
        <v>56.061300000000003</v>
      </c>
      <c r="M42" s="30">
        <v>3164.1441199999999</v>
      </c>
      <c r="N42" s="30">
        <v>35776.436860000002</v>
      </c>
    </row>
    <row r="43" spans="2:14" x14ac:dyDescent="0.2">
      <c r="B43" s="15">
        <v>4045</v>
      </c>
      <c r="C43" s="15" t="s">
        <v>194</v>
      </c>
      <c r="D43" s="30">
        <v>10122.427470000001</v>
      </c>
      <c r="E43" s="30">
        <v>11703.719849999999</v>
      </c>
      <c r="F43" s="30">
        <v>33154.698980000001</v>
      </c>
      <c r="G43" s="30">
        <v>5403.4024799999997</v>
      </c>
      <c r="H43" s="30">
        <v>7167.0753000000004</v>
      </c>
      <c r="I43" s="30">
        <v>18522.662609999999</v>
      </c>
      <c r="J43" s="30">
        <v>3897.39446</v>
      </c>
      <c r="K43" s="30">
        <v>6821.1261599999998</v>
      </c>
      <c r="L43" s="30">
        <v>151.18109999999999</v>
      </c>
      <c r="M43" s="30">
        <v>9783.7292099999995</v>
      </c>
      <c r="N43" s="30">
        <v>106727.41761999999</v>
      </c>
    </row>
    <row r="44" spans="2:14" x14ac:dyDescent="0.2">
      <c r="B44" s="15">
        <v>4046</v>
      </c>
      <c r="C44" s="15" t="s">
        <v>195</v>
      </c>
      <c r="D44" s="30">
        <v>886.96945000000005</v>
      </c>
      <c r="E44" s="30">
        <v>426.72696999999999</v>
      </c>
      <c r="F44" s="30">
        <v>2758.6873099999998</v>
      </c>
      <c r="G44" s="30">
        <v>48.172699999999999</v>
      </c>
      <c r="H44" s="30">
        <v>352.03859999999997</v>
      </c>
      <c r="I44" s="30">
        <v>1008.1698</v>
      </c>
      <c r="J44" s="30">
        <v>323.80399999999997</v>
      </c>
      <c r="K44" s="30">
        <v>912.35173999999995</v>
      </c>
      <c r="L44" s="30">
        <v>1225.4822999999999</v>
      </c>
      <c r="M44" s="30">
        <v>122.1657</v>
      </c>
      <c r="N44" s="30">
        <v>8064.5685700000004</v>
      </c>
    </row>
    <row r="45" spans="2:14" x14ac:dyDescent="0.2">
      <c r="B45" s="15">
        <v>4047</v>
      </c>
      <c r="C45" s="15" t="s">
        <v>196</v>
      </c>
      <c r="D45" s="30">
        <v>2530.56214</v>
      </c>
      <c r="E45" s="30">
        <v>1621.4750899999999</v>
      </c>
      <c r="F45" s="30">
        <v>8894.3415399999994</v>
      </c>
      <c r="G45" s="30">
        <v>1364.1785299999999</v>
      </c>
      <c r="H45" s="30">
        <v>1340.5408299999999</v>
      </c>
      <c r="I45" s="30">
        <v>3146.4137300000002</v>
      </c>
      <c r="J45" s="30">
        <v>981.67354</v>
      </c>
      <c r="K45" s="30">
        <v>2536.6173600000002</v>
      </c>
      <c r="L45" s="30">
        <v>10834.146699999999</v>
      </c>
      <c r="M45" s="30">
        <v>2458.3740899999998</v>
      </c>
      <c r="N45" s="30">
        <v>35708.323550000001</v>
      </c>
    </row>
    <row r="46" spans="2:14" x14ac:dyDescent="0.2">
      <c r="B46" s="15">
        <v>4048</v>
      </c>
      <c r="C46" s="15" t="s">
        <v>197</v>
      </c>
      <c r="D46" s="30">
        <v>3553.5052000000001</v>
      </c>
      <c r="E46" s="30">
        <v>1476.2639999999999</v>
      </c>
      <c r="F46" s="30">
        <v>9142.3314699999992</v>
      </c>
      <c r="G46" s="30">
        <v>2018.8672999999999</v>
      </c>
      <c r="H46" s="30">
        <v>1664.15626</v>
      </c>
      <c r="I46" s="30">
        <v>4106.7601000000004</v>
      </c>
      <c r="J46" s="30">
        <v>1050.2465</v>
      </c>
      <c r="K46" s="30">
        <v>2984.4260899999999</v>
      </c>
      <c r="L46" s="30">
        <v>5586.8759200000004</v>
      </c>
      <c r="M46" s="30">
        <v>2146.4988199999998</v>
      </c>
      <c r="N46" s="30">
        <v>33729.931660000002</v>
      </c>
    </row>
    <row r="47" spans="2:14" x14ac:dyDescent="0.2">
      <c r="B47" s="20">
        <v>4089</v>
      </c>
      <c r="C47" s="20" t="s">
        <v>198</v>
      </c>
      <c r="D47" s="29">
        <v>44633.364070000003</v>
      </c>
      <c r="E47" s="29">
        <v>31541.24698</v>
      </c>
      <c r="F47" s="29">
        <v>110451.28771</v>
      </c>
      <c r="G47" s="29">
        <v>12533.53277</v>
      </c>
      <c r="H47" s="29">
        <v>17395.08323</v>
      </c>
      <c r="I47" s="29">
        <v>50000.378579999997</v>
      </c>
      <c r="J47" s="29">
        <v>14526.99374</v>
      </c>
      <c r="K47" s="29">
        <v>35033.01296</v>
      </c>
      <c r="L47" s="29">
        <v>26284.08769</v>
      </c>
      <c r="M47" s="29">
        <v>27844.044279999998</v>
      </c>
      <c r="N47" s="29">
        <v>370243.03201000002</v>
      </c>
    </row>
    <row r="48" spans="2:14" x14ac:dyDescent="0.2">
      <c r="B48" s="15">
        <v>4061</v>
      </c>
      <c r="C48" s="15" t="s">
        <v>199</v>
      </c>
      <c r="D48" s="30">
        <v>944.67759000000001</v>
      </c>
      <c r="E48" s="30">
        <v>419.22559000000001</v>
      </c>
      <c r="F48" s="30">
        <v>2634.5139600000002</v>
      </c>
      <c r="G48" s="30">
        <v>151.99459999999999</v>
      </c>
      <c r="H48" s="30">
        <v>410.55459999999999</v>
      </c>
      <c r="I48" s="30">
        <v>695.83394999999996</v>
      </c>
      <c r="J48" s="30">
        <v>373.49693000000002</v>
      </c>
      <c r="K48" s="30">
        <v>663.70754999999997</v>
      </c>
      <c r="L48" s="30">
        <v>19.60575</v>
      </c>
      <c r="M48" s="30">
        <v>587.07249999999999</v>
      </c>
      <c r="N48" s="30">
        <v>6900.6830200000004</v>
      </c>
    </row>
    <row r="49" spans="2:14" x14ac:dyDescent="0.2">
      <c r="B49" s="15">
        <v>4062</v>
      </c>
      <c r="C49" s="15" t="s">
        <v>200</v>
      </c>
      <c r="D49" s="30">
        <v>2179.2771200000002</v>
      </c>
      <c r="E49" s="30">
        <v>1779.5352499999999</v>
      </c>
      <c r="F49" s="30">
        <v>6136.23729</v>
      </c>
      <c r="G49" s="30">
        <v>1078.2560000000001</v>
      </c>
      <c r="H49" s="30">
        <v>1130.36697</v>
      </c>
      <c r="I49" s="30">
        <v>2767.8781100000001</v>
      </c>
      <c r="J49" s="30">
        <v>938.38361999999995</v>
      </c>
      <c r="K49" s="30">
        <v>2516.9929099999999</v>
      </c>
      <c r="L49" s="30">
        <v>2847.8835300000001</v>
      </c>
      <c r="M49" s="30">
        <v>1506.34223</v>
      </c>
      <c r="N49" s="30">
        <v>22881.153030000001</v>
      </c>
    </row>
    <row r="50" spans="2:14" x14ac:dyDescent="0.2">
      <c r="B50" s="15">
        <v>4063</v>
      </c>
      <c r="C50" s="15" t="s">
        <v>201</v>
      </c>
      <c r="D50" s="30">
        <v>4870.3790600000002</v>
      </c>
      <c r="E50" s="30">
        <v>6644.35952</v>
      </c>
      <c r="F50" s="30">
        <v>11373.64113</v>
      </c>
      <c r="G50" s="30">
        <v>3038.1280299999999</v>
      </c>
      <c r="H50" s="30">
        <v>1883.2753299999999</v>
      </c>
      <c r="I50" s="30">
        <v>6023.9379200000003</v>
      </c>
      <c r="J50" s="30">
        <v>1821.9218800000001</v>
      </c>
      <c r="K50" s="30">
        <v>3633.68903</v>
      </c>
      <c r="L50" s="30">
        <v>312.71559000000002</v>
      </c>
      <c r="M50" s="30">
        <v>3027.2259600000002</v>
      </c>
      <c r="N50" s="30">
        <v>42629.273450000001</v>
      </c>
    </row>
    <row r="51" spans="2:14" x14ac:dyDescent="0.2">
      <c r="B51" s="15">
        <v>4064</v>
      </c>
      <c r="C51" s="15" t="s">
        <v>202</v>
      </c>
      <c r="D51" s="30">
        <v>573.43868999999995</v>
      </c>
      <c r="E51" s="30">
        <v>424.79572000000002</v>
      </c>
      <c r="F51" s="30">
        <v>1294.6965600000001</v>
      </c>
      <c r="G51" s="30">
        <v>11.0771</v>
      </c>
      <c r="H51" s="30">
        <v>120.45675</v>
      </c>
      <c r="I51" s="30">
        <v>463.96895000000001</v>
      </c>
      <c r="J51" s="30">
        <v>67.107560000000007</v>
      </c>
      <c r="K51" s="30">
        <v>390.80315999999999</v>
      </c>
      <c r="L51" s="30">
        <v>644.75302999999997</v>
      </c>
      <c r="M51" s="30">
        <v>155.36324999999999</v>
      </c>
      <c r="N51" s="30">
        <v>4146.4607699999997</v>
      </c>
    </row>
    <row r="52" spans="2:14" x14ac:dyDescent="0.2">
      <c r="B52" s="15">
        <v>4065</v>
      </c>
      <c r="C52" s="15" t="s">
        <v>203</v>
      </c>
      <c r="D52" s="30">
        <v>2138.5058100000001</v>
      </c>
      <c r="E52" s="30">
        <v>980.68241</v>
      </c>
      <c r="F52" s="30">
        <v>5955.0293799999999</v>
      </c>
      <c r="G52" s="30">
        <v>328.38965000000002</v>
      </c>
      <c r="H52" s="30">
        <v>671.26990000000001</v>
      </c>
      <c r="I52" s="30">
        <v>3294.0027399999999</v>
      </c>
      <c r="J52" s="30">
        <v>567.49278000000004</v>
      </c>
      <c r="K52" s="30">
        <v>1364.4336800000001</v>
      </c>
      <c r="L52" s="30">
        <v>4.1478999999999999</v>
      </c>
      <c r="M52" s="30">
        <v>1311.8110300000001</v>
      </c>
      <c r="N52" s="30">
        <v>16615.76528</v>
      </c>
    </row>
    <row r="53" spans="2:14" x14ac:dyDescent="0.2">
      <c r="B53" s="15">
        <v>4066</v>
      </c>
      <c r="C53" s="15" t="s">
        <v>204</v>
      </c>
      <c r="D53" s="30">
        <v>766.13058000000001</v>
      </c>
      <c r="E53" s="30">
        <v>286.83953000000002</v>
      </c>
      <c r="F53" s="30">
        <v>1275.9491599999999</v>
      </c>
      <c r="G53" s="30">
        <v>86.310929999999999</v>
      </c>
      <c r="H53" s="30">
        <v>246.48621</v>
      </c>
      <c r="I53" s="30">
        <v>553.2165</v>
      </c>
      <c r="J53" s="30">
        <v>207.64258000000001</v>
      </c>
      <c r="K53" s="30">
        <v>508.01353999999998</v>
      </c>
      <c r="L53" s="30">
        <v>774.69803000000002</v>
      </c>
      <c r="M53" s="30">
        <v>319.22284000000002</v>
      </c>
      <c r="N53" s="30">
        <v>5024.5099</v>
      </c>
    </row>
    <row r="54" spans="2:14" x14ac:dyDescent="0.2">
      <c r="B54" s="15">
        <v>4067</v>
      </c>
      <c r="C54" s="15" t="s">
        <v>205</v>
      </c>
      <c r="D54" s="30">
        <v>1223.13968</v>
      </c>
      <c r="E54" s="30">
        <v>385.11484999999999</v>
      </c>
      <c r="F54" s="30">
        <v>1922.0302899999999</v>
      </c>
      <c r="G54" s="30">
        <v>73.329149999999998</v>
      </c>
      <c r="H54" s="30">
        <v>322.65541000000002</v>
      </c>
      <c r="I54" s="30">
        <v>761.76334999999995</v>
      </c>
      <c r="J54" s="30">
        <v>282.07083</v>
      </c>
      <c r="K54" s="30">
        <v>857.03580999999997</v>
      </c>
      <c r="L54" s="30">
        <v>17.197900000000001</v>
      </c>
      <c r="M54" s="30">
        <v>28.506209999999999</v>
      </c>
      <c r="N54" s="30">
        <v>5872.8434800000005</v>
      </c>
    </row>
    <row r="55" spans="2:14" x14ac:dyDescent="0.2">
      <c r="B55" s="15">
        <v>4068</v>
      </c>
      <c r="C55" s="15" t="s">
        <v>206</v>
      </c>
      <c r="D55" s="30">
        <v>2019.201</v>
      </c>
      <c r="E55" s="30">
        <v>591.01130999999998</v>
      </c>
      <c r="F55" s="30">
        <v>3415.9438500000001</v>
      </c>
      <c r="G55" s="30">
        <v>183.01655</v>
      </c>
      <c r="H55" s="30">
        <v>441.16545000000002</v>
      </c>
      <c r="I55" s="30">
        <v>1344.4208000000001</v>
      </c>
      <c r="J55" s="30">
        <v>476.25977999999998</v>
      </c>
      <c r="K55" s="30">
        <v>1461.0716399999999</v>
      </c>
      <c r="L55" s="30">
        <v>292.24338999999998</v>
      </c>
      <c r="M55" s="30">
        <v>406.55664000000002</v>
      </c>
      <c r="N55" s="30">
        <v>10630.89041</v>
      </c>
    </row>
    <row r="56" spans="2:14" x14ac:dyDescent="0.2">
      <c r="B56" s="15">
        <v>4084</v>
      </c>
      <c r="C56" s="15" t="s">
        <v>207</v>
      </c>
      <c r="D56" s="30">
        <v>610.03920000000005</v>
      </c>
      <c r="E56" s="30">
        <v>94.330550000000002</v>
      </c>
      <c r="F56" s="30">
        <v>1090.45388</v>
      </c>
      <c r="G56" s="30">
        <v>9.0126500000000007</v>
      </c>
      <c r="H56" s="30">
        <v>146.09727000000001</v>
      </c>
      <c r="I56" s="30">
        <v>215.07495</v>
      </c>
      <c r="J56" s="30">
        <v>109.1919</v>
      </c>
      <c r="K56" s="30">
        <v>146.14250000000001</v>
      </c>
      <c r="L56" s="30">
        <v>21.421749999999999</v>
      </c>
      <c r="M56" s="30">
        <v>225.90481</v>
      </c>
      <c r="N56" s="30">
        <v>2667.6694600000001</v>
      </c>
    </row>
    <row r="57" spans="2:14" x14ac:dyDescent="0.2">
      <c r="B57" s="15">
        <v>4071</v>
      </c>
      <c r="C57" s="15" t="s">
        <v>208</v>
      </c>
      <c r="D57" s="30">
        <v>1204.1434099999999</v>
      </c>
      <c r="E57" s="30">
        <v>350.56004999999999</v>
      </c>
      <c r="F57" s="30">
        <v>2931.5978300000002</v>
      </c>
      <c r="G57" s="30">
        <v>122.2132</v>
      </c>
      <c r="H57" s="30">
        <v>378.57677999999999</v>
      </c>
      <c r="I57" s="30">
        <v>1106.6033</v>
      </c>
      <c r="J57" s="30">
        <v>509.00754000000001</v>
      </c>
      <c r="K57" s="30">
        <v>1225.15635</v>
      </c>
      <c r="L57" s="30">
        <v>53.514850000000003</v>
      </c>
      <c r="M57" s="30">
        <v>553.7029</v>
      </c>
      <c r="N57" s="30">
        <v>8435.0762099999993</v>
      </c>
    </row>
    <row r="58" spans="2:14" x14ac:dyDescent="0.2">
      <c r="B58" s="15">
        <v>4072</v>
      </c>
      <c r="C58" s="15" t="s">
        <v>209</v>
      </c>
      <c r="D58" s="30">
        <v>1134.0267899999999</v>
      </c>
      <c r="E58" s="30">
        <v>1035.74497</v>
      </c>
      <c r="F58" s="30">
        <v>4609.44643</v>
      </c>
      <c r="G58" s="30">
        <v>213.23444000000001</v>
      </c>
      <c r="H58" s="30">
        <v>657.43161999999995</v>
      </c>
      <c r="I58" s="30">
        <v>1684.8003000000001</v>
      </c>
      <c r="J58" s="30">
        <v>400.38357999999999</v>
      </c>
      <c r="K58" s="30">
        <v>1248.6827499999999</v>
      </c>
      <c r="L58" s="30">
        <v>2222.9463500000002</v>
      </c>
      <c r="M58" s="30">
        <v>248.67724999999999</v>
      </c>
      <c r="N58" s="30">
        <v>13455.37448</v>
      </c>
    </row>
    <row r="59" spans="2:14" x14ac:dyDescent="0.2">
      <c r="B59" s="15">
        <v>4073</v>
      </c>
      <c r="C59" s="15" t="s">
        <v>210</v>
      </c>
      <c r="D59" s="30">
        <v>1053.7738400000001</v>
      </c>
      <c r="E59" s="30">
        <v>449.20800000000003</v>
      </c>
      <c r="F59" s="30">
        <v>2842.06835</v>
      </c>
      <c r="G59" s="30">
        <v>101.7047</v>
      </c>
      <c r="H59" s="30">
        <v>568.86895000000004</v>
      </c>
      <c r="I59" s="30">
        <v>894.23644999999999</v>
      </c>
      <c r="J59" s="30">
        <v>414.1823</v>
      </c>
      <c r="K59" s="30">
        <v>761.43385000000001</v>
      </c>
      <c r="L59" s="30">
        <v>39.683450000000001</v>
      </c>
      <c r="M59" s="30">
        <v>1227.4967200000001</v>
      </c>
      <c r="N59" s="30">
        <v>8352.65661</v>
      </c>
    </row>
    <row r="60" spans="2:14" x14ac:dyDescent="0.2">
      <c r="B60" s="15">
        <v>4074</v>
      </c>
      <c r="C60" s="15" t="s">
        <v>211</v>
      </c>
      <c r="D60" s="30">
        <v>2243.0177800000001</v>
      </c>
      <c r="E60" s="30">
        <v>638.31772000000001</v>
      </c>
      <c r="F60" s="30">
        <v>3951.85761</v>
      </c>
      <c r="G60" s="30">
        <v>198.71115</v>
      </c>
      <c r="H60" s="30">
        <v>558.78935000000001</v>
      </c>
      <c r="I60" s="30">
        <v>1017.05235</v>
      </c>
      <c r="J60" s="30">
        <v>671.05885999999998</v>
      </c>
      <c r="K60" s="30">
        <v>1375.3420599999999</v>
      </c>
      <c r="L60" s="30">
        <v>1668.19452</v>
      </c>
      <c r="M60" s="30">
        <v>3084.2598600000001</v>
      </c>
      <c r="N60" s="30">
        <v>15406.601259999999</v>
      </c>
    </row>
    <row r="61" spans="2:14" x14ac:dyDescent="0.2">
      <c r="B61" s="15">
        <v>4075</v>
      </c>
      <c r="C61" s="15" t="s">
        <v>212</v>
      </c>
      <c r="D61" s="30">
        <v>2153.4126900000001</v>
      </c>
      <c r="E61" s="30">
        <v>1914.3873000000001</v>
      </c>
      <c r="F61" s="30">
        <v>5679.5835200000001</v>
      </c>
      <c r="G61" s="30">
        <v>710.42188999999996</v>
      </c>
      <c r="H61" s="30">
        <v>1245.1499799999999</v>
      </c>
      <c r="I61" s="30">
        <v>2538.0264000000002</v>
      </c>
      <c r="J61" s="30">
        <v>810.63198999999997</v>
      </c>
      <c r="K61" s="30">
        <v>2451.1655000000001</v>
      </c>
      <c r="L61" s="30">
        <v>121.7953</v>
      </c>
      <c r="M61" s="30">
        <v>516.66174000000001</v>
      </c>
      <c r="N61" s="30">
        <v>18141.23631</v>
      </c>
    </row>
    <row r="62" spans="2:14" x14ac:dyDescent="0.2">
      <c r="B62" s="15">
        <v>4076</v>
      </c>
      <c r="C62" s="15" t="s">
        <v>213</v>
      </c>
      <c r="D62" s="30">
        <v>2138.0800599999998</v>
      </c>
      <c r="E62" s="30">
        <v>715.81501000000003</v>
      </c>
      <c r="F62" s="30">
        <v>3761.0474199999999</v>
      </c>
      <c r="G62" s="30">
        <v>119.43111</v>
      </c>
      <c r="H62" s="30">
        <v>501.19601</v>
      </c>
      <c r="I62" s="30">
        <v>1538.5948100000001</v>
      </c>
      <c r="J62" s="30">
        <v>480.93380000000002</v>
      </c>
      <c r="K62" s="30">
        <v>1126.27621</v>
      </c>
      <c r="L62" s="30">
        <v>128.46839</v>
      </c>
      <c r="M62" s="30">
        <v>288.40640999999999</v>
      </c>
      <c r="N62" s="30">
        <v>10798.249229999999</v>
      </c>
    </row>
    <row r="63" spans="2:14" x14ac:dyDescent="0.2">
      <c r="B63" s="15">
        <v>4077</v>
      </c>
      <c r="C63" s="15" t="s">
        <v>214</v>
      </c>
      <c r="D63" s="30">
        <v>847.31236000000001</v>
      </c>
      <c r="E63" s="30">
        <v>405.08370000000002</v>
      </c>
      <c r="F63" s="30">
        <v>2195.9296899999999</v>
      </c>
      <c r="G63" s="30">
        <v>121.7944</v>
      </c>
      <c r="H63" s="30">
        <v>227.39246</v>
      </c>
      <c r="I63" s="30">
        <v>757.78364999999997</v>
      </c>
      <c r="J63" s="30">
        <v>235.79084</v>
      </c>
      <c r="K63" s="30">
        <v>528.74924999999996</v>
      </c>
      <c r="L63" s="30">
        <v>33.1828</v>
      </c>
      <c r="M63" s="30">
        <v>26.754470000000001</v>
      </c>
      <c r="N63" s="30">
        <v>5379.7736199999999</v>
      </c>
    </row>
    <row r="64" spans="2:14" x14ac:dyDescent="0.2">
      <c r="B64" s="15">
        <v>4078</v>
      </c>
      <c r="C64" s="15" t="s">
        <v>215</v>
      </c>
      <c r="D64" s="30">
        <v>331.91314</v>
      </c>
      <c r="E64" s="30">
        <v>155.05394999999999</v>
      </c>
      <c r="F64" s="30">
        <v>686.65089</v>
      </c>
      <c r="G64" s="30">
        <v>4.04535</v>
      </c>
      <c r="H64" s="30">
        <v>50.886949999999999</v>
      </c>
      <c r="I64" s="30">
        <v>141.51840000000001</v>
      </c>
      <c r="J64" s="30">
        <v>63.470469999999999</v>
      </c>
      <c r="K64" s="30">
        <v>187.58529999999999</v>
      </c>
      <c r="L64" s="30">
        <v>7.7499000000000002</v>
      </c>
      <c r="M64" s="30">
        <v>12.05796</v>
      </c>
      <c r="N64" s="30">
        <v>1640.9323099999999</v>
      </c>
    </row>
    <row r="65" spans="2:14" x14ac:dyDescent="0.2">
      <c r="B65" s="15">
        <v>4079</v>
      </c>
      <c r="C65" s="15" t="s">
        <v>216</v>
      </c>
      <c r="D65" s="30">
        <v>885.55929000000003</v>
      </c>
      <c r="E65" s="30">
        <v>538.33219999999994</v>
      </c>
      <c r="F65" s="30">
        <v>1777.29287</v>
      </c>
      <c r="G65" s="30">
        <v>90.802329999999998</v>
      </c>
      <c r="H65" s="30">
        <v>201.14205000000001</v>
      </c>
      <c r="I65" s="30">
        <v>653.07208000000003</v>
      </c>
      <c r="J65" s="30">
        <v>237.96304000000001</v>
      </c>
      <c r="K65" s="30">
        <v>690.51647000000003</v>
      </c>
      <c r="L65" s="30">
        <v>1343.69426</v>
      </c>
      <c r="M65" s="30">
        <v>511.63317999999998</v>
      </c>
      <c r="N65" s="30">
        <v>6930.0077700000002</v>
      </c>
    </row>
    <row r="66" spans="2:14" x14ac:dyDescent="0.2">
      <c r="B66" s="15">
        <v>4080</v>
      </c>
      <c r="C66" s="15" t="s">
        <v>217</v>
      </c>
      <c r="D66" s="30">
        <v>3678.58223</v>
      </c>
      <c r="E66" s="30">
        <v>2288.22903</v>
      </c>
      <c r="F66" s="30">
        <v>10296.324420000001</v>
      </c>
      <c r="G66" s="30">
        <v>1221.8158900000001</v>
      </c>
      <c r="H66" s="30">
        <v>1136.0337</v>
      </c>
      <c r="I66" s="30">
        <v>5064.0008900000003</v>
      </c>
      <c r="J66" s="30">
        <v>929.05309</v>
      </c>
      <c r="K66" s="30">
        <v>4020.1607800000002</v>
      </c>
      <c r="L66" s="30">
        <v>11699.77513</v>
      </c>
      <c r="M66" s="30">
        <v>5378.40967</v>
      </c>
      <c r="N66" s="30">
        <v>45712.384830000003</v>
      </c>
    </row>
    <row r="67" spans="2:14" x14ac:dyDescent="0.2">
      <c r="B67" s="15">
        <v>4081</v>
      </c>
      <c r="C67" s="15" t="s">
        <v>218</v>
      </c>
      <c r="D67" s="30">
        <v>2912.0881399999998</v>
      </c>
      <c r="E67" s="30">
        <v>857.61819000000003</v>
      </c>
      <c r="F67" s="30">
        <v>5070.2503100000004</v>
      </c>
      <c r="G67" s="30">
        <v>676.70207000000005</v>
      </c>
      <c r="H67" s="30">
        <v>1021.04847</v>
      </c>
      <c r="I67" s="30">
        <v>1956.9339</v>
      </c>
      <c r="J67" s="30">
        <v>824.30795999999998</v>
      </c>
      <c r="K67" s="30">
        <v>1960.0536099999999</v>
      </c>
      <c r="L67" s="30">
        <v>70.543760000000006</v>
      </c>
      <c r="M67" s="30">
        <v>3507.4380099999998</v>
      </c>
      <c r="N67" s="30">
        <v>18856.984420000001</v>
      </c>
    </row>
    <row r="68" spans="2:14" x14ac:dyDescent="0.2">
      <c r="B68" s="15">
        <v>4082</v>
      </c>
      <c r="C68" s="15" t="s">
        <v>219</v>
      </c>
      <c r="D68" s="30">
        <v>8404.3489699999991</v>
      </c>
      <c r="E68" s="30">
        <v>9382.2827400000006</v>
      </c>
      <c r="F68" s="30">
        <v>26264.641479999998</v>
      </c>
      <c r="G68" s="30">
        <v>3637.9616299999998</v>
      </c>
      <c r="H68" s="30">
        <v>4457.3045499999998</v>
      </c>
      <c r="I68" s="30">
        <v>14151.40143</v>
      </c>
      <c r="J68" s="30">
        <v>3491.8240799999999</v>
      </c>
      <c r="K68" s="30">
        <v>5755.4519799999998</v>
      </c>
      <c r="L68" s="30">
        <v>208.02948000000001</v>
      </c>
      <c r="M68" s="30">
        <v>4365.6624700000002</v>
      </c>
      <c r="N68" s="30">
        <v>80118.908809999994</v>
      </c>
    </row>
    <row r="69" spans="2:14" x14ac:dyDescent="0.2">
      <c r="B69" s="15">
        <v>4083</v>
      </c>
      <c r="C69" s="15" t="s">
        <v>220</v>
      </c>
      <c r="D69" s="30">
        <v>2322.31664</v>
      </c>
      <c r="E69" s="30">
        <v>1204.71939</v>
      </c>
      <c r="F69" s="30">
        <v>5286.1013899999998</v>
      </c>
      <c r="G69" s="30">
        <v>355.17995000000002</v>
      </c>
      <c r="H69" s="30">
        <v>1018.93447</v>
      </c>
      <c r="I69" s="30">
        <v>2376.2573499999999</v>
      </c>
      <c r="J69" s="30">
        <v>614.81832999999995</v>
      </c>
      <c r="K69" s="30">
        <v>2160.5490300000001</v>
      </c>
      <c r="L69" s="30">
        <v>3751.8426300000001</v>
      </c>
      <c r="M69" s="30">
        <v>554.87816999999995</v>
      </c>
      <c r="N69" s="30">
        <v>19645.59735</v>
      </c>
    </row>
    <row r="70" spans="2:14" x14ac:dyDescent="0.2">
      <c r="B70" s="20">
        <v>4129</v>
      </c>
      <c r="C70" s="20" t="s">
        <v>221</v>
      </c>
      <c r="D70" s="29">
        <v>32944.423289999999</v>
      </c>
      <c r="E70" s="29">
        <v>22514.233209999999</v>
      </c>
      <c r="F70" s="29">
        <v>77618.41231</v>
      </c>
      <c r="G70" s="29">
        <v>9507.10268</v>
      </c>
      <c r="H70" s="29">
        <v>14493.57617</v>
      </c>
      <c r="I70" s="29">
        <v>35874.101300000002</v>
      </c>
      <c r="J70" s="29">
        <v>10739.47646</v>
      </c>
      <c r="K70" s="29">
        <v>26213.227920000001</v>
      </c>
      <c r="L70" s="29">
        <v>10322.858200000001</v>
      </c>
      <c r="M70" s="29">
        <v>28675.876250000001</v>
      </c>
      <c r="N70" s="29">
        <v>268903.28778999997</v>
      </c>
    </row>
    <row r="71" spans="2:14" x14ac:dyDescent="0.2">
      <c r="B71" s="15">
        <v>4091</v>
      </c>
      <c r="C71" s="15" t="s">
        <v>222</v>
      </c>
      <c r="D71" s="30">
        <v>1147.1257700000001</v>
      </c>
      <c r="E71" s="30">
        <v>329.57170000000002</v>
      </c>
      <c r="F71" s="30">
        <v>2074.9036999999998</v>
      </c>
      <c r="G71" s="30">
        <v>572.55336</v>
      </c>
      <c r="H71" s="30">
        <v>314.71870000000001</v>
      </c>
      <c r="I71" s="30">
        <v>814.91913999999997</v>
      </c>
      <c r="J71" s="30">
        <v>457.32445000000001</v>
      </c>
      <c r="K71" s="30">
        <v>997.70316000000003</v>
      </c>
      <c r="L71" s="30">
        <v>76.026499999999999</v>
      </c>
      <c r="M71" s="30">
        <v>781.15599999999995</v>
      </c>
      <c r="N71" s="30">
        <v>7566.0024800000001</v>
      </c>
    </row>
    <row r="72" spans="2:14" x14ac:dyDescent="0.2">
      <c r="B72" s="15">
        <v>4092</v>
      </c>
      <c r="C72" s="15" t="s">
        <v>223</v>
      </c>
      <c r="D72" s="30">
        <v>2749.4155700000001</v>
      </c>
      <c r="E72" s="30">
        <v>1107.0799</v>
      </c>
      <c r="F72" s="30">
        <v>7192.2334499999997</v>
      </c>
      <c r="G72" s="30">
        <v>494.73833000000002</v>
      </c>
      <c r="H72" s="30">
        <v>957.35154999999997</v>
      </c>
      <c r="I72" s="30">
        <v>2461.7709</v>
      </c>
      <c r="J72" s="30">
        <v>623.74559999999997</v>
      </c>
      <c r="K72" s="30">
        <v>1987.43595</v>
      </c>
      <c r="L72" s="30">
        <v>46.20955</v>
      </c>
      <c r="M72" s="30">
        <v>1272.44184</v>
      </c>
      <c r="N72" s="30">
        <v>18892.422640000001</v>
      </c>
    </row>
    <row r="73" spans="2:14" x14ac:dyDescent="0.2">
      <c r="B73" s="15">
        <v>4093</v>
      </c>
      <c r="C73" s="15" t="s">
        <v>224</v>
      </c>
      <c r="D73" s="30">
        <v>661.31560000000002</v>
      </c>
      <c r="E73" s="30">
        <v>185.84889999999999</v>
      </c>
      <c r="F73" s="30">
        <v>787.26350000000002</v>
      </c>
      <c r="G73" s="30">
        <v>58.552999999999997</v>
      </c>
      <c r="H73" s="30">
        <v>182.17095</v>
      </c>
      <c r="I73" s="30">
        <v>295.53125</v>
      </c>
      <c r="J73" s="30">
        <v>177.49785</v>
      </c>
      <c r="K73" s="30">
        <v>383.15600000000001</v>
      </c>
      <c r="L73" s="30">
        <v>9.6658000000000008</v>
      </c>
      <c r="M73" s="30">
        <v>137.07119</v>
      </c>
      <c r="N73" s="30">
        <v>2878.07404</v>
      </c>
    </row>
    <row r="74" spans="2:14" x14ac:dyDescent="0.2">
      <c r="B74" s="15">
        <v>4124</v>
      </c>
      <c r="C74" s="15" t="s">
        <v>225</v>
      </c>
      <c r="D74" s="30">
        <v>1506.24056</v>
      </c>
      <c r="E74" s="30">
        <v>515.59389999999996</v>
      </c>
      <c r="F74" s="30">
        <v>1908.1152999999999</v>
      </c>
      <c r="G74" s="30">
        <v>186.37189000000001</v>
      </c>
      <c r="H74" s="30">
        <v>395.14544999999998</v>
      </c>
      <c r="I74" s="30">
        <v>775.80525</v>
      </c>
      <c r="J74" s="30">
        <v>435.76449000000002</v>
      </c>
      <c r="K74" s="30">
        <v>569.59236999999996</v>
      </c>
      <c r="L74" s="30">
        <v>154.50110000000001</v>
      </c>
      <c r="M74" s="30">
        <v>72.065640000000002</v>
      </c>
      <c r="N74" s="30">
        <v>6519.1959500000003</v>
      </c>
    </row>
    <row r="75" spans="2:14" x14ac:dyDescent="0.2">
      <c r="B75" s="15">
        <v>4095</v>
      </c>
      <c r="C75" s="15" t="s">
        <v>226</v>
      </c>
      <c r="D75" s="30">
        <v>8348.0664799999995</v>
      </c>
      <c r="E75" s="30">
        <v>11082.7873</v>
      </c>
      <c r="F75" s="30">
        <v>18686.142940000002</v>
      </c>
      <c r="G75" s="30">
        <v>4069.7354599999999</v>
      </c>
      <c r="H75" s="30">
        <v>4360.6677499999996</v>
      </c>
      <c r="I75" s="30">
        <v>12015.99466</v>
      </c>
      <c r="J75" s="30">
        <v>3623.13123</v>
      </c>
      <c r="K75" s="30">
        <v>5466.2174699999996</v>
      </c>
      <c r="L75" s="30">
        <v>157.57572999999999</v>
      </c>
      <c r="M75" s="30">
        <v>17826.224600000001</v>
      </c>
      <c r="N75" s="30">
        <v>85636.543619999997</v>
      </c>
    </row>
    <row r="76" spans="2:14" x14ac:dyDescent="0.2">
      <c r="B76" s="15">
        <v>4099</v>
      </c>
      <c r="C76" s="15" t="s">
        <v>227</v>
      </c>
      <c r="D76" s="30">
        <v>366.34064000000001</v>
      </c>
      <c r="E76" s="30">
        <v>125.91914</v>
      </c>
      <c r="F76" s="30">
        <v>531.6472</v>
      </c>
      <c r="G76" s="30">
        <v>7.3100500000000004</v>
      </c>
      <c r="H76" s="30">
        <v>124.7238</v>
      </c>
      <c r="I76" s="30">
        <v>175.92877999999999</v>
      </c>
      <c r="J76" s="30">
        <v>79.039550000000006</v>
      </c>
      <c r="K76" s="30">
        <v>174.51236</v>
      </c>
      <c r="L76" s="30">
        <v>1.9903</v>
      </c>
      <c r="M76" s="30">
        <v>275.32216</v>
      </c>
      <c r="N76" s="30">
        <v>1862.73398</v>
      </c>
    </row>
    <row r="77" spans="2:14" x14ac:dyDescent="0.2">
      <c r="B77" s="15">
        <v>4100</v>
      </c>
      <c r="C77" s="15" t="s">
        <v>228</v>
      </c>
      <c r="D77" s="30">
        <v>2011.2390499999999</v>
      </c>
      <c r="E77" s="30">
        <v>1591.0972200000001</v>
      </c>
      <c r="F77" s="30">
        <v>4969.9041500000003</v>
      </c>
      <c r="G77" s="30">
        <v>250.83768000000001</v>
      </c>
      <c r="H77" s="30">
        <v>927.28656000000001</v>
      </c>
      <c r="I77" s="30">
        <v>2375.89689</v>
      </c>
      <c r="J77" s="30">
        <v>527.81416000000002</v>
      </c>
      <c r="K77" s="30">
        <v>1422.9756</v>
      </c>
      <c r="L77" s="30">
        <v>50.511949999999999</v>
      </c>
      <c r="M77" s="30">
        <v>819.98716000000002</v>
      </c>
      <c r="N77" s="30">
        <v>14947.55042</v>
      </c>
    </row>
    <row r="78" spans="2:14" x14ac:dyDescent="0.2">
      <c r="B78" s="15">
        <v>4104</v>
      </c>
      <c r="C78" s="15" t="s">
        <v>229</v>
      </c>
      <c r="D78" s="30">
        <v>1938.4258299999999</v>
      </c>
      <c r="E78" s="30">
        <v>898.78611999999998</v>
      </c>
      <c r="F78" s="30">
        <v>4415.4580699999997</v>
      </c>
      <c r="G78" s="30">
        <v>663.83085000000005</v>
      </c>
      <c r="H78" s="30">
        <v>933.50496999999996</v>
      </c>
      <c r="I78" s="30">
        <v>1989.2618299999999</v>
      </c>
      <c r="J78" s="30">
        <v>764.11933999999997</v>
      </c>
      <c r="K78" s="30">
        <v>1712.61797</v>
      </c>
      <c r="L78" s="30">
        <v>120.42878</v>
      </c>
      <c r="M78" s="30">
        <v>1382.3780400000001</v>
      </c>
      <c r="N78" s="30">
        <v>14818.811799999999</v>
      </c>
    </row>
    <row r="79" spans="2:14" x14ac:dyDescent="0.2">
      <c r="B79" s="15">
        <v>4105</v>
      </c>
      <c r="C79" s="15" t="s">
        <v>230</v>
      </c>
      <c r="D79" s="30">
        <v>431.15348999999998</v>
      </c>
      <c r="E79" s="30">
        <v>130.90559999999999</v>
      </c>
      <c r="F79" s="30">
        <v>556.28878999999995</v>
      </c>
      <c r="G79" s="30">
        <v>15.749000000000001</v>
      </c>
      <c r="H79" s="30">
        <v>34.297429999999999</v>
      </c>
      <c r="I79" s="30">
        <v>156.38560000000001</v>
      </c>
      <c r="J79" s="30">
        <v>63.265149999999998</v>
      </c>
      <c r="K79" s="30">
        <v>233.54999000000001</v>
      </c>
      <c r="L79" s="30">
        <v>91.272859999999994</v>
      </c>
      <c r="M79" s="30">
        <v>37.880940000000002</v>
      </c>
      <c r="N79" s="30">
        <v>1750.7488499999999</v>
      </c>
    </row>
    <row r="80" spans="2:14" x14ac:dyDescent="0.2">
      <c r="B80" s="15">
        <v>4106</v>
      </c>
      <c r="C80" s="15" t="s">
        <v>231</v>
      </c>
      <c r="D80" s="30">
        <v>340.12675999999999</v>
      </c>
      <c r="E80" s="30">
        <v>163.36384000000001</v>
      </c>
      <c r="F80" s="30">
        <v>497.13690000000003</v>
      </c>
      <c r="G80" s="30">
        <v>10.918850000000001</v>
      </c>
      <c r="H80" s="30">
        <v>154.91725</v>
      </c>
      <c r="I80" s="30">
        <v>145.01814999999999</v>
      </c>
      <c r="J80" s="30">
        <v>89.192300000000003</v>
      </c>
      <c r="K80" s="30">
        <v>104.9002</v>
      </c>
      <c r="L80" s="30">
        <v>66.520049999999998</v>
      </c>
      <c r="M80" s="30">
        <v>25.889700000000001</v>
      </c>
      <c r="N80" s="30">
        <v>1597.9839999999999</v>
      </c>
    </row>
    <row r="81" spans="2:14" x14ac:dyDescent="0.2">
      <c r="B81" s="15">
        <v>4107</v>
      </c>
      <c r="C81" s="15" t="s">
        <v>232</v>
      </c>
      <c r="D81" s="30">
        <v>780.17760999999996</v>
      </c>
      <c r="E81" s="30">
        <v>310.8879</v>
      </c>
      <c r="F81" s="30">
        <v>1710.4939899999999</v>
      </c>
      <c r="G81" s="30">
        <v>53.546250000000001</v>
      </c>
      <c r="H81" s="30">
        <v>171.0796</v>
      </c>
      <c r="I81" s="30">
        <v>650.93199000000004</v>
      </c>
      <c r="J81" s="30">
        <v>204.67724999999999</v>
      </c>
      <c r="K81" s="30">
        <v>671.23086999999998</v>
      </c>
      <c r="L81" s="30">
        <v>81.007559999999998</v>
      </c>
      <c r="M81" s="30">
        <v>162.37643</v>
      </c>
      <c r="N81" s="30">
        <v>4796.4094500000001</v>
      </c>
    </row>
    <row r="82" spans="2:14" x14ac:dyDescent="0.2">
      <c r="B82" s="15">
        <v>4110</v>
      </c>
      <c r="C82" s="15" t="s">
        <v>233</v>
      </c>
      <c r="D82" s="30">
        <v>1019.76503</v>
      </c>
      <c r="E82" s="30">
        <v>426.23845999999998</v>
      </c>
      <c r="F82" s="30">
        <v>1806.86591</v>
      </c>
      <c r="G82" s="30">
        <v>77.385249999999999</v>
      </c>
      <c r="H82" s="30">
        <v>311.26130000000001</v>
      </c>
      <c r="I82" s="30">
        <v>547.58550000000002</v>
      </c>
      <c r="J82" s="30">
        <v>243.49735000000001</v>
      </c>
      <c r="K82" s="30">
        <v>542.87710000000004</v>
      </c>
      <c r="L82" s="30">
        <v>52.616</v>
      </c>
      <c r="M82" s="30">
        <v>10.26519</v>
      </c>
      <c r="N82" s="30">
        <v>5038.3570900000004</v>
      </c>
    </row>
    <row r="83" spans="2:14" x14ac:dyDescent="0.2">
      <c r="B83" s="15">
        <v>4111</v>
      </c>
      <c r="C83" s="15" t="s">
        <v>234</v>
      </c>
      <c r="D83" s="30">
        <v>810.54841999999996</v>
      </c>
      <c r="E83" s="30">
        <v>427.55059999999997</v>
      </c>
      <c r="F83" s="30">
        <v>2046.70802</v>
      </c>
      <c r="G83" s="30">
        <v>106.91485</v>
      </c>
      <c r="H83" s="30">
        <v>362.71929999999998</v>
      </c>
      <c r="I83" s="30">
        <v>895.17935</v>
      </c>
      <c r="J83" s="30">
        <v>238.56710000000001</v>
      </c>
      <c r="K83" s="30">
        <v>795.04915000000005</v>
      </c>
      <c r="L83" s="30">
        <v>27.4863</v>
      </c>
      <c r="M83" s="30">
        <v>86.402029999999996</v>
      </c>
      <c r="N83" s="30">
        <v>5797.1251199999997</v>
      </c>
    </row>
    <row r="84" spans="2:14" x14ac:dyDescent="0.2">
      <c r="B84" s="15">
        <v>4112</v>
      </c>
      <c r="C84" s="15" t="s">
        <v>235</v>
      </c>
      <c r="D84" s="30">
        <v>616.78323</v>
      </c>
      <c r="E84" s="30">
        <v>242.55595</v>
      </c>
      <c r="F84" s="30">
        <v>1252.7220600000001</v>
      </c>
      <c r="G84" s="30">
        <v>16.819050000000001</v>
      </c>
      <c r="H84" s="30">
        <v>202.85525000000001</v>
      </c>
      <c r="I84" s="30">
        <v>345.74254999999999</v>
      </c>
      <c r="J84" s="30">
        <v>158.09875</v>
      </c>
      <c r="K84" s="30">
        <v>455.92313000000001</v>
      </c>
      <c r="L84" s="30">
        <v>27.757850000000001</v>
      </c>
      <c r="M84" s="30">
        <v>5.23</v>
      </c>
      <c r="N84" s="30">
        <v>3324.4878199999998</v>
      </c>
    </row>
    <row r="85" spans="2:14" x14ac:dyDescent="0.2">
      <c r="B85" s="15">
        <v>4125</v>
      </c>
      <c r="C85" s="15" t="s">
        <v>236</v>
      </c>
      <c r="D85" s="30">
        <v>1582.3545200000001</v>
      </c>
      <c r="E85" s="30">
        <v>825.60649999999998</v>
      </c>
      <c r="F85" s="30">
        <v>3767.7916</v>
      </c>
      <c r="G85" s="30">
        <v>649.21504000000004</v>
      </c>
      <c r="H85" s="30">
        <v>861.92570000000001</v>
      </c>
      <c r="I85" s="30">
        <v>1771.9483</v>
      </c>
      <c r="J85" s="30">
        <v>652.22946999999999</v>
      </c>
      <c r="K85" s="30">
        <v>1152.62625</v>
      </c>
      <c r="L85" s="30">
        <v>103.45440000000001</v>
      </c>
      <c r="M85" s="30">
        <v>633.49674000000005</v>
      </c>
      <c r="N85" s="30">
        <v>12000.648520000001</v>
      </c>
    </row>
    <row r="86" spans="2:14" x14ac:dyDescent="0.2">
      <c r="B86" s="15">
        <v>4117</v>
      </c>
      <c r="C86" s="15" t="s">
        <v>237</v>
      </c>
      <c r="D86" s="30">
        <v>674.79097999999999</v>
      </c>
      <c r="E86" s="30">
        <v>263.67912000000001</v>
      </c>
      <c r="F86" s="30">
        <v>1003.66777</v>
      </c>
      <c r="G86" s="30">
        <v>67.543599999999998</v>
      </c>
      <c r="H86" s="30">
        <v>310.35930000000002</v>
      </c>
      <c r="I86" s="30">
        <v>291.98520000000002</v>
      </c>
      <c r="J86" s="30">
        <v>222.61340000000001</v>
      </c>
      <c r="K86" s="30">
        <v>419.19234999999998</v>
      </c>
      <c r="L86" s="30">
        <v>725.81511</v>
      </c>
      <c r="M86" s="30">
        <v>203.40137999999999</v>
      </c>
      <c r="N86" s="30">
        <v>4183.0482099999999</v>
      </c>
    </row>
    <row r="87" spans="2:14" x14ac:dyDescent="0.2">
      <c r="B87" s="15">
        <v>4120</v>
      </c>
      <c r="C87" s="15" t="s">
        <v>238</v>
      </c>
      <c r="D87" s="30">
        <v>1082.28673</v>
      </c>
      <c r="E87" s="30">
        <v>561.39301</v>
      </c>
      <c r="F87" s="30">
        <v>2560.60034</v>
      </c>
      <c r="G87" s="30">
        <v>161.37195</v>
      </c>
      <c r="H87" s="30">
        <v>419.58150000000001</v>
      </c>
      <c r="I87" s="30">
        <v>1244.8949</v>
      </c>
      <c r="J87" s="30">
        <v>497.28052000000002</v>
      </c>
      <c r="K87" s="30">
        <v>847.89164000000005</v>
      </c>
      <c r="L87" s="30">
        <v>124.07245</v>
      </c>
      <c r="M87" s="30">
        <v>186.45330999999999</v>
      </c>
      <c r="N87" s="30">
        <v>7685.8263500000003</v>
      </c>
    </row>
    <row r="88" spans="2:14" x14ac:dyDescent="0.2">
      <c r="B88" s="15">
        <v>4121</v>
      </c>
      <c r="C88" s="15" t="s">
        <v>239</v>
      </c>
      <c r="D88" s="30">
        <v>1650.02424</v>
      </c>
      <c r="E88" s="30">
        <v>671.61765000000003</v>
      </c>
      <c r="F88" s="30">
        <v>2366.6292600000002</v>
      </c>
      <c r="G88" s="30">
        <v>301.06434999999999</v>
      </c>
      <c r="H88" s="30">
        <v>563.85218999999995</v>
      </c>
      <c r="I88" s="30">
        <v>909.30467999999996</v>
      </c>
      <c r="J88" s="30">
        <v>548.22540000000004</v>
      </c>
      <c r="K88" s="30">
        <v>1046.14357</v>
      </c>
      <c r="L88" s="30">
        <v>1473.2379100000001</v>
      </c>
      <c r="M88" s="30">
        <v>976.01819</v>
      </c>
      <c r="N88" s="30">
        <v>10506.11744</v>
      </c>
    </row>
    <row r="89" spans="2:14" x14ac:dyDescent="0.2">
      <c r="B89" s="15">
        <v>4122</v>
      </c>
      <c r="C89" s="15" t="s">
        <v>240</v>
      </c>
      <c r="D89" s="30">
        <v>776.45717999999999</v>
      </c>
      <c r="E89" s="30">
        <v>450.6463</v>
      </c>
      <c r="F89" s="30">
        <v>2389.9793399999999</v>
      </c>
      <c r="G89" s="30">
        <v>333.46555000000001</v>
      </c>
      <c r="H89" s="30">
        <v>521.81931999999995</v>
      </c>
      <c r="I89" s="30">
        <v>761.84614999999997</v>
      </c>
      <c r="J89" s="30">
        <v>194.34559999999999</v>
      </c>
      <c r="K89" s="30">
        <v>857.29940999999997</v>
      </c>
      <c r="L89" s="30">
        <v>39.433100000000003</v>
      </c>
      <c r="M89" s="30">
        <v>205.52603999999999</v>
      </c>
      <c r="N89" s="30">
        <v>6530.8179899999996</v>
      </c>
    </row>
    <row r="90" spans="2:14" x14ac:dyDescent="0.2">
      <c r="B90" s="15">
        <v>4123</v>
      </c>
      <c r="C90" s="15" t="s">
        <v>241</v>
      </c>
      <c r="D90" s="30">
        <v>4451.7856000000002</v>
      </c>
      <c r="E90" s="30">
        <v>2203.1041</v>
      </c>
      <c r="F90" s="30">
        <v>17093.86002</v>
      </c>
      <c r="G90" s="30">
        <v>1409.17832</v>
      </c>
      <c r="H90" s="30">
        <v>2383.3382999999999</v>
      </c>
      <c r="I90" s="30">
        <v>7248.1702299999997</v>
      </c>
      <c r="J90" s="30">
        <v>939.04750000000001</v>
      </c>
      <c r="K90" s="30">
        <v>6372.33338</v>
      </c>
      <c r="L90" s="30">
        <v>6893.2749000000003</v>
      </c>
      <c r="M90" s="30">
        <v>3576.2896700000001</v>
      </c>
      <c r="N90" s="30">
        <v>52570.382019999997</v>
      </c>
    </row>
    <row r="91" spans="2:14" x14ac:dyDescent="0.2">
      <c r="B91" s="20">
        <v>4159</v>
      </c>
      <c r="C91" s="20" t="s">
        <v>242</v>
      </c>
      <c r="D91" s="29">
        <v>25991.858349999999</v>
      </c>
      <c r="E91" s="29">
        <v>13108.567800000001</v>
      </c>
      <c r="F91" s="29">
        <v>63245.368139999999</v>
      </c>
      <c r="G91" s="29">
        <v>7022.6907099999999</v>
      </c>
      <c r="H91" s="29">
        <v>10157.564479999999</v>
      </c>
      <c r="I91" s="29">
        <v>36054.645190000003</v>
      </c>
      <c r="J91" s="29">
        <v>9013.5048399999996</v>
      </c>
      <c r="K91" s="29">
        <v>22649.772540000002</v>
      </c>
      <c r="L91" s="29">
        <v>16833.001629999999</v>
      </c>
      <c r="M91" s="29">
        <v>15928.768700000001</v>
      </c>
      <c r="N91" s="29">
        <v>220005.74238000001</v>
      </c>
    </row>
    <row r="92" spans="2:14" x14ac:dyDescent="0.2">
      <c r="B92" s="15">
        <v>4131</v>
      </c>
      <c r="C92" s="15" t="s">
        <v>243</v>
      </c>
      <c r="D92" s="30">
        <v>3337.95937</v>
      </c>
      <c r="E92" s="30">
        <v>722.79489999999998</v>
      </c>
      <c r="F92" s="30">
        <v>4060.8627000000001</v>
      </c>
      <c r="G92" s="30">
        <v>624.54854999999998</v>
      </c>
      <c r="H92" s="30">
        <v>1073.0957100000001</v>
      </c>
      <c r="I92" s="30">
        <v>2147.2323500000002</v>
      </c>
      <c r="J92" s="30">
        <v>990.08180000000004</v>
      </c>
      <c r="K92" s="30">
        <v>2297.6703499999999</v>
      </c>
      <c r="L92" s="30">
        <v>8401.7916700000005</v>
      </c>
      <c r="M92" s="30">
        <v>6444.9882100000004</v>
      </c>
      <c r="N92" s="30">
        <v>30101.025610000001</v>
      </c>
    </row>
    <row r="93" spans="2:14" x14ac:dyDescent="0.2">
      <c r="B93" s="15">
        <v>4132</v>
      </c>
      <c r="C93" s="15" t="s">
        <v>244</v>
      </c>
      <c r="D93" s="30">
        <v>934.49563999999998</v>
      </c>
      <c r="E93" s="30">
        <v>367.67926999999997</v>
      </c>
      <c r="F93" s="30">
        <v>989.57325000000003</v>
      </c>
      <c r="G93" s="30">
        <v>103.13158</v>
      </c>
      <c r="H93" s="30">
        <v>148.10390000000001</v>
      </c>
      <c r="I93" s="30">
        <v>550.86972000000003</v>
      </c>
      <c r="J93" s="30">
        <v>367.68472000000003</v>
      </c>
      <c r="K93" s="30">
        <v>645.16408000000001</v>
      </c>
      <c r="L93" s="30">
        <v>187.84998999999999</v>
      </c>
      <c r="M93" s="30">
        <v>862.55305999999996</v>
      </c>
      <c r="N93" s="30">
        <v>5157.1052099999997</v>
      </c>
    </row>
    <row r="94" spans="2:14" x14ac:dyDescent="0.2">
      <c r="B94" s="15">
        <v>4133</v>
      </c>
      <c r="C94" s="15" t="s">
        <v>245</v>
      </c>
      <c r="D94" s="30">
        <v>807.69275000000005</v>
      </c>
      <c r="E94" s="30">
        <v>147.6275</v>
      </c>
      <c r="F94" s="30">
        <v>1373.3315</v>
      </c>
      <c r="G94" s="30">
        <v>82.2166</v>
      </c>
      <c r="H94" s="30">
        <v>98.602199999999996</v>
      </c>
      <c r="I94" s="30">
        <v>1104.7822100000001</v>
      </c>
      <c r="J94" s="30">
        <v>194.89832000000001</v>
      </c>
      <c r="K94" s="30">
        <v>512.95198000000005</v>
      </c>
      <c r="L94" s="30">
        <v>5.3752000000000004</v>
      </c>
      <c r="M94" s="30">
        <v>326.00281000000001</v>
      </c>
      <c r="N94" s="30">
        <v>4653.4810699999998</v>
      </c>
    </row>
    <row r="95" spans="2:14" x14ac:dyDescent="0.2">
      <c r="B95" s="15">
        <v>4134</v>
      </c>
      <c r="C95" s="15" t="s">
        <v>246</v>
      </c>
      <c r="D95" s="30">
        <v>1023.73655</v>
      </c>
      <c r="E95" s="30">
        <v>410.10978999999998</v>
      </c>
      <c r="F95" s="30">
        <v>1957.9577300000001</v>
      </c>
      <c r="G95" s="30">
        <v>63.261949999999999</v>
      </c>
      <c r="H95" s="30">
        <v>205.76683</v>
      </c>
      <c r="I95" s="30">
        <v>952.03947000000005</v>
      </c>
      <c r="J95" s="30">
        <v>332.28906000000001</v>
      </c>
      <c r="K95" s="30">
        <v>734.03195000000005</v>
      </c>
      <c r="L95" s="30">
        <v>2858.8651</v>
      </c>
      <c r="M95" s="30">
        <v>318.93946999999997</v>
      </c>
      <c r="N95" s="30">
        <v>8856.9979000000003</v>
      </c>
    </row>
    <row r="96" spans="2:14" x14ac:dyDescent="0.2">
      <c r="B96" s="15">
        <v>4135</v>
      </c>
      <c r="C96" s="15" t="s">
        <v>247</v>
      </c>
      <c r="D96" s="30">
        <v>1055.84752</v>
      </c>
      <c r="E96" s="30">
        <v>690.68868999999995</v>
      </c>
      <c r="F96" s="30">
        <v>2441.5806600000001</v>
      </c>
      <c r="G96" s="30">
        <v>215.48773</v>
      </c>
      <c r="H96" s="30">
        <v>478.43369999999999</v>
      </c>
      <c r="I96" s="30">
        <v>1617.44229</v>
      </c>
      <c r="J96" s="30">
        <v>767.75765999999999</v>
      </c>
      <c r="K96" s="30">
        <v>907.67089999999996</v>
      </c>
      <c r="L96" s="30">
        <v>6.6242000000000001</v>
      </c>
      <c r="M96" s="30">
        <v>403.42041999999998</v>
      </c>
      <c r="N96" s="30">
        <v>8584.9537700000001</v>
      </c>
    </row>
    <row r="97" spans="2:14" x14ac:dyDescent="0.2">
      <c r="B97" s="15">
        <v>4136</v>
      </c>
      <c r="C97" s="15" t="s">
        <v>248</v>
      </c>
      <c r="D97" s="30">
        <v>752.52728999999999</v>
      </c>
      <c r="E97" s="30">
        <v>398.82198</v>
      </c>
      <c r="F97" s="30">
        <v>1946.1316400000001</v>
      </c>
      <c r="G97" s="30">
        <v>146.16575</v>
      </c>
      <c r="H97" s="30">
        <v>371.83325000000002</v>
      </c>
      <c r="I97" s="30">
        <v>927.21123</v>
      </c>
      <c r="J97" s="30">
        <v>358.32364000000001</v>
      </c>
      <c r="K97" s="30">
        <v>652.59424999999999</v>
      </c>
      <c r="L97" s="30">
        <v>24.831479999999999</v>
      </c>
      <c r="M97" s="30">
        <v>47.335439999999998</v>
      </c>
      <c r="N97" s="30">
        <v>5625.7759500000002</v>
      </c>
    </row>
    <row r="98" spans="2:14" x14ac:dyDescent="0.2">
      <c r="B98" s="15">
        <v>4137</v>
      </c>
      <c r="C98" s="15" t="s">
        <v>249</v>
      </c>
      <c r="D98" s="30">
        <v>424.58715999999998</v>
      </c>
      <c r="E98" s="30">
        <v>94.439400000000006</v>
      </c>
      <c r="F98" s="30">
        <v>872.41465000000005</v>
      </c>
      <c r="G98" s="30">
        <v>27.979150000000001</v>
      </c>
      <c r="H98" s="30">
        <v>41.377899999999997</v>
      </c>
      <c r="I98" s="30">
        <v>182.58134999999999</v>
      </c>
      <c r="J98" s="30">
        <v>129.68762000000001</v>
      </c>
      <c r="K98" s="30">
        <v>239.5712</v>
      </c>
      <c r="L98" s="30">
        <v>8.1149000000000004</v>
      </c>
      <c r="M98" s="30">
        <v>16.808160000000001</v>
      </c>
      <c r="N98" s="30">
        <v>2037.56149</v>
      </c>
    </row>
    <row r="99" spans="2:14" x14ac:dyDescent="0.2">
      <c r="B99" s="15">
        <v>4138</v>
      </c>
      <c r="C99" s="15" t="s">
        <v>250</v>
      </c>
      <c r="D99" s="30">
        <v>546.25741000000005</v>
      </c>
      <c r="E99" s="30">
        <v>150.2353</v>
      </c>
      <c r="F99" s="30">
        <v>1045.92902</v>
      </c>
      <c r="G99" s="30">
        <v>56.412550000000003</v>
      </c>
      <c r="H99" s="30">
        <v>159.01435000000001</v>
      </c>
      <c r="I99" s="30">
        <v>315.11250000000001</v>
      </c>
      <c r="J99" s="30">
        <v>167.42939999999999</v>
      </c>
      <c r="K99" s="30">
        <v>716.80818999999997</v>
      </c>
      <c r="L99" s="30">
        <v>54.178199999999997</v>
      </c>
      <c r="M99" s="30">
        <v>220.33223000000001</v>
      </c>
      <c r="N99" s="30">
        <v>3431.7091500000001</v>
      </c>
    </row>
    <row r="100" spans="2:14" x14ac:dyDescent="0.2">
      <c r="B100" s="15">
        <v>4139</v>
      </c>
      <c r="C100" s="15" t="s">
        <v>251</v>
      </c>
      <c r="D100" s="30">
        <v>3110.6803399999999</v>
      </c>
      <c r="E100" s="30">
        <v>2178.8130299999998</v>
      </c>
      <c r="F100" s="30">
        <v>9128.0974600000009</v>
      </c>
      <c r="G100" s="30">
        <v>1952.9313400000001</v>
      </c>
      <c r="H100" s="30">
        <v>1397.8730399999999</v>
      </c>
      <c r="I100" s="30">
        <v>9891.6639699999996</v>
      </c>
      <c r="J100" s="30">
        <v>861.21006</v>
      </c>
      <c r="K100" s="30">
        <v>3771.0182500000001</v>
      </c>
      <c r="L100" s="30">
        <v>59.022950000000002</v>
      </c>
      <c r="M100" s="30">
        <v>2016.48305</v>
      </c>
      <c r="N100" s="30">
        <v>34367.793489999996</v>
      </c>
    </row>
    <row r="101" spans="2:14" x14ac:dyDescent="0.2">
      <c r="B101" s="15">
        <v>4140</v>
      </c>
      <c r="C101" s="15" t="s">
        <v>252</v>
      </c>
      <c r="D101" s="30">
        <v>1265.95156</v>
      </c>
      <c r="E101" s="30">
        <v>509.29915</v>
      </c>
      <c r="F101" s="30">
        <v>3429.3730799999998</v>
      </c>
      <c r="G101" s="30">
        <v>318.28514999999999</v>
      </c>
      <c r="H101" s="30">
        <v>532.72500000000002</v>
      </c>
      <c r="I101" s="30">
        <v>1502.68875</v>
      </c>
      <c r="J101" s="30">
        <v>613.16508999999996</v>
      </c>
      <c r="K101" s="30">
        <v>1276.3537100000001</v>
      </c>
      <c r="L101" s="30">
        <v>24.005099999999999</v>
      </c>
      <c r="M101" s="30">
        <v>327.27190999999999</v>
      </c>
      <c r="N101" s="30">
        <v>9799.1185000000005</v>
      </c>
    </row>
    <row r="102" spans="2:14" x14ac:dyDescent="0.2">
      <c r="B102" s="15">
        <v>4141</v>
      </c>
      <c r="C102" s="15" t="s">
        <v>253</v>
      </c>
      <c r="D102" s="30">
        <v>4083.6555899999998</v>
      </c>
      <c r="E102" s="30">
        <v>2790.1548400000001</v>
      </c>
      <c r="F102" s="30">
        <v>17598.72147</v>
      </c>
      <c r="G102" s="30">
        <v>1239.46235</v>
      </c>
      <c r="H102" s="30">
        <v>2146.4953</v>
      </c>
      <c r="I102" s="30">
        <v>8318.7975999999999</v>
      </c>
      <c r="J102" s="30">
        <v>1776.4278400000001</v>
      </c>
      <c r="K102" s="30">
        <v>4490.4624800000001</v>
      </c>
      <c r="L102" s="30">
        <v>116.0866</v>
      </c>
      <c r="M102" s="30">
        <v>1479.05807</v>
      </c>
      <c r="N102" s="30">
        <v>44039.322139999997</v>
      </c>
    </row>
    <row r="103" spans="2:14" x14ac:dyDescent="0.2">
      <c r="B103" s="15">
        <v>4142</v>
      </c>
      <c r="C103" s="15" t="s">
        <v>254</v>
      </c>
      <c r="D103" s="30">
        <v>735.90130999999997</v>
      </c>
      <c r="E103" s="30">
        <v>191.10210000000001</v>
      </c>
      <c r="F103" s="30">
        <v>1116.2665999999999</v>
      </c>
      <c r="G103" s="30">
        <v>79.449430000000007</v>
      </c>
      <c r="H103" s="30">
        <v>285.13684999999998</v>
      </c>
      <c r="I103" s="30">
        <v>378.02868000000001</v>
      </c>
      <c r="J103" s="30">
        <v>277.56274000000002</v>
      </c>
      <c r="K103" s="30">
        <v>515.18421000000001</v>
      </c>
      <c r="L103" s="30">
        <v>34.004800000000003</v>
      </c>
      <c r="M103" s="30">
        <v>218.79257000000001</v>
      </c>
      <c r="N103" s="30">
        <v>3831.42929</v>
      </c>
    </row>
    <row r="104" spans="2:14" x14ac:dyDescent="0.2">
      <c r="B104" s="15">
        <v>4143</v>
      </c>
      <c r="C104" s="15" t="s">
        <v>255</v>
      </c>
      <c r="D104" s="30">
        <v>774.04715999999996</v>
      </c>
      <c r="E104" s="30">
        <v>422.62891000000002</v>
      </c>
      <c r="F104" s="30">
        <v>1437.09719</v>
      </c>
      <c r="G104" s="30">
        <v>86.243300000000005</v>
      </c>
      <c r="H104" s="30">
        <v>495.53460000000001</v>
      </c>
      <c r="I104" s="30">
        <v>644.20083</v>
      </c>
      <c r="J104" s="30">
        <v>310.51254999999998</v>
      </c>
      <c r="K104" s="30">
        <v>636.07189000000005</v>
      </c>
      <c r="L104" s="30">
        <v>24.075749999999999</v>
      </c>
      <c r="M104" s="30">
        <v>41.954369999999997</v>
      </c>
      <c r="N104" s="30">
        <v>4872.3665499999997</v>
      </c>
    </row>
    <row r="105" spans="2:14" x14ac:dyDescent="0.2">
      <c r="B105" s="15">
        <v>4144</v>
      </c>
      <c r="C105" s="15" t="s">
        <v>256</v>
      </c>
      <c r="D105" s="30">
        <v>3057.5192400000001</v>
      </c>
      <c r="E105" s="30">
        <v>2031.4562900000001</v>
      </c>
      <c r="F105" s="30">
        <v>6575.0805499999997</v>
      </c>
      <c r="G105" s="30">
        <v>1316.9759200000001</v>
      </c>
      <c r="H105" s="30">
        <v>1500.9259500000001</v>
      </c>
      <c r="I105" s="30">
        <v>2944.9619200000002</v>
      </c>
      <c r="J105" s="30">
        <v>785.10469000000001</v>
      </c>
      <c r="K105" s="30">
        <v>2105.22786</v>
      </c>
      <c r="L105" s="30">
        <v>3709.2311800000002</v>
      </c>
      <c r="M105" s="30">
        <v>1966.08232</v>
      </c>
      <c r="N105" s="30">
        <v>25992.565920000001</v>
      </c>
    </row>
    <row r="106" spans="2:14" x14ac:dyDescent="0.2">
      <c r="B106" s="15">
        <v>4145</v>
      </c>
      <c r="C106" s="15" t="s">
        <v>257</v>
      </c>
      <c r="D106" s="30">
        <v>1060.08851</v>
      </c>
      <c r="E106" s="30">
        <v>311.61066</v>
      </c>
      <c r="F106" s="30">
        <v>2286.3791500000002</v>
      </c>
      <c r="G106" s="30">
        <v>298.86277000000001</v>
      </c>
      <c r="H106" s="30">
        <v>337.07145000000003</v>
      </c>
      <c r="I106" s="30">
        <v>1185.57212</v>
      </c>
      <c r="J106" s="30">
        <v>250.08985000000001</v>
      </c>
      <c r="K106" s="30">
        <v>931.26733000000002</v>
      </c>
      <c r="L106" s="30">
        <v>1262.7099599999999</v>
      </c>
      <c r="M106" s="30">
        <v>447.20960000000002</v>
      </c>
      <c r="N106" s="30">
        <v>8370.8613999999998</v>
      </c>
    </row>
    <row r="107" spans="2:14" x14ac:dyDescent="0.2">
      <c r="B107" s="15">
        <v>4146</v>
      </c>
      <c r="C107" s="15" t="s">
        <v>258</v>
      </c>
      <c r="D107" s="30">
        <v>2212.0025900000001</v>
      </c>
      <c r="E107" s="30">
        <v>1437.55494</v>
      </c>
      <c r="F107" s="30">
        <v>5348.2956899999999</v>
      </c>
      <c r="G107" s="30">
        <v>325.39749</v>
      </c>
      <c r="H107" s="30">
        <v>573.94484999999997</v>
      </c>
      <c r="I107" s="30">
        <v>2568.3278500000001</v>
      </c>
      <c r="J107" s="30">
        <v>542.31870000000004</v>
      </c>
      <c r="K107" s="30">
        <v>1609.6709000000001</v>
      </c>
      <c r="L107" s="30">
        <v>52.815150000000003</v>
      </c>
      <c r="M107" s="30">
        <v>591.58545000000004</v>
      </c>
      <c r="N107" s="30">
        <v>15261.91361</v>
      </c>
    </row>
    <row r="108" spans="2:14" x14ac:dyDescent="0.2">
      <c r="B108" s="15">
        <v>4147</v>
      </c>
      <c r="C108" s="15" t="s">
        <v>259</v>
      </c>
      <c r="D108" s="30">
        <v>808.90836000000002</v>
      </c>
      <c r="E108" s="30">
        <v>253.55105</v>
      </c>
      <c r="F108" s="30">
        <v>1638.2757999999999</v>
      </c>
      <c r="G108" s="30">
        <v>85.879099999999994</v>
      </c>
      <c r="H108" s="30">
        <v>311.62959999999998</v>
      </c>
      <c r="I108" s="30">
        <v>823.13234999999997</v>
      </c>
      <c r="J108" s="30">
        <v>288.96109999999999</v>
      </c>
      <c r="K108" s="30">
        <v>608.05300999999997</v>
      </c>
      <c r="L108" s="30">
        <v>3.4194</v>
      </c>
      <c r="M108" s="30">
        <v>199.95156</v>
      </c>
      <c r="N108" s="30">
        <v>5021.7613300000003</v>
      </c>
    </row>
    <row r="109" spans="2:14" x14ac:dyDescent="0.2">
      <c r="B109" s="20">
        <v>4189</v>
      </c>
      <c r="C109" s="20" t="s">
        <v>260</v>
      </c>
      <c r="D109" s="29">
        <v>26485.29408</v>
      </c>
      <c r="E109" s="29">
        <v>15169.75596</v>
      </c>
      <c r="F109" s="29">
        <v>51329.838660000001</v>
      </c>
      <c r="G109" s="29">
        <v>6731.8423000000003</v>
      </c>
      <c r="H109" s="29">
        <v>8664.4563199999993</v>
      </c>
      <c r="I109" s="29">
        <v>23379.2317</v>
      </c>
      <c r="J109" s="29">
        <v>8318.0276300000005</v>
      </c>
      <c r="K109" s="29">
        <v>24414.158650000001</v>
      </c>
      <c r="L109" s="29">
        <v>12833.85426</v>
      </c>
      <c r="M109" s="29">
        <v>10676.75848</v>
      </c>
      <c r="N109" s="29">
        <v>188003.21804000001</v>
      </c>
    </row>
    <row r="110" spans="2:14" x14ac:dyDescent="0.2">
      <c r="B110" s="15">
        <v>4185</v>
      </c>
      <c r="C110" s="15" t="s">
        <v>261</v>
      </c>
      <c r="D110" s="30">
        <v>2032.6393399999999</v>
      </c>
      <c r="E110" s="30">
        <v>758.30229999999995</v>
      </c>
      <c r="F110" s="30">
        <v>3621.0655000000002</v>
      </c>
      <c r="G110" s="30">
        <v>108.91674999999999</v>
      </c>
      <c r="H110" s="30">
        <v>629.18151</v>
      </c>
      <c r="I110" s="30">
        <v>1595.8498500000001</v>
      </c>
      <c r="J110" s="30">
        <v>482.04361999999998</v>
      </c>
      <c r="K110" s="30">
        <v>4360.2456400000001</v>
      </c>
      <c r="L110" s="30">
        <v>230.68324000000001</v>
      </c>
      <c r="M110" s="30">
        <v>1015.58081</v>
      </c>
      <c r="N110" s="30">
        <v>14834.50856</v>
      </c>
    </row>
    <row r="111" spans="2:14" x14ac:dyDescent="0.2">
      <c r="B111" s="15">
        <v>4161</v>
      </c>
      <c r="C111" s="15" t="s">
        <v>262</v>
      </c>
      <c r="D111" s="30">
        <v>1655.4415899999999</v>
      </c>
      <c r="E111" s="30">
        <v>572.07727</v>
      </c>
      <c r="F111" s="30">
        <v>2937.3721300000002</v>
      </c>
      <c r="G111" s="30">
        <v>298.46877000000001</v>
      </c>
      <c r="H111" s="30">
        <v>491.38065</v>
      </c>
      <c r="I111" s="30">
        <v>1556.14879</v>
      </c>
      <c r="J111" s="30">
        <v>465.80581999999998</v>
      </c>
      <c r="K111" s="30">
        <v>1098.8874499999999</v>
      </c>
      <c r="L111" s="30">
        <v>59.117049999999999</v>
      </c>
      <c r="M111" s="30">
        <v>832.75617</v>
      </c>
      <c r="N111" s="30">
        <v>9967.4556900000007</v>
      </c>
    </row>
    <row r="112" spans="2:14" x14ac:dyDescent="0.2">
      <c r="B112" s="15">
        <v>4163</v>
      </c>
      <c r="C112" s="15" t="s">
        <v>263</v>
      </c>
      <c r="D112" s="30">
        <v>4254.6245099999996</v>
      </c>
      <c r="E112" s="30">
        <v>5864.9624800000001</v>
      </c>
      <c r="F112" s="30">
        <v>10293.86327</v>
      </c>
      <c r="G112" s="30">
        <v>2057.6043</v>
      </c>
      <c r="H112" s="30">
        <v>1731.1833999999999</v>
      </c>
      <c r="I112" s="30">
        <v>4441.13825</v>
      </c>
      <c r="J112" s="30">
        <v>1667.3632500000001</v>
      </c>
      <c r="K112" s="30">
        <v>4964.9005900000002</v>
      </c>
      <c r="L112" s="30">
        <v>133.05277000000001</v>
      </c>
      <c r="M112" s="30">
        <v>1171.0527500000001</v>
      </c>
      <c r="N112" s="30">
        <v>36579.745569999999</v>
      </c>
    </row>
    <row r="113" spans="2:14" x14ac:dyDescent="0.2">
      <c r="B113" s="15">
        <v>4164</v>
      </c>
      <c r="C113" s="15" t="s">
        <v>264</v>
      </c>
      <c r="D113" s="30">
        <v>637.93865000000005</v>
      </c>
      <c r="E113" s="30">
        <v>316.23602</v>
      </c>
      <c r="F113" s="30">
        <v>1311.1862599999999</v>
      </c>
      <c r="G113" s="30">
        <v>17.5093</v>
      </c>
      <c r="H113" s="30">
        <v>269.16172</v>
      </c>
      <c r="I113" s="30">
        <v>565.28054999999995</v>
      </c>
      <c r="J113" s="30">
        <v>343.86799999999999</v>
      </c>
      <c r="K113" s="30">
        <v>587.80169000000001</v>
      </c>
      <c r="L113" s="30">
        <v>76.049769999999995</v>
      </c>
      <c r="M113" s="30">
        <v>235.75201000000001</v>
      </c>
      <c r="N113" s="30">
        <v>4360.7839700000004</v>
      </c>
    </row>
    <row r="114" spans="2:14" x14ac:dyDescent="0.2">
      <c r="B114" s="15">
        <v>4165</v>
      </c>
      <c r="C114" s="15" t="s">
        <v>265</v>
      </c>
      <c r="D114" s="30">
        <v>1879.7607800000001</v>
      </c>
      <c r="E114" s="30">
        <v>692.58219999999994</v>
      </c>
      <c r="F114" s="30">
        <v>5135.5898900000002</v>
      </c>
      <c r="G114" s="30">
        <v>582.96948999999995</v>
      </c>
      <c r="H114" s="30">
        <v>940.67539999999997</v>
      </c>
      <c r="I114" s="30">
        <v>2522.6090399999998</v>
      </c>
      <c r="J114" s="30">
        <v>727.00698999999997</v>
      </c>
      <c r="K114" s="30">
        <v>1627.7777000000001</v>
      </c>
      <c r="L114" s="30">
        <v>416.20119999999997</v>
      </c>
      <c r="M114" s="30">
        <v>938.42187000000001</v>
      </c>
      <c r="N114" s="30">
        <v>15463.59456</v>
      </c>
    </row>
    <row r="115" spans="2:14" x14ac:dyDescent="0.2">
      <c r="B115" s="15">
        <v>4166</v>
      </c>
      <c r="C115" s="15" t="s">
        <v>266</v>
      </c>
      <c r="D115" s="30">
        <v>2531.8092799999999</v>
      </c>
      <c r="E115" s="30">
        <v>523.65549999999996</v>
      </c>
      <c r="F115" s="30">
        <v>2098.6143699999998</v>
      </c>
      <c r="G115" s="30">
        <v>35.853650000000002</v>
      </c>
      <c r="H115" s="30">
        <v>248.14224999999999</v>
      </c>
      <c r="I115" s="30">
        <v>1040.5425600000001</v>
      </c>
      <c r="J115" s="30">
        <v>224.77957000000001</v>
      </c>
      <c r="K115" s="30">
        <v>674.66657999999995</v>
      </c>
      <c r="L115" s="30">
        <v>131.38890000000001</v>
      </c>
      <c r="M115" s="30">
        <v>981.51505999999995</v>
      </c>
      <c r="N115" s="30">
        <v>8490.9677200000006</v>
      </c>
    </row>
    <row r="116" spans="2:14" x14ac:dyDescent="0.2">
      <c r="B116" s="15">
        <v>4169</v>
      </c>
      <c r="C116" s="15" t="s">
        <v>267</v>
      </c>
      <c r="D116" s="30">
        <v>1481.3180500000001</v>
      </c>
      <c r="E116" s="30">
        <v>868.01054999999997</v>
      </c>
      <c r="F116" s="30">
        <v>3770.7157299999999</v>
      </c>
      <c r="G116" s="30">
        <v>125.82875</v>
      </c>
      <c r="H116" s="30">
        <v>592.99374999999998</v>
      </c>
      <c r="I116" s="30">
        <v>1340.4140299999999</v>
      </c>
      <c r="J116" s="30">
        <v>767.35828000000004</v>
      </c>
      <c r="K116" s="30">
        <v>1989.09843</v>
      </c>
      <c r="L116" s="30">
        <v>2236.4585699999998</v>
      </c>
      <c r="M116" s="30">
        <v>1086.24189</v>
      </c>
      <c r="N116" s="30">
        <v>14258.438029999999</v>
      </c>
    </row>
    <row r="117" spans="2:14" x14ac:dyDescent="0.2">
      <c r="B117" s="15">
        <v>4170</v>
      </c>
      <c r="C117" s="15" t="s">
        <v>268</v>
      </c>
      <c r="D117" s="30">
        <v>3501.7221300000001</v>
      </c>
      <c r="E117" s="30">
        <v>2021.0474899999999</v>
      </c>
      <c r="F117" s="30">
        <v>5557.5870599999998</v>
      </c>
      <c r="G117" s="30">
        <v>1667.2969700000001</v>
      </c>
      <c r="H117" s="30">
        <v>1020.9154</v>
      </c>
      <c r="I117" s="30">
        <v>3504.5081599999999</v>
      </c>
      <c r="J117" s="30">
        <v>1076.2512200000001</v>
      </c>
      <c r="K117" s="30">
        <v>2102.9440300000001</v>
      </c>
      <c r="L117" s="30">
        <v>4493.1132500000003</v>
      </c>
      <c r="M117" s="30">
        <v>1742.7725</v>
      </c>
      <c r="N117" s="30">
        <v>26688.158210000001</v>
      </c>
    </row>
    <row r="118" spans="2:14" x14ac:dyDescent="0.2">
      <c r="B118" s="15">
        <v>4184</v>
      </c>
      <c r="C118" s="15" t="s">
        <v>269</v>
      </c>
      <c r="D118" s="30">
        <v>1700.86573</v>
      </c>
      <c r="E118" s="30">
        <v>736.77596000000005</v>
      </c>
      <c r="F118" s="30">
        <v>2485.7410799999998</v>
      </c>
      <c r="G118" s="30">
        <v>220.68111999999999</v>
      </c>
      <c r="H118" s="30">
        <v>609.27223000000004</v>
      </c>
      <c r="I118" s="30">
        <v>1417.3729800000001</v>
      </c>
      <c r="J118" s="30">
        <v>613.14398000000006</v>
      </c>
      <c r="K118" s="30">
        <v>1874.0242900000001</v>
      </c>
      <c r="L118" s="30">
        <v>1494.37601</v>
      </c>
      <c r="M118" s="30">
        <v>539.59888999999998</v>
      </c>
      <c r="N118" s="30">
        <v>11691.852269999999</v>
      </c>
    </row>
    <row r="119" spans="2:14" x14ac:dyDescent="0.2">
      <c r="B119" s="15">
        <v>4172</v>
      </c>
      <c r="C119" s="15" t="s">
        <v>270</v>
      </c>
      <c r="D119" s="30">
        <v>765.68356000000006</v>
      </c>
      <c r="E119" s="30">
        <v>240.53035</v>
      </c>
      <c r="F119" s="30">
        <v>1490.8645100000001</v>
      </c>
      <c r="G119" s="30">
        <v>61.7958</v>
      </c>
      <c r="H119" s="30">
        <v>201.88040000000001</v>
      </c>
      <c r="I119" s="30">
        <v>649.69560000000001</v>
      </c>
      <c r="J119" s="30">
        <v>277.76695000000001</v>
      </c>
      <c r="K119" s="30">
        <v>609.88849000000005</v>
      </c>
      <c r="L119" s="30">
        <v>13.11585</v>
      </c>
      <c r="M119" s="30">
        <v>570.65188999999998</v>
      </c>
      <c r="N119" s="30">
        <v>4881.8734000000004</v>
      </c>
    </row>
    <row r="120" spans="2:14" x14ac:dyDescent="0.2">
      <c r="B120" s="15">
        <v>4173</v>
      </c>
      <c r="C120" s="15" t="s">
        <v>271</v>
      </c>
      <c r="D120" s="30">
        <v>422.96406000000002</v>
      </c>
      <c r="E120" s="30">
        <v>166.4177</v>
      </c>
      <c r="F120" s="30">
        <v>1255.9241300000001</v>
      </c>
      <c r="G120" s="30">
        <v>19.234020000000001</v>
      </c>
      <c r="H120" s="30">
        <v>137.91425000000001</v>
      </c>
      <c r="I120" s="30">
        <v>390.60818999999998</v>
      </c>
      <c r="J120" s="30">
        <v>94.403930000000003</v>
      </c>
      <c r="K120" s="30">
        <v>151.55695</v>
      </c>
      <c r="L120" s="30">
        <v>151.29739000000001</v>
      </c>
      <c r="M120" s="30">
        <v>69.228890000000007</v>
      </c>
      <c r="N120" s="30">
        <v>2859.5495099999998</v>
      </c>
    </row>
    <row r="121" spans="2:14" x14ac:dyDescent="0.2">
      <c r="B121" s="15">
        <v>4175</v>
      </c>
      <c r="C121" s="15" t="s">
        <v>272</v>
      </c>
      <c r="D121" s="30">
        <v>746.67273999999998</v>
      </c>
      <c r="E121" s="30">
        <v>220.12950000000001</v>
      </c>
      <c r="F121" s="30">
        <v>1356.5671</v>
      </c>
      <c r="G121" s="30">
        <v>33.850099999999998</v>
      </c>
      <c r="H121" s="30">
        <v>314.51409999999998</v>
      </c>
      <c r="I121" s="30">
        <v>490.27794999999998</v>
      </c>
      <c r="J121" s="30">
        <v>312.13994000000002</v>
      </c>
      <c r="K121" s="30">
        <v>799.68560000000002</v>
      </c>
      <c r="L121" s="30">
        <v>108.86535000000001</v>
      </c>
      <c r="M121" s="30">
        <v>84.477689999999996</v>
      </c>
      <c r="N121" s="30">
        <v>4467.1800700000003</v>
      </c>
    </row>
    <row r="122" spans="2:14" x14ac:dyDescent="0.2">
      <c r="B122" s="15">
        <v>4176</v>
      </c>
      <c r="C122" s="15" t="s">
        <v>273</v>
      </c>
      <c r="D122" s="30">
        <v>469.12394</v>
      </c>
      <c r="E122" s="30">
        <v>186.67590000000001</v>
      </c>
      <c r="F122" s="30">
        <v>807.84241999999995</v>
      </c>
      <c r="G122" s="30">
        <v>30.765350000000002</v>
      </c>
      <c r="H122" s="30">
        <v>181.43251000000001</v>
      </c>
      <c r="I122" s="30">
        <v>485.26101</v>
      </c>
      <c r="J122" s="30">
        <v>171.96817999999999</v>
      </c>
      <c r="K122" s="30">
        <v>516.84411</v>
      </c>
      <c r="L122" s="30">
        <v>13.048410000000001</v>
      </c>
      <c r="M122" s="30">
        <v>7.9969700000000001</v>
      </c>
      <c r="N122" s="30">
        <v>2870.9587999999999</v>
      </c>
    </row>
    <row r="123" spans="2:14" x14ac:dyDescent="0.2">
      <c r="B123" s="15">
        <v>4177</v>
      </c>
      <c r="C123" s="15" t="s">
        <v>274</v>
      </c>
      <c r="D123" s="30">
        <v>1359.3097499999999</v>
      </c>
      <c r="E123" s="30">
        <v>763.74480000000005</v>
      </c>
      <c r="F123" s="30">
        <v>2138.0106700000001</v>
      </c>
      <c r="G123" s="30">
        <v>1104.1267399999999</v>
      </c>
      <c r="H123" s="30">
        <v>248.7424</v>
      </c>
      <c r="I123" s="30">
        <v>1161.7055800000001</v>
      </c>
      <c r="J123" s="30">
        <v>191.38041000000001</v>
      </c>
      <c r="K123" s="30">
        <v>710.36821999999995</v>
      </c>
      <c r="L123" s="30">
        <v>1270.7708299999999</v>
      </c>
      <c r="M123" s="30">
        <v>966.39662999999996</v>
      </c>
      <c r="N123" s="30">
        <v>9914.5560299999997</v>
      </c>
    </row>
    <row r="124" spans="2:14" x14ac:dyDescent="0.2">
      <c r="B124" s="15">
        <v>4179</v>
      </c>
      <c r="C124" s="15" t="s">
        <v>275</v>
      </c>
      <c r="D124" s="30">
        <v>621.44579999999996</v>
      </c>
      <c r="E124" s="30">
        <v>193.05605</v>
      </c>
      <c r="F124" s="30">
        <v>1006.24793</v>
      </c>
      <c r="G124" s="30">
        <v>18.847349999999999</v>
      </c>
      <c r="H124" s="30">
        <v>190.40880000000001</v>
      </c>
      <c r="I124" s="30">
        <v>404.92865</v>
      </c>
      <c r="J124" s="30">
        <v>194.43674999999999</v>
      </c>
      <c r="K124" s="30">
        <v>519.22524999999996</v>
      </c>
      <c r="L124" s="30">
        <v>673.15848000000005</v>
      </c>
      <c r="M124" s="30">
        <v>74.719480000000004</v>
      </c>
      <c r="N124" s="30">
        <v>3896.4745400000002</v>
      </c>
    </row>
    <row r="125" spans="2:14" x14ac:dyDescent="0.2">
      <c r="B125" s="15">
        <v>4181</v>
      </c>
      <c r="C125" s="15" t="s">
        <v>276</v>
      </c>
      <c r="D125" s="30">
        <v>747.41899999999998</v>
      </c>
      <c r="E125" s="30">
        <v>324.59645</v>
      </c>
      <c r="F125" s="30">
        <v>2875.42769</v>
      </c>
      <c r="G125" s="30">
        <v>174.58744999999999</v>
      </c>
      <c r="H125" s="30">
        <v>397.54034999999999</v>
      </c>
      <c r="I125" s="30">
        <v>568.03796</v>
      </c>
      <c r="J125" s="30">
        <v>214.02483000000001</v>
      </c>
      <c r="K125" s="30">
        <v>682.87018</v>
      </c>
      <c r="L125" s="30">
        <v>281.49734999999998</v>
      </c>
      <c r="M125" s="30">
        <v>-2.9970400000000001</v>
      </c>
      <c r="N125" s="30">
        <v>6263.0042199999998</v>
      </c>
    </row>
    <row r="126" spans="2:14" x14ac:dyDescent="0.2">
      <c r="B126" s="15">
        <v>4182</v>
      </c>
      <c r="C126" s="15" t="s">
        <v>277</v>
      </c>
      <c r="D126" s="30">
        <v>780.80598999999995</v>
      </c>
      <c r="E126" s="30">
        <v>421.05164000000002</v>
      </c>
      <c r="F126" s="30">
        <v>1581.65681</v>
      </c>
      <c r="G126" s="30">
        <v>135.30468999999999</v>
      </c>
      <c r="H126" s="30">
        <v>287.26060000000001</v>
      </c>
      <c r="I126" s="30">
        <v>610.82834000000003</v>
      </c>
      <c r="J126" s="30">
        <v>282.65845999999999</v>
      </c>
      <c r="K126" s="30">
        <v>437.16082</v>
      </c>
      <c r="L126" s="30">
        <v>240.72461999999999</v>
      </c>
      <c r="M126" s="30">
        <v>201.66399000000001</v>
      </c>
      <c r="N126" s="30">
        <v>4979.1159600000001</v>
      </c>
    </row>
    <row r="127" spans="2:14" x14ac:dyDescent="0.2">
      <c r="B127" s="15">
        <v>4183</v>
      </c>
      <c r="C127" s="15" t="s">
        <v>278</v>
      </c>
      <c r="D127" s="30">
        <v>895.74918000000002</v>
      </c>
      <c r="E127" s="30">
        <v>299.90379999999999</v>
      </c>
      <c r="F127" s="30">
        <v>1605.5621100000001</v>
      </c>
      <c r="G127" s="30">
        <v>38.201700000000002</v>
      </c>
      <c r="H127" s="30">
        <v>171.85659999999999</v>
      </c>
      <c r="I127" s="30">
        <v>634.02421000000004</v>
      </c>
      <c r="J127" s="30">
        <v>211.62745000000001</v>
      </c>
      <c r="K127" s="30">
        <v>706.21262999999999</v>
      </c>
      <c r="L127" s="30">
        <v>810.93521999999996</v>
      </c>
      <c r="M127" s="30">
        <v>160.92803000000001</v>
      </c>
      <c r="N127" s="30">
        <v>5535.0009300000002</v>
      </c>
    </row>
    <row r="128" spans="2:14" x14ac:dyDescent="0.2">
      <c r="B128" s="20">
        <v>4219</v>
      </c>
      <c r="C128" s="20" t="s">
        <v>279</v>
      </c>
      <c r="D128" s="29">
        <v>40172.385430000002</v>
      </c>
      <c r="E128" s="29">
        <v>26352.673889999998</v>
      </c>
      <c r="F128" s="29">
        <v>96182.248229999997</v>
      </c>
      <c r="G128" s="29">
        <v>11052.680609999999</v>
      </c>
      <c r="H128" s="29">
        <v>13454.28218</v>
      </c>
      <c r="I128" s="29">
        <v>47202.918989999998</v>
      </c>
      <c r="J128" s="29">
        <v>13720.87579</v>
      </c>
      <c r="K128" s="29">
        <v>27607.98703</v>
      </c>
      <c r="L128" s="29">
        <v>15516.07179</v>
      </c>
      <c r="M128" s="29">
        <v>18531.93691</v>
      </c>
      <c r="N128" s="29">
        <v>309794.06085000001</v>
      </c>
    </row>
    <row r="129" spans="2:14" x14ac:dyDescent="0.2">
      <c r="B129" s="15">
        <v>4191</v>
      </c>
      <c r="C129" s="15" t="s">
        <v>280</v>
      </c>
      <c r="D129" s="30">
        <v>501.44628999999998</v>
      </c>
      <c r="E129" s="30">
        <v>159.68295000000001</v>
      </c>
      <c r="F129" s="30">
        <v>1026.7764</v>
      </c>
      <c r="G129" s="30">
        <v>13.6279</v>
      </c>
      <c r="H129" s="30">
        <v>155.67814999999999</v>
      </c>
      <c r="I129" s="30">
        <v>320.72070000000002</v>
      </c>
      <c r="J129" s="30">
        <v>116.49850000000001</v>
      </c>
      <c r="K129" s="30">
        <v>413.12617</v>
      </c>
      <c r="L129" s="30">
        <v>17.239000000000001</v>
      </c>
      <c r="M129" s="30">
        <v>181.30504999999999</v>
      </c>
      <c r="N129" s="30">
        <v>2906.1011100000001</v>
      </c>
    </row>
    <row r="130" spans="2:14" x14ac:dyDescent="0.2">
      <c r="B130" s="15">
        <v>4192</v>
      </c>
      <c r="C130" s="15" t="s">
        <v>281</v>
      </c>
      <c r="D130" s="30">
        <v>911.41880000000003</v>
      </c>
      <c r="E130" s="30">
        <v>433.80378000000002</v>
      </c>
      <c r="F130" s="30">
        <v>1791.70948</v>
      </c>
      <c r="G130" s="30">
        <v>167.69526999999999</v>
      </c>
      <c r="H130" s="30">
        <v>403.81619999999998</v>
      </c>
      <c r="I130" s="30">
        <v>638.61845000000005</v>
      </c>
      <c r="J130" s="30">
        <v>349.96654000000001</v>
      </c>
      <c r="K130" s="30">
        <v>732.60816</v>
      </c>
      <c r="L130" s="30">
        <v>16.5562</v>
      </c>
      <c r="M130" s="30">
        <v>533.93876</v>
      </c>
      <c r="N130" s="30">
        <v>5980.1316399999996</v>
      </c>
    </row>
    <row r="131" spans="2:14" x14ac:dyDescent="0.2">
      <c r="B131" s="15">
        <v>4193</v>
      </c>
      <c r="C131" s="15" t="s">
        <v>282</v>
      </c>
      <c r="D131" s="30">
        <v>625.95091000000002</v>
      </c>
      <c r="E131" s="30">
        <v>296.68970000000002</v>
      </c>
      <c r="F131" s="30">
        <v>1304.09157</v>
      </c>
      <c r="G131" s="30">
        <v>41.824100000000001</v>
      </c>
      <c r="H131" s="30">
        <v>152.6849</v>
      </c>
      <c r="I131" s="30">
        <v>342.38810000000001</v>
      </c>
      <c r="J131" s="30">
        <v>185.43355</v>
      </c>
      <c r="K131" s="30">
        <v>510.02319999999997</v>
      </c>
      <c r="L131" s="30">
        <v>30.417349999999999</v>
      </c>
      <c r="M131" s="30">
        <v>179.30850000000001</v>
      </c>
      <c r="N131" s="30">
        <v>3668.8118800000002</v>
      </c>
    </row>
    <row r="132" spans="2:14" x14ac:dyDescent="0.2">
      <c r="B132" s="15">
        <v>4194</v>
      </c>
      <c r="C132" s="15" t="s">
        <v>283</v>
      </c>
      <c r="D132" s="30">
        <v>1067.87482</v>
      </c>
      <c r="E132" s="30">
        <v>517.63710000000003</v>
      </c>
      <c r="F132" s="30">
        <v>3091.35871</v>
      </c>
      <c r="G132" s="30">
        <v>135.44815</v>
      </c>
      <c r="H132" s="30">
        <v>430.27875</v>
      </c>
      <c r="I132" s="30">
        <v>1016.69996</v>
      </c>
      <c r="J132" s="30">
        <v>219.89189999999999</v>
      </c>
      <c r="K132" s="30">
        <v>1081.57502</v>
      </c>
      <c r="L132" s="30">
        <v>1737.15023</v>
      </c>
      <c r="M132" s="30">
        <v>201.33304999999999</v>
      </c>
      <c r="N132" s="30">
        <v>9499.2476900000001</v>
      </c>
    </row>
    <row r="133" spans="2:14" x14ac:dyDescent="0.2">
      <c r="B133" s="15">
        <v>4195</v>
      </c>
      <c r="C133" s="15" t="s">
        <v>284</v>
      </c>
      <c r="D133" s="30">
        <v>693.60677999999996</v>
      </c>
      <c r="E133" s="30">
        <v>308.5634</v>
      </c>
      <c r="F133" s="30">
        <v>1951.7129600000001</v>
      </c>
      <c r="G133" s="30">
        <v>127.28905</v>
      </c>
      <c r="H133" s="30">
        <v>215.55633</v>
      </c>
      <c r="I133" s="30">
        <v>713.16134999999997</v>
      </c>
      <c r="J133" s="30">
        <v>329.91696000000002</v>
      </c>
      <c r="K133" s="30">
        <v>611.28557999999998</v>
      </c>
      <c r="L133" s="30">
        <v>69.063900000000004</v>
      </c>
      <c r="M133" s="30">
        <v>432.23820000000001</v>
      </c>
      <c r="N133" s="30">
        <v>5452.3945100000001</v>
      </c>
    </row>
    <row r="134" spans="2:14" x14ac:dyDescent="0.2">
      <c r="B134" s="15">
        <v>4196</v>
      </c>
      <c r="C134" s="15" t="s">
        <v>285</v>
      </c>
      <c r="D134" s="30">
        <v>1305.2656300000001</v>
      </c>
      <c r="E134" s="30">
        <v>691.77245000000005</v>
      </c>
      <c r="F134" s="30">
        <v>3656.8567800000001</v>
      </c>
      <c r="G134" s="30">
        <v>224.64399</v>
      </c>
      <c r="H134" s="30">
        <v>300.17126000000002</v>
      </c>
      <c r="I134" s="30">
        <v>1410.3323499999999</v>
      </c>
      <c r="J134" s="30">
        <v>328.62705</v>
      </c>
      <c r="K134" s="30">
        <v>1288.3807200000001</v>
      </c>
      <c r="L134" s="30">
        <v>165.2876</v>
      </c>
      <c r="M134" s="30">
        <v>215.57369</v>
      </c>
      <c r="N134" s="30">
        <v>9586.9115199999997</v>
      </c>
    </row>
    <row r="135" spans="2:14" x14ac:dyDescent="0.2">
      <c r="B135" s="15">
        <v>4197</v>
      </c>
      <c r="C135" s="15" t="s">
        <v>286</v>
      </c>
      <c r="D135" s="30">
        <v>696.27486999999996</v>
      </c>
      <c r="E135" s="30">
        <v>415.85613000000001</v>
      </c>
      <c r="F135" s="30">
        <v>1061.5828899999999</v>
      </c>
      <c r="G135" s="30">
        <v>35.632849999999998</v>
      </c>
      <c r="H135" s="30">
        <v>365.7774</v>
      </c>
      <c r="I135" s="30">
        <v>614.04336999999998</v>
      </c>
      <c r="J135" s="30">
        <v>220.28460000000001</v>
      </c>
      <c r="K135" s="30">
        <v>441.59899999999999</v>
      </c>
      <c r="L135" s="30">
        <v>9.8726500000000001</v>
      </c>
      <c r="M135" s="30">
        <v>558.4298</v>
      </c>
      <c r="N135" s="30">
        <v>4419.3535599999996</v>
      </c>
    </row>
    <row r="136" spans="2:14" x14ac:dyDescent="0.2">
      <c r="B136" s="15">
        <v>4198</v>
      </c>
      <c r="C136" s="15" t="s">
        <v>287</v>
      </c>
      <c r="D136" s="30">
        <v>887.23275999999998</v>
      </c>
      <c r="E136" s="30">
        <v>358.76733000000002</v>
      </c>
      <c r="F136" s="30">
        <v>1937.26722</v>
      </c>
      <c r="G136" s="30">
        <v>34.066800000000001</v>
      </c>
      <c r="H136" s="30">
        <v>113.6022</v>
      </c>
      <c r="I136" s="30">
        <v>580.68899999999996</v>
      </c>
      <c r="J136" s="30">
        <v>222.10854</v>
      </c>
      <c r="K136" s="30">
        <v>581.72433999999998</v>
      </c>
      <c r="L136" s="30">
        <v>17.655349999999999</v>
      </c>
      <c r="M136" s="30">
        <v>274.38472000000002</v>
      </c>
      <c r="N136" s="30">
        <v>5007.4982600000003</v>
      </c>
    </row>
    <row r="137" spans="2:14" x14ac:dyDescent="0.2">
      <c r="B137" s="15">
        <v>4199</v>
      </c>
      <c r="C137" s="15" t="s">
        <v>288</v>
      </c>
      <c r="D137" s="30">
        <v>709.27594999999997</v>
      </c>
      <c r="E137" s="30">
        <v>390.108</v>
      </c>
      <c r="F137" s="30">
        <v>1584.3636300000001</v>
      </c>
      <c r="G137" s="30">
        <v>59.558999999999997</v>
      </c>
      <c r="H137" s="30">
        <v>248.41985</v>
      </c>
      <c r="I137" s="30">
        <v>678.43259</v>
      </c>
      <c r="J137" s="30">
        <v>308.00373000000002</v>
      </c>
      <c r="K137" s="30">
        <v>630.99760000000003</v>
      </c>
      <c r="L137" s="30">
        <v>22.422599999999999</v>
      </c>
      <c r="M137" s="30">
        <v>26.313020000000002</v>
      </c>
      <c r="N137" s="30">
        <v>4657.8959699999996</v>
      </c>
    </row>
    <row r="138" spans="2:14" x14ac:dyDescent="0.2">
      <c r="B138" s="15">
        <v>4200</v>
      </c>
      <c r="C138" s="15" t="s">
        <v>289</v>
      </c>
      <c r="D138" s="30">
        <v>2024.39588</v>
      </c>
      <c r="E138" s="30">
        <v>1460.6611499999999</v>
      </c>
      <c r="F138" s="30">
        <v>6516.0377799999997</v>
      </c>
      <c r="G138" s="30">
        <v>134.05687</v>
      </c>
      <c r="H138" s="30">
        <v>728.04165</v>
      </c>
      <c r="I138" s="30">
        <v>2450.3410399999998</v>
      </c>
      <c r="J138" s="30">
        <v>702.99288999999999</v>
      </c>
      <c r="K138" s="30">
        <v>1570.9807499999999</v>
      </c>
      <c r="L138" s="30">
        <v>36.466149999999999</v>
      </c>
      <c r="M138" s="30">
        <v>543.54717000000005</v>
      </c>
      <c r="N138" s="30">
        <v>16167.52133</v>
      </c>
    </row>
    <row r="139" spans="2:14" x14ac:dyDescent="0.2">
      <c r="B139" s="15">
        <v>4201</v>
      </c>
      <c r="C139" s="15" t="s">
        <v>290</v>
      </c>
      <c r="D139" s="30">
        <v>8895.7510399999992</v>
      </c>
      <c r="E139" s="30">
        <v>10398.00668</v>
      </c>
      <c r="F139" s="30">
        <v>18147.371719999999</v>
      </c>
      <c r="G139" s="30">
        <v>2468.6483400000002</v>
      </c>
      <c r="H139" s="30">
        <v>2579.7501000000002</v>
      </c>
      <c r="I139" s="30">
        <v>14144.45239</v>
      </c>
      <c r="J139" s="30">
        <v>3989.95469</v>
      </c>
      <c r="K139" s="30">
        <v>4427.3072000000002</v>
      </c>
      <c r="L139" s="30">
        <v>296.3603</v>
      </c>
      <c r="M139" s="30">
        <v>5878.1529600000003</v>
      </c>
      <c r="N139" s="30">
        <v>71225.755420000001</v>
      </c>
    </row>
    <row r="140" spans="2:14" x14ac:dyDescent="0.2">
      <c r="B140" s="15">
        <v>4202</v>
      </c>
      <c r="C140" s="15" t="s">
        <v>291</v>
      </c>
      <c r="D140" s="30">
        <v>2980.5504099999998</v>
      </c>
      <c r="E140" s="30">
        <v>826.55686000000003</v>
      </c>
      <c r="F140" s="30">
        <v>3370.6227399999998</v>
      </c>
      <c r="G140" s="30">
        <v>347.76087000000001</v>
      </c>
      <c r="H140" s="30">
        <v>511.24579</v>
      </c>
      <c r="I140" s="30">
        <v>1854.9554800000001</v>
      </c>
      <c r="J140" s="30">
        <v>820.12716</v>
      </c>
      <c r="K140" s="30">
        <v>1791.7316499999999</v>
      </c>
      <c r="L140" s="30">
        <v>23.836790000000001</v>
      </c>
      <c r="M140" s="30">
        <v>2796.70703</v>
      </c>
      <c r="N140" s="30">
        <v>15324.094779999999</v>
      </c>
    </row>
    <row r="141" spans="2:14" x14ac:dyDescent="0.2">
      <c r="B141" s="15">
        <v>4203</v>
      </c>
      <c r="C141" s="15" t="s">
        <v>292</v>
      </c>
      <c r="D141" s="30">
        <v>2292.3846199999998</v>
      </c>
      <c r="E141" s="30">
        <v>1517.00855</v>
      </c>
      <c r="F141" s="30">
        <v>10571.59929</v>
      </c>
      <c r="G141" s="30">
        <v>1842.00776</v>
      </c>
      <c r="H141" s="30">
        <v>1240.7579000000001</v>
      </c>
      <c r="I141" s="30">
        <v>3377.9536699999999</v>
      </c>
      <c r="J141" s="30">
        <v>1089.9010699999999</v>
      </c>
      <c r="K141" s="30">
        <v>1460.1994299999999</v>
      </c>
      <c r="L141" s="30">
        <v>68.077600000000004</v>
      </c>
      <c r="M141" s="30">
        <v>1070.54907</v>
      </c>
      <c r="N141" s="30">
        <v>24530.438959999999</v>
      </c>
    </row>
    <row r="142" spans="2:14" x14ac:dyDescent="0.2">
      <c r="B142" s="15">
        <v>4204</v>
      </c>
      <c r="C142" s="15" t="s">
        <v>293</v>
      </c>
      <c r="D142" s="30">
        <v>2025.0642499999999</v>
      </c>
      <c r="E142" s="30">
        <v>1115.40852</v>
      </c>
      <c r="F142" s="30">
        <v>6335.5079599999999</v>
      </c>
      <c r="G142" s="30">
        <v>307.48525999999998</v>
      </c>
      <c r="H142" s="30">
        <v>960.42314999999996</v>
      </c>
      <c r="I142" s="30">
        <v>3079.4262899999999</v>
      </c>
      <c r="J142" s="30">
        <v>702.33013000000005</v>
      </c>
      <c r="K142" s="30">
        <v>1297.53448</v>
      </c>
      <c r="L142" s="30">
        <v>3.2069999999999999</v>
      </c>
      <c r="M142" s="30">
        <v>1363.7657099999999</v>
      </c>
      <c r="N142" s="30">
        <v>17190.152750000001</v>
      </c>
    </row>
    <row r="143" spans="2:14" x14ac:dyDescent="0.2">
      <c r="B143" s="15">
        <v>4205</v>
      </c>
      <c r="C143" s="15" t="s">
        <v>294</v>
      </c>
      <c r="D143" s="30">
        <v>1284.1111900000001</v>
      </c>
      <c r="E143" s="30">
        <v>736.64615000000003</v>
      </c>
      <c r="F143" s="30">
        <v>4292.9717000000001</v>
      </c>
      <c r="G143" s="30">
        <v>318.90120000000002</v>
      </c>
      <c r="H143" s="30">
        <v>582.49590000000001</v>
      </c>
      <c r="I143" s="30">
        <v>1813.7161599999999</v>
      </c>
      <c r="J143" s="30">
        <v>550.88689999999997</v>
      </c>
      <c r="K143" s="30">
        <v>1315.73885</v>
      </c>
      <c r="L143" s="30">
        <v>6.4722499999999998</v>
      </c>
      <c r="M143" s="30">
        <v>148.02780000000001</v>
      </c>
      <c r="N143" s="30">
        <v>11049.9681</v>
      </c>
    </row>
    <row r="144" spans="2:14" x14ac:dyDescent="0.2">
      <c r="B144" s="15">
        <v>4206</v>
      </c>
      <c r="C144" s="15" t="s">
        <v>295</v>
      </c>
      <c r="D144" s="30">
        <v>2739.1447400000002</v>
      </c>
      <c r="E144" s="30">
        <v>2080.9700899999998</v>
      </c>
      <c r="F144" s="30">
        <v>7257.5406000000003</v>
      </c>
      <c r="G144" s="30">
        <v>859.08749999999998</v>
      </c>
      <c r="H144" s="30">
        <v>1119.2064700000001</v>
      </c>
      <c r="I144" s="30">
        <v>3986.62491</v>
      </c>
      <c r="J144" s="30">
        <v>913.81200000000001</v>
      </c>
      <c r="K144" s="30">
        <v>2337.3047700000002</v>
      </c>
      <c r="L144" s="30">
        <v>4344.46083</v>
      </c>
      <c r="M144" s="30">
        <v>741.57827999999995</v>
      </c>
      <c r="N144" s="30">
        <v>26379.730189999998</v>
      </c>
    </row>
    <row r="145" spans="2:14" x14ac:dyDescent="0.2">
      <c r="B145" s="15">
        <v>4207</v>
      </c>
      <c r="C145" s="15" t="s">
        <v>296</v>
      </c>
      <c r="D145" s="30">
        <v>2047.19397</v>
      </c>
      <c r="E145" s="30">
        <v>665.46320000000003</v>
      </c>
      <c r="F145" s="30">
        <v>4033.4338699999998</v>
      </c>
      <c r="G145" s="30">
        <v>105.46835</v>
      </c>
      <c r="H145" s="30">
        <v>575.68960000000004</v>
      </c>
      <c r="I145" s="30">
        <v>2358.1264799999999</v>
      </c>
      <c r="J145" s="30">
        <v>526.59466999999995</v>
      </c>
      <c r="K145" s="30">
        <v>1503.72822</v>
      </c>
      <c r="L145" s="30">
        <v>6158.66338</v>
      </c>
      <c r="M145" s="30">
        <v>398.27663000000001</v>
      </c>
      <c r="N145" s="30">
        <v>18372.638370000001</v>
      </c>
    </row>
    <row r="146" spans="2:14" x14ac:dyDescent="0.2">
      <c r="B146" s="15">
        <v>4208</v>
      </c>
      <c r="C146" s="15" t="s">
        <v>297</v>
      </c>
      <c r="D146" s="30">
        <v>2944.4971500000001</v>
      </c>
      <c r="E146" s="30">
        <v>944.54224999999997</v>
      </c>
      <c r="F146" s="30">
        <v>6542.55159</v>
      </c>
      <c r="G146" s="30">
        <v>527.33510999999999</v>
      </c>
      <c r="H146" s="30">
        <v>880.52945</v>
      </c>
      <c r="I146" s="30">
        <v>1981.56855</v>
      </c>
      <c r="J146" s="30">
        <v>705.16070000000002</v>
      </c>
      <c r="K146" s="30">
        <v>1889.2394400000001</v>
      </c>
      <c r="L146" s="30">
        <v>8.5135500000000004</v>
      </c>
      <c r="M146" s="30">
        <v>1442.57376</v>
      </c>
      <c r="N146" s="30">
        <v>17866.511549999999</v>
      </c>
    </row>
    <row r="147" spans="2:14" x14ac:dyDescent="0.2">
      <c r="B147" s="15">
        <v>4209</v>
      </c>
      <c r="C147" s="15" t="s">
        <v>298</v>
      </c>
      <c r="D147" s="30">
        <v>3645.7091500000001</v>
      </c>
      <c r="E147" s="30">
        <v>1875.5985499999999</v>
      </c>
      <c r="F147" s="30">
        <v>7181.2187899999999</v>
      </c>
      <c r="G147" s="30">
        <v>2809.3014400000002</v>
      </c>
      <c r="H147" s="30">
        <v>1095.0127299999999</v>
      </c>
      <c r="I147" s="30">
        <v>3870.4272999999998</v>
      </c>
      <c r="J147" s="30">
        <v>1076.59501</v>
      </c>
      <c r="K147" s="30">
        <v>2433.6756999999998</v>
      </c>
      <c r="L147" s="30">
        <v>33.917949999999998</v>
      </c>
      <c r="M147" s="30">
        <v>772.91831000000002</v>
      </c>
      <c r="N147" s="30">
        <v>24794.374930000002</v>
      </c>
    </row>
    <row r="148" spans="2:14" x14ac:dyDescent="0.2">
      <c r="B148" s="15">
        <v>4210</v>
      </c>
      <c r="C148" s="15" t="s">
        <v>299</v>
      </c>
      <c r="D148" s="30">
        <v>1895.23622</v>
      </c>
      <c r="E148" s="30">
        <v>1158.9310499999999</v>
      </c>
      <c r="F148" s="30">
        <v>4527.6725500000002</v>
      </c>
      <c r="G148" s="30">
        <v>492.8408</v>
      </c>
      <c r="H148" s="30">
        <v>795.14440000000002</v>
      </c>
      <c r="I148" s="30">
        <v>1970.2408499999999</v>
      </c>
      <c r="J148" s="30">
        <v>361.78919999999999</v>
      </c>
      <c r="K148" s="30">
        <v>1289.22675</v>
      </c>
      <c r="L148" s="30">
        <v>2450.43111</v>
      </c>
      <c r="M148" s="30">
        <v>773.0154</v>
      </c>
      <c r="N148" s="30">
        <v>15714.528329999999</v>
      </c>
    </row>
    <row r="149" spans="2:14" x14ac:dyDescent="0.2">
      <c r="B149" s="20">
        <v>4249</v>
      </c>
      <c r="C149" s="20" t="s">
        <v>300</v>
      </c>
      <c r="D149" s="29">
        <v>23536.200690000001</v>
      </c>
      <c r="E149" s="29">
        <v>15207.55854</v>
      </c>
      <c r="F149" s="29">
        <v>59268.942230000001</v>
      </c>
      <c r="G149" s="29">
        <v>7666.0563400000001</v>
      </c>
      <c r="H149" s="29">
        <v>7113.4507700000004</v>
      </c>
      <c r="I149" s="29">
        <v>20328.973160000001</v>
      </c>
      <c r="J149" s="29">
        <v>8527.8570099999997</v>
      </c>
      <c r="K149" s="29">
        <v>15125.654710000001</v>
      </c>
      <c r="L149" s="29">
        <v>3608.6651200000001</v>
      </c>
      <c r="M149" s="29">
        <v>7449.3702899999998</v>
      </c>
      <c r="N149" s="29">
        <v>167832.72886</v>
      </c>
    </row>
    <row r="150" spans="2:14" x14ac:dyDescent="0.2">
      <c r="B150" s="15">
        <v>4221</v>
      </c>
      <c r="C150" s="15" t="s">
        <v>301</v>
      </c>
      <c r="D150" s="30">
        <v>644.80996000000005</v>
      </c>
      <c r="E150" s="30">
        <v>228.73384999999999</v>
      </c>
      <c r="F150" s="30">
        <v>1515.07287</v>
      </c>
      <c r="G150" s="30">
        <v>11.432130000000001</v>
      </c>
      <c r="H150" s="30">
        <v>212.0421</v>
      </c>
      <c r="I150" s="30">
        <v>363.68520000000001</v>
      </c>
      <c r="J150" s="30">
        <v>142.7003</v>
      </c>
      <c r="K150" s="30">
        <v>400.75794000000002</v>
      </c>
      <c r="L150" s="30">
        <v>34.547530000000002</v>
      </c>
      <c r="M150" s="30">
        <v>112.98903</v>
      </c>
      <c r="N150" s="30">
        <v>3666.7709100000002</v>
      </c>
    </row>
    <row r="151" spans="2:14" x14ac:dyDescent="0.2">
      <c r="B151" s="15">
        <v>4222</v>
      </c>
      <c r="C151" s="15" t="s">
        <v>302</v>
      </c>
      <c r="D151" s="30">
        <v>938.99450999999999</v>
      </c>
      <c r="E151" s="30">
        <v>330.36264999999997</v>
      </c>
      <c r="F151" s="30">
        <v>1752.2293</v>
      </c>
      <c r="G151" s="30">
        <v>54.22457</v>
      </c>
      <c r="H151" s="30">
        <v>186.21705</v>
      </c>
      <c r="I151" s="30">
        <v>621.97970999999995</v>
      </c>
      <c r="J151" s="30">
        <v>295.70862</v>
      </c>
      <c r="K151" s="30">
        <v>635.90437999999995</v>
      </c>
      <c r="L151" s="30">
        <v>168.37994</v>
      </c>
      <c r="M151" s="30">
        <v>232.14773</v>
      </c>
      <c r="N151" s="30">
        <v>5216.1484600000003</v>
      </c>
    </row>
    <row r="152" spans="2:14" x14ac:dyDescent="0.2">
      <c r="B152" s="15">
        <v>4223</v>
      </c>
      <c r="C152" s="15" t="s">
        <v>303</v>
      </c>
      <c r="D152" s="30">
        <v>1152.74002</v>
      </c>
      <c r="E152" s="30">
        <v>553.20894999999996</v>
      </c>
      <c r="F152" s="30">
        <v>3608.7972599999998</v>
      </c>
      <c r="G152" s="30">
        <v>47.119840000000003</v>
      </c>
      <c r="H152" s="30">
        <v>337.70702</v>
      </c>
      <c r="I152" s="30">
        <v>850.23487999999998</v>
      </c>
      <c r="J152" s="30">
        <v>443.2287</v>
      </c>
      <c r="K152" s="30">
        <v>617.59384999999997</v>
      </c>
      <c r="L152" s="30">
        <v>53.862380000000002</v>
      </c>
      <c r="M152" s="30">
        <v>1012.97624</v>
      </c>
      <c r="N152" s="30">
        <v>8677.4691399999992</v>
      </c>
    </row>
    <row r="153" spans="2:14" x14ac:dyDescent="0.2">
      <c r="B153" s="15">
        <v>4224</v>
      </c>
      <c r="C153" s="15" t="s">
        <v>304</v>
      </c>
      <c r="D153" s="30">
        <v>760.81582000000003</v>
      </c>
      <c r="E153" s="30">
        <v>371.16415000000001</v>
      </c>
      <c r="F153" s="30">
        <v>1826.45605</v>
      </c>
      <c r="G153" s="30">
        <v>123.8289</v>
      </c>
      <c r="H153" s="30">
        <v>214.44614999999999</v>
      </c>
      <c r="I153" s="30">
        <v>581.09532999999999</v>
      </c>
      <c r="J153" s="30">
        <v>219.93053</v>
      </c>
      <c r="K153" s="30">
        <v>554.18314999999996</v>
      </c>
      <c r="L153" s="30">
        <v>89.993700000000004</v>
      </c>
      <c r="M153" s="30">
        <v>88.507289999999998</v>
      </c>
      <c r="N153" s="30">
        <v>4830.4210700000003</v>
      </c>
    </row>
    <row r="154" spans="2:14" x14ac:dyDescent="0.2">
      <c r="B154" s="15">
        <v>4226</v>
      </c>
      <c r="C154" s="15" t="s">
        <v>305</v>
      </c>
      <c r="D154" s="30">
        <v>703.83516999999995</v>
      </c>
      <c r="E154" s="30">
        <v>188.92408</v>
      </c>
      <c r="F154" s="30">
        <v>993.077</v>
      </c>
      <c r="G154" s="30">
        <v>35.600450000000002</v>
      </c>
      <c r="H154" s="30">
        <v>70.931340000000006</v>
      </c>
      <c r="I154" s="30">
        <v>229.39485999999999</v>
      </c>
      <c r="J154" s="30">
        <v>101.99039999999999</v>
      </c>
      <c r="K154" s="30">
        <v>359.73385000000002</v>
      </c>
      <c r="L154" s="30">
        <v>485.6001</v>
      </c>
      <c r="M154" s="30">
        <v>34.059550000000002</v>
      </c>
      <c r="N154" s="30">
        <v>3203.1468</v>
      </c>
    </row>
    <row r="155" spans="2:14" x14ac:dyDescent="0.2">
      <c r="B155" s="15">
        <v>4227</v>
      </c>
      <c r="C155" s="15" t="s">
        <v>306</v>
      </c>
      <c r="D155" s="30">
        <v>579.55380000000002</v>
      </c>
      <c r="E155" s="30">
        <v>182.33179999999999</v>
      </c>
      <c r="F155" s="30">
        <v>1024.13302</v>
      </c>
      <c r="G155" s="30">
        <v>45.035600000000002</v>
      </c>
      <c r="H155" s="30">
        <v>135.16578000000001</v>
      </c>
      <c r="I155" s="30">
        <v>305.3064</v>
      </c>
      <c r="J155" s="30">
        <v>172.13927000000001</v>
      </c>
      <c r="K155" s="30">
        <v>442.90221000000003</v>
      </c>
      <c r="L155" s="30">
        <v>685.29813999999999</v>
      </c>
      <c r="M155" s="30">
        <v>144.46647999999999</v>
      </c>
      <c r="N155" s="30">
        <v>3716.3325</v>
      </c>
    </row>
    <row r="156" spans="2:14" x14ac:dyDescent="0.2">
      <c r="B156" s="15">
        <v>4228</v>
      </c>
      <c r="C156" s="15" t="s">
        <v>307</v>
      </c>
      <c r="D156" s="30">
        <v>1937.32771</v>
      </c>
      <c r="E156" s="30">
        <v>1305.74605</v>
      </c>
      <c r="F156" s="30">
        <v>4333.7753599999996</v>
      </c>
      <c r="G156" s="30">
        <v>128.68604999999999</v>
      </c>
      <c r="H156" s="30">
        <v>778.04870000000005</v>
      </c>
      <c r="I156" s="30">
        <v>1727.16975</v>
      </c>
      <c r="J156" s="30">
        <v>542.64994999999999</v>
      </c>
      <c r="K156" s="30">
        <v>1012.6239</v>
      </c>
      <c r="L156" s="30">
        <v>328.13580000000002</v>
      </c>
      <c r="M156" s="30">
        <v>552.54584999999997</v>
      </c>
      <c r="N156" s="30">
        <v>12646.70912</v>
      </c>
    </row>
    <row r="157" spans="2:14" x14ac:dyDescent="0.2">
      <c r="B157" s="15">
        <v>4229</v>
      </c>
      <c r="C157" s="15" t="s">
        <v>308</v>
      </c>
      <c r="D157" s="30">
        <v>624.34249</v>
      </c>
      <c r="E157" s="30">
        <v>307.80720000000002</v>
      </c>
      <c r="F157" s="30">
        <v>1832.7258400000001</v>
      </c>
      <c r="G157" s="30">
        <v>20.376200000000001</v>
      </c>
      <c r="H157" s="30">
        <v>177.43095</v>
      </c>
      <c r="I157" s="30">
        <v>428.98872</v>
      </c>
      <c r="J157" s="30">
        <v>204.58340000000001</v>
      </c>
      <c r="K157" s="30">
        <v>518.29232999999999</v>
      </c>
      <c r="L157" s="30">
        <v>52.802579999999999</v>
      </c>
      <c r="M157" s="30">
        <v>379.07148999999998</v>
      </c>
      <c r="N157" s="30">
        <v>4546.4211999999998</v>
      </c>
    </row>
    <row r="158" spans="2:14" x14ac:dyDescent="0.2">
      <c r="B158" s="15">
        <v>4230</v>
      </c>
      <c r="C158" s="15" t="s">
        <v>309</v>
      </c>
      <c r="D158" s="30">
        <v>636.10883999999999</v>
      </c>
      <c r="E158" s="30">
        <v>303.40296999999998</v>
      </c>
      <c r="F158" s="30">
        <v>1606.20344</v>
      </c>
      <c r="G158" s="30">
        <v>42.943300000000001</v>
      </c>
      <c r="H158" s="30">
        <v>276.28931</v>
      </c>
      <c r="I158" s="30">
        <v>580.23847000000001</v>
      </c>
      <c r="J158" s="30">
        <v>147.28072</v>
      </c>
      <c r="K158" s="30">
        <v>476.23466000000002</v>
      </c>
      <c r="L158" s="30">
        <v>48.1907</v>
      </c>
      <c r="M158" s="30">
        <v>35.550429999999999</v>
      </c>
      <c r="N158" s="30">
        <v>4152.4428399999997</v>
      </c>
    </row>
    <row r="159" spans="2:14" x14ac:dyDescent="0.2">
      <c r="B159" s="15">
        <v>4231</v>
      </c>
      <c r="C159" s="15" t="s">
        <v>310</v>
      </c>
      <c r="D159" s="30">
        <v>651.44038</v>
      </c>
      <c r="E159" s="30">
        <v>547.91134999999997</v>
      </c>
      <c r="F159" s="30">
        <v>1953.2145399999999</v>
      </c>
      <c r="G159" s="30">
        <v>450.31617</v>
      </c>
      <c r="H159" s="30">
        <v>183.54211000000001</v>
      </c>
      <c r="I159" s="30">
        <v>637.75165000000004</v>
      </c>
      <c r="J159" s="30">
        <v>271.32549999999998</v>
      </c>
      <c r="K159" s="30">
        <v>640.51260000000002</v>
      </c>
      <c r="L159" s="30">
        <v>528.84315000000004</v>
      </c>
      <c r="M159" s="30">
        <v>142.22067999999999</v>
      </c>
      <c r="N159" s="30">
        <v>6007.0781299999999</v>
      </c>
    </row>
    <row r="160" spans="2:14" x14ac:dyDescent="0.2">
      <c r="B160" s="15">
        <v>4232</v>
      </c>
      <c r="C160" s="15" t="s">
        <v>311</v>
      </c>
      <c r="D160" s="30">
        <v>313.00544000000002</v>
      </c>
      <c r="E160" s="30">
        <v>64.545649999999995</v>
      </c>
      <c r="F160" s="30">
        <v>266.23725000000002</v>
      </c>
      <c r="G160" s="30">
        <v>3.7538</v>
      </c>
      <c r="H160" s="30">
        <v>37.441450000000003</v>
      </c>
      <c r="I160" s="30">
        <v>114.791</v>
      </c>
      <c r="J160" s="30">
        <v>93.048599999999993</v>
      </c>
      <c r="K160" s="30">
        <v>122.6648</v>
      </c>
      <c r="L160" s="30">
        <v>7.4470999999999998</v>
      </c>
      <c r="M160" s="30">
        <v>108.31832</v>
      </c>
      <c r="N160" s="30">
        <v>1131.25341</v>
      </c>
    </row>
    <row r="161" spans="2:14" x14ac:dyDescent="0.2">
      <c r="B161" s="15">
        <v>4233</v>
      </c>
      <c r="C161" s="15" t="s">
        <v>312</v>
      </c>
      <c r="D161" s="30">
        <v>342.48165999999998</v>
      </c>
      <c r="E161" s="30">
        <v>123.36038000000001</v>
      </c>
      <c r="F161" s="30">
        <v>623.05954999999994</v>
      </c>
      <c r="G161" s="30">
        <v>14.2857</v>
      </c>
      <c r="H161" s="30">
        <v>20.484500000000001</v>
      </c>
      <c r="I161" s="30">
        <v>190.52449999999999</v>
      </c>
      <c r="J161" s="30">
        <v>74.562600000000003</v>
      </c>
      <c r="K161" s="30">
        <v>241.15929</v>
      </c>
      <c r="L161" s="30">
        <v>9.0625499999999999</v>
      </c>
      <c r="M161" s="30">
        <v>3.7599499999999999</v>
      </c>
      <c r="N161" s="30">
        <v>1642.7406800000001</v>
      </c>
    </row>
    <row r="162" spans="2:14" x14ac:dyDescent="0.2">
      <c r="B162" s="15">
        <v>4234</v>
      </c>
      <c r="C162" s="15" t="s">
        <v>313</v>
      </c>
      <c r="D162" s="30">
        <v>2072.1939699999998</v>
      </c>
      <c r="E162" s="30">
        <v>826.95860000000005</v>
      </c>
      <c r="F162" s="30">
        <v>10032.897440000001</v>
      </c>
      <c r="G162" s="30">
        <v>290.07616000000002</v>
      </c>
      <c r="H162" s="30">
        <v>641.96095000000003</v>
      </c>
      <c r="I162" s="30">
        <v>1845.4926700000001</v>
      </c>
      <c r="J162" s="30">
        <v>626.26751000000002</v>
      </c>
      <c r="K162" s="30">
        <v>1555.06765</v>
      </c>
      <c r="L162" s="30">
        <v>203.71924999999999</v>
      </c>
      <c r="M162" s="30">
        <v>1636.2734800000001</v>
      </c>
      <c r="N162" s="30">
        <v>19730.90768</v>
      </c>
    </row>
    <row r="163" spans="2:14" x14ac:dyDescent="0.2">
      <c r="B163" s="15">
        <v>4235</v>
      </c>
      <c r="C163" s="15" t="s">
        <v>314</v>
      </c>
      <c r="D163" s="30">
        <v>836.84312999999997</v>
      </c>
      <c r="E163" s="30">
        <v>204.48921999999999</v>
      </c>
      <c r="F163" s="30">
        <v>1464.90183</v>
      </c>
      <c r="G163" s="30">
        <v>51.210050000000003</v>
      </c>
      <c r="H163" s="30">
        <v>262.28438999999997</v>
      </c>
      <c r="I163" s="30">
        <v>783.45063000000005</v>
      </c>
      <c r="J163" s="30">
        <v>353.22469000000001</v>
      </c>
      <c r="K163" s="30">
        <v>620.80391999999995</v>
      </c>
      <c r="L163" s="30">
        <v>15.0274</v>
      </c>
      <c r="M163" s="30">
        <v>305.39156000000003</v>
      </c>
      <c r="N163" s="30">
        <v>4897.6268200000004</v>
      </c>
    </row>
    <row r="164" spans="2:14" x14ac:dyDescent="0.2">
      <c r="B164" s="15">
        <v>4236</v>
      </c>
      <c r="C164" s="15" t="s">
        <v>315</v>
      </c>
      <c r="D164" s="30">
        <v>5241.9279299999998</v>
      </c>
      <c r="E164" s="30">
        <v>6595.4949100000003</v>
      </c>
      <c r="F164" s="30">
        <v>11112.38248</v>
      </c>
      <c r="G164" s="30">
        <v>773.76476000000002</v>
      </c>
      <c r="H164" s="30">
        <v>1695.23945</v>
      </c>
      <c r="I164" s="30">
        <v>6186.6741300000003</v>
      </c>
      <c r="J164" s="30">
        <v>2210.1116200000001</v>
      </c>
      <c r="K164" s="30">
        <v>3374.95739</v>
      </c>
      <c r="L164" s="30">
        <v>154.23480000000001</v>
      </c>
      <c r="M164" s="30">
        <v>1841.42552</v>
      </c>
      <c r="N164" s="30">
        <v>39186.21299</v>
      </c>
    </row>
    <row r="165" spans="2:14" x14ac:dyDescent="0.2">
      <c r="B165" s="15">
        <v>4237</v>
      </c>
      <c r="C165" s="15" t="s">
        <v>316</v>
      </c>
      <c r="D165" s="30">
        <v>943.58735000000001</v>
      </c>
      <c r="E165" s="30">
        <v>368.22088000000002</v>
      </c>
      <c r="F165" s="30">
        <v>2703.3759500000001</v>
      </c>
      <c r="G165" s="30">
        <v>102.34399999999999</v>
      </c>
      <c r="H165" s="30">
        <v>282.47012999999998</v>
      </c>
      <c r="I165" s="30">
        <v>576.87265000000002</v>
      </c>
      <c r="J165" s="30">
        <v>317.05664000000002</v>
      </c>
      <c r="K165" s="30">
        <v>568.45285000000001</v>
      </c>
      <c r="L165" s="30">
        <v>9.5896000000000008</v>
      </c>
      <c r="M165" s="30">
        <v>38.280360000000002</v>
      </c>
      <c r="N165" s="30">
        <v>5910.2504099999996</v>
      </c>
    </row>
    <row r="166" spans="2:14" x14ac:dyDescent="0.2">
      <c r="B166" s="15">
        <v>4238</v>
      </c>
      <c r="C166" s="15" t="s">
        <v>317</v>
      </c>
      <c r="D166" s="30">
        <v>564.44988000000001</v>
      </c>
      <c r="E166" s="30">
        <v>226.20232999999999</v>
      </c>
      <c r="F166" s="30">
        <v>867.39471000000003</v>
      </c>
      <c r="G166" s="30">
        <v>32.200049999999997</v>
      </c>
      <c r="H166" s="30">
        <v>167.34725</v>
      </c>
      <c r="I166" s="30">
        <v>443.77095000000003</v>
      </c>
      <c r="J166" s="30">
        <v>167.89834999999999</v>
      </c>
      <c r="K166" s="30">
        <v>438.42997000000003</v>
      </c>
      <c r="L166" s="30">
        <v>32.980249999999998</v>
      </c>
      <c r="M166" s="30">
        <v>16.768609999999999</v>
      </c>
      <c r="N166" s="30">
        <v>2957.4423499999998</v>
      </c>
    </row>
    <row r="167" spans="2:14" x14ac:dyDescent="0.2">
      <c r="B167" s="15">
        <v>4239</v>
      </c>
      <c r="C167" s="15" t="s">
        <v>318</v>
      </c>
      <c r="D167" s="30">
        <v>2058.9824400000002</v>
      </c>
      <c r="E167" s="30">
        <v>1453.0927200000001</v>
      </c>
      <c r="F167" s="30">
        <v>7914.7094100000004</v>
      </c>
      <c r="G167" s="30">
        <v>5285.43246</v>
      </c>
      <c r="H167" s="30">
        <v>982.24014</v>
      </c>
      <c r="I167" s="30">
        <v>1865.87291</v>
      </c>
      <c r="J167" s="30">
        <v>1664.7069100000001</v>
      </c>
      <c r="K167" s="30">
        <v>1445.64192</v>
      </c>
      <c r="L167" s="30">
        <v>543.10730000000001</v>
      </c>
      <c r="M167" s="30">
        <v>233.39591999999999</v>
      </c>
      <c r="N167" s="30">
        <v>23447.182130000001</v>
      </c>
    </row>
    <row r="168" spans="2:14" x14ac:dyDescent="0.2">
      <c r="B168" s="15">
        <v>4240</v>
      </c>
      <c r="C168" s="15" t="s">
        <v>319</v>
      </c>
      <c r="D168" s="30">
        <v>2532.76019</v>
      </c>
      <c r="E168" s="30">
        <v>1025.6007999999999</v>
      </c>
      <c r="F168" s="30">
        <v>3838.2989299999999</v>
      </c>
      <c r="G168" s="30">
        <v>153.42615000000001</v>
      </c>
      <c r="H168" s="30">
        <v>452.16199999999998</v>
      </c>
      <c r="I168" s="30">
        <v>1995.67875</v>
      </c>
      <c r="J168" s="30">
        <v>479.4427</v>
      </c>
      <c r="K168" s="30">
        <v>1099.7380499999999</v>
      </c>
      <c r="L168" s="30">
        <v>157.84285</v>
      </c>
      <c r="M168" s="30">
        <v>531.22180000000003</v>
      </c>
      <c r="N168" s="30">
        <v>12266.17222</v>
      </c>
    </row>
    <row r="169" spans="2:14" x14ac:dyDescent="0.2">
      <c r="B169" s="20">
        <v>4269</v>
      </c>
      <c r="C169" s="20" t="s">
        <v>320</v>
      </c>
      <c r="D169" s="29">
        <v>31066.226869999999</v>
      </c>
      <c r="E169" s="29">
        <v>18354.627810000002</v>
      </c>
      <c r="F169" s="29">
        <v>66327.359719999993</v>
      </c>
      <c r="G169" s="29">
        <v>13520.50676</v>
      </c>
      <c r="H169" s="29">
        <v>12529.393410000001</v>
      </c>
      <c r="I169" s="29">
        <v>38754.775909999997</v>
      </c>
      <c r="J169" s="29">
        <v>12491.90653</v>
      </c>
      <c r="K169" s="29">
        <v>21528.15753</v>
      </c>
      <c r="L169" s="29">
        <v>5547.06142</v>
      </c>
      <c r="M169" s="29">
        <v>25438.020199999999</v>
      </c>
      <c r="N169" s="29">
        <v>245558.03615999999</v>
      </c>
    </row>
    <row r="170" spans="2:14" x14ac:dyDescent="0.2">
      <c r="B170" s="15">
        <v>4251</v>
      </c>
      <c r="C170" s="15" t="s">
        <v>321</v>
      </c>
      <c r="D170" s="30">
        <v>528.39017000000001</v>
      </c>
      <c r="E170" s="30">
        <v>354.87331999999998</v>
      </c>
      <c r="F170" s="30">
        <v>1413.61985</v>
      </c>
      <c r="G170" s="30">
        <v>36.985700000000001</v>
      </c>
      <c r="H170" s="30">
        <v>275.36054999999999</v>
      </c>
      <c r="I170" s="30">
        <v>237.28030000000001</v>
      </c>
      <c r="J170" s="30">
        <v>157.33924999999999</v>
      </c>
      <c r="K170" s="30">
        <v>365.28879999999998</v>
      </c>
      <c r="L170" s="30">
        <v>84.213399999999993</v>
      </c>
      <c r="M170" s="30">
        <v>132.16431</v>
      </c>
      <c r="N170" s="30">
        <v>3585.5156499999998</v>
      </c>
    </row>
    <row r="171" spans="2:14" x14ac:dyDescent="0.2">
      <c r="B171" s="15">
        <v>4252</v>
      </c>
      <c r="C171" s="15" t="s">
        <v>322</v>
      </c>
      <c r="D171" s="30">
        <v>3727.42659</v>
      </c>
      <c r="E171" s="30">
        <v>2185.0813600000001</v>
      </c>
      <c r="F171" s="30">
        <v>8383.8525699999991</v>
      </c>
      <c r="G171" s="30">
        <v>2661.8421199999998</v>
      </c>
      <c r="H171" s="30">
        <v>1719.25397</v>
      </c>
      <c r="I171" s="30">
        <v>4272.3373899999997</v>
      </c>
      <c r="J171" s="30">
        <v>1697.4468999999999</v>
      </c>
      <c r="K171" s="30">
        <v>2885.1412599999999</v>
      </c>
      <c r="L171" s="30">
        <v>151.46226999999999</v>
      </c>
      <c r="M171" s="30">
        <v>5110.0846600000004</v>
      </c>
      <c r="N171" s="30">
        <v>32793.929089999998</v>
      </c>
    </row>
    <row r="172" spans="2:14" x14ac:dyDescent="0.2">
      <c r="B172" s="15">
        <v>4253</v>
      </c>
      <c r="C172" s="15" t="s">
        <v>323</v>
      </c>
      <c r="D172" s="30">
        <v>2098.0046600000001</v>
      </c>
      <c r="E172" s="30">
        <v>1002.62181</v>
      </c>
      <c r="F172" s="30">
        <v>5843.6471300000003</v>
      </c>
      <c r="G172" s="30">
        <v>1331.44391</v>
      </c>
      <c r="H172" s="30">
        <v>1254.7944</v>
      </c>
      <c r="I172" s="30">
        <v>1835.7388599999999</v>
      </c>
      <c r="J172" s="30">
        <v>904.02274999999997</v>
      </c>
      <c r="K172" s="30">
        <v>1637.2168999999999</v>
      </c>
      <c r="L172" s="30">
        <v>216.93090000000001</v>
      </c>
      <c r="M172" s="30">
        <v>2569.89678</v>
      </c>
      <c r="N172" s="30">
        <v>18694.3181</v>
      </c>
    </row>
    <row r="173" spans="2:14" x14ac:dyDescent="0.2">
      <c r="B173" s="15">
        <v>4254</v>
      </c>
      <c r="C173" s="15" t="s">
        <v>324</v>
      </c>
      <c r="D173" s="30">
        <v>4697.0626499999998</v>
      </c>
      <c r="E173" s="30">
        <v>3593.2288100000001</v>
      </c>
      <c r="F173" s="30">
        <v>15103.78947</v>
      </c>
      <c r="G173" s="30">
        <v>1862.1637800000001</v>
      </c>
      <c r="H173" s="30">
        <v>2439.62</v>
      </c>
      <c r="I173" s="30">
        <v>8558.5823700000001</v>
      </c>
      <c r="J173" s="30">
        <v>2349.5645</v>
      </c>
      <c r="K173" s="30">
        <v>4922.6839799999998</v>
      </c>
      <c r="L173" s="30">
        <v>165.07149999999999</v>
      </c>
      <c r="M173" s="30">
        <v>2317.5638600000002</v>
      </c>
      <c r="N173" s="30">
        <v>46009.33092</v>
      </c>
    </row>
    <row r="174" spans="2:14" x14ac:dyDescent="0.2">
      <c r="B174" s="15">
        <v>4255</v>
      </c>
      <c r="C174" s="15" t="s">
        <v>325</v>
      </c>
      <c r="D174" s="30">
        <v>1111.5007499999999</v>
      </c>
      <c r="E174" s="30">
        <v>829.23762999999997</v>
      </c>
      <c r="F174" s="30">
        <v>1448.61888</v>
      </c>
      <c r="G174" s="30">
        <v>40.384079999999997</v>
      </c>
      <c r="H174" s="30">
        <v>167.17420000000001</v>
      </c>
      <c r="I174" s="30">
        <v>838.0616</v>
      </c>
      <c r="J174" s="30">
        <v>504.59733999999997</v>
      </c>
      <c r="K174" s="30">
        <v>729.33128999999997</v>
      </c>
      <c r="L174" s="30">
        <v>41.728900000000003</v>
      </c>
      <c r="M174" s="30">
        <v>277.80099000000001</v>
      </c>
      <c r="N174" s="30">
        <v>5988.4356600000001</v>
      </c>
    </row>
    <row r="175" spans="2:14" x14ac:dyDescent="0.2">
      <c r="B175" s="15">
        <v>4256</v>
      </c>
      <c r="C175" s="15" t="s">
        <v>326</v>
      </c>
      <c r="D175" s="30">
        <v>654.58582000000001</v>
      </c>
      <c r="E175" s="30">
        <v>292.10279000000003</v>
      </c>
      <c r="F175" s="30">
        <v>1342.57853</v>
      </c>
      <c r="G175" s="30">
        <v>77.220650000000006</v>
      </c>
      <c r="H175" s="30">
        <v>208.6902</v>
      </c>
      <c r="I175" s="30">
        <v>455.07893000000001</v>
      </c>
      <c r="J175" s="30">
        <v>185.54622000000001</v>
      </c>
      <c r="K175" s="30">
        <v>514.86348999999996</v>
      </c>
      <c r="L175" s="30">
        <v>85.804100000000005</v>
      </c>
      <c r="M175" s="30">
        <v>42.490189999999998</v>
      </c>
      <c r="N175" s="30">
        <v>3858.96092</v>
      </c>
    </row>
    <row r="176" spans="2:14" x14ac:dyDescent="0.2">
      <c r="B176" s="15">
        <v>4257</v>
      </c>
      <c r="C176" s="15" t="s">
        <v>327</v>
      </c>
      <c r="D176" s="30">
        <v>458.80943000000002</v>
      </c>
      <c r="E176" s="30">
        <v>96.806200000000004</v>
      </c>
      <c r="F176" s="30">
        <v>472.60306000000003</v>
      </c>
      <c r="G176" s="30">
        <v>9.9034499999999994</v>
      </c>
      <c r="H176" s="30">
        <v>98.529849999999996</v>
      </c>
      <c r="I176" s="30">
        <v>164.89304999999999</v>
      </c>
      <c r="J176" s="30">
        <v>140.69995</v>
      </c>
      <c r="K176" s="30">
        <v>307.35181</v>
      </c>
      <c r="L176" s="30">
        <v>62.785449999999997</v>
      </c>
      <c r="M176" s="30">
        <v>163.38728</v>
      </c>
      <c r="N176" s="30">
        <v>1975.76953</v>
      </c>
    </row>
    <row r="177" spans="2:14" x14ac:dyDescent="0.2">
      <c r="B177" s="15">
        <v>4258</v>
      </c>
      <c r="C177" s="15" t="s">
        <v>328</v>
      </c>
      <c r="D177" s="30">
        <v>9313.3776699999999</v>
      </c>
      <c r="E177" s="30">
        <v>7433.6648999999998</v>
      </c>
      <c r="F177" s="30">
        <v>16909.764599999999</v>
      </c>
      <c r="G177" s="30">
        <v>5189.4278700000004</v>
      </c>
      <c r="H177" s="30">
        <v>3965.6627899999999</v>
      </c>
      <c r="I177" s="30">
        <v>15976.57093</v>
      </c>
      <c r="J177" s="30">
        <v>3635.9118699999999</v>
      </c>
      <c r="K177" s="30">
        <v>5779.3761999999997</v>
      </c>
      <c r="L177" s="30">
        <v>802.52206000000001</v>
      </c>
      <c r="M177" s="30">
        <v>7802.42004</v>
      </c>
      <c r="N177" s="30">
        <v>76808.698929999999</v>
      </c>
    </row>
    <row r="178" spans="2:14" x14ac:dyDescent="0.2">
      <c r="B178" s="15">
        <v>4259</v>
      </c>
      <c r="C178" s="15" t="s">
        <v>329</v>
      </c>
      <c r="D178" s="30">
        <v>550.71186</v>
      </c>
      <c r="E178" s="30">
        <v>230.70771999999999</v>
      </c>
      <c r="F178" s="30">
        <v>1243.6436000000001</v>
      </c>
      <c r="G178" s="30">
        <v>80.930599999999998</v>
      </c>
      <c r="H178" s="30">
        <v>145.9427</v>
      </c>
      <c r="I178" s="30">
        <v>453.99149999999997</v>
      </c>
      <c r="J178" s="30">
        <v>217.42015000000001</v>
      </c>
      <c r="K178" s="30">
        <v>385.87601000000001</v>
      </c>
      <c r="L178" s="30">
        <v>109.08284999999999</v>
      </c>
      <c r="M178" s="30">
        <v>48.517200000000003</v>
      </c>
      <c r="N178" s="30">
        <v>3466.8241899999998</v>
      </c>
    </row>
    <row r="179" spans="2:14" x14ac:dyDescent="0.2">
      <c r="B179" s="15">
        <v>4260</v>
      </c>
      <c r="C179" s="15" t="s">
        <v>330</v>
      </c>
      <c r="D179" s="30">
        <v>2267.1465800000001</v>
      </c>
      <c r="E179" s="30">
        <v>976.93084999999996</v>
      </c>
      <c r="F179" s="30">
        <v>4399.1170599999996</v>
      </c>
      <c r="G179" s="30">
        <v>1162.2913699999999</v>
      </c>
      <c r="H179" s="30">
        <v>873.06115</v>
      </c>
      <c r="I179" s="30">
        <v>2466.4112700000001</v>
      </c>
      <c r="J179" s="30">
        <v>1327.15769</v>
      </c>
      <c r="K179" s="30">
        <v>1628.4248</v>
      </c>
      <c r="L179" s="30">
        <v>34.105139999999999</v>
      </c>
      <c r="M179" s="30">
        <v>4642.1619300000002</v>
      </c>
      <c r="N179" s="30">
        <v>19776.807840000001</v>
      </c>
    </row>
    <row r="180" spans="2:14" x14ac:dyDescent="0.2">
      <c r="B180" s="15">
        <v>4261</v>
      </c>
      <c r="C180" s="15" t="s">
        <v>331</v>
      </c>
      <c r="D180" s="30">
        <v>2942.2768299999998</v>
      </c>
      <c r="E180" s="30">
        <v>346.90472</v>
      </c>
      <c r="F180" s="30">
        <v>2562.1286399999999</v>
      </c>
      <c r="G180" s="30">
        <v>322.26861000000002</v>
      </c>
      <c r="H180" s="30">
        <v>476.78870000000001</v>
      </c>
      <c r="I180" s="30">
        <v>1127.1081999999999</v>
      </c>
      <c r="J180" s="30">
        <v>434.58679999999998</v>
      </c>
      <c r="K180" s="30">
        <v>714.02269000000001</v>
      </c>
      <c r="L180" s="30">
        <v>56.311590000000002</v>
      </c>
      <c r="M180" s="30">
        <v>884.62370999999996</v>
      </c>
      <c r="N180" s="30">
        <v>9867.0204900000008</v>
      </c>
    </row>
    <row r="181" spans="2:14" x14ac:dyDescent="0.2">
      <c r="B181" s="15">
        <v>4262</v>
      </c>
      <c r="C181" s="15" t="s">
        <v>332</v>
      </c>
      <c r="D181" s="30">
        <v>597.33600000000001</v>
      </c>
      <c r="E181" s="30">
        <v>230.74095</v>
      </c>
      <c r="F181" s="30">
        <v>2546.8878800000002</v>
      </c>
      <c r="G181" s="30">
        <v>96.762950000000004</v>
      </c>
      <c r="H181" s="30">
        <v>269.38900000000001</v>
      </c>
      <c r="I181" s="30">
        <v>576.63376000000005</v>
      </c>
      <c r="J181" s="30">
        <v>189.15065000000001</v>
      </c>
      <c r="K181" s="30">
        <v>432.20132999999998</v>
      </c>
      <c r="L181" s="30">
        <v>66.550250000000005</v>
      </c>
      <c r="M181" s="30">
        <v>322.32315</v>
      </c>
      <c r="N181" s="30">
        <v>5327.9759199999999</v>
      </c>
    </row>
    <row r="182" spans="2:14" x14ac:dyDescent="0.2">
      <c r="B182" s="15">
        <v>4263</v>
      </c>
      <c r="C182" s="15" t="s">
        <v>333</v>
      </c>
      <c r="D182" s="30">
        <v>1442.7891</v>
      </c>
      <c r="E182" s="30">
        <v>591.33595000000003</v>
      </c>
      <c r="F182" s="30">
        <v>3257.92488</v>
      </c>
      <c r="G182" s="30">
        <v>624.22596999999996</v>
      </c>
      <c r="H182" s="30">
        <v>428.19774999999998</v>
      </c>
      <c r="I182" s="30">
        <v>1248.9372499999999</v>
      </c>
      <c r="J182" s="30">
        <v>546.32826</v>
      </c>
      <c r="K182" s="30">
        <v>819.35694000000001</v>
      </c>
      <c r="L182" s="30">
        <v>3571.29441</v>
      </c>
      <c r="M182" s="30">
        <v>917.37593000000004</v>
      </c>
      <c r="N182" s="30">
        <v>13447.766439999999</v>
      </c>
    </row>
    <row r="183" spans="2:14" x14ac:dyDescent="0.2">
      <c r="B183" s="15">
        <v>4264</v>
      </c>
      <c r="C183" s="15" t="s">
        <v>334</v>
      </c>
      <c r="D183" s="30">
        <v>676.80876000000001</v>
      </c>
      <c r="E183" s="30">
        <v>190.39080000000001</v>
      </c>
      <c r="F183" s="30">
        <v>1399.1835699999999</v>
      </c>
      <c r="G183" s="30">
        <v>24.6557</v>
      </c>
      <c r="H183" s="30">
        <v>206.92814999999999</v>
      </c>
      <c r="I183" s="30">
        <v>543.15049999999997</v>
      </c>
      <c r="J183" s="30">
        <v>202.13419999999999</v>
      </c>
      <c r="K183" s="30">
        <v>407.02202999999997</v>
      </c>
      <c r="L183" s="30">
        <v>99.198599999999999</v>
      </c>
      <c r="M183" s="30">
        <v>207.21017000000001</v>
      </c>
      <c r="N183" s="30">
        <v>3956.6824799999999</v>
      </c>
    </row>
    <row r="184" spans="2:14" x14ac:dyDescent="0.2">
      <c r="B184" s="20">
        <v>4299</v>
      </c>
      <c r="C184" s="20" t="s">
        <v>335</v>
      </c>
      <c r="D184" s="29">
        <v>40035.133399999999</v>
      </c>
      <c r="E184" s="29">
        <v>29288.721310000001</v>
      </c>
      <c r="F184" s="29">
        <v>98626.227769999998</v>
      </c>
      <c r="G184" s="29">
        <v>13631.65697</v>
      </c>
      <c r="H184" s="29">
        <v>33968.510990000002</v>
      </c>
      <c r="I184" s="29">
        <v>61819.147440000001</v>
      </c>
      <c r="J184" s="29">
        <v>15839.298000000001</v>
      </c>
      <c r="K184" s="29">
        <v>31643.849760000001</v>
      </c>
      <c r="L184" s="29">
        <v>7447.5383499999998</v>
      </c>
      <c r="M184" s="29">
        <v>17330.198909999999</v>
      </c>
      <c r="N184" s="29">
        <v>349630.28289999999</v>
      </c>
    </row>
    <row r="185" spans="2:14" x14ac:dyDescent="0.2">
      <c r="B185" s="15">
        <v>4271</v>
      </c>
      <c r="C185" s="15" t="s">
        <v>336</v>
      </c>
      <c r="D185" s="30">
        <v>4443.3975200000004</v>
      </c>
      <c r="E185" s="30">
        <v>1659.67616</v>
      </c>
      <c r="F185" s="30">
        <v>9479.9121899999991</v>
      </c>
      <c r="G185" s="30">
        <v>1336.5864999999999</v>
      </c>
      <c r="H185" s="30">
        <v>1759.0146</v>
      </c>
      <c r="I185" s="30">
        <v>8552.9649800000007</v>
      </c>
      <c r="J185" s="30">
        <v>1427.309</v>
      </c>
      <c r="K185" s="30">
        <v>2774.1147500000002</v>
      </c>
      <c r="L185" s="30">
        <v>36.9649</v>
      </c>
      <c r="M185" s="30">
        <v>1703.41101</v>
      </c>
      <c r="N185" s="30">
        <v>33173.351609999998</v>
      </c>
    </row>
    <row r="186" spans="2:14" x14ac:dyDescent="0.2">
      <c r="B186" s="15">
        <v>4273</v>
      </c>
      <c r="C186" s="15" t="s">
        <v>337</v>
      </c>
      <c r="D186" s="30">
        <v>778.03099999999995</v>
      </c>
      <c r="E186" s="30">
        <v>244.30607000000001</v>
      </c>
      <c r="F186" s="30">
        <v>1124.3062500000001</v>
      </c>
      <c r="G186" s="30">
        <v>70.572950000000006</v>
      </c>
      <c r="H186" s="30">
        <v>349.04185000000001</v>
      </c>
      <c r="I186" s="30">
        <v>494.53577000000001</v>
      </c>
      <c r="J186" s="30">
        <v>316.03800999999999</v>
      </c>
      <c r="K186" s="30">
        <v>392.64909999999998</v>
      </c>
      <c r="L186" s="30">
        <v>895.49525000000006</v>
      </c>
      <c r="M186" s="30">
        <v>-18.35793</v>
      </c>
      <c r="N186" s="30">
        <v>4646.6183199999996</v>
      </c>
    </row>
    <row r="187" spans="2:14" x14ac:dyDescent="0.2">
      <c r="B187" s="15">
        <v>4274</v>
      </c>
      <c r="C187" s="15" t="s">
        <v>338</v>
      </c>
      <c r="D187" s="30">
        <v>1681.8281300000001</v>
      </c>
      <c r="E187" s="30">
        <v>1052.0208299999999</v>
      </c>
      <c r="F187" s="30">
        <v>5265.4307399999998</v>
      </c>
      <c r="G187" s="30">
        <v>142.78414000000001</v>
      </c>
      <c r="H187" s="30">
        <v>1026.7252100000001</v>
      </c>
      <c r="I187" s="30">
        <v>2283.5433200000002</v>
      </c>
      <c r="J187" s="30">
        <v>949.87153999999998</v>
      </c>
      <c r="K187" s="30">
        <v>1724.65534</v>
      </c>
      <c r="L187" s="30">
        <v>13.94495</v>
      </c>
      <c r="M187" s="30">
        <v>571.66713000000004</v>
      </c>
      <c r="N187" s="30">
        <v>14712.47133</v>
      </c>
    </row>
    <row r="188" spans="2:14" x14ac:dyDescent="0.2">
      <c r="B188" s="15">
        <v>4275</v>
      </c>
      <c r="C188" s="15" t="s">
        <v>339</v>
      </c>
      <c r="D188" s="30">
        <v>458.32715000000002</v>
      </c>
      <c r="E188" s="30">
        <v>161.08505</v>
      </c>
      <c r="F188" s="30">
        <v>1295.46702</v>
      </c>
      <c r="G188" s="30">
        <v>78.852249999999998</v>
      </c>
      <c r="H188" s="30">
        <v>173.7628</v>
      </c>
      <c r="I188" s="30">
        <v>346.9443</v>
      </c>
      <c r="J188" s="30">
        <v>228.19739999999999</v>
      </c>
      <c r="K188" s="30">
        <v>458.83864999999997</v>
      </c>
      <c r="L188" s="30">
        <v>205.45074</v>
      </c>
      <c r="M188" s="30">
        <v>89.059439999999995</v>
      </c>
      <c r="N188" s="30">
        <v>3495.9848000000002</v>
      </c>
    </row>
    <row r="189" spans="2:14" x14ac:dyDescent="0.2">
      <c r="B189" s="15">
        <v>4276</v>
      </c>
      <c r="C189" s="15" t="s">
        <v>340</v>
      </c>
      <c r="D189" s="30">
        <v>2408.4141500000001</v>
      </c>
      <c r="E189" s="30">
        <v>832.55709999999999</v>
      </c>
      <c r="F189" s="30">
        <v>6460.1241799999998</v>
      </c>
      <c r="G189" s="30">
        <v>848.77178000000004</v>
      </c>
      <c r="H189" s="30">
        <v>781.55454999999995</v>
      </c>
      <c r="I189" s="30">
        <v>4143.9563200000002</v>
      </c>
      <c r="J189" s="30">
        <v>833.51284999999996</v>
      </c>
      <c r="K189" s="30">
        <v>1915.1504</v>
      </c>
      <c r="L189" s="30">
        <v>46.047499999999999</v>
      </c>
      <c r="M189" s="30">
        <v>637.48003000000006</v>
      </c>
      <c r="N189" s="30">
        <v>18907.568859999999</v>
      </c>
    </row>
    <row r="190" spans="2:14" x14ac:dyDescent="0.2">
      <c r="B190" s="15">
        <v>4277</v>
      </c>
      <c r="C190" s="15" t="s">
        <v>341</v>
      </c>
      <c r="D190" s="30">
        <v>530.31417999999996</v>
      </c>
      <c r="E190" s="30">
        <v>415.36703</v>
      </c>
      <c r="F190" s="30">
        <v>1340.6212</v>
      </c>
      <c r="G190" s="30">
        <v>44.231450000000002</v>
      </c>
      <c r="H190" s="30">
        <v>210.2636</v>
      </c>
      <c r="I190" s="30">
        <v>631.20124999999996</v>
      </c>
      <c r="J190" s="30">
        <v>321.53295000000003</v>
      </c>
      <c r="K190" s="30">
        <v>519.26345000000003</v>
      </c>
      <c r="L190" s="30">
        <v>47.817050000000002</v>
      </c>
      <c r="M190" s="30">
        <v>51.842790000000001</v>
      </c>
      <c r="N190" s="30">
        <v>4112.4549500000003</v>
      </c>
    </row>
    <row r="191" spans="2:14" x14ac:dyDescent="0.2">
      <c r="B191" s="15">
        <v>4279</v>
      </c>
      <c r="C191" s="15" t="s">
        <v>342</v>
      </c>
      <c r="D191" s="30">
        <v>1966.2245800000001</v>
      </c>
      <c r="E191" s="30">
        <v>856.64594999999997</v>
      </c>
      <c r="F191" s="30">
        <v>3889.9751999999999</v>
      </c>
      <c r="G191" s="30">
        <v>115.26745</v>
      </c>
      <c r="H191" s="30">
        <v>937.50160000000005</v>
      </c>
      <c r="I191" s="30">
        <v>1978.78342</v>
      </c>
      <c r="J191" s="30">
        <v>596.65885000000003</v>
      </c>
      <c r="K191" s="30">
        <v>1545.2291499999999</v>
      </c>
      <c r="L191" s="30">
        <v>3077.7334599999999</v>
      </c>
      <c r="M191" s="30">
        <v>517.22477000000003</v>
      </c>
      <c r="N191" s="30">
        <v>15481.244430000001</v>
      </c>
    </row>
    <row r="192" spans="2:14" x14ac:dyDescent="0.2">
      <c r="B192" s="15">
        <v>4280</v>
      </c>
      <c r="C192" s="15" t="s">
        <v>343</v>
      </c>
      <c r="D192" s="30">
        <v>5858.2465499999998</v>
      </c>
      <c r="E192" s="30">
        <v>5332.3281900000002</v>
      </c>
      <c r="F192" s="30">
        <v>16993.651300000001</v>
      </c>
      <c r="G192" s="30">
        <v>954.35125000000005</v>
      </c>
      <c r="H192" s="30">
        <v>2972.6019700000002</v>
      </c>
      <c r="I192" s="30">
        <v>9470.2164599999996</v>
      </c>
      <c r="J192" s="30">
        <v>2767.08266</v>
      </c>
      <c r="K192" s="30">
        <v>5993.4134000000004</v>
      </c>
      <c r="L192" s="30">
        <v>136.88865000000001</v>
      </c>
      <c r="M192" s="30">
        <v>4199.0419700000002</v>
      </c>
      <c r="N192" s="30">
        <v>54677.822399999997</v>
      </c>
    </row>
    <row r="193" spans="2:14" x14ac:dyDescent="0.2">
      <c r="B193" s="15">
        <v>4281</v>
      </c>
      <c r="C193" s="15" t="s">
        <v>344</v>
      </c>
      <c r="D193" s="30">
        <v>807.08385999999996</v>
      </c>
      <c r="E193" s="30">
        <v>357.35363000000001</v>
      </c>
      <c r="F193" s="30">
        <v>2563.13213</v>
      </c>
      <c r="G193" s="30">
        <v>78.007249999999999</v>
      </c>
      <c r="H193" s="30">
        <v>531.24839999999995</v>
      </c>
      <c r="I193" s="30">
        <v>1038.6215999999999</v>
      </c>
      <c r="J193" s="30">
        <v>293.71892000000003</v>
      </c>
      <c r="K193" s="30">
        <v>928.32354999999995</v>
      </c>
      <c r="L193" s="30">
        <v>60.257350000000002</v>
      </c>
      <c r="M193" s="30">
        <v>433.81022000000002</v>
      </c>
      <c r="N193" s="30">
        <v>7091.5569100000002</v>
      </c>
    </row>
    <row r="194" spans="2:14" x14ac:dyDescent="0.2">
      <c r="B194" s="15">
        <v>4282</v>
      </c>
      <c r="C194" s="15" t="s">
        <v>345</v>
      </c>
      <c r="D194" s="30">
        <v>3561.2147500000001</v>
      </c>
      <c r="E194" s="30">
        <v>2282.7004999999999</v>
      </c>
      <c r="F194" s="30">
        <v>11699.02577</v>
      </c>
      <c r="G194" s="30">
        <v>3991.09521</v>
      </c>
      <c r="H194" s="30">
        <v>3166.2689999999998</v>
      </c>
      <c r="I194" s="30">
        <v>7297.3471099999997</v>
      </c>
      <c r="J194" s="30">
        <v>1635.1051</v>
      </c>
      <c r="K194" s="30">
        <v>3373.6098499999998</v>
      </c>
      <c r="L194" s="30">
        <v>1073.3784599999999</v>
      </c>
      <c r="M194" s="30">
        <v>1456.62662</v>
      </c>
      <c r="N194" s="30">
        <v>39536.372369999997</v>
      </c>
    </row>
    <row r="195" spans="2:14" x14ac:dyDescent="0.2">
      <c r="B195" s="15">
        <v>4283</v>
      </c>
      <c r="C195" s="15" t="s">
        <v>346</v>
      </c>
      <c r="D195" s="30">
        <v>1687.2167999999999</v>
      </c>
      <c r="E195" s="30">
        <v>909.63454999999999</v>
      </c>
      <c r="F195" s="30">
        <v>5059.6428100000003</v>
      </c>
      <c r="G195" s="30">
        <v>212.45286999999999</v>
      </c>
      <c r="H195" s="30">
        <v>1199.4350999999999</v>
      </c>
      <c r="I195" s="30">
        <v>4229.0855799999999</v>
      </c>
      <c r="J195" s="30">
        <v>912.05229999999995</v>
      </c>
      <c r="K195" s="30">
        <v>2020.4803999999999</v>
      </c>
      <c r="L195" s="30">
        <v>690.92145000000005</v>
      </c>
      <c r="M195" s="30">
        <v>795.43092000000001</v>
      </c>
      <c r="N195" s="30">
        <v>17716.352780000001</v>
      </c>
    </row>
    <row r="196" spans="2:14" x14ac:dyDescent="0.2">
      <c r="B196" s="15">
        <v>4284</v>
      </c>
      <c r="C196" s="15" t="s">
        <v>347</v>
      </c>
      <c r="D196" s="30">
        <v>755.30327</v>
      </c>
      <c r="E196" s="30">
        <v>330.70710000000003</v>
      </c>
      <c r="F196" s="30">
        <v>1831.98559</v>
      </c>
      <c r="G196" s="30">
        <v>97.895489999999995</v>
      </c>
      <c r="H196" s="30">
        <v>447.23689999999999</v>
      </c>
      <c r="I196" s="30">
        <v>626.62375999999995</v>
      </c>
      <c r="J196" s="30">
        <v>299.57940000000002</v>
      </c>
      <c r="K196" s="30">
        <v>550.97551999999996</v>
      </c>
      <c r="L196" s="30">
        <v>227.87593000000001</v>
      </c>
      <c r="M196" s="30">
        <v>307.08251000000001</v>
      </c>
      <c r="N196" s="30">
        <v>5475.2654700000003</v>
      </c>
    </row>
    <row r="197" spans="2:14" x14ac:dyDescent="0.2">
      <c r="B197" s="15">
        <v>4285</v>
      </c>
      <c r="C197" s="15" t="s">
        <v>348</v>
      </c>
      <c r="D197" s="30">
        <v>2014.1278</v>
      </c>
      <c r="E197" s="30">
        <v>1447.8976500000001</v>
      </c>
      <c r="F197" s="30">
        <v>6340.5145300000004</v>
      </c>
      <c r="G197" s="30">
        <v>528.52449999999999</v>
      </c>
      <c r="H197" s="30">
        <v>966.06195000000002</v>
      </c>
      <c r="I197" s="30">
        <v>3811.9883500000001</v>
      </c>
      <c r="J197" s="30">
        <v>562.6703</v>
      </c>
      <c r="K197" s="30">
        <v>2249.4438399999999</v>
      </c>
      <c r="L197" s="30">
        <v>16.384350000000001</v>
      </c>
      <c r="M197" s="30">
        <v>405.24050999999997</v>
      </c>
      <c r="N197" s="30">
        <v>18342.853780000001</v>
      </c>
    </row>
    <row r="198" spans="2:14" x14ac:dyDescent="0.2">
      <c r="B198" s="15">
        <v>4286</v>
      </c>
      <c r="C198" s="15" t="s">
        <v>349</v>
      </c>
      <c r="D198" s="30">
        <v>1178.7147</v>
      </c>
      <c r="E198" s="30">
        <v>638.90502000000004</v>
      </c>
      <c r="F198" s="30">
        <v>1617.2705900000001</v>
      </c>
      <c r="G198" s="30">
        <v>125.81646000000001</v>
      </c>
      <c r="H198" s="30">
        <v>438.35854999999998</v>
      </c>
      <c r="I198" s="30">
        <v>829.88369999999998</v>
      </c>
      <c r="J198" s="30">
        <v>359.06353000000001</v>
      </c>
      <c r="K198" s="30">
        <v>733.72119999999995</v>
      </c>
      <c r="L198" s="30">
        <v>13.70513</v>
      </c>
      <c r="M198" s="30">
        <v>427.18159000000003</v>
      </c>
      <c r="N198" s="30">
        <v>6362.6204699999998</v>
      </c>
    </row>
    <row r="199" spans="2:14" x14ac:dyDescent="0.2">
      <c r="B199" s="15">
        <v>4287</v>
      </c>
      <c r="C199" s="15" t="s">
        <v>350</v>
      </c>
      <c r="D199" s="30">
        <v>1851.4556</v>
      </c>
      <c r="E199" s="30">
        <v>740.74256000000003</v>
      </c>
      <c r="F199" s="30">
        <v>2494.1397900000002</v>
      </c>
      <c r="G199" s="30">
        <v>228.65745000000001</v>
      </c>
      <c r="H199" s="30">
        <v>567.21169999999995</v>
      </c>
      <c r="I199" s="30">
        <v>893.221</v>
      </c>
      <c r="J199" s="30">
        <v>421.95474999999999</v>
      </c>
      <c r="K199" s="30">
        <v>773.45813999999996</v>
      </c>
      <c r="L199" s="30">
        <v>7.1913900000000002</v>
      </c>
      <c r="M199" s="30">
        <v>463.93418000000003</v>
      </c>
      <c r="N199" s="30">
        <v>8441.9665600000008</v>
      </c>
    </row>
    <row r="200" spans="2:14" x14ac:dyDescent="0.2">
      <c r="B200" s="15">
        <v>4288</v>
      </c>
      <c r="C200" s="15" t="s">
        <v>351</v>
      </c>
      <c r="D200" s="30">
        <v>193.2824</v>
      </c>
      <c r="E200" s="30">
        <v>61.291699999999999</v>
      </c>
      <c r="F200" s="30">
        <v>310.47775000000001</v>
      </c>
      <c r="G200" s="30">
        <v>2.7315999999999998</v>
      </c>
      <c r="H200" s="30">
        <v>34.47175</v>
      </c>
      <c r="I200" s="30">
        <v>54.539050000000003</v>
      </c>
      <c r="J200" s="30">
        <v>44.425750000000001</v>
      </c>
      <c r="K200" s="30">
        <v>182.43109000000001</v>
      </c>
      <c r="L200" s="30">
        <v>12.39555</v>
      </c>
      <c r="M200" s="30">
        <v>216.30562</v>
      </c>
      <c r="N200" s="30">
        <v>1112.3522599999999</v>
      </c>
    </row>
    <row r="201" spans="2:14" x14ac:dyDescent="0.2">
      <c r="B201" s="15">
        <v>4289</v>
      </c>
      <c r="C201" s="15" t="s">
        <v>352</v>
      </c>
      <c r="D201" s="30">
        <v>9861.9509600000001</v>
      </c>
      <c r="E201" s="30">
        <v>11965.50222</v>
      </c>
      <c r="F201" s="30">
        <v>20860.550729999999</v>
      </c>
      <c r="G201" s="30">
        <v>4775.0583699999997</v>
      </c>
      <c r="H201" s="30">
        <v>18407.751459999999</v>
      </c>
      <c r="I201" s="30">
        <v>15135.69147</v>
      </c>
      <c r="J201" s="30">
        <v>3870.5246900000002</v>
      </c>
      <c r="K201" s="30">
        <v>5508.0919299999996</v>
      </c>
      <c r="L201" s="30">
        <v>885.08623999999998</v>
      </c>
      <c r="M201" s="30">
        <v>5073.2175299999999</v>
      </c>
      <c r="N201" s="30">
        <v>96343.425600000002</v>
      </c>
    </row>
    <row r="202" spans="2:14" x14ac:dyDescent="0.2">
      <c r="B202" s="20">
        <v>4329</v>
      </c>
      <c r="C202" s="20" t="s">
        <v>353</v>
      </c>
      <c r="D202" s="29">
        <v>26515.921040000001</v>
      </c>
      <c r="E202" s="29">
        <v>15576.60144</v>
      </c>
      <c r="F202" s="29">
        <v>51445.321080000002</v>
      </c>
      <c r="G202" s="29">
        <v>6618.8430200000003</v>
      </c>
      <c r="H202" s="29">
        <v>7360.5222199999998</v>
      </c>
      <c r="I202" s="29">
        <v>25525.951389999998</v>
      </c>
      <c r="J202" s="29">
        <v>8637.3287400000008</v>
      </c>
      <c r="K202" s="29">
        <v>19980.514889999999</v>
      </c>
      <c r="L202" s="29">
        <v>6155.26649</v>
      </c>
      <c r="M202" s="29">
        <v>16522.743200000001</v>
      </c>
      <c r="N202" s="29">
        <v>184339.01350999999</v>
      </c>
    </row>
    <row r="203" spans="2:14" x14ac:dyDescent="0.2">
      <c r="B203" s="15">
        <v>4303</v>
      </c>
      <c r="C203" s="15" t="s">
        <v>354</v>
      </c>
      <c r="D203" s="30">
        <v>2147.5030299999999</v>
      </c>
      <c r="E203" s="30">
        <v>897.36644999999999</v>
      </c>
      <c r="F203" s="30">
        <v>5061.24064</v>
      </c>
      <c r="G203" s="30">
        <v>684.21409000000006</v>
      </c>
      <c r="H203" s="30">
        <v>768.86685</v>
      </c>
      <c r="I203" s="30">
        <v>2317.57105</v>
      </c>
      <c r="J203" s="30">
        <v>434.95934999999997</v>
      </c>
      <c r="K203" s="30">
        <v>1738.09808</v>
      </c>
      <c r="L203" s="30">
        <v>1803.60013</v>
      </c>
      <c r="M203" s="30">
        <v>778.27647000000002</v>
      </c>
      <c r="N203" s="30">
        <v>16631.69614</v>
      </c>
    </row>
    <row r="204" spans="2:14" x14ac:dyDescent="0.2">
      <c r="B204" s="15">
        <v>4304</v>
      </c>
      <c r="C204" s="15" t="s">
        <v>355</v>
      </c>
      <c r="D204" s="30">
        <v>1974.9383700000001</v>
      </c>
      <c r="E204" s="30">
        <v>1004.44105</v>
      </c>
      <c r="F204" s="30">
        <v>8710.2983100000001</v>
      </c>
      <c r="G204" s="30">
        <v>693.72855000000004</v>
      </c>
      <c r="H204" s="30">
        <v>816.31385</v>
      </c>
      <c r="I204" s="30">
        <v>4084.7060299999998</v>
      </c>
      <c r="J204" s="30">
        <v>1069.9161999999999</v>
      </c>
      <c r="K204" s="30">
        <v>1818.33935</v>
      </c>
      <c r="L204" s="30">
        <v>1400.72965</v>
      </c>
      <c r="M204" s="30">
        <v>1227.8794700000001</v>
      </c>
      <c r="N204" s="30">
        <v>22801.290830000002</v>
      </c>
    </row>
    <row r="205" spans="2:14" x14ac:dyDescent="0.2">
      <c r="B205" s="15">
        <v>4305</v>
      </c>
      <c r="C205" s="15" t="s">
        <v>356</v>
      </c>
      <c r="D205" s="30">
        <v>2248.4385499999999</v>
      </c>
      <c r="E205" s="30">
        <v>916.66376000000002</v>
      </c>
      <c r="F205" s="30">
        <v>4544.0314500000004</v>
      </c>
      <c r="G205" s="30">
        <v>329.80995000000001</v>
      </c>
      <c r="H205" s="30">
        <v>417.68119999999999</v>
      </c>
      <c r="I205" s="30">
        <v>1664.7204200000001</v>
      </c>
      <c r="J205" s="30">
        <v>592.45830000000001</v>
      </c>
      <c r="K205" s="30">
        <v>1295.5554999999999</v>
      </c>
      <c r="L205" s="30">
        <v>1178.7467999999999</v>
      </c>
      <c r="M205" s="30">
        <v>1357.1637499999999</v>
      </c>
      <c r="N205" s="30">
        <v>14545.269679999999</v>
      </c>
    </row>
    <row r="206" spans="2:14" x14ac:dyDescent="0.2">
      <c r="B206" s="15">
        <v>4306</v>
      </c>
      <c r="C206" s="15" t="s">
        <v>357</v>
      </c>
      <c r="D206" s="30">
        <v>738.83617000000004</v>
      </c>
      <c r="E206" s="30">
        <v>222.9359</v>
      </c>
      <c r="F206" s="30">
        <v>838.47135000000003</v>
      </c>
      <c r="G206" s="30">
        <v>73.059100000000001</v>
      </c>
      <c r="H206" s="30">
        <v>64.217650000000006</v>
      </c>
      <c r="I206" s="30">
        <v>219.51474999999999</v>
      </c>
      <c r="J206" s="30">
        <v>107.48860000000001</v>
      </c>
      <c r="K206" s="30">
        <v>238.77171999999999</v>
      </c>
      <c r="L206" s="30">
        <v>34.985500000000002</v>
      </c>
      <c r="M206" s="30">
        <v>15.54609</v>
      </c>
      <c r="N206" s="30">
        <v>2553.82683</v>
      </c>
    </row>
    <row r="207" spans="2:14" x14ac:dyDescent="0.2">
      <c r="B207" s="15">
        <v>4307</v>
      </c>
      <c r="C207" s="15" t="s">
        <v>358</v>
      </c>
      <c r="D207" s="30">
        <v>566.63409000000001</v>
      </c>
      <c r="E207" s="30">
        <v>272.14409999999998</v>
      </c>
      <c r="F207" s="30">
        <v>1269.71046</v>
      </c>
      <c r="G207" s="30">
        <v>178.11664999999999</v>
      </c>
      <c r="H207" s="30">
        <v>223.31941</v>
      </c>
      <c r="I207" s="30">
        <v>481.19734999999997</v>
      </c>
      <c r="J207" s="30">
        <v>160.47300000000001</v>
      </c>
      <c r="K207" s="30">
        <v>572.75919999999996</v>
      </c>
      <c r="L207" s="30">
        <v>24.33135</v>
      </c>
      <c r="M207" s="30">
        <v>17.964390000000002</v>
      </c>
      <c r="N207" s="30">
        <v>3766.65</v>
      </c>
    </row>
    <row r="208" spans="2:14" x14ac:dyDescent="0.2">
      <c r="B208" s="15">
        <v>4309</v>
      </c>
      <c r="C208" s="15" t="s">
        <v>359</v>
      </c>
      <c r="D208" s="30">
        <v>2270.9890300000002</v>
      </c>
      <c r="E208" s="30">
        <v>3739.1874400000002</v>
      </c>
      <c r="F208" s="30">
        <v>5069.5096800000001</v>
      </c>
      <c r="G208" s="30">
        <v>976.25963999999999</v>
      </c>
      <c r="H208" s="30">
        <v>696.06254999999999</v>
      </c>
      <c r="I208" s="30">
        <v>2344.1000100000001</v>
      </c>
      <c r="J208" s="30">
        <v>919.79859999999996</v>
      </c>
      <c r="K208" s="30">
        <v>1635.5288800000001</v>
      </c>
      <c r="L208" s="30">
        <v>62.409399999999998</v>
      </c>
      <c r="M208" s="30">
        <v>2132.4126799999999</v>
      </c>
      <c r="N208" s="30">
        <v>19846.25791</v>
      </c>
    </row>
    <row r="209" spans="2:14" x14ac:dyDescent="0.2">
      <c r="B209" s="15">
        <v>4310</v>
      </c>
      <c r="C209" s="15" t="s">
        <v>360</v>
      </c>
      <c r="D209" s="30">
        <v>1217.8895500000001</v>
      </c>
      <c r="E209" s="30">
        <v>505.67579999999998</v>
      </c>
      <c r="F209" s="30">
        <v>2266.8247500000002</v>
      </c>
      <c r="G209" s="30">
        <v>113.14255</v>
      </c>
      <c r="H209" s="30">
        <v>381.17124999999999</v>
      </c>
      <c r="I209" s="30">
        <v>1237.43589</v>
      </c>
      <c r="J209" s="30">
        <v>668.27157</v>
      </c>
      <c r="K209" s="30">
        <v>846.93480999999997</v>
      </c>
      <c r="L209" s="30">
        <v>69.279849999999996</v>
      </c>
      <c r="M209" s="30">
        <v>744.47085000000004</v>
      </c>
      <c r="N209" s="30">
        <v>8051.0968700000003</v>
      </c>
    </row>
    <row r="210" spans="2:14" x14ac:dyDescent="0.2">
      <c r="B210" s="15">
        <v>4311</v>
      </c>
      <c r="C210" s="15" t="s">
        <v>361</v>
      </c>
      <c r="D210" s="30">
        <v>2445.2034100000001</v>
      </c>
      <c r="E210" s="30">
        <v>427.18463000000003</v>
      </c>
      <c r="F210" s="30">
        <v>1791.1444899999999</v>
      </c>
      <c r="G210" s="30">
        <v>133.54326</v>
      </c>
      <c r="H210" s="30">
        <v>320.7971</v>
      </c>
      <c r="I210" s="30">
        <v>1311.00082</v>
      </c>
      <c r="J210" s="30">
        <v>284.40244999999999</v>
      </c>
      <c r="K210" s="30">
        <v>1030.8477</v>
      </c>
      <c r="L210" s="30">
        <v>49.86795</v>
      </c>
      <c r="M210" s="30">
        <v>1292.4717900000001</v>
      </c>
      <c r="N210" s="30">
        <v>9086.4635999999991</v>
      </c>
    </row>
    <row r="211" spans="2:14" x14ac:dyDescent="0.2">
      <c r="B211" s="15">
        <v>4312</v>
      </c>
      <c r="C211" s="15" t="s">
        <v>362</v>
      </c>
      <c r="D211" s="30">
        <v>1982.5293300000001</v>
      </c>
      <c r="E211" s="30">
        <v>650.84649999999999</v>
      </c>
      <c r="F211" s="30">
        <v>4879.7368999999999</v>
      </c>
      <c r="G211" s="30">
        <v>354.72775000000001</v>
      </c>
      <c r="H211" s="30">
        <v>440.26305000000002</v>
      </c>
      <c r="I211" s="30">
        <v>2060.42938</v>
      </c>
      <c r="J211" s="30">
        <v>812.13334999999995</v>
      </c>
      <c r="K211" s="30">
        <v>1241.5134499999999</v>
      </c>
      <c r="L211" s="30">
        <v>387.62774999999999</v>
      </c>
      <c r="M211" s="30">
        <v>490.19013000000001</v>
      </c>
      <c r="N211" s="30">
        <v>13299.997590000001</v>
      </c>
    </row>
    <row r="212" spans="2:14" x14ac:dyDescent="0.2">
      <c r="B212" s="15">
        <v>4313</v>
      </c>
      <c r="C212" s="15" t="s">
        <v>363</v>
      </c>
      <c r="D212" s="30">
        <v>1379.18912</v>
      </c>
      <c r="E212" s="30">
        <v>1233.37619</v>
      </c>
      <c r="F212" s="30">
        <v>2234.5357100000001</v>
      </c>
      <c r="G212" s="30">
        <v>100.3622</v>
      </c>
      <c r="H212" s="30">
        <v>485.18272999999999</v>
      </c>
      <c r="I212" s="30">
        <v>1169.49236</v>
      </c>
      <c r="J212" s="30">
        <v>531.19368999999995</v>
      </c>
      <c r="K212" s="30">
        <v>1392.3222699999999</v>
      </c>
      <c r="L212" s="30">
        <v>91.34545</v>
      </c>
      <c r="M212" s="30">
        <v>2348.9638100000002</v>
      </c>
      <c r="N212" s="30">
        <v>10965.963530000001</v>
      </c>
    </row>
    <row r="213" spans="2:14" x14ac:dyDescent="0.2">
      <c r="B213" s="15">
        <v>4314</v>
      </c>
      <c r="C213" s="15" t="s">
        <v>364</v>
      </c>
      <c r="D213" s="30">
        <v>345.83434</v>
      </c>
      <c r="E213" s="30">
        <v>98.996049999999997</v>
      </c>
      <c r="F213" s="30">
        <v>382.66320000000002</v>
      </c>
      <c r="G213" s="30">
        <v>72.683350000000004</v>
      </c>
      <c r="H213" s="30">
        <v>33.75835</v>
      </c>
      <c r="I213" s="30">
        <v>103.33335</v>
      </c>
      <c r="J213" s="30">
        <v>103.39452</v>
      </c>
      <c r="K213" s="30">
        <v>163.79875999999999</v>
      </c>
      <c r="L213" s="30">
        <v>41.762999999999998</v>
      </c>
      <c r="M213" s="30">
        <v>9.7896000000000001</v>
      </c>
      <c r="N213" s="30">
        <v>1356.0145199999999</v>
      </c>
    </row>
    <row r="214" spans="2:14" x14ac:dyDescent="0.2">
      <c r="B214" s="15">
        <v>4318</v>
      </c>
      <c r="C214" s="15" t="s">
        <v>365</v>
      </c>
      <c r="D214" s="30">
        <v>1034.22074</v>
      </c>
      <c r="E214" s="30">
        <v>380.34246999999999</v>
      </c>
      <c r="F214" s="30">
        <v>1972.6745599999999</v>
      </c>
      <c r="G214" s="30">
        <v>96.777879999999996</v>
      </c>
      <c r="H214" s="30">
        <v>353.6105</v>
      </c>
      <c r="I214" s="30">
        <v>604.33894999999995</v>
      </c>
      <c r="J214" s="30">
        <v>446.10316</v>
      </c>
      <c r="K214" s="30">
        <v>980.31470999999999</v>
      </c>
      <c r="L214" s="30">
        <v>240.13480000000001</v>
      </c>
      <c r="M214" s="30">
        <v>381.59032000000002</v>
      </c>
      <c r="N214" s="30">
        <v>6490.1080899999997</v>
      </c>
    </row>
    <row r="215" spans="2:14" x14ac:dyDescent="0.2">
      <c r="B215" s="15">
        <v>4319</v>
      </c>
      <c r="C215" s="15" t="s">
        <v>366</v>
      </c>
      <c r="D215" s="30">
        <v>643.27106000000003</v>
      </c>
      <c r="E215" s="30">
        <v>247.27680000000001</v>
      </c>
      <c r="F215" s="30">
        <v>992.25214000000005</v>
      </c>
      <c r="G215" s="30">
        <v>9.6530000000000005</v>
      </c>
      <c r="H215" s="30">
        <v>82.684250000000006</v>
      </c>
      <c r="I215" s="30">
        <v>365.45670000000001</v>
      </c>
      <c r="J215" s="30">
        <v>176.45666</v>
      </c>
      <c r="K215" s="30">
        <v>323.37036000000001</v>
      </c>
      <c r="L215" s="30">
        <v>72.705150000000003</v>
      </c>
      <c r="M215" s="30">
        <v>144.17440999999999</v>
      </c>
      <c r="N215" s="30">
        <v>3057.30053</v>
      </c>
    </row>
    <row r="216" spans="2:14" x14ac:dyDescent="0.2">
      <c r="B216" s="15">
        <v>4320</v>
      </c>
      <c r="C216" s="15" t="s">
        <v>367</v>
      </c>
      <c r="D216" s="30">
        <v>830.22923000000003</v>
      </c>
      <c r="E216" s="30">
        <v>305.17720000000003</v>
      </c>
      <c r="F216" s="30">
        <v>1477.7353599999999</v>
      </c>
      <c r="G216" s="30">
        <v>243.7133</v>
      </c>
      <c r="H216" s="30">
        <v>334.7278</v>
      </c>
      <c r="I216" s="30">
        <v>645.75070000000005</v>
      </c>
      <c r="J216" s="30">
        <v>175.92236</v>
      </c>
      <c r="K216" s="30">
        <v>2073.79898</v>
      </c>
      <c r="L216" s="30">
        <v>108.78685</v>
      </c>
      <c r="M216" s="30">
        <v>126.53319999999999</v>
      </c>
      <c r="N216" s="30">
        <v>6322.3749799999996</v>
      </c>
    </row>
    <row r="217" spans="2:14" x14ac:dyDescent="0.2">
      <c r="B217" s="22">
        <v>4324</v>
      </c>
      <c r="C217" s="22" t="s">
        <v>368</v>
      </c>
      <c r="D217" s="31">
        <v>6690.2150199999996</v>
      </c>
      <c r="E217" s="31">
        <v>4674.9871000000003</v>
      </c>
      <c r="F217" s="31">
        <v>9954.49208</v>
      </c>
      <c r="G217" s="31">
        <v>2559.0517500000001</v>
      </c>
      <c r="H217" s="31">
        <v>1941.8656800000001</v>
      </c>
      <c r="I217" s="31">
        <v>6916.9036299999998</v>
      </c>
      <c r="J217" s="31">
        <v>2154.3569299999999</v>
      </c>
      <c r="K217" s="31">
        <v>4628.5611200000003</v>
      </c>
      <c r="L217" s="31">
        <v>588.95285999999999</v>
      </c>
      <c r="M217" s="31">
        <v>5455.3162400000001</v>
      </c>
      <c r="N217" s="31">
        <v>45564.702409999998</v>
      </c>
    </row>
  </sheetData>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2AB"/>
  </sheetPr>
  <dimension ref="B1:N21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14</v>
      </c>
    </row>
    <row r="2" spans="2:14" x14ac:dyDescent="0.2">
      <c r="B2" t="s">
        <v>15</v>
      </c>
    </row>
    <row r="5" spans="2:14" ht="38.25" x14ac:dyDescent="0.2">
      <c r="B5" s="14" t="s">
        <v>145</v>
      </c>
      <c r="C5" s="14" t="s">
        <v>146</v>
      </c>
      <c r="D5" s="9" t="s">
        <v>147</v>
      </c>
      <c r="E5" s="9" t="s">
        <v>148</v>
      </c>
      <c r="F5" s="9" t="s">
        <v>149</v>
      </c>
      <c r="G5" s="9" t="s">
        <v>150</v>
      </c>
      <c r="H5" s="9" t="s">
        <v>151</v>
      </c>
      <c r="I5" s="9" t="s">
        <v>152</v>
      </c>
      <c r="J5" s="9" t="s">
        <v>153</v>
      </c>
      <c r="K5" s="9" t="s">
        <v>154</v>
      </c>
      <c r="L5" s="9" t="s">
        <v>155</v>
      </c>
      <c r="M5" s="9" t="s">
        <v>156</v>
      </c>
      <c r="N5" s="9" t="s">
        <v>48</v>
      </c>
    </row>
    <row r="6" spans="2:14" x14ac:dyDescent="0.2">
      <c r="B6" s="20">
        <v>4335</v>
      </c>
      <c r="C6" s="20" t="s">
        <v>157</v>
      </c>
      <c r="D6" s="29">
        <v>132204.45048999999</v>
      </c>
      <c r="E6" s="29">
        <v>161277.78865999999</v>
      </c>
      <c r="F6" s="29">
        <v>168442.29003999999</v>
      </c>
      <c r="G6" s="29">
        <v>30228.174429999999</v>
      </c>
      <c r="H6" s="29">
        <v>34423.924460000002</v>
      </c>
      <c r="I6" s="29">
        <v>161349.44094999999</v>
      </c>
      <c r="J6" s="29">
        <v>32242.818790000001</v>
      </c>
      <c r="K6" s="29">
        <v>300512.71503999998</v>
      </c>
      <c r="L6" s="29">
        <v>171479.69206999999</v>
      </c>
      <c r="M6" s="29">
        <v>2578329.7031700001</v>
      </c>
      <c r="N6" s="29">
        <v>3770490.9981</v>
      </c>
    </row>
    <row r="7" spans="2:14" x14ac:dyDescent="0.2">
      <c r="B7" s="20">
        <v>4019</v>
      </c>
      <c r="C7" s="20" t="s">
        <v>158</v>
      </c>
      <c r="D7" s="29">
        <v>18295.162850000001</v>
      </c>
      <c r="E7" s="29">
        <v>16637.247960000001</v>
      </c>
      <c r="F7" s="29">
        <v>9337.2398900000007</v>
      </c>
      <c r="G7" s="29">
        <v>4766.0580499999996</v>
      </c>
      <c r="H7" s="29">
        <v>18225.672480000001</v>
      </c>
      <c r="I7" s="29">
        <v>30046.913809999998</v>
      </c>
      <c r="J7" s="29">
        <v>7014.0774799999999</v>
      </c>
      <c r="K7" s="29">
        <v>31656.443879999999</v>
      </c>
      <c r="L7" s="29">
        <v>15505.795760000001</v>
      </c>
      <c r="M7" s="29">
        <v>315389.05053000001</v>
      </c>
      <c r="N7" s="29">
        <v>466873.66269000003</v>
      </c>
    </row>
    <row r="8" spans="2:14" x14ac:dyDescent="0.2">
      <c r="B8" s="15">
        <v>4001</v>
      </c>
      <c r="C8" s="15" t="s">
        <v>159</v>
      </c>
      <c r="D8" s="30">
        <v>12089.24352</v>
      </c>
      <c r="E8" s="30">
        <v>7490.0704599999999</v>
      </c>
      <c r="F8" s="30">
        <v>4082.0046400000001</v>
      </c>
      <c r="G8" s="30">
        <v>2441.06556</v>
      </c>
      <c r="H8" s="30">
        <v>18216.25488</v>
      </c>
      <c r="I8" s="30">
        <v>6595.7673800000002</v>
      </c>
      <c r="J8" s="30">
        <v>6128.5293499999998</v>
      </c>
      <c r="K8" s="30">
        <v>9464.1394400000008</v>
      </c>
      <c r="L8" s="30">
        <v>1585.5852199999999</v>
      </c>
      <c r="M8" s="30">
        <v>121286.73638</v>
      </c>
      <c r="N8" s="30">
        <v>189379.39683000001</v>
      </c>
    </row>
    <row r="9" spans="2:14" x14ac:dyDescent="0.2">
      <c r="B9" s="15">
        <v>4002</v>
      </c>
      <c r="C9" s="15" t="s">
        <v>160</v>
      </c>
      <c r="D9" s="30">
        <v>83.929900000000004</v>
      </c>
      <c r="E9" s="30">
        <v>65.355369999999994</v>
      </c>
      <c r="F9" s="30">
        <v>45.630850000000002</v>
      </c>
      <c r="G9" s="30">
        <v>80.822620000000001</v>
      </c>
      <c r="H9" s="30">
        <v>0</v>
      </c>
      <c r="I9" s="30">
        <v>303.06752999999998</v>
      </c>
      <c r="J9" s="30">
        <v>34.459000000000003</v>
      </c>
      <c r="K9" s="30">
        <v>669.52284999999995</v>
      </c>
      <c r="L9" s="30">
        <v>73.903450000000007</v>
      </c>
      <c r="M9" s="30">
        <v>7615.9273199999998</v>
      </c>
      <c r="N9" s="30">
        <v>8972.6188899999997</v>
      </c>
    </row>
    <row r="10" spans="2:14" x14ac:dyDescent="0.2">
      <c r="B10" s="15">
        <v>4003</v>
      </c>
      <c r="C10" s="15" t="s">
        <v>161</v>
      </c>
      <c r="D10" s="30">
        <v>475.02524</v>
      </c>
      <c r="E10" s="30">
        <v>3007.3479299999999</v>
      </c>
      <c r="F10" s="30">
        <v>1507.9581000000001</v>
      </c>
      <c r="G10" s="30">
        <v>119.65309999999999</v>
      </c>
      <c r="H10" s="30">
        <v>0</v>
      </c>
      <c r="I10" s="30">
        <v>5514.5295900000001</v>
      </c>
      <c r="J10" s="30">
        <v>268.42207999999999</v>
      </c>
      <c r="K10" s="30">
        <v>3344.6329900000001</v>
      </c>
      <c r="L10" s="30">
        <v>595.95669999999996</v>
      </c>
      <c r="M10" s="30">
        <v>25807.757290000001</v>
      </c>
      <c r="N10" s="30">
        <v>40641.283020000003</v>
      </c>
    </row>
    <row r="11" spans="2:14" x14ac:dyDescent="0.2">
      <c r="B11" s="15">
        <v>4004</v>
      </c>
      <c r="C11" s="15" t="s">
        <v>162</v>
      </c>
      <c r="D11" s="30">
        <v>82.670450000000002</v>
      </c>
      <c r="E11" s="30">
        <v>42.519100000000002</v>
      </c>
      <c r="F11" s="30">
        <v>105.14685</v>
      </c>
      <c r="G11" s="30">
        <v>0</v>
      </c>
      <c r="H11" s="30">
        <v>0</v>
      </c>
      <c r="I11" s="30">
        <v>41.630299999999998</v>
      </c>
      <c r="J11" s="30">
        <v>14.08915</v>
      </c>
      <c r="K11" s="30">
        <v>527.0258</v>
      </c>
      <c r="L11" s="30">
        <v>131.16435000000001</v>
      </c>
      <c r="M11" s="30">
        <v>3175.8092499999998</v>
      </c>
      <c r="N11" s="30">
        <v>4120.0552500000003</v>
      </c>
    </row>
    <row r="12" spans="2:14" x14ac:dyDescent="0.2">
      <c r="B12" s="15">
        <v>4005</v>
      </c>
      <c r="C12" s="15" t="s">
        <v>163</v>
      </c>
      <c r="D12" s="30">
        <v>415.88092999999998</v>
      </c>
      <c r="E12" s="30">
        <v>284.74205000000001</v>
      </c>
      <c r="F12" s="30">
        <v>27.84</v>
      </c>
      <c r="G12" s="30">
        <v>34.052999999999997</v>
      </c>
      <c r="H12" s="30">
        <v>9.4176000000000002</v>
      </c>
      <c r="I12" s="30">
        <v>854.96402999999998</v>
      </c>
      <c r="J12" s="30">
        <v>7.2393999999999998</v>
      </c>
      <c r="K12" s="30">
        <v>2440.2962000000002</v>
      </c>
      <c r="L12" s="30">
        <v>212.38364999999999</v>
      </c>
      <c r="M12" s="30">
        <v>14531.69875</v>
      </c>
      <c r="N12" s="30">
        <v>18818.515609999999</v>
      </c>
    </row>
    <row r="13" spans="2:14" x14ac:dyDescent="0.2">
      <c r="B13" s="15">
        <v>4006</v>
      </c>
      <c r="C13" s="15" t="s">
        <v>164</v>
      </c>
      <c r="D13" s="30">
        <v>1135.2048600000001</v>
      </c>
      <c r="E13" s="30">
        <v>438.61696999999998</v>
      </c>
      <c r="F13" s="30">
        <v>475.07619999999997</v>
      </c>
      <c r="G13" s="30">
        <v>71.054249999999996</v>
      </c>
      <c r="H13" s="30">
        <v>0</v>
      </c>
      <c r="I13" s="30">
        <v>2099.57006</v>
      </c>
      <c r="J13" s="30">
        <v>62.084449999999997</v>
      </c>
      <c r="K13" s="30">
        <v>2686.8439400000002</v>
      </c>
      <c r="L13" s="30">
        <v>664.60114999999996</v>
      </c>
      <c r="M13" s="30">
        <v>25014.93605</v>
      </c>
      <c r="N13" s="30">
        <v>32647.987929999999</v>
      </c>
    </row>
    <row r="14" spans="2:14" x14ac:dyDescent="0.2">
      <c r="B14" s="15">
        <v>4007</v>
      </c>
      <c r="C14" s="15" t="s">
        <v>165</v>
      </c>
      <c r="D14" s="30">
        <v>154.45474999999999</v>
      </c>
      <c r="E14" s="30">
        <v>181.70885999999999</v>
      </c>
      <c r="F14" s="30">
        <v>124.48865000000001</v>
      </c>
      <c r="G14" s="30">
        <v>0</v>
      </c>
      <c r="H14" s="30">
        <v>0</v>
      </c>
      <c r="I14" s="30">
        <v>212.21905000000001</v>
      </c>
      <c r="J14" s="30">
        <v>1.0967499999999999</v>
      </c>
      <c r="K14" s="30">
        <v>1010.88875</v>
      </c>
      <c r="L14" s="30">
        <v>178.25264999999999</v>
      </c>
      <c r="M14" s="30">
        <v>6971.9628300000004</v>
      </c>
      <c r="N14" s="30">
        <v>8835.0722900000001</v>
      </c>
    </row>
    <row r="15" spans="2:14" x14ac:dyDescent="0.2">
      <c r="B15" s="15">
        <v>4008</v>
      </c>
      <c r="C15" s="15" t="s">
        <v>166</v>
      </c>
      <c r="D15" s="30">
        <v>528.53905999999995</v>
      </c>
      <c r="E15" s="30">
        <v>345.00941</v>
      </c>
      <c r="F15" s="30">
        <v>1257.4485999999999</v>
      </c>
      <c r="G15" s="30">
        <v>177.47659999999999</v>
      </c>
      <c r="H15" s="30">
        <v>0</v>
      </c>
      <c r="I15" s="30">
        <v>1570.48702</v>
      </c>
      <c r="J15" s="30">
        <v>63.013199999999998</v>
      </c>
      <c r="K15" s="30">
        <v>3164.1899100000001</v>
      </c>
      <c r="L15" s="30">
        <v>230.68815000000001</v>
      </c>
      <c r="M15" s="30">
        <v>20982.606</v>
      </c>
      <c r="N15" s="30">
        <v>28319.45795</v>
      </c>
    </row>
    <row r="16" spans="2:14" x14ac:dyDescent="0.2">
      <c r="B16" s="15">
        <v>4009</v>
      </c>
      <c r="C16" s="15" t="s">
        <v>167</v>
      </c>
      <c r="D16" s="30">
        <v>331.11989999999997</v>
      </c>
      <c r="E16" s="30">
        <v>174.58918</v>
      </c>
      <c r="F16" s="30">
        <v>242.9419</v>
      </c>
      <c r="G16" s="30">
        <v>5.7560000000000002</v>
      </c>
      <c r="H16" s="30">
        <v>0</v>
      </c>
      <c r="I16" s="30">
        <v>633.53909999999996</v>
      </c>
      <c r="J16" s="30">
        <v>31.608250000000002</v>
      </c>
      <c r="K16" s="30">
        <v>1454.7209499999999</v>
      </c>
      <c r="L16" s="30">
        <v>3250.82989</v>
      </c>
      <c r="M16" s="30">
        <v>12863.90602</v>
      </c>
      <c r="N16" s="30">
        <v>18989.011190000001</v>
      </c>
    </row>
    <row r="17" spans="2:14" x14ac:dyDescent="0.2">
      <c r="B17" s="15">
        <v>4010</v>
      </c>
      <c r="C17" s="15" t="s">
        <v>168</v>
      </c>
      <c r="D17" s="30">
        <v>1256.0418099999999</v>
      </c>
      <c r="E17" s="30">
        <v>1503.35493</v>
      </c>
      <c r="F17" s="30">
        <v>98.783749999999998</v>
      </c>
      <c r="G17" s="30">
        <v>97.247249999999994</v>
      </c>
      <c r="H17" s="30">
        <v>0</v>
      </c>
      <c r="I17" s="30">
        <v>2696.6873700000001</v>
      </c>
      <c r="J17" s="30">
        <v>101.33485</v>
      </c>
      <c r="K17" s="30">
        <v>2926.00947</v>
      </c>
      <c r="L17" s="30">
        <v>7743.6739500000003</v>
      </c>
      <c r="M17" s="30">
        <v>27277.061420000002</v>
      </c>
      <c r="N17" s="30">
        <v>43700.194799999997</v>
      </c>
    </row>
    <row r="18" spans="2:14" x14ac:dyDescent="0.2">
      <c r="B18" s="15">
        <v>4012</v>
      </c>
      <c r="C18" s="15" t="s">
        <v>169</v>
      </c>
      <c r="D18" s="30">
        <v>1451.0810300000001</v>
      </c>
      <c r="E18" s="30">
        <v>2784.7258099999999</v>
      </c>
      <c r="F18" s="30">
        <v>1351.4539500000001</v>
      </c>
      <c r="G18" s="30">
        <v>1695.6984199999999</v>
      </c>
      <c r="H18" s="30">
        <v>0</v>
      </c>
      <c r="I18" s="30">
        <v>6691.9774600000001</v>
      </c>
      <c r="J18" s="30">
        <v>242.2097</v>
      </c>
      <c r="K18" s="30">
        <v>2620.8027499999998</v>
      </c>
      <c r="L18" s="30">
        <v>598.97879999999998</v>
      </c>
      <c r="M18" s="30">
        <v>34399.519240000001</v>
      </c>
      <c r="N18" s="30">
        <v>51836.447160000003</v>
      </c>
    </row>
    <row r="19" spans="2:14" x14ac:dyDescent="0.2">
      <c r="B19" s="15">
        <v>4013</v>
      </c>
      <c r="C19" s="15" t="s">
        <v>170</v>
      </c>
      <c r="D19" s="30">
        <v>291.97140000000002</v>
      </c>
      <c r="E19" s="30">
        <v>319.20789000000002</v>
      </c>
      <c r="F19" s="30">
        <v>18.4664</v>
      </c>
      <c r="G19" s="30">
        <v>43.231250000000003</v>
      </c>
      <c r="H19" s="30">
        <v>0</v>
      </c>
      <c r="I19" s="30">
        <v>2832.4749200000001</v>
      </c>
      <c r="J19" s="30">
        <v>59.991300000000003</v>
      </c>
      <c r="K19" s="30">
        <v>1347.3708300000001</v>
      </c>
      <c r="L19" s="30">
        <v>239.77780000000001</v>
      </c>
      <c r="M19" s="30">
        <v>15461.12998</v>
      </c>
      <c r="N19" s="30">
        <v>20613.621770000002</v>
      </c>
    </row>
    <row r="20" spans="2:14" x14ac:dyDescent="0.2">
      <c r="B20" s="20">
        <v>4059</v>
      </c>
      <c r="C20" s="20" t="s">
        <v>171</v>
      </c>
      <c r="D20" s="29">
        <v>23796.52809</v>
      </c>
      <c r="E20" s="29">
        <v>38742.699890000004</v>
      </c>
      <c r="F20" s="29">
        <v>36898.024340000004</v>
      </c>
      <c r="G20" s="29">
        <v>6330.9735099999998</v>
      </c>
      <c r="H20" s="29">
        <v>120.86425</v>
      </c>
      <c r="I20" s="29">
        <v>29895.153600000001</v>
      </c>
      <c r="J20" s="29">
        <v>11922.172070000001</v>
      </c>
      <c r="K20" s="29">
        <v>55616.227449999998</v>
      </c>
      <c r="L20" s="29">
        <v>45303.585310000002</v>
      </c>
      <c r="M20" s="29">
        <v>577625.60669000004</v>
      </c>
      <c r="N20" s="29">
        <v>826251.83519999997</v>
      </c>
    </row>
    <row r="21" spans="2:14" x14ac:dyDescent="0.2">
      <c r="B21" s="15">
        <v>4021</v>
      </c>
      <c r="C21" s="15" t="s">
        <v>172</v>
      </c>
      <c r="D21" s="30">
        <v>8898.5380600000008</v>
      </c>
      <c r="E21" s="30">
        <v>12040.72105</v>
      </c>
      <c r="F21" s="30">
        <v>7761.4879899999996</v>
      </c>
      <c r="G21" s="30">
        <v>2930.48657</v>
      </c>
      <c r="H21" s="30">
        <v>102.37155</v>
      </c>
      <c r="I21" s="30">
        <v>6559.5783700000002</v>
      </c>
      <c r="J21" s="30">
        <v>7105.9021300000004</v>
      </c>
      <c r="K21" s="30">
        <v>4318.0172599999996</v>
      </c>
      <c r="L21" s="30">
        <v>1610.3045500000001</v>
      </c>
      <c r="M21" s="30">
        <v>109700.82401</v>
      </c>
      <c r="N21" s="30">
        <v>161028.23154000001</v>
      </c>
    </row>
    <row r="22" spans="2:14" x14ac:dyDescent="0.2">
      <c r="B22" s="15">
        <v>4022</v>
      </c>
      <c r="C22" s="15" t="s">
        <v>173</v>
      </c>
      <c r="D22" s="30">
        <v>219.37129999999999</v>
      </c>
      <c r="E22" s="30">
        <v>127.46374</v>
      </c>
      <c r="F22" s="30">
        <v>10.9672</v>
      </c>
      <c r="G22" s="30">
        <v>30.729009999999999</v>
      </c>
      <c r="H22" s="30">
        <v>0</v>
      </c>
      <c r="I22" s="30">
        <v>204.32006000000001</v>
      </c>
      <c r="J22" s="30">
        <v>138.77592000000001</v>
      </c>
      <c r="K22" s="30">
        <v>1155.0286000000001</v>
      </c>
      <c r="L22" s="30">
        <v>33.17745</v>
      </c>
      <c r="M22" s="30">
        <v>5649.7381500000001</v>
      </c>
      <c r="N22" s="30">
        <v>7569.57143</v>
      </c>
    </row>
    <row r="23" spans="2:14" x14ac:dyDescent="0.2">
      <c r="B23" s="15">
        <v>4023</v>
      </c>
      <c r="C23" s="15" t="s">
        <v>174</v>
      </c>
      <c r="D23" s="30">
        <v>318.68349999999998</v>
      </c>
      <c r="E23" s="30">
        <v>174.18113</v>
      </c>
      <c r="F23" s="30">
        <v>260.40785</v>
      </c>
      <c r="G23" s="30">
        <v>2.0820500000000002</v>
      </c>
      <c r="H23" s="30">
        <v>0</v>
      </c>
      <c r="I23" s="30">
        <v>267.02242999999999</v>
      </c>
      <c r="J23" s="30">
        <v>16.605</v>
      </c>
      <c r="K23" s="30">
        <v>1766.3245300000001</v>
      </c>
      <c r="L23" s="30">
        <v>106.9914</v>
      </c>
      <c r="M23" s="30">
        <v>12482.919809999999</v>
      </c>
      <c r="N23" s="30">
        <v>15395.217699999999</v>
      </c>
    </row>
    <row r="24" spans="2:14" x14ac:dyDescent="0.2">
      <c r="B24" s="15">
        <v>4024</v>
      </c>
      <c r="C24" s="15" t="s">
        <v>175</v>
      </c>
      <c r="D24" s="30">
        <v>328.56351999999998</v>
      </c>
      <c r="E24" s="30">
        <v>539.69889999999998</v>
      </c>
      <c r="F24" s="30">
        <v>155.09655000000001</v>
      </c>
      <c r="G24" s="30">
        <v>0</v>
      </c>
      <c r="H24" s="30">
        <v>0</v>
      </c>
      <c r="I24" s="30">
        <v>516.23311000000001</v>
      </c>
      <c r="J24" s="30">
        <v>65.783100000000005</v>
      </c>
      <c r="K24" s="30">
        <v>1945.9371000000001</v>
      </c>
      <c r="L24" s="30">
        <v>3672.68363</v>
      </c>
      <c r="M24" s="30">
        <v>10673.41525</v>
      </c>
      <c r="N24" s="30">
        <v>17897.41116</v>
      </c>
    </row>
    <row r="25" spans="2:14" x14ac:dyDescent="0.2">
      <c r="B25" s="15">
        <v>4049</v>
      </c>
      <c r="C25" s="15" t="s">
        <v>176</v>
      </c>
      <c r="D25" s="30">
        <v>761.80079999999998</v>
      </c>
      <c r="E25" s="30">
        <v>638.01144999999997</v>
      </c>
      <c r="F25" s="30">
        <v>710.36990000000003</v>
      </c>
      <c r="G25" s="30">
        <v>1</v>
      </c>
      <c r="H25" s="30">
        <v>0</v>
      </c>
      <c r="I25" s="30">
        <v>624.02395000000001</v>
      </c>
      <c r="J25" s="30">
        <v>38.782499999999999</v>
      </c>
      <c r="K25" s="30">
        <v>1427.57664</v>
      </c>
      <c r="L25" s="30">
        <v>67.165549999999996</v>
      </c>
      <c r="M25" s="30">
        <v>15807.901529999999</v>
      </c>
      <c r="N25" s="30">
        <v>20076.632320000001</v>
      </c>
    </row>
    <row r="26" spans="2:14" x14ac:dyDescent="0.2">
      <c r="B26" s="15">
        <v>4026</v>
      </c>
      <c r="C26" s="15" t="s">
        <v>177</v>
      </c>
      <c r="D26" s="30">
        <v>405.96706</v>
      </c>
      <c r="E26" s="30">
        <v>288.77107999999998</v>
      </c>
      <c r="F26" s="30">
        <v>202.46629999999999</v>
      </c>
      <c r="G26" s="30">
        <v>99.397000000000006</v>
      </c>
      <c r="H26" s="30">
        <v>0</v>
      </c>
      <c r="I26" s="30">
        <v>1512.2902799999999</v>
      </c>
      <c r="J26" s="30">
        <v>598.54534999999998</v>
      </c>
      <c r="K26" s="30">
        <v>1985.1714300000001</v>
      </c>
      <c r="L26" s="30">
        <v>100.10525</v>
      </c>
      <c r="M26" s="30">
        <v>19696.31178</v>
      </c>
      <c r="N26" s="30">
        <v>24889.025529999999</v>
      </c>
    </row>
    <row r="27" spans="2:14" x14ac:dyDescent="0.2">
      <c r="B27" s="15">
        <v>4027</v>
      </c>
      <c r="C27" s="15" t="s">
        <v>178</v>
      </c>
      <c r="D27" s="30">
        <v>365.82715000000002</v>
      </c>
      <c r="E27" s="30">
        <v>560.62194</v>
      </c>
      <c r="F27" s="30">
        <v>559.60159999999996</v>
      </c>
      <c r="G27" s="30">
        <v>13.05645</v>
      </c>
      <c r="H27" s="30">
        <v>11.3085</v>
      </c>
      <c r="I27" s="30">
        <v>1332.29883</v>
      </c>
      <c r="J27" s="30">
        <v>35.840649999999997</v>
      </c>
      <c r="K27" s="30">
        <v>1698.27971</v>
      </c>
      <c r="L27" s="30">
        <v>4.1139999999999999</v>
      </c>
      <c r="M27" s="30">
        <v>16720.158289999999</v>
      </c>
      <c r="N27" s="30">
        <v>21301.107120000001</v>
      </c>
    </row>
    <row r="28" spans="2:14" x14ac:dyDescent="0.2">
      <c r="B28" s="15">
        <v>4028</v>
      </c>
      <c r="C28" s="15" t="s">
        <v>179</v>
      </c>
      <c r="D28" s="30">
        <v>61.564660000000003</v>
      </c>
      <c r="E28" s="30">
        <v>53.019100000000002</v>
      </c>
      <c r="F28" s="30">
        <v>246.54750000000001</v>
      </c>
      <c r="G28" s="30">
        <v>42.841650000000001</v>
      </c>
      <c r="H28" s="30">
        <v>0</v>
      </c>
      <c r="I28" s="30">
        <v>45.792549999999999</v>
      </c>
      <c r="J28" s="30">
        <v>15.723000000000001</v>
      </c>
      <c r="K28" s="30">
        <v>434.37873000000002</v>
      </c>
      <c r="L28" s="30">
        <v>124.9482</v>
      </c>
      <c r="M28" s="30">
        <v>3559.2359999999999</v>
      </c>
      <c r="N28" s="30">
        <v>4584.0513899999996</v>
      </c>
    </row>
    <row r="29" spans="2:14" x14ac:dyDescent="0.2">
      <c r="B29" s="15">
        <v>4029</v>
      </c>
      <c r="C29" s="15" t="s">
        <v>180</v>
      </c>
      <c r="D29" s="30">
        <v>465.30754999999999</v>
      </c>
      <c r="E29" s="30">
        <v>663.91309000000001</v>
      </c>
      <c r="F29" s="30">
        <v>680.97014999999999</v>
      </c>
      <c r="G29" s="30">
        <v>15.7629</v>
      </c>
      <c r="H29" s="30">
        <v>0</v>
      </c>
      <c r="I29" s="30">
        <v>911.20917999999995</v>
      </c>
      <c r="J29" s="30">
        <v>67.31</v>
      </c>
      <c r="K29" s="30">
        <v>3023.1212300000002</v>
      </c>
      <c r="L29" s="30">
        <v>665.15918999999997</v>
      </c>
      <c r="M29" s="30">
        <v>24024.529399999999</v>
      </c>
      <c r="N29" s="30">
        <v>30517.28269</v>
      </c>
    </row>
    <row r="30" spans="2:14" x14ac:dyDescent="0.2">
      <c r="B30" s="15">
        <v>4030</v>
      </c>
      <c r="C30" s="15" t="s">
        <v>181</v>
      </c>
      <c r="D30" s="30">
        <v>223.74985000000001</v>
      </c>
      <c r="E30" s="30">
        <v>96.261259999999993</v>
      </c>
      <c r="F30" s="30">
        <v>99.343100000000007</v>
      </c>
      <c r="G30" s="30">
        <v>0</v>
      </c>
      <c r="H30" s="30">
        <v>0</v>
      </c>
      <c r="I30" s="30">
        <v>436.30574999999999</v>
      </c>
      <c r="J30" s="30">
        <v>77.100849999999994</v>
      </c>
      <c r="K30" s="30">
        <v>674.51896999999997</v>
      </c>
      <c r="L30" s="30">
        <v>1725.0317</v>
      </c>
      <c r="M30" s="30">
        <v>6555.6443900000004</v>
      </c>
      <c r="N30" s="30">
        <v>9887.9558699999998</v>
      </c>
    </row>
    <row r="31" spans="2:14" x14ac:dyDescent="0.2">
      <c r="B31" s="15">
        <v>4031</v>
      </c>
      <c r="C31" s="15" t="s">
        <v>182</v>
      </c>
      <c r="D31" s="30">
        <v>208.61170000000001</v>
      </c>
      <c r="E31" s="30">
        <v>593.72289999999998</v>
      </c>
      <c r="F31" s="30">
        <v>248.00565</v>
      </c>
      <c r="G31" s="30">
        <v>0</v>
      </c>
      <c r="H31" s="30">
        <v>1.2</v>
      </c>
      <c r="I31" s="30">
        <v>494.54840999999999</v>
      </c>
      <c r="J31" s="30">
        <v>4.7418800000000001</v>
      </c>
      <c r="K31" s="30">
        <v>837.37796000000003</v>
      </c>
      <c r="L31" s="30">
        <v>3918.6483800000001</v>
      </c>
      <c r="M31" s="30">
        <v>6559.7179900000001</v>
      </c>
      <c r="N31" s="30">
        <v>12866.57487</v>
      </c>
    </row>
    <row r="32" spans="2:14" x14ac:dyDescent="0.2">
      <c r="B32" s="15">
        <v>4032</v>
      </c>
      <c r="C32" s="15" t="s">
        <v>183</v>
      </c>
      <c r="D32" s="30">
        <v>288.81527</v>
      </c>
      <c r="E32" s="30">
        <v>110.22296</v>
      </c>
      <c r="F32" s="30">
        <v>420.87326999999999</v>
      </c>
      <c r="G32" s="30">
        <v>1E-3</v>
      </c>
      <c r="H32" s="30">
        <v>0.8</v>
      </c>
      <c r="I32" s="30">
        <v>358.26015000000001</v>
      </c>
      <c r="J32" s="30">
        <v>5.0030799999999997</v>
      </c>
      <c r="K32" s="30">
        <v>886.74901</v>
      </c>
      <c r="L32" s="30">
        <v>171.88825</v>
      </c>
      <c r="M32" s="30">
        <v>9045.2210699999996</v>
      </c>
      <c r="N32" s="30">
        <v>11287.834059999999</v>
      </c>
    </row>
    <row r="33" spans="2:14" x14ac:dyDescent="0.2">
      <c r="B33" s="15">
        <v>4033</v>
      </c>
      <c r="C33" s="15" t="s">
        <v>184</v>
      </c>
      <c r="D33" s="30">
        <v>918.74432000000002</v>
      </c>
      <c r="E33" s="30">
        <v>1927.617</v>
      </c>
      <c r="F33" s="30">
        <v>4424.0676999999996</v>
      </c>
      <c r="G33" s="30">
        <v>83.356999999999999</v>
      </c>
      <c r="H33" s="30">
        <v>0</v>
      </c>
      <c r="I33" s="30">
        <v>1448.9465600000001</v>
      </c>
      <c r="J33" s="30">
        <v>101.01344</v>
      </c>
      <c r="K33" s="30">
        <v>3565.27979</v>
      </c>
      <c r="L33" s="30">
        <v>5001.0759900000003</v>
      </c>
      <c r="M33" s="30">
        <v>18461.299340000001</v>
      </c>
      <c r="N33" s="30">
        <v>35931.401140000002</v>
      </c>
    </row>
    <row r="34" spans="2:14" x14ac:dyDescent="0.2">
      <c r="B34" s="15">
        <v>4034</v>
      </c>
      <c r="C34" s="15" t="s">
        <v>185</v>
      </c>
      <c r="D34" s="30">
        <v>731.55529000000001</v>
      </c>
      <c r="E34" s="30">
        <v>1145.1715300000001</v>
      </c>
      <c r="F34" s="30">
        <v>274.57655</v>
      </c>
      <c r="G34" s="30">
        <v>17.415749999999999</v>
      </c>
      <c r="H34" s="30">
        <v>2.12</v>
      </c>
      <c r="I34" s="30">
        <v>696.21388999999999</v>
      </c>
      <c r="J34" s="30">
        <v>247.78782000000001</v>
      </c>
      <c r="K34" s="30">
        <v>1835.9849899999999</v>
      </c>
      <c r="L34" s="30">
        <v>216.16267999999999</v>
      </c>
      <c r="M34" s="30">
        <v>26682.36664</v>
      </c>
      <c r="N34" s="30">
        <v>31849.35514</v>
      </c>
    </row>
    <row r="35" spans="2:14" x14ac:dyDescent="0.2">
      <c r="B35" s="15">
        <v>4035</v>
      </c>
      <c r="C35" s="15" t="s">
        <v>186</v>
      </c>
      <c r="D35" s="30">
        <v>733.51238000000001</v>
      </c>
      <c r="E35" s="30">
        <v>3588.3686299999999</v>
      </c>
      <c r="F35" s="30">
        <v>1169.7066</v>
      </c>
      <c r="G35" s="30">
        <v>11.4072</v>
      </c>
      <c r="H35" s="30">
        <v>0</v>
      </c>
      <c r="I35" s="30">
        <v>596.60369000000003</v>
      </c>
      <c r="J35" s="30">
        <v>161.845</v>
      </c>
      <c r="K35" s="30">
        <v>1667.4851000000001</v>
      </c>
      <c r="L35" s="30">
        <v>88.241749999999996</v>
      </c>
      <c r="M35" s="30">
        <v>15230.373299999999</v>
      </c>
      <c r="N35" s="30">
        <v>23247.54365</v>
      </c>
    </row>
    <row r="36" spans="2:14" x14ac:dyDescent="0.2">
      <c r="B36" s="15">
        <v>4037</v>
      </c>
      <c r="C36" s="15" t="s">
        <v>187</v>
      </c>
      <c r="D36" s="30">
        <v>424.87815999999998</v>
      </c>
      <c r="E36" s="30">
        <v>455.77123</v>
      </c>
      <c r="F36" s="30">
        <v>493.15845000000002</v>
      </c>
      <c r="G36" s="30">
        <v>143.5521</v>
      </c>
      <c r="H36" s="30">
        <v>4.3299999999999998E-2</v>
      </c>
      <c r="I36" s="30">
        <v>341.69144999999997</v>
      </c>
      <c r="J36" s="30">
        <v>40.289099999999998</v>
      </c>
      <c r="K36" s="30">
        <v>1439.9149</v>
      </c>
      <c r="L36" s="30">
        <v>77.223349999999996</v>
      </c>
      <c r="M36" s="30">
        <v>18714.82949</v>
      </c>
      <c r="N36" s="30">
        <v>22131.35153</v>
      </c>
    </row>
    <row r="37" spans="2:14" x14ac:dyDescent="0.2">
      <c r="B37" s="15">
        <v>4038</v>
      </c>
      <c r="C37" s="15" t="s">
        <v>188</v>
      </c>
      <c r="D37" s="30">
        <v>731.76453000000004</v>
      </c>
      <c r="E37" s="30">
        <v>1382.8209099999999</v>
      </c>
      <c r="F37" s="30">
        <v>687.80804999999998</v>
      </c>
      <c r="G37" s="30">
        <v>350.14627000000002</v>
      </c>
      <c r="H37" s="30">
        <v>0</v>
      </c>
      <c r="I37" s="30">
        <v>3124.4012499999999</v>
      </c>
      <c r="J37" s="30">
        <v>183.36165</v>
      </c>
      <c r="K37" s="30">
        <v>3904.3505700000001</v>
      </c>
      <c r="L37" s="30">
        <v>254.92490000000001</v>
      </c>
      <c r="M37" s="30">
        <v>33881.79924</v>
      </c>
      <c r="N37" s="30">
        <v>44501.377370000002</v>
      </c>
    </row>
    <row r="38" spans="2:14" x14ac:dyDescent="0.2">
      <c r="B38" s="15">
        <v>4039</v>
      </c>
      <c r="C38" s="15" t="s">
        <v>189</v>
      </c>
      <c r="D38" s="30">
        <v>248.99555000000001</v>
      </c>
      <c r="E38" s="30">
        <v>85.314149999999998</v>
      </c>
      <c r="F38" s="30">
        <v>117.07105</v>
      </c>
      <c r="G38" s="30">
        <v>18.167249999999999</v>
      </c>
      <c r="H38" s="30">
        <v>0.8</v>
      </c>
      <c r="I38" s="30">
        <v>170.20956000000001</v>
      </c>
      <c r="J38" s="30">
        <v>4.7171500000000002</v>
      </c>
      <c r="K38" s="30">
        <v>983.17987000000005</v>
      </c>
      <c r="L38" s="30">
        <v>0.39240000000000003</v>
      </c>
      <c r="M38" s="30">
        <v>10167.958640000001</v>
      </c>
      <c r="N38" s="30">
        <v>11796.805619999999</v>
      </c>
    </row>
    <row r="39" spans="2:14" x14ac:dyDescent="0.2">
      <c r="B39" s="15">
        <v>4040</v>
      </c>
      <c r="C39" s="15" t="s">
        <v>190</v>
      </c>
      <c r="D39" s="30">
        <v>2333.8675499999999</v>
      </c>
      <c r="E39" s="30">
        <v>1912.24873</v>
      </c>
      <c r="F39" s="30">
        <v>2285.6992</v>
      </c>
      <c r="G39" s="30">
        <v>556.27748999999994</v>
      </c>
      <c r="H39" s="30">
        <v>0</v>
      </c>
      <c r="I39" s="30">
        <v>877.24482</v>
      </c>
      <c r="J39" s="30">
        <v>1113.6818499999999</v>
      </c>
      <c r="K39" s="30">
        <v>3121.4601299999999</v>
      </c>
      <c r="L39" s="30">
        <v>647.25304000000006</v>
      </c>
      <c r="M39" s="30">
        <v>48390.851900000001</v>
      </c>
      <c r="N39" s="30">
        <v>61238.584710000003</v>
      </c>
    </row>
    <row r="40" spans="2:14" x14ac:dyDescent="0.2">
      <c r="B40" s="15">
        <v>4041</v>
      </c>
      <c r="C40" s="15" t="s">
        <v>191</v>
      </c>
      <c r="D40" s="30">
        <v>229.12189000000001</v>
      </c>
      <c r="E40" s="30">
        <v>174.33161000000001</v>
      </c>
      <c r="F40" s="30">
        <v>366.90870000000001</v>
      </c>
      <c r="G40" s="30">
        <v>7.7750000000000004</v>
      </c>
      <c r="H40" s="30">
        <v>0</v>
      </c>
      <c r="I40" s="30">
        <v>277.56067000000002</v>
      </c>
      <c r="J40" s="30">
        <v>18.097549999999998</v>
      </c>
      <c r="K40" s="30">
        <v>1122.99775</v>
      </c>
      <c r="L40" s="30">
        <v>58.148650000000004</v>
      </c>
      <c r="M40" s="30">
        <v>6697.5476099999996</v>
      </c>
      <c r="N40" s="30">
        <v>8952.4894299999996</v>
      </c>
    </row>
    <row r="41" spans="2:14" x14ac:dyDescent="0.2">
      <c r="B41" s="15">
        <v>4042</v>
      </c>
      <c r="C41" s="15" t="s">
        <v>192</v>
      </c>
      <c r="D41" s="30">
        <v>400.15379999999999</v>
      </c>
      <c r="E41" s="30">
        <v>252.30260000000001</v>
      </c>
      <c r="F41" s="30">
        <v>1253.0011</v>
      </c>
      <c r="G41" s="30">
        <v>20.130050000000001</v>
      </c>
      <c r="H41" s="30">
        <v>0</v>
      </c>
      <c r="I41" s="30">
        <v>1011.54997</v>
      </c>
      <c r="J41" s="30">
        <v>195.29689999999999</v>
      </c>
      <c r="K41" s="30">
        <v>1074.5848000000001</v>
      </c>
      <c r="L41" s="30">
        <v>170.27160000000001</v>
      </c>
      <c r="M41" s="30">
        <v>14904.53861</v>
      </c>
      <c r="N41" s="30">
        <v>19281.829430000002</v>
      </c>
    </row>
    <row r="42" spans="2:14" x14ac:dyDescent="0.2">
      <c r="B42" s="15">
        <v>4044</v>
      </c>
      <c r="C42" s="15" t="s">
        <v>193</v>
      </c>
      <c r="D42" s="30">
        <v>491.38571999999999</v>
      </c>
      <c r="E42" s="30">
        <v>1802.87095</v>
      </c>
      <c r="F42" s="30">
        <v>1203.75576</v>
      </c>
      <c r="G42" s="30">
        <v>23.59525</v>
      </c>
      <c r="H42" s="30">
        <v>2.2208999999999999</v>
      </c>
      <c r="I42" s="30">
        <v>1393.38373</v>
      </c>
      <c r="J42" s="30">
        <v>134.76480000000001</v>
      </c>
      <c r="K42" s="30">
        <v>4803.1311100000003</v>
      </c>
      <c r="L42" s="30">
        <v>111.52665</v>
      </c>
      <c r="M42" s="30">
        <v>25851.364460000001</v>
      </c>
      <c r="N42" s="30">
        <v>35817.999329999999</v>
      </c>
    </row>
    <row r="43" spans="2:14" x14ac:dyDescent="0.2">
      <c r="B43" s="15">
        <v>4045</v>
      </c>
      <c r="C43" s="15" t="s">
        <v>194</v>
      </c>
      <c r="D43" s="30">
        <v>2431.2177999999999</v>
      </c>
      <c r="E43" s="30">
        <v>9112.8357199999991</v>
      </c>
      <c r="F43" s="30">
        <v>10904.732040000001</v>
      </c>
      <c r="G43" s="30">
        <v>394.62687</v>
      </c>
      <c r="H43" s="30">
        <v>0</v>
      </c>
      <c r="I43" s="30">
        <v>5058.4080800000002</v>
      </c>
      <c r="J43" s="30">
        <v>1375.4138</v>
      </c>
      <c r="K43" s="30">
        <v>5330.8179099999998</v>
      </c>
      <c r="L43" s="30">
        <v>890.39454999999998</v>
      </c>
      <c r="M43" s="30">
        <v>73245.375090000001</v>
      </c>
      <c r="N43" s="30">
        <v>108743.82186</v>
      </c>
    </row>
    <row r="44" spans="2:14" x14ac:dyDescent="0.2">
      <c r="B44" s="15">
        <v>4046</v>
      </c>
      <c r="C44" s="15" t="s">
        <v>195</v>
      </c>
      <c r="D44" s="30">
        <v>218.65081000000001</v>
      </c>
      <c r="E44" s="30">
        <v>104.92703</v>
      </c>
      <c r="F44" s="30">
        <v>527.58100000000002</v>
      </c>
      <c r="G44" s="30">
        <v>2.8</v>
      </c>
      <c r="H44" s="30">
        <v>0</v>
      </c>
      <c r="I44" s="30">
        <v>299.45749999999998</v>
      </c>
      <c r="J44" s="30">
        <v>4.0381499999999999</v>
      </c>
      <c r="K44" s="30">
        <v>980.28021000000001</v>
      </c>
      <c r="L44" s="30">
        <v>1576.6895099999999</v>
      </c>
      <c r="M44" s="30">
        <v>5280.9814999999999</v>
      </c>
      <c r="N44" s="30">
        <v>8995.4057100000009</v>
      </c>
    </row>
    <row r="45" spans="2:14" x14ac:dyDescent="0.2">
      <c r="B45" s="15">
        <v>4047</v>
      </c>
      <c r="C45" s="15" t="s">
        <v>196</v>
      </c>
      <c r="D45" s="30">
        <v>749.27665000000002</v>
      </c>
      <c r="E45" s="30">
        <v>545.71160999999995</v>
      </c>
      <c r="F45" s="30">
        <v>1453.5061499999999</v>
      </c>
      <c r="G45" s="30">
        <v>69.840350000000001</v>
      </c>
      <c r="H45" s="30">
        <v>0</v>
      </c>
      <c r="I45" s="30">
        <v>396.28077999999999</v>
      </c>
      <c r="J45" s="30">
        <v>68.571150000000003</v>
      </c>
      <c r="K45" s="30">
        <v>2792.76046</v>
      </c>
      <c r="L45" s="30">
        <v>17411.791099999999</v>
      </c>
      <c r="M45" s="30">
        <v>14419.061739999999</v>
      </c>
      <c r="N45" s="30">
        <v>37906.79999</v>
      </c>
    </row>
    <row r="46" spans="2:14" x14ac:dyDescent="0.2">
      <c r="B46" s="15">
        <v>4048</v>
      </c>
      <c r="C46" s="15" t="s">
        <v>197</v>
      </c>
      <c r="D46" s="30">
        <v>606.60321999999996</v>
      </c>
      <c r="E46" s="30">
        <v>365.79959000000002</v>
      </c>
      <c r="F46" s="30">
        <v>380.31493</v>
      </c>
      <c r="G46" s="30">
        <v>1496.5263</v>
      </c>
      <c r="H46" s="30">
        <v>0</v>
      </c>
      <c r="I46" s="30">
        <v>941.31858</v>
      </c>
      <c r="J46" s="30">
        <v>103.18025</v>
      </c>
      <c r="K46" s="30">
        <v>2841.5186899999999</v>
      </c>
      <c r="L46" s="30">
        <v>6599.2715900000003</v>
      </c>
      <c r="M46" s="30">
        <v>25221.641459999999</v>
      </c>
      <c r="N46" s="30">
        <v>38556.174610000002</v>
      </c>
    </row>
    <row r="47" spans="2:14" x14ac:dyDescent="0.2">
      <c r="B47" s="20">
        <v>4089</v>
      </c>
      <c r="C47" s="20" t="s">
        <v>198</v>
      </c>
      <c r="D47" s="29">
        <v>13157.080180000001</v>
      </c>
      <c r="E47" s="29">
        <v>17185.88451</v>
      </c>
      <c r="F47" s="29">
        <v>18290.120869999999</v>
      </c>
      <c r="G47" s="29">
        <v>1955.0159200000001</v>
      </c>
      <c r="H47" s="29">
        <v>396.94659999999999</v>
      </c>
      <c r="I47" s="29">
        <v>11279.338400000001</v>
      </c>
      <c r="J47" s="29">
        <v>1849.8224</v>
      </c>
      <c r="K47" s="29">
        <v>32952.602740000002</v>
      </c>
      <c r="L47" s="29">
        <v>27419.940340000001</v>
      </c>
      <c r="M47" s="29">
        <v>280647.67340000003</v>
      </c>
      <c r="N47" s="29">
        <v>405134.42535999999</v>
      </c>
    </row>
    <row r="48" spans="2:14" x14ac:dyDescent="0.2">
      <c r="B48" s="15">
        <v>4061</v>
      </c>
      <c r="C48" s="15" t="s">
        <v>199</v>
      </c>
      <c r="D48" s="30">
        <v>151.38515000000001</v>
      </c>
      <c r="E48" s="30">
        <v>87.994529999999997</v>
      </c>
      <c r="F48" s="30">
        <v>100.81775</v>
      </c>
      <c r="G48" s="30">
        <v>3.7749999999999999</v>
      </c>
      <c r="H48" s="30">
        <v>1.5009999999999999</v>
      </c>
      <c r="I48" s="30">
        <v>91.678120000000007</v>
      </c>
      <c r="J48" s="30">
        <v>29.746700000000001</v>
      </c>
      <c r="K48" s="30">
        <v>466.69060000000002</v>
      </c>
      <c r="L48" s="30">
        <v>0.23319999999999999</v>
      </c>
      <c r="M48" s="30">
        <v>6585.6448499999997</v>
      </c>
      <c r="N48" s="30">
        <v>7519.4669000000004</v>
      </c>
    </row>
    <row r="49" spans="2:14" x14ac:dyDescent="0.2">
      <c r="B49" s="15">
        <v>4062</v>
      </c>
      <c r="C49" s="15" t="s">
        <v>200</v>
      </c>
      <c r="D49" s="30">
        <v>587.49309000000005</v>
      </c>
      <c r="E49" s="30">
        <v>887.39165000000003</v>
      </c>
      <c r="F49" s="30">
        <v>617.44084999999995</v>
      </c>
      <c r="G49" s="30">
        <v>0</v>
      </c>
      <c r="H49" s="30">
        <v>0</v>
      </c>
      <c r="I49" s="30">
        <v>755.40186000000006</v>
      </c>
      <c r="J49" s="30">
        <v>80.199799999999996</v>
      </c>
      <c r="K49" s="30">
        <v>2019.25316</v>
      </c>
      <c r="L49" s="30">
        <v>2653.96171</v>
      </c>
      <c r="M49" s="30">
        <v>18423.779409999999</v>
      </c>
      <c r="N49" s="30">
        <v>26024.92153</v>
      </c>
    </row>
    <row r="50" spans="2:14" x14ac:dyDescent="0.2">
      <c r="B50" s="15">
        <v>4063</v>
      </c>
      <c r="C50" s="15" t="s">
        <v>201</v>
      </c>
      <c r="D50" s="30">
        <v>1286.2794200000001</v>
      </c>
      <c r="E50" s="30">
        <v>4784.2211200000002</v>
      </c>
      <c r="F50" s="30">
        <v>2576.28476</v>
      </c>
      <c r="G50" s="30">
        <v>1155.76683</v>
      </c>
      <c r="H50" s="30">
        <v>120.7264</v>
      </c>
      <c r="I50" s="30">
        <v>1085.2146600000001</v>
      </c>
      <c r="J50" s="30">
        <v>635.61662999999999</v>
      </c>
      <c r="K50" s="30">
        <v>3213.5037499999999</v>
      </c>
      <c r="L50" s="30">
        <v>232.3767</v>
      </c>
      <c r="M50" s="30">
        <v>29667.25546</v>
      </c>
      <c r="N50" s="30">
        <v>44757.245730000002</v>
      </c>
    </row>
    <row r="51" spans="2:14" x14ac:dyDescent="0.2">
      <c r="B51" s="15">
        <v>4064</v>
      </c>
      <c r="C51" s="15" t="s">
        <v>202</v>
      </c>
      <c r="D51" s="30">
        <v>98.588319999999996</v>
      </c>
      <c r="E51" s="30">
        <v>173.38009</v>
      </c>
      <c r="F51" s="30">
        <v>46.674149999999997</v>
      </c>
      <c r="G51" s="30">
        <v>0</v>
      </c>
      <c r="H51" s="30">
        <v>0</v>
      </c>
      <c r="I51" s="30">
        <v>92.076679999999996</v>
      </c>
      <c r="J51" s="30">
        <v>0.46134999999999998</v>
      </c>
      <c r="K51" s="30">
        <v>636.98514999999998</v>
      </c>
      <c r="L51" s="30">
        <v>719.09434999999996</v>
      </c>
      <c r="M51" s="30">
        <v>3086.3591500000002</v>
      </c>
      <c r="N51" s="30">
        <v>4853.61924</v>
      </c>
    </row>
    <row r="52" spans="2:14" x14ac:dyDescent="0.2">
      <c r="B52" s="15">
        <v>4065</v>
      </c>
      <c r="C52" s="15" t="s">
        <v>203</v>
      </c>
      <c r="D52" s="30">
        <v>916.83875</v>
      </c>
      <c r="E52" s="30">
        <v>341.91775999999999</v>
      </c>
      <c r="F52" s="30">
        <v>1723.2519</v>
      </c>
      <c r="G52" s="30">
        <v>21.439250000000001</v>
      </c>
      <c r="H52" s="30">
        <v>3.3218000000000001</v>
      </c>
      <c r="I52" s="30">
        <v>803.85681</v>
      </c>
      <c r="J52" s="30">
        <v>15.45579</v>
      </c>
      <c r="K52" s="30">
        <v>1520.6327900000001</v>
      </c>
      <c r="L52" s="30">
        <v>86.460400000000007</v>
      </c>
      <c r="M52" s="30">
        <v>12577.73934</v>
      </c>
      <c r="N52" s="30">
        <v>18010.91459</v>
      </c>
    </row>
    <row r="53" spans="2:14" x14ac:dyDescent="0.2">
      <c r="B53" s="15">
        <v>4066</v>
      </c>
      <c r="C53" s="15" t="s">
        <v>204</v>
      </c>
      <c r="D53" s="30">
        <v>125.01985000000001</v>
      </c>
      <c r="E53" s="30">
        <v>70.318020000000004</v>
      </c>
      <c r="F53" s="30">
        <v>112.2499</v>
      </c>
      <c r="G53" s="30">
        <v>27.127849999999999</v>
      </c>
      <c r="H53" s="30">
        <v>26.808879999999998</v>
      </c>
      <c r="I53" s="30">
        <v>216.61824999999999</v>
      </c>
      <c r="J53" s="30">
        <v>5.9899500000000003</v>
      </c>
      <c r="K53" s="30">
        <v>496.24464999999998</v>
      </c>
      <c r="L53" s="30">
        <v>780.45804999999996</v>
      </c>
      <c r="M53" s="30">
        <v>3526.9981899999998</v>
      </c>
      <c r="N53" s="30">
        <v>5387.8335900000002</v>
      </c>
    </row>
    <row r="54" spans="2:14" x14ac:dyDescent="0.2">
      <c r="B54" s="15">
        <v>4067</v>
      </c>
      <c r="C54" s="15" t="s">
        <v>205</v>
      </c>
      <c r="D54" s="30">
        <v>132.22219999999999</v>
      </c>
      <c r="E54" s="30">
        <v>93.911450000000002</v>
      </c>
      <c r="F54" s="30">
        <v>48.492649999999998</v>
      </c>
      <c r="G54" s="30">
        <v>0.3</v>
      </c>
      <c r="H54" s="30">
        <v>5.2909999999999999E-2</v>
      </c>
      <c r="I54" s="30">
        <v>60.650449999999999</v>
      </c>
      <c r="J54" s="30">
        <v>28.21</v>
      </c>
      <c r="K54" s="30">
        <v>776.42295000000001</v>
      </c>
      <c r="L54" s="30">
        <v>30.163799999999998</v>
      </c>
      <c r="M54" s="30">
        <v>4697.8657499999999</v>
      </c>
      <c r="N54" s="30">
        <v>5868.29216</v>
      </c>
    </row>
    <row r="55" spans="2:14" x14ac:dyDescent="0.2">
      <c r="B55" s="15">
        <v>4068</v>
      </c>
      <c r="C55" s="15" t="s">
        <v>206</v>
      </c>
      <c r="D55" s="30">
        <v>736.46873000000005</v>
      </c>
      <c r="E55" s="30">
        <v>156.64338000000001</v>
      </c>
      <c r="F55" s="30">
        <v>358.11750000000001</v>
      </c>
      <c r="G55" s="30">
        <v>0</v>
      </c>
      <c r="H55" s="30">
        <v>1.909</v>
      </c>
      <c r="I55" s="30">
        <v>380.84347000000002</v>
      </c>
      <c r="J55" s="30">
        <v>22.609349999999999</v>
      </c>
      <c r="K55" s="30">
        <v>1699.5020300000001</v>
      </c>
      <c r="L55" s="30">
        <v>249.29990000000001</v>
      </c>
      <c r="M55" s="30">
        <v>8728.9320299999999</v>
      </c>
      <c r="N55" s="30">
        <v>12334.32539</v>
      </c>
    </row>
    <row r="56" spans="2:14" x14ac:dyDescent="0.2">
      <c r="B56" s="15">
        <v>4084</v>
      </c>
      <c r="C56" s="15" t="s">
        <v>207</v>
      </c>
      <c r="D56" s="30">
        <v>144.81707</v>
      </c>
      <c r="E56" s="30">
        <v>21.480399999999999</v>
      </c>
      <c r="F56" s="30">
        <v>57.807299999999998</v>
      </c>
      <c r="G56" s="30">
        <v>0</v>
      </c>
      <c r="H56" s="30">
        <v>0</v>
      </c>
      <c r="I56" s="30">
        <v>16.938849999999999</v>
      </c>
      <c r="J56" s="30">
        <v>18.607849999999999</v>
      </c>
      <c r="K56" s="30">
        <v>106.88095</v>
      </c>
      <c r="L56" s="30">
        <v>1.9897</v>
      </c>
      <c r="M56" s="30">
        <v>2300.3508999999999</v>
      </c>
      <c r="N56" s="30">
        <v>2668.87302</v>
      </c>
    </row>
    <row r="57" spans="2:14" x14ac:dyDescent="0.2">
      <c r="B57" s="15">
        <v>4071</v>
      </c>
      <c r="C57" s="15" t="s">
        <v>208</v>
      </c>
      <c r="D57" s="30">
        <v>295.66248999999999</v>
      </c>
      <c r="E57" s="30">
        <v>83.713300000000004</v>
      </c>
      <c r="F57" s="30">
        <v>187.66034999999999</v>
      </c>
      <c r="G57" s="30">
        <v>2.2786499999999998</v>
      </c>
      <c r="H57" s="30">
        <v>3.0849000000000002</v>
      </c>
      <c r="I57" s="30">
        <v>368.37887000000001</v>
      </c>
      <c r="J57" s="30">
        <v>32.218299999999999</v>
      </c>
      <c r="K57" s="30">
        <v>1040.74955</v>
      </c>
      <c r="L57" s="30">
        <v>0.32079999999999997</v>
      </c>
      <c r="M57" s="30">
        <v>8263.1779000000006</v>
      </c>
      <c r="N57" s="30">
        <v>10277.24511</v>
      </c>
    </row>
    <row r="58" spans="2:14" x14ac:dyDescent="0.2">
      <c r="B58" s="15">
        <v>4072</v>
      </c>
      <c r="C58" s="15" t="s">
        <v>209</v>
      </c>
      <c r="D58" s="30">
        <v>186.25505999999999</v>
      </c>
      <c r="E58" s="30">
        <v>457.00776000000002</v>
      </c>
      <c r="F58" s="30">
        <v>1092.4328499999999</v>
      </c>
      <c r="G58" s="30">
        <v>20.575800000000001</v>
      </c>
      <c r="H58" s="30">
        <v>0</v>
      </c>
      <c r="I58" s="30">
        <v>623.97164999999995</v>
      </c>
      <c r="J58" s="30">
        <v>86.179950000000005</v>
      </c>
      <c r="K58" s="30">
        <v>1514.5152599999999</v>
      </c>
      <c r="L58" s="30">
        <v>2666.5911999999998</v>
      </c>
      <c r="M58" s="30">
        <v>8451.2472400000006</v>
      </c>
      <c r="N58" s="30">
        <v>15098.77677</v>
      </c>
    </row>
    <row r="59" spans="2:14" x14ac:dyDescent="0.2">
      <c r="B59" s="15">
        <v>4073</v>
      </c>
      <c r="C59" s="15" t="s">
        <v>210</v>
      </c>
      <c r="D59" s="30">
        <v>221.48575</v>
      </c>
      <c r="E59" s="30">
        <v>78.680930000000004</v>
      </c>
      <c r="F59" s="30">
        <v>168.733</v>
      </c>
      <c r="G59" s="30">
        <v>13.46</v>
      </c>
      <c r="H59" s="30">
        <v>0</v>
      </c>
      <c r="I59" s="30">
        <v>198.70033000000001</v>
      </c>
      <c r="J59" s="30">
        <v>18.970949999999998</v>
      </c>
      <c r="K59" s="30">
        <v>660.19680000000005</v>
      </c>
      <c r="L59" s="30">
        <v>0.28210000000000002</v>
      </c>
      <c r="M59" s="30">
        <v>7746.0064000000002</v>
      </c>
      <c r="N59" s="30">
        <v>9106.5162600000003</v>
      </c>
    </row>
    <row r="60" spans="2:14" x14ac:dyDescent="0.2">
      <c r="B60" s="15">
        <v>4074</v>
      </c>
      <c r="C60" s="15" t="s">
        <v>211</v>
      </c>
      <c r="D60" s="30">
        <v>1403.6070099999999</v>
      </c>
      <c r="E60" s="30">
        <v>132.27257</v>
      </c>
      <c r="F60" s="30">
        <v>335.32344999999998</v>
      </c>
      <c r="G60" s="30">
        <v>1.5940000000000001</v>
      </c>
      <c r="H60" s="30">
        <v>0</v>
      </c>
      <c r="I60" s="30">
        <v>216.44765000000001</v>
      </c>
      <c r="J60" s="30">
        <v>62.856999999999999</v>
      </c>
      <c r="K60" s="30">
        <v>1490.24335</v>
      </c>
      <c r="L60" s="30">
        <v>1961.1221499999999</v>
      </c>
      <c r="M60" s="30">
        <v>11908.063099999999</v>
      </c>
      <c r="N60" s="30">
        <v>17511.530279999999</v>
      </c>
    </row>
    <row r="61" spans="2:14" x14ac:dyDescent="0.2">
      <c r="B61" s="15">
        <v>4075</v>
      </c>
      <c r="C61" s="15" t="s">
        <v>212</v>
      </c>
      <c r="D61" s="30">
        <v>444.43034</v>
      </c>
      <c r="E61" s="30">
        <v>1196.3343500000001</v>
      </c>
      <c r="F61" s="30">
        <v>355.78084999999999</v>
      </c>
      <c r="G61" s="30">
        <v>2.75</v>
      </c>
      <c r="H61" s="30">
        <v>0</v>
      </c>
      <c r="I61" s="30">
        <v>389.40465</v>
      </c>
      <c r="J61" s="30">
        <v>30.795000000000002</v>
      </c>
      <c r="K61" s="30">
        <v>2213.5469600000001</v>
      </c>
      <c r="L61" s="30">
        <v>121.34352</v>
      </c>
      <c r="M61" s="30">
        <v>17437.623029999999</v>
      </c>
      <c r="N61" s="30">
        <v>22192.008699999998</v>
      </c>
    </row>
    <row r="62" spans="2:14" x14ac:dyDescent="0.2">
      <c r="B62" s="15">
        <v>4076</v>
      </c>
      <c r="C62" s="15" t="s">
        <v>213</v>
      </c>
      <c r="D62" s="30">
        <v>949.03986999999995</v>
      </c>
      <c r="E62" s="30">
        <v>196.77987999999999</v>
      </c>
      <c r="F62" s="30">
        <v>452.26506000000001</v>
      </c>
      <c r="G62" s="30">
        <v>17.960999999999999</v>
      </c>
      <c r="H62" s="30">
        <v>2.3719999999999999</v>
      </c>
      <c r="I62" s="30">
        <v>299.05160000000001</v>
      </c>
      <c r="J62" s="30">
        <v>35.533999999999999</v>
      </c>
      <c r="K62" s="30">
        <v>1429.83699</v>
      </c>
      <c r="L62" s="30">
        <v>94.304150000000007</v>
      </c>
      <c r="M62" s="30">
        <v>8618.9458500000001</v>
      </c>
      <c r="N62" s="30">
        <v>12096.090399999999</v>
      </c>
    </row>
    <row r="63" spans="2:14" x14ac:dyDescent="0.2">
      <c r="B63" s="15">
        <v>4077</v>
      </c>
      <c r="C63" s="15" t="s">
        <v>214</v>
      </c>
      <c r="D63" s="30">
        <v>128.31635</v>
      </c>
      <c r="E63" s="30">
        <v>49.014040000000001</v>
      </c>
      <c r="F63" s="30">
        <v>109.28919999999999</v>
      </c>
      <c r="G63" s="30">
        <v>13.379849999999999</v>
      </c>
      <c r="H63" s="30">
        <v>0</v>
      </c>
      <c r="I63" s="30">
        <v>151.58029999999999</v>
      </c>
      <c r="J63" s="30">
        <v>2.5550000000000002</v>
      </c>
      <c r="K63" s="30">
        <v>584.17039999999997</v>
      </c>
      <c r="L63" s="30">
        <v>56.282449999999997</v>
      </c>
      <c r="M63" s="30">
        <v>5265.8361500000001</v>
      </c>
      <c r="N63" s="30">
        <v>6360.4237400000002</v>
      </c>
    </row>
    <row r="64" spans="2:14" x14ac:dyDescent="0.2">
      <c r="B64" s="15">
        <v>4078</v>
      </c>
      <c r="C64" s="15" t="s">
        <v>215</v>
      </c>
      <c r="D64" s="30">
        <v>60.115079999999999</v>
      </c>
      <c r="E64" s="30">
        <v>24.1205</v>
      </c>
      <c r="F64" s="30">
        <v>30.998650000000001</v>
      </c>
      <c r="G64" s="30">
        <v>0</v>
      </c>
      <c r="H64" s="30">
        <v>0.39900000000000002</v>
      </c>
      <c r="I64" s="30">
        <v>23.284199999999998</v>
      </c>
      <c r="J64" s="30">
        <v>3</v>
      </c>
      <c r="K64" s="30">
        <v>240.44207</v>
      </c>
      <c r="L64" s="30">
        <v>10.861549999999999</v>
      </c>
      <c r="M64" s="30">
        <v>1249.4865500000001</v>
      </c>
      <c r="N64" s="30">
        <v>1642.7076</v>
      </c>
    </row>
    <row r="65" spans="2:14" x14ac:dyDescent="0.2">
      <c r="B65" s="15">
        <v>4079</v>
      </c>
      <c r="C65" s="15" t="s">
        <v>216</v>
      </c>
      <c r="D65" s="30">
        <v>235.39625000000001</v>
      </c>
      <c r="E65" s="30">
        <v>316.88411000000002</v>
      </c>
      <c r="F65" s="30">
        <v>101.04827</v>
      </c>
      <c r="G65" s="30">
        <v>0</v>
      </c>
      <c r="H65" s="30">
        <v>0</v>
      </c>
      <c r="I65" s="30">
        <v>192.29075</v>
      </c>
      <c r="J65" s="30">
        <v>50.30115</v>
      </c>
      <c r="K65" s="30">
        <v>470.57135</v>
      </c>
      <c r="L65" s="30">
        <v>1298.76405</v>
      </c>
      <c r="M65" s="30">
        <v>4015.6058699999999</v>
      </c>
      <c r="N65" s="30">
        <v>6680.8617999999997</v>
      </c>
    </row>
    <row r="66" spans="2:14" x14ac:dyDescent="0.2">
      <c r="B66" s="15">
        <v>4080</v>
      </c>
      <c r="C66" s="15" t="s">
        <v>217</v>
      </c>
      <c r="D66" s="30">
        <v>1261.1138599999999</v>
      </c>
      <c r="E66" s="30">
        <v>897.74468000000002</v>
      </c>
      <c r="F66" s="30">
        <v>512.66994999999997</v>
      </c>
      <c r="G66" s="30">
        <v>275.15746000000001</v>
      </c>
      <c r="H66" s="30">
        <v>0.18845000000000001</v>
      </c>
      <c r="I66" s="30">
        <v>1591.53286</v>
      </c>
      <c r="J66" s="30">
        <v>90.027349999999998</v>
      </c>
      <c r="K66" s="30">
        <v>4488.6887699999997</v>
      </c>
      <c r="L66" s="30">
        <v>13005.55114</v>
      </c>
      <c r="M66" s="30">
        <v>29256.80055</v>
      </c>
      <c r="N66" s="30">
        <v>51379.47507</v>
      </c>
    </row>
    <row r="67" spans="2:14" x14ac:dyDescent="0.2">
      <c r="B67" s="15">
        <v>4081</v>
      </c>
      <c r="C67" s="15" t="s">
        <v>218</v>
      </c>
      <c r="D67" s="30">
        <v>1003.10108</v>
      </c>
      <c r="E67" s="30">
        <v>199.22341</v>
      </c>
      <c r="F67" s="30">
        <v>175.47827000000001</v>
      </c>
      <c r="G67" s="30">
        <v>0</v>
      </c>
      <c r="H67" s="30">
        <v>3.0870000000000002</v>
      </c>
      <c r="I67" s="30">
        <v>448.51513</v>
      </c>
      <c r="J67" s="30">
        <v>0</v>
      </c>
      <c r="K67" s="30">
        <v>1606.7898</v>
      </c>
      <c r="L67" s="30">
        <v>98.955349999999996</v>
      </c>
      <c r="M67" s="30">
        <v>17052.346580000001</v>
      </c>
      <c r="N67" s="30">
        <v>20587.496620000002</v>
      </c>
    </row>
    <row r="68" spans="2:14" x14ac:dyDescent="0.2">
      <c r="B68" s="15">
        <v>4082</v>
      </c>
      <c r="C68" s="15" t="s">
        <v>219</v>
      </c>
      <c r="D68" s="30">
        <v>2384.9561199999998</v>
      </c>
      <c r="E68" s="30">
        <v>6653.3751899999997</v>
      </c>
      <c r="F68" s="30">
        <v>8604.12291</v>
      </c>
      <c r="G68" s="30">
        <v>359.78832999999997</v>
      </c>
      <c r="H68" s="30">
        <v>116.18476</v>
      </c>
      <c r="I68" s="30">
        <v>2828.4593100000002</v>
      </c>
      <c r="J68" s="30">
        <v>566.63818000000003</v>
      </c>
      <c r="K68" s="30">
        <v>4308.5963599999995</v>
      </c>
      <c r="L68" s="30">
        <v>208.01124999999999</v>
      </c>
      <c r="M68" s="30">
        <v>58569.889499999997</v>
      </c>
      <c r="N68" s="30">
        <v>84600.021909999996</v>
      </c>
    </row>
    <row r="69" spans="2:14" x14ac:dyDescent="0.2">
      <c r="B69" s="15">
        <v>4083</v>
      </c>
      <c r="C69" s="15" t="s">
        <v>220</v>
      </c>
      <c r="D69" s="30">
        <v>404.48833999999999</v>
      </c>
      <c r="E69" s="30">
        <v>283.47539</v>
      </c>
      <c r="F69" s="30">
        <v>523.18129999999996</v>
      </c>
      <c r="G69" s="30">
        <v>39.661900000000003</v>
      </c>
      <c r="H69" s="30">
        <v>117.3105</v>
      </c>
      <c r="I69" s="30">
        <v>444.44195000000002</v>
      </c>
      <c r="J69" s="30">
        <v>33.848100000000002</v>
      </c>
      <c r="K69" s="30">
        <v>1968.13905</v>
      </c>
      <c r="L69" s="30">
        <v>3143.5128199999999</v>
      </c>
      <c r="M69" s="30">
        <v>13217.7196</v>
      </c>
      <c r="N69" s="30">
        <v>20175.77895</v>
      </c>
    </row>
    <row r="70" spans="2:14" x14ac:dyDescent="0.2">
      <c r="B70" s="20">
        <v>4129</v>
      </c>
      <c r="C70" s="20" t="s">
        <v>221</v>
      </c>
      <c r="D70" s="29">
        <v>10037.67829</v>
      </c>
      <c r="E70" s="29">
        <v>11887.62095</v>
      </c>
      <c r="F70" s="29">
        <v>15048.601860000001</v>
      </c>
      <c r="G70" s="29">
        <v>2479.9081999999999</v>
      </c>
      <c r="H70" s="29">
        <v>124.7445</v>
      </c>
      <c r="I70" s="29">
        <v>10871.763360000001</v>
      </c>
      <c r="J70" s="29">
        <v>1307.8237799999999</v>
      </c>
      <c r="K70" s="29">
        <v>24597.811399999999</v>
      </c>
      <c r="L70" s="29">
        <v>13610.57043</v>
      </c>
      <c r="M70" s="29">
        <v>188786.7886</v>
      </c>
      <c r="N70" s="29">
        <v>278753.31137000001</v>
      </c>
    </row>
    <row r="71" spans="2:14" x14ac:dyDescent="0.2">
      <c r="B71" s="15">
        <v>4091</v>
      </c>
      <c r="C71" s="15" t="s">
        <v>222</v>
      </c>
      <c r="D71" s="30">
        <v>198.79597000000001</v>
      </c>
      <c r="E71" s="30">
        <v>75.271850000000001</v>
      </c>
      <c r="F71" s="30">
        <v>53.152749999999997</v>
      </c>
      <c r="G71" s="30">
        <v>382.51749999999998</v>
      </c>
      <c r="H71" s="30">
        <v>0</v>
      </c>
      <c r="I71" s="30">
        <v>150.58014</v>
      </c>
      <c r="J71" s="30">
        <v>4.5786499999999997</v>
      </c>
      <c r="K71" s="30">
        <v>668.64440000000002</v>
      </c>
      <c r="L71" s="30">
        <v>414.61239999999998</v>
      </c>
      <c r="M71" s="30">
        <v>5573.2675499999996</v>
      </c>
      <c r="N71" s="30">
        <v>7521.4212100000004</v>
      </c>
    </row>
    <row r="72" spans="2:14" x14ac:dyDescent="0.2">
      <c r="B72" s="15">
        <v>4092</v>
      </c>
      <c r="C72" s="15" t="s">
        <v>223</v>
      </c>
      <c r="D72" s="30">
        <v>1368.8163999999999</v>
      </c>
      <c r="E72" s="30">
        <v>548.76525000000004</v>
      </c>
      <c r="F72" s="30">
        <v>775.08130000000006</v>
      </c>
      <c r="G72" s="30">
        <v>244.04599999999999</v>
      </c>
      <c r="H72" s="30">
        <v>0</v>
      </c>
      <c r="I72" s="30">
        <v>853.37040999999999</v>
      </c>
      <c r="J72" s="30">
        <v>76.522149999999996</v>
      </c>
      <c r="K72" s="30">
        <v>2482.3917499999998</v>
      </c>
      <c r="L72" s="30">
        <v>89.780450000000002</v>
      </c>
      <c r="M72" s="30">
        <v>15331.25837</v>
      </c>
      <c r="N72" s="30">
        <v>21770.032080000001</v>
      </c>
    </row>
    <row r="73" spans="2:14" x14ac:dyDescent="0.2">
      <c r="B73" s="15">
        <v>4093</v>
      </c>
      <c r="C73" s="15" t="s">
        <v>224</v>
      </c>
      <c r="D73" s="30">
        <v>83.384069999999994</v>
      </c>
      <c r="E73" s="30">
        <v>47.996040000000001</v>
      </c>
      <c r="F73" s="30">
        <v>42.639150000000001</v>
      </c>
      <c r="G73" s="30">
        <v>21.6492</v>
      </c>
      <c r="H73" s="30">
        <v>0</v>
      </c>
      <c r="I73" s="30">
        <v>27.59525</v>
      </c>
      <c r="J73" s="30">
        <v>5.3436500000000002</v>
      </c>
      <c r="K73" s="30">
        <v>560.06354999999996</v>
      </c>
      <c r="L73" s="30">
        <v>42.710250000000002</v>
      </c>
      <c r="M73" s="30">
        <v>2726.9548500000001</v>
      </c>
      <c r="N73" s="30">
        <v>3558.33601</v>
      </c>
    </row>
    <row r="74" spans="2:14" x14ac:dyDescent="0.2">
      <c r="B74" s="15">
        <v>4124</v>
      </c>
      <c r="C74" s="15" t="s">
        <v>225</v>
      </c>
      <c r="D74" s="30">
        <v>617.2568</v>
      </c>
      <c r="E74" s="30">
        <v>134.31100000000001</v>
      </c>
      <c r="F74" s="30">
        <v>29.849299999999999</v>
      </c>
      <c r="G74" s="30">
        <v>36.318249999999999</v>
      </c>
      <c r="H74" s="30">
        <v>0</v>
      </c>
      <c r="I74" s="30">
        <v>119.15825</v>
      </c>
      <c r="J74" s="30">
        <v>7.6081500000000002</v>
      </c>
      <c r="K74" s="30">
        <v>552.11185</v>
      </c>
      <c r="L74" s="30">
        <v>84.601299999999995</v>
      </c>
      <c r="M74" s="30">
        <v>5289.2215999999999</v>
      </c>
      <c r="N74" s="30">
        <v>6870.4364999999998</v>
      </c>
    </row>
    <row r="75" spans="2:14" x14ac:dyDescent="0.2">
      <c r="B75" s="15">
        <v>4095</v>
      </c>
      <c r="C75" s="15" t="s">
        <v>226</v>
      </c>
      <c r="D75" s="30">
        <v>2129.4274700000001</v>
      </c>
      <c r="E75" s="30">
        <v>8141.6382299999996</v>
      </c>
      <c r="F75" s="30">
        <v>3705.9034799999999</v>
      </c>
      <c r="G75" s="30">
        <v>811.69921999999997</v>
      </c>
      <c r="H75" s="30">
        <v>16.922499999999999</v>
      </c>
      <c r="I75" s="30">
        <v>4418.6736199999996</v>
      </c>
      <c r="J75" s="30">
        <v>702.60717999999997</v>
      </c>
      <c r="K75" s="30">
        <v>4162.6270199999999</v>
      </c>
      <c r="L75" s="30">
        <v>326.47590000000002</v>
      </c>
      <c r="M75" s="30">
        <v>60209.807050000003</v>
      </c>
      <c r="N75" s="30">
        <v>84625.781669999997</v>
      </c>
    </row>
    <row r="76" spans="2:14" x14ac:dyDescent="0.2">
      <c r="B76" s="15">
        <v>4099</v>
      </c>
      <c r="C76" s="15" t="s">
        <v>227</v>
      </c>
      <c r="D76" s="30">
        <v>50.871000000000002</v>
      </c>
      <c r="E76" s="30">
        <v>17.482399999999998</v>
      </c>
      <c r="F76" s="30">
        <v>48.746650000000002</v>
      </c>
      <c r="G76" s="30">
        <v>0</v>
      </c>
      <c r="H76" s="30">
        <v>0</v>
      </c>
      <c r="I76" s="30">
        <v>47.113349999999997</v>
      </c>
      <c r="J76" s="30">
        <v>0</v>
      </c>
      <c r="K76" s="30">
        <v>156.9572</v>
      </c>
      <c r="L76" s="30">
        <v>20.943999999999999</v>
      </c>
      <c r="M76" s="30">
        <v>1633.38411</v>
      </c>
      <c r="N76" s="30">
        <v>1975.4987100000001</v>
      </c>
    </row>
    <row r="77" spans="2:14" x14ac:dyDescent="0.2">
      <c r="B77" s="15">
        <v>4100</v>
      </c>
      <c r="C77" s="15" t="s">
        <v>228</v>
      </c>
      <c r="D77" s="30">
        <v>402.67919000000001</v>
      </c>
      <c r="E77" s="30">
        <v>867.56537000000003</v>
      </c>
      <c r="F77" s="30">
        <v>229.41309999999999</v>
      </c>
      <c r="G77" s="30">
        <v>48.626399999999997</v>
      </c>
      <c r="H77" s="30">
        <v>1.806</v>
      </c>
      <c r="I77" s="30">
        <v>763.09167000000002</v>
      </c>
      <c r="J77" s="30">
        <v>47.255949999999999</v>
      </c>
      <c r="K77" s="30">
        <v>1113.42651</v>
      </c>
      <c r="L77" s="30">
        <v>63.70055</v>
      </c>
      <c r="M77" s="30">
        <v>12894.34008</v>
      </c>
      <c r="N77" s="30">
        <v>16431.90482</v>
      </c>
    </row>
    <row r="78" spans="2:14" x14ac:dyDescent="0.2">
      <c r="B78" s="15">
        <v>4104</v>
      </c>
      <c r="C78" s="15" t="s">
        <v>229</v>
      </c>
      <c r="D78" s="30">
        <v>606.17880000000002</v>
      </c>
      <c r="E78" s="30">
        <v>279.16212999999999</v>
      </c>
      <c r="F78" s="30">
        <v>531.18898999999999</v>
      </c>
      <c r="G78" s="30">
        <v>171.18265</v>
      </c>
      <c r="H78" s="30">
        <v>0</v>
      </c>
      <c r="I78" s="30">
        <v>473.45961999999997</v>
      </c>
      <c r="J78" s="30">
        <v>7.4313000000000002</v>
      </c>
      <c r="K78" s="30">
        <v>1792.2538</v>
      </c>
      <c r="L78" s="30">
        <v>349.17759999999998</v>
      </c>
      <c r="M78" s="30">
        <v>12740.62772</v>
      </c>
      <c r="N78" s="30">
        <v>16950.662609999999</v>
      </c>
    </row>
    <row r="79" spans="2:14" x14ac:dyDescent="0.2">
      <c r="B79" s="15">
        <v>4105</v>
      </c>
      <c r="C79" s="15" t="s">
        <v>230</v>
      </c>
      <c r="D79" s="30">
        <v>29.982279999999999</v>
      </c>
      <c r="E79" s="30">
        <v>25.460909999999998</v>
      </c>
      <c r="F79" s="30">
        <v>17.291699999999999</v>
      </c>
      <c r="G79" s="30">
        <v>0</v>
      </c>
      <c r="H79" s="30">
        <v>6.0119999999999996</v>
      </c>
      <c r="I79" s="30">
        <v>42.249250000000004</v>
      </c>
      <c r="J79" s="30">
        <v>0</v>
      </c>
      <c r="K79" s="30">
        <v>268.82535000000001</v>
      </c>
      <c r="L79" s="30">
        <v>86.555880000000002</v>
      </c>
      <c r="M79" s="30">
        <v>1503.25135</v>
      </c>
      <c r="N79" s="30">
        <v>1979.6287199999999</v>
      </c>
    </row>
    <row r="80" spans="2:14" x14ac:dyDescent="0.2">
      <c r="B80" s="15">
        <v>4106</v>
      </c>
      <c r="C80" s="15" t="s">
        <v>231</v>
      </c>
      <c r="D80" s="30">
        <v>108.81010999999999</v>
      </c>
      <c r="E80" s="30">
        <v>35.708620000000003</v>
      </c>
      <c r="F80" s="30">
        <v>19.78</v>
      </c>
      <c r="G80" s="30">
        <v>0</v>
      </c>
      <c r="H80" s="30">
        <v>13.102499999999999</v>
      </c>
      <c r="I80" s="30">
        <v>5.8669500000000001</v>
      </c>
      <c r="J80" s="30">
        <v>3.1835</v>
      </c>
      <c r="K80" s="30">
        <v>131.36841999999999</v>
      </c>
      <c r="L80" s="30">
        <v>55.01585</v>
      </c>
      <c r="M80" s="30">
        <v>1347.0411999999999</v>
      </c>
      <c r="N80" s="30">
        <v>1719.87715</v>
      </c>
    </row>
    <row r="81" spans="2:14" x14ac:dyDescent="0.2">
      <c r="B81" s="15">
        <v>4107</v>
      </c>
      <c r="C81" s="15" t="s">
        <v>232</v>
      </c>
      <c r="D81" s="30">
        <v>184.81870000000001</v>
      </c>
      <c r="E81" s="30">
        <v>66.352609999999999</v>
      </c>
      <c r="F81" s="30">
        <v>168.57050000000001</v>
      </c>
      <c r="G81" s="30">
        <v>0</v>
      </c>
      <c r="H81" s="30">
        <v>0</v>
      </c>
      <c r="I81" s="30">
        <v>65.879549999999995</v>
      </c>
      <c r="J81" s="30">
        <v>0</v>
      </c>
      <c r="K81" s="30">
        <v>498.06105000000002</v>
      </c>
      <c r="L81" s="30">
        <v>935.70370000000003</v>
      </c>
      <c r="M81" s="30">
        <v>3404.3133400000002</v>
      </c>
      <c r="N81" s="30">
        <v>5323.6994500000001</v>
      </c>
    </row>
    <row r="82" spans="2:14" x14ac:dyDescent="0.2">
      <c r="B82" s="15">
        <v>4110</v>
      </c>
      <c r="C82" s="15" t="s">
        <v>233</v>
      </c>
      <c r="D82" s="30">
        <v>327.74824000000001</v>
      </c>
      <c r="E82" s="30">
        <v>112.74901</v>
      </c>
      <c r="F82" s="30">
        <v>174.83545000000001</v>
      </c>
      <c r="G82" s="30">
        <v>20.7362</v>
      </c>
      <c r="H82" s="30">
        <v>0</v>
      </c>
      <c r="I82" s="30">
        <v>68.0749</v>
      </c>
      <c r="J82" s="30">
        <v>91.871899999999997</v>
      </c>
      <c r="K82" s="30">
        <v>755.13896</v>
      </c>
      <c r="L82" s="30">
        <v>43.32705</v>
      </c>
      <c r="M82" s="30">
        <v>4186.6033500000003</v>
      </c>
      <c r="N82" s="30">
        <v>5781.0850600000003</v>
      </c>
    </row>
    <row r="83" spans="2:14" x14ac:dyDescent="0.2">
      <c r="B83" s="15">
        <v>4111</v>
      </c>
      <c r="C83" s="15" t="s">
        <v>234</v>
      </c>
      <c r="D83" s="30">
        <v>153.54775000000001</v>
      </c>
      <c r="E83" s="30">
        <v>91.901349999999994</v>
      </c>
      <c r="F83" s="30">
        <v>76.261840000000007</v>
      </c>
      <c r="G83" s="30">
        <v>6.15</v>
      </c>
      <c r="H83" s="30">
        <v>0.72</v>
      </c>
      <c r="I83" s="30">
        <v>217.15610000000001</v>
      </c>
      <c r="J83" s="30">
        <v>13.64</v>
      </c>
      <c r="K83" s="30">
        <v>824.35945000000004</v>
      </c>
      <c r="L83" s="30">
        <v>21.841699999999999</v>
      </c>
      <c r="M83" s="30">
        <v>4628.4446200000002</v>
      </c>
      <c r="N83" s="30">
        <v>6034.0228100000004</v>
      </c>
    </row>
    <row r="84" spans="2:14" x14ac:dyDescent="0.2">
      <c r="B84" s="15">
        <v>4112</v>
      </c>
      <c r="C84" s="15" t="s">
        <v>235</v>
      </c>
      <c r="D84" s="30">
        <v>162.53545</v>
      </c>
      <c r="E84" s="30">
        <v>49.25535</v>
      </c>
      <c r="F84" s="30">
        <v>58.307949999999998</v>
      </c>
      <c r="G84" s="30">
        <v>2.6779000000000002</v>
      </c>
      <c r="H84" s="30">
        <v>0</v>
      </c>
      <c r="I84" s="30">
        <v>25.825610000000001</v>
      </c>
      <c r="J84" s="30">
        <v>1.0298499999999999</v>
      </c>
      <c r="K84" s="30">
        <v>361.6533</v>
      </c>
      <c r="L84" s="30">
        <v>27.939499999999999</v>
      </c>
      <c r="M84" s="30">
        <v>2856.6046099999999</v>
      </c>
      <c r="N84" s="30">
        <v>3545.8295199999998</v>
      </c>
    </row>
    <row r="85" spans="2:14" x14ac:dyDescent="0.2">
      <c r="B85" s="15">
        <v>4125</v>
      </c>
      <c r="C85" s="15" t="s">
        <v>236</v>
      </c>
      <c r="D85" s="30">
        <v>419.03753</v>
      </c>
      <c r="E85" s="30">
        <v>120.02290000000001</v>
      </c>
      <c r="F85" s="30">
        <v>778.20939999999996</v>
      </c>
      <c r="G85" s="30">
        <v>313.52154000000002</v>
      </c>
      <c r="H85" s="30">
        <v>0</v>
      </c>
      <c r="I85" s="30">
        <v>540.96943999999996</v>
      </c>
      <c r="J85" s="30">
        <v>36.816549999999999</v>
      </c>
      <c r="K85" s="30">
        <v>1400.8865900000001</v>
      </c>
      <c r="L85" s="30">
        <v>317.38844999999998</v>
      </c>
      <c r="M85" s="30">
        <v>8138.9405999999999</v>
      </c>
      <c r="N85" s="30">
        <v>12065.793</v>
      </c>
    </row>
    <row r="86" spans="2:14" x14ac:dyDescent="0.2">
      <c r="B86" s="15">
        <v>4117</v>
      </c>
      <c r="C86" s="15" t="s">
        <v>237</v>
      </c>
      <c r="D86" s="30">
        <v>118.6246</v>
      </c>
      <c r="E86" s="30">
        <v>60.118250000000003</v>
      </c>
      <c r="F86" s="30">
        <v>9.26</v>
      </c>
      <c r="G86" s="30">
        <v>0.8</v>
      </c>
      <c r="H86" s="30">
        <v>0</v>
      </c>
      <c r="I86" s="30">
        <v>31.840250000000001</v>
      </c>
      <c r="J86" s="30">
        <v>8.9760000000000009</v>
      </c>
      <c r="K86" s="30">
        <v>472.42644999999999</v>
      </c>
      <c r="L86" s="30">
        <v>647.55759999999998</v>
      </c>
      <c r="M86" s="30">
        <v>3040.2613700000002</v>
      </c>
      <c r="N86" s="30">
        <v>4389.8645200000001</v>
      </c>
    </row>
    <row r="87" spans="2:14" x14ac:dyDescent="0.2">
      <c r="B87" s="15">
        <v>4120</v>
      </c>
      <c r="C87" s="15" t="s">
        <v>238</v>
      </c>
      <c r="D87" s="30">
        <v>383.89841999999999</v>
      </c>
      <c r="E87" s="30">
        <v>69.833650000000006</v>
      </c>
      <c r="F87" s="30">
        <v>828.65434000000005</v>
      </c>
      <c r="G87" s="30">
        <v>2.5112000000000001</v>
      </c>
      <c r="H87" s="30">
        <v>29.195</v>
      </c>
      <c r="I87" s="30">
        <v>392.36747000000003</v>
      </c>
      <c r="J87" s="30">
        <v>8.3506</v>
      </c>
      <c r="K87" s="30">
        <v>709.29695000000004</v>
      </c>
      <c r="L87" s="30">
        <v>305.97395</v>
      </c>
      <c r="M87" s="30">
        <v>4635.6755999999996</v>
      </c>
      <c r="N87" s="30">
        <v>7365.7571799999996</v>
      </c>
    </row>
    <row r="88" spans="2:14" x14ac:dyDescent="0.2">
      <c r="B88" s="15">
        <v>4121</v>
      </c>
      <c r="C88" s="15" t="s">
        <v>239</v>
      </c>
      <c r="D88" s="30">
        <v>578.59136000000001</v>
      </c>
      <c r="E88" s="30">
        <v>196.53270000000001</v>
      </c>
      <c r="F88" s="30">
        <v>36.615850000000002</v>
      </c>
      <c r="G88" s="30">
        <v>50.629649999999998</v>
      </c>
      <c r="H88" s="30">
        <v>51.276000000000003</v>
      </c>
      <c r="I88" s="30">
        <v>196.82579999999999</v>
      </c>
      <c r="J88" s="30">
        <v>17.37</v>
      </c>
      <c r="K88" s="30">
        <v>1051.07565</v>
      </c>
      <c r="L88" s="30">
        <v>2577.0920999999998</v>
      </c>
      <c r="M88" s="30">
        <v>6762.0581099999999</v>
      </c>
      <c r="N88" s="30">
        <v>11518.067220000001</v>
      </c>
    </row>
    <row r="89" spans="2:14" x14ac:dyDescent="0.2">
      <c r="B89" s="15">
        <v>4122</v>
      </c>
      <c r="C89" s="15" t="s">
        <v>240</v>
      </c>
      <c r="D89" s="30">
        <v>134.93951999999999</v>
      </c>
      <c r="E89" s="30">
        <v>219.03030000000001</v>
      </c>
      <c r="F89" s="30">
        <v>93.994910000000004</v>
      </c>
      <c r="G89" s="30">
        <v>108.45648</v>
      </c>
      <c r="H89" s="30">
        <v>5.7104999999999997</v>
      </c>
      <c r="I89" s="30">
        <v>199.15107</v>
      </c>
      <c r="J89" s="30">
        <v>50.5627</v>
      </c>
      <c r="K89" s="30">
        <v>887.15869999999995</v>
      </c>
      <c r="L89" s="30">
        <v>60.009799999999998</v>
      </c>
      <c r="M89" s="30">
        <v>5273.2806200000005</v>
      </c>
      <c r="N89" s="30">
        <v>7032.2946000000002</v>
      </c>
    </row>
    <row r="90" spans="2:14" x14ac:dyDescent="0.2">
      <c r="B90" s="15">
        <v>4123</v>
      </c>
      <c r="C90" s="15" t="s">
        <v>241</v>
      </c>
      <c r="D90" s="30">
        <v>1977.7346299999999</v>
      </c>
      <c r="E90" s="30">
        <v>728.46303</v>
      </c>
      <c r="F90" s="30">
        <v>7370.8451999999997</v>
      </c>
      <c r="G90" s="30">
        <v>258.38601</v>
      </c>
      <c r="H90" s="30">
        <v>0</v>
      </c>
      <c r="I90" s="30">
        <v>2232.5146599999998</v>
      </c>
      <c r="J90" s="30">
        <v>224.67564999999999</v>
      </c>
      <c r="K90" s="30">
        <v>5749.0844500000003</v>
      </c>
      <c r="L90" s="30">
        <v>7140.1624000000002</v>
      </c>
      <c r="M90" s="30">
        <v>26611.452499999999</v>
      </c>
      <c r="N90" s="30">
        <v>52293.318529999997</v>
      </c>
    </row>
    <row r="91" spans="2:14" x14ac:dyDescent="0.2">
      <c r="B91" s="20">
        <v>4159</v>
      </c>
      <c r="C91" s="20" t="s">
        <v>242</v>
      </c>
      <c r="D91" s="29">
        <v>8631.6354699999993</v>
      </c>
      <c r="E91" s="29">
        <v>7294.21612</v>
      </c>
      <c r="F91" s="29">
        <v>15625.643770000001</v>
      </c>
      <c r="G91" s="29">
        <v>1768.8402799999999</v>
      </c>
      <c r="H91" s="29">
        <v>512.6626</v>
      </c>
      <c r="I91" s="29">
        <v>11166.878580000001</v>
      </c>
      <c r="J91" s="29">
        <v>994.29012</v>
      </c>
      <c r="K91" s="29">
        <v>24616.011740000002</v>
      </c>
      <c r="L91" s="29">
        <v>17857.75951</v>
      </c>
      <c r="M91" s="29">
        <v>139621.64939000001</v>
      </c>
      <c r="N91" s="29">
        <v>228089.58757999999</v>
      </c>
    </row>
    <row r="92" spans="2:14" x14ac:dyDescent="0.2">
      <c r="B92" s="15">
        <v>4131</v>
      </c>
      <c r="C92" s="15" t="s">
        <v>243</v>
      </c>
      <c r="D92" s="30">
        <v>880.16627000000005</v>
      </c>
      <c r="E92" s="30">
        <v>228.54351</v>
      </c>
      <c r="F92" s="30">
        <v>294.91969999999998</v>
      </c>
      <c r="G92" s="30">
        <v>206.95599999999999</v>
      </c>
      <c r="H92" s="30">
        <v>441.35165000000001</v>
      </c>
      <c r="I92" s="30">
        <v>440.36680999999999</v>
      </c>
      <c r="J92" s="30">
        <v>312.48701999999997</v>
      </c>
      <c r="K92" s="30">
        <v>3441.62781</v>
      </c>
      <c r="L92" s="30">
        <v>8164.98837</v>
      </c>
      <c r="M92" s="30">
        <v>12123.3302</v>
      </c>
      <c r="N92" s="30">
        <v>26534.73734</v>
      </c>
    </row>
    <row r="93" spans="2:14" x14ac:dyDescent="0.2">
      <c r="B93" s="15">
        <v>4132</v>
      </c>
      <c r="C93" s="15" t="s">
        <v>244</v>
      </c>
      <c r="D93" s="30">
        <v>169.46618000000001</v>
      </c>
      <c r="E93" s="30">
        <v>70.747879999999995</v>
      </c>
      <c r="F93" s="30">
        <v>14.913</v>
      </c>
      <c r="G93" s="30">
        <v>11.740449999999999</v>
      </c>
      <c r="H93" s="30">
        <v>0</v>
      </c>
      <c r="I93" s="30">
        <v>116.74477</v>
      </c>
      <c r="J93" s="30">
        <v>25.806699999999999</v>
      </c>
      <c r="K93" s="30">
        <v>693.56348000000003</v>
      </c>
      <c r="L93" s="30">
        <v>163.35679999999999</v>
      </c>
      <c r="M93" s="30">
        <v>5014.9594699999998</v>
      </c>
      <c r="N93" s="30">
        <v>6281.2987300000004</v>
      </c>
    </row>
    <row r="94" spans="2:14" x14ac:dyDescent="0.2">
      <c r="B94" s="15">
        <v>4133</v>
      </c>
      <c r="C94" s="15" t="s">
        <v>245</v>
      </c>
      <c r="D94" s="30">
        <v>204.05251999999999</v>
      </c>
      <c r="E94" s="30">
        <v>95.893219999999999</v>
      </c>
      <c r="F94" s="30">
        <v>42.155000000000001</v>
      </c>
      <c r="G94" s="30">
        <v>0.5</v>
      </c>
      <c r="H94" s="30">
        <v>0.8</v>
      </c>
      <c r="I94" s="30">
        <v>274.75405999999998</v>
      </c>
      <c r="J94" s="30">
        <v>4</v>
      </c>
      <c r="K94" s="30">
        <v>486.73489000000001</v>
      </c>
      <c r="L94" s="30">
        <v>22.704599999999999</v>
      </c>
      <c r="M94" s="30">
        <v>4470.90578</v>
      </c>
      <c r="N94" s="30">
        <v>5602.5000700000001</v>
      </c>
    </row>
    <row r="95" spans="2:14" x14ac:dyDescent="0.2">
      <c r="B95" s="15">
        <v>4134</v>
      </c>
      <c r="C95" s="15" t="s">
        <v>246</v>
      </c>
      <c r="D95" s="30">
        <v>465.44492000000002</v>
      </c>
      <c r="E95" s="30">
        <v>172.80094</v>
      </c>
      <c r="F95" s="30">
        <v>12.4716</v>
      </c>
      <c r="G95" s="30">
        <v>0.192</v>
      </c>
      <c r="H95" s="30">
        <v>0</v>
      </c>
      <c r="I95" s="30">
        <v>282.41404999999997</v>
      </c>
      <c r="J95" s="30">
        <v>0.875</v>
      </c>
      <c r="K95" s="30">
        <v>1065.21135</v>
      </c>
      <c r="L95" s="30">
        <v>2826.8870999999999</v>
      </c>
      <c r="M95" s="30">
        <v>4272.0166099999997</v>
      </c>
      <c r="N95" s="30">
        <v>9098.3135700000003</v>
      </c>
    </row>
    <row r="96" spans="2:14" x14ac:dyDescent="0.2">
      <c r="B96" s="15">
        <v>4135</v>
      </c>
      <c r="C96" s="15" t="s">
        <v>247</v>
      </c>
      <c r="D96" s="30">
        <v>184.83645000000001</v>
      </c>
      <c r="E96" s="30">
        <v>325.15629000000001</v>
      </c>
      <c r="F96" s="30">
        <v>97.882900000000006</v>
      </c>
      <c r="G96" s="30">
        <v>7.5952000000000002</v>
      </c>
      <c r="H96" s="30">
        <v>0</v>
      </c>
      <c r="I96" s="30">
        <v>303.53579999999999</v>
      </c>
      <c r="J96" s="30">
        <v>50.720050000000001</v>
      </c>
      <c r="K96" s="30">
        <v>1150.92337</v>
      </c>
      <c r="L96" s="30">
        <v>74.253749999999997</v>
      </c>
      <c r="M96" s="30">
        <v>6608.9783600000001</v>
      </c>
      <c r="N96" s="30">
        <v>8803.8821700000008</v>
      </c>
    </row>
    <row r="97" spans="2:14" x14ac:dyDescent="0.2">
      <c r="B97" s="15">
        <v>4136</v>
      </c>
      <c r="C97" s="15" t="s">
        <v>248</v>
      </c>
      <c r="D97" s="30">
        <v>200.63229999999999</v>
      </c>
      <c r="E97" s="30">
        <v>154.24135999999999</v>
      </c>
      <c r="F97" s="30">
        <v>209.76505</v>
      </c>
      <c r="G97" s="30">
        <v>2.4180000000000001</v>
      </c>
      <c r="H97" s="30">
        <v>54.213999999999999</v>
      </c>
      <c r="I97" s="30">
        <v>401.62150000000003</v>
      </c>
      <c r="J97" s="30">
        <v>38.582799999999999</v>
      </c>
      <c r="K97" s="30">
        <v>720.98064999999997</v>
      </c>
      <c r="L97" s="30">
        <v>83.568989999999999</v>
      </c>
      <c r="M97" s="30">
        <v>4354.2574500000001</v>
      </c>
      <c r="N97" s="30">
        <v>6220.2821000000004</v>
      </c>
    </row>
    <row r="98" spans="2:14" x14ac:dyDescent="0.2">
      <c r="B98" s="15">
        <v>4137</v>
      </c>
      <c r="C98" s="15" t="s">
        <v>249</v>
      </c>
      <c r="D98" s="30">
        <v>105.12951</v>
      </c>
      <c r="E98" s="30">
        <v>27.2363</v>
      </c>
      <c r="F98" s="30">
        <v>302.9522</v>
      </c>
      <c r="G98" s="30">
        <v>0.72599999999999998</v>
      </c>
      <c r="H98" s="30">
        <v>0</v>
      </c>
      <c r="I98" s="30">
        <v>46.204549999999998</v>
      </c>
      <c r="J98" s="30">
        <v>6.1314000000000002</v>
      </c>
      <c r="K98" s="30">
        <v>308.82709999999997</v>
      </c>
      <c r="L98" s="30">
        <v>13.0901</v>
      </c>
      <c r="M98" s="30">
        <v>1845.45045</v>
      </c>
      <c r="N98" s="30">
        <v>2655.7476099999999</v>
      </c>
    </row>
    <row r="99" spans="2:14" x14ac:dyDescent="0.2">
      <c r="B99" s="15">
        <v>4138</v>
      </c>
      <c r="C99" s="15" t="s">
        <v>250</v>
      </c>
      <c r="D99" s="30">
        <v>167.88018</v>
      </c>
      <c r="E99" s="30">
        <v>23.776399999999999</v>
      </c>
      <c r="F99" s="30">
        <v>61.890149999999998</v>
      </c>
      <c r="G99" s="30">
        <v>0</v>
      </c>
      <c r="H99" s="30">
        <v>0</v>
      </c>
      <c r="I99" s="30">
        <v>57.68994</v>
      </c>
      <c r="J99" s="30">
        <v>1.9275</v>
      </c>
      <c r="K99" s="30">
        <v>676.40561000000002</v>
      </c>
      <c r="L99" s="30">
        <v>53.0807</v>
      </c>
      <c r="M99" s="30">
        <v>2846.0893799999999</v>
      </c>
      <c r="N99" s="30">
        <v>3888.7398600000001</v>
      </c>
    </row>
    <row r="100" spans="2:14" x14ac:dyDescent="0.2">
      <c r="B100" s="15">
        <v>4139</v>
      </c>
      <c r="C100" s="15" t="s">
        <v>251</v>
      </c>
      <c r="D100" s="30">
        <v>1025.3623</v>
      </c>
      <c r="E100" s="30">
        <v>1645.59943</v>
      </c>
      <c r="F100" s="30">
        <v>1656.7203999999999</v>
      </c>
      <c r="G100" s="30">
        <v>866.22866999999997</v>
      </c>
      <c r="H100" s="30">
        <v>0.24</v>
      </c>
      <c r="I100" s="30">
        <v>5561.0621499999997</v>
      </c>
      <c r="J100" s="30">
        <v>68.511200000000002</v>
      </c>
      <c r="K100" s="30">
        <v>3573.3964999999998</v>
      </c>
      <c r="L100" s="30">
        <v>139.72714999999999</v>
      </c>
      <c r="M100" s="30">
        <v>22948.71629</v>
      </c>
      <c r="N100" s="30">
        <v>37485.56409</v>
      </c>
    </row>
    <row r="101" spans="2:14" x14ac:dyDescent="0.2">
      <c r="B101" s="15">
        <v>4140</v>
      </c>
      <c r="C101" s="15" t="s">
        <v>252</v>
      </c>
      <c r="D101" s="30">
        <v>279.48915</v>
      </c>
      <c r="E101" s="30">
        <v>161.87619000000001</v>
      </c>
      <c r="F101" s="30">
        <v>599.85275000000001</v>
      </c>
      <c r="G101" s="30">
        <v>89.157570000000007</v>
      </c>
      <c r="H101" s="30">
        <v>0</v>
      </c>
      <c r="I101" s="30">
        <v>150.70059000000001</v>
      </c>
      <c r="J101" s="30">
        <v>28.042149999999999</v>
      </c>
      <c r="K101" s="30">
        <v>1268.8578600000001</v>
      </c>
      <c r="L101" s="30">
        <v>61.422350000000002</v>
      </c>
      <c r="M101" s="30">
        <v>8964.3807500000003</v>
      </c>
      <c r="N101" s="30">
        <v>11603.77936</v>
      </c>
    </row>
    <row r="102" spans="2:14" x14ac:dyDescent="0.2">
      <c r="B102" s="15">
        <v>4141</v>
      </c>
      <c r="C102" s="15" t="s">
        <v>253</v>
      </c>
      <c r="D102" s="30">
        <v>1932.5079499999999</v>
      </c>
      <c r="E102" s="30">
        <v>1817.1361300000001</v>
      </c>
      <c r="F102" s="30">
        <v>7908.5462200000002</v>
      </c>
      <c r="G102" s="30">
        <v>64.949849999999998</v>
      </c>
      <c r="H102" s="30">
        <v>12.2988</v>
      </c>
      <c r="I102" s="30">
        <v>1710.3653200000001</v>
      </c>
      <c r="J102" s="30">
        <v>320.25465000000003</v>
      </c>
      <c r="K102" s="30">
        <v>4809.1219600000004</v>
      </c>
      <c r="L102" s="30">
        <v>312.197</v>
      </c>
      <c r="M102" s="30">
        <v>27013.795819999999</v>
      </c>
      <c r="N102" s="30">
        <v>45901.173699999999</v>
      </c>
    </row>
    <row r="103" spans="2:14" x14ac:dyDescent="0.2">
      <c r="B103" s="15">
        <v>4142</v>
      </c>
      <c r="C103" s="15" t="s">
        <v>254</v>
      </c>
      <c r="D103" s="30">
        <v>73.195599999999999</v>
      </c>
      <c r="E103" s="30">
        <v>35.580849999999998</v>
      </c>
      <c r="F103" s="30">
        <v>136.523</v>
      </c>
      <c r="G103" s="30">
        <v>0.69</v>
      </c>
      <c r="H103" s="30">
        <v>0</v>
      </c>
      <c r="I103" s="30">
        <v>84.630099999999999</v>
      </c>
      <c r="J103" s="30">
        <v>0</v>
      </c>
      <c r="K103" s="30">
        <v>406.18779999999998</v>
      </c>
      <c r="L103" s="30">
        <v>28.088100000000001</v>
      </c>
      <c r="M103" s="30">
        <v>2959.2674400000001</v>
      </c>
      <c r="N103" s="30">
        <v>3724.1628900000001</v>
      </c>
    </row>
    <row r="104" spans="2:14" x14ac:dyDescent="0.2">
      <c r="B104" s="15">
        <v>4143</v>
      </c>
      <c r="C104" s="15" t="s">
        <v>255</v>
      </c>
      <c r="D104" s="30">
        <v>114.55122</v>
      </c>
      <c r="E104" s="30">
        <v>207.74943999999999</v>
      </c>
      <c r="F104" s="30">
        <v>47.293149999999997</v>
      </c>
      <c r="G104" s="30">
        <v>2.5350000000000001</v>
      </c>
      <c r="H104" s="30">
        <v>0</v>
      </c>
      <c r="I104" s="30">
        <v>160.89965000000001</v>
      </c>
      <c r="J104" s="30">
        <v>1.405</v>
      </c>
      <c r="K104" s="30">
        <v>588.93830000000003</v>
      </c>
      <c r="L104" s="30">
        <v>114.7059</v>
      </c>
      <c r="M104" s="30">
        <v>3548.2720199999999</v>
      </c>
      <c r="N104" s="30">
        <v>4786.3496800000003</v>
      </c>
    </row>
    <row r="105" spans="2:14" x14ac:dyDescent="0.2">
      <c r="B105" s="15">
        <v>4144</v>
      </c>
      <c r="C105" s="15" t="s">
        <v>256</v>
      </c>
      <c r="D105" s="30">
        <v>1291.0292400000001</v>
      </c>
      <c r="E105" s="30">
        <v>1392.52034</v>
      </c>
      <c r="F105" s="30">
        <v>2412.7199500000002</v>
      </c>
      <c r="G105" s="30">
        <v>383.25736000000001</v>
      </c>
      <c r="H105" s="30">
        <v>3.7581500000000001</v>
      </c>
      <c r="I105" s="30">
        <v>338.06443000000002</v>
      </c>
      <c r="J105" s="30">
        <v>91.16865</v>
      </c>
      <c r="K105" s="30">
        <v>2252.6465499999999</v>
      </c>
      <c r="L105" s="30">
        <v>4289.6835600000004</v>
      </c>
      <c r="M105" s="30">
        <v>11806.723099999999</v>
      </c>
      <c r="N105" s="30">
        <v>24261.571329999999</v>
      </c>
    </row>
    <row r="106" spans="2:14" x14ac:dyDescent="0.2">
      <c r="B106" s="15">
        <v>4145</v>
      </c>
      <c r="C106" s="15" t="s">
        <v>257</v>
      </c>
      <c r="D106" s="30">
        <v>397.43542000000002</v>
      </c>
      <c r="E106" s="30">
        <v>105.03364000000001</v>
      </c>
      <c r="F106" s="30">
        <v>88.404899999999998</v>
      </c>
      <c r="G106" s="30">
        <v>124.94808</v>
      </c>
      <c r="H106" s="30">
        <v>0</v>
      </c>
      <c r="I106" s="30">
        <v>447.44024999999999</v>
      </c>
      <c r="J106" s="30">
        <v>2.448</v>
      </c>
      <c r="K106" s="30">
        <v>938.86752999999999</v>
      </c>
      <c r="L106" s="30">
        <v>1302.6112900000001</v>
      </c>
      <c r="M106" s="30">
        <v>5415.6278499999999</v>
      </c>
      <c r="N106" s="30">
        <v>8822.8169600000001</v>
      </c>
    </row>
    <row r="107" spans="2:14" x14ac:dyDescent="0.2">
      <c r="B107" s="15">
        <v>4146</v>
      </c>
      <c r="C107" s="15" t="s">
        <v>258</v>
      </c>
      <c r="D107" s="30">
        <v>1019.59416</v>
      </c>
      <c r="E107" s="30">
        <v>758.68889999999999</v>
      </c>
      <c r="F107" s="30">
        <v>1653.51215</v>
      </c>
      <c r="G107" s="30">
        <v>1.1896</v>
      </c>
      <c r="H107" s="30">
        <v>0</v>
      </c>
      <c r="I107" s="30">
        <v>689.06916000000001</v>
      </c>
      <c r="J107" s="30">
        <v>39.3215</v>
      </c>
      <c r="K107" s="30">
        <v>1477.0788299999999</v>
      </c>
      <c r="L107" s="30">
        <v>132.9204</v>
      </c>
      <c r="M107" s="30">
        <v>11415.44837</v>
      </c>
      <c r="N107" s="30">
        <v>17186.823069999999</v>
      </c>
    </row>
    <row r="108" spans="2:14" x14ac:dyDescent="0.2">
      <c r="B108" s="15">
        <v>4147</v>
      </c>
      <c r="C108" s="15" t="s">
        <v>259</v>
      </c>
      <c r="D108" s="30">
        <v>120.8621</v>
      </c>
      <c r="E108" s="30">
        <v>71.635300000000001</v>
      </c>
      <c r="F108" s="30">
        <v>85.121650000000002</v>
      </c>
      <c r="G108" s="30">
        <v>5.7565</v>
      </c>
      <c r="H108" s="30">
        <v>0</v>
      </c>
      <c r="I108" s="30">
        <v>101.31545</v>
      </c>
      <c r="J108" s="30">
        <v>2.6084999999999998</v>
      </c>
      <c r="K108" s="30">
        <v>756.64215000000002</v>
      </c>
      <c r="L108" s="30">
        <v>74.473349999999996</v>
      </c>
      <c r="M108" s="30">
        <v>4013.4300499999999</v>
      </c>
      <c r="N108" s="30">
        <v>5231.8450499999999</v>
      </c>
    </row>
    <row r="109" spans="2:14" x14ac:dyDescent="0.2">
      <c r="B109" s="20">
        <v>4189</v>
      </c>
      <c r="C109" s="20" t="s">
        <v>260</v>
      </c>
      <c r="D109" s="29">
        <v>10209.528780000001</v>
      </c>
      <c r="E109" s="29">
        <v>8216.3358100000005</v>
      </c>
      <c r="F109" s="29">
        <v>8310.25072</v>
      </c>
      <c r="G109" s="29">
        <v>1988.78269</v>
      </c>
      <c r="H109" s="29">
        <v>6.4398</v>
      </c>
      <c r="I109" s="29">
        <v>7329.8931400000001</v>
      </c>
      <c r="J109" s="29">
        <v>925.34189000000003</v>
      </c>
      <c r="K109" s="29">
        <v>21408.22507</v>
      </c>
      <c r="L109" s="29">
        <v>11661.49314</v>
      </c>
      <c r="M109" s="29">
        <v>132206.67493000001</v>
      </c>
      <c r="N109" s="29">
        <v>202262.96596999999</v>
      </c>
    </row>
    <row r="110" spans="2:14" x14ac:dyDescent="0.2">
      <c r="B110" s="15">
        <v>4185</v>
      </c>
      <c r="C110" s="15" t="s">
        <v>261</v>
      </c>
      <c r="D110" s="30">
        <v>627.59226999999998</v>
      </c>
      <c r="E110" s="30">
        <v>139.30953</v>
      </c>
      <c r="F110" s="30">
        <v>153.76739000000001</v>
      </c>
      <c r="G110" s="30">
        <v>20.649000000000001</v>
      </c>
      <c r="H110" s="30">
        <v>0</v>
      </c>
      <c r="I110" s="30">
        <v>330.74475000000001</v>
      </c>
      <c r="J110" s="30">
        <v>12.091950000000001</v>
      </c>
      <c r="K110" s="30">
        <v>4668.3029800000004</v>
      </c>
      <c r="L110" s="30">
        <v>236.10884999999999</v>
      </c>
      <c r="M110" s="30">
        <v>15210.931989999999</v>
      </c>
      <c r="N110" s="30">
        <v>21399.49871</v>
      </c>
    </row>
    <row r="111" spans="2:14" x14ac:dyDescent="0.2">
      <c r="B111" s="15">
        <v>4161</v>
      </c>
      <c r="C111" s="15" t="s">
        <v>262</v>
      </c>
      <c r="D111" s="30">
        <v>317.94319999999999</v>
      </c>
      <c r="E111" s="30">
        <v>180.41768999999999</v>
      </c>
      <c r="F111" s="30">
        <v>191.08850000000001</v>
      </c>
      <c r="G111" s="30">
        <v>84.343509999999995</v>
      </c>
      <c r="H111" s="30">
        <v>0</v>
      </c>
      <c r="I111" s="30">
        <v>366.50101000000001</v>
      </c>
      <c r="J111" s="30">
        <v>11.6889</v>
      </c>
      <c r="K111" s="30">
        <v>1095.8840499999999</v>
      </c>
      <c r="L111" s="30">
        <v>79.062349999999995</v>
      </c>
      <c r="M111" s="30">
        <v>9202.3613299999997</v>
      </c>
      <c r="N111" s="30">
        <v>11529.29054</v>
      </c>
    </row>
    <row r="112" spans="2:14" x14ac:dyDescent="0.2">
      <c r="B112" s="15">
        <v>4163</v>
      </c>
      <c r="C112" s="15" t="s">
        <v>263</v>
      </c>
      <c r="D112" s="30">
        <v>2131.09366</v>
      </c>
      <c r="E112" s="30">
        <v>4699.8504199999998</v>
      </c>
      <c r="F112" s="30">
        <v>4047.44049</v>
      </c>
      <c r="G112" s="30">
        <v>941.56253000000004</v>
      </c>
      <c r="H112" s="30">
        <v>0</v>
      </c>
      <c r="I112" s="30">
        <v>1435.4744599999999</v>
      </c>
      <c r="J112" s="30">
        <v>303.46249999999998</v>
      </c>
      <c r="K112" s="30">
        <v>2728.01188</v>
      </c>
      <c r="L112" s="30">
        <v>152.43736000000001</v>
      </c>
      <c r="M112" s="30">
        <v>17808.127069999999</v>
      </c>
      <c r="N112" s="30">
        <v>34247.460370000001</v>
      </c>
    </row>
    <row r="113" spans="2:14" x14ac:dyDescent="0.2">
      <c r="B113" s="15">
        <v>4164</v>
      </c>
      <c r="C113" s="15" t="s">
        <v>264</v>
      </c>
      <c r="D113" s="30">
        <v>105.87436</v>
      </c>
      <c r="E113" s="30">
        <v>70.048209999999997</v>
      </c>
      <c r="F113" s="30">
        <v>38.251899999999999</v>
      </c>
      <c r="G113" s="30">
        <v>5.8776000000000002</v>
      </c>
      <c r="H113" s="30">
        <v>5.1909999999999998</v>
      </c>
      <c r="I113" s="30">
        <v>164.3639</v>
      </c>
      <c r="J113" s="30">
        <v>7.1795499999999999</v>
      </c>
      <c r="K113" s="30">
        <v>580.20333000000005</v>
      </c>
      <c r="L113" s="30">
        <v>44.148650000000004</v>
      </c>
      <c r="M113" s="30">
        <v>3656.8072999999999</v>
      </c>
      <c r="N113" s="30">
        <v>4677.9458000000004</v>
      </c>
    </row>
    <row r="114" spans="2:14" x14ac:dyDescent="0.2">
      <c r="B114" s="15">
        <v>4165</v>
      </c>
      <c r="C114" s="15" t="s">
        <v>265</v>
      </c>
      <c r="D114" s="30">
        <v>381.43106</v>
      </c>
      <c r="E114" s="30">
        <v>166.929</v>
      </c>
      <c r="F114" s="30">
        <v>1267.6351</v>
      </c>
      <c r="G114" s="30">
        <v>4.8017500000000002</v>
      </c>
      <c r="H114" s="30">
        <v>0</v>
      </c>
      <c r="I114" s="30">
        <v>758.28728999999998</v>
      </c>
      <c r="J114" s="30">
        <v>39.406300000000002</v>
      </c>
      <c r="K114" s="30">
        <v>1573.00965</v>
      </c>
      <c r="L114" s="30">
        <v>243.71073999999999</v>
      </c>
      <c r="M114" s="30">
        <v>12122.86255</v>
      </c>
      <c r="N114" s="30">
        <v>16558.07344</v>
      </c>
    </row>
    <row r="115" spans="2:14" x14ac:dyDescent="0.2">
      <c r="B115" s="15">
        <v>4166</v>
      </c>
      <c r="C115" s="15" t="s">
        <v>266</v>
      </c>
      <c r="D115" s="30">
        <v>2083.6279</v>
      </c>
      <c r="E115" s="30">
        <v>238.52754999999999</v>
      </c>
      <c r="F115" s="30">
        <v>133.67689999999999</v>
      </c>
      <c r="G115" s="30">
        <v>0</v>
      </c>
      <c r="H115" s="30">
        <v>0</v>
      </c>
      <c r="I115" s="30">
        <v>419.11865999999998</v>
      </c>
      <c r="J115" s="30">
        <v>12.851900000000001</v>
      </c>
      <c r="K115" s="30">
        <v>592.40979000000004</v>
      </c>
      <c r="L115" s="30">
        <v>56.378250000000001</v>
      </c>
      <c r="M115" s="30">
        <v>5772.6647599999997</v>
      </c>
      <c r="N115" s="30">
        <v>9309.2557099999995</v>
      </c>
    </row>
    <row r="116" spans="2:14" x14ac:dyDescent="0.2">
      <c r="B116" s="15">
        <v>4169</v>
      </c>
      <c r="C116" s="15" t="s">
        <v>267</v>
      </c>
      <c r="D116" s="30">
        <v>285.83359999999999</v>
      </c>
      <c r="E116" s="30">
        <v>249.17716999999999</v>
      </c>
      <c r="F116" s="30">
        <v>151.0805</v>
      </c>
      <c r="G116" s="30">
        <v>29.923400000000001</v>
      </c>
      <c r="H116" s="30">
        <v>1.2</v>
      </c>
      <c r="I116" s="30">
        <v>320.60638</v>
      </c>
      <c r="J116" s="30">
        <v>42.869500000000002</v>
      </c>
      <c r="K116" s="30">
        <v>1546.63</v>
      </c>
      <c r="L116" s="30">
        <v>2395.9013</v>
      </c>
      <c r="M116" s="30">
        <v>10250.489750000001</v>
      </c>
      <c r="N116" s="30">
        <v>15273.711600000001</v>
      </c>
    </row>
    <row r="117" spans="2:14" x14ac:dyDescent="0.2">
      <c r="B117" s="15">
        <v>4170</v>
      </c>
      <c r="C117" s="15" t="s">
        <v>268</v>
      </c>
      <c r="D117" s="30">
        <v>1917.7810300000001</v>
      </c>
      <c r="E117" s="30">
        <v>1022.90225</v>
      </c>
      <c r="F117" s="30">
        <v>1478.7098000000001</v>
      </c>
      <c r="G117" s="30">
        <v>375.47332</v>
      </c>
      <c r="H117" s="30">
        <v>0</v>
      </c>
      <c r="I117" s="30">
        <v>1437.3650299999999</v>
      </c>
      <c r="J117" s="30">
        <v>351.22894000000002</v>
      </c>
      <c r="K117" s="30">
        <v>2122.58023</v>
      </c>
      <c r="L117" s="30">
        <v>4954.7544699999999</v>
      </c>
      <c r="M117" s="30">
        <v>13871.169330000001</v>
      </c>
      <c r="N117" s="30">
        <v>27531.964400000001</v>
      </c>
    </row>
    <row r="118" spans="2:14" x14ac:dyDescent="0.2">
      <c r="B118" s="15">
        <v>4184</v>
      </c>
      <c r="C118" s="15" t="s">
        <v>269</v>
      </c>
      <c r="D118" s="30">
        <v>747.89635999999996</v>
      </c>
      <c r="E118" s="30">
        <v>294.14924999999999</v>
      </c>
      <c r="F118" s="30">
        <v>187.78435999999999</v>
      </c>
      <c r="G118" s="30">
        <v>1.0880000000000001</v>
      </c>
      <c r="H118" s="30">
        <v>0</v>
      </c>
      <c r="I118" s="30">
        <v>536.09860000000003</v>
      </c>
      <c r="J118" s="30">
        <v>20.802800000000001</v>
      </c>
      <c r="K118" s="30">
        <v>1591.1686</v>
      </c>
      <c r="L118" s="30">
        <v>240.60974999999999</v>
      </c>
      <c r="M118" s="30">
        <v>8285.2293200000004</v>
      </c>
      <c r="N118" s="30">
        <v>11904.82704</v>
      </c>
    </row>
    <row r="119" spans="2:14" x14ac:dyDescent="0.2">
      <c r="B119" s="15">
        <v>4172</v>
      </c>
      <c r="C119" s="15" t="s">
        <v>270</v>
      </c>
      <c r="D119" s="30">
        <v>83.161249999999995</v>
      </c>
      <c r="E119" s="30">
        <v>67.284959999999998</v>
      </c>
      <c r="F119" s="30">
        <v>120.26015</v>
      </c>
      <c r="G119" s="30">
        <v>0.37</v>
      </c>
      <c r="H119" s="30">
        <v>4.8800000000000003E-2</v>
      </c>
      <c r="I119" s="30">
        <v>243.74080000000001</v>
      </c>
      <c r="J119" s="30">
        <v>36.673000000000002</v>
      </c>
      <c r="K119" s="30">
        <v>567.13013000000001</v>
      </c>
      <c r="L119" s="30">
        <v>36.823300000000003</v>
      </c>
      <c r="M119" s="30">
        <v>4234.4909200000002</v>
      </c>
      <c r="N119" s="30">
        <v>5389.9833099999996</v>
      </c>
    </row>
    <row r="120" spans="2:14" x14ac:dyDescent="0.2">
      <c r="B120" s="15">
        <v>4173</v>
      </c>
      <c r="C120" s="15" t="s">
        <v>271</v>
      </c>
      <c r="D120" s="30">
        <v>64.136989999999997</v>
      </c>
      <c r="E120" s="30">
        <v>28.022449999999999</v>
      </c>
      <c r="F120" s="30">
        <v>41.576099999999997</v>
      </c>
      <c r="G120" s="30">
        <v>0</v>
      </c>
      <c r="H120" s="30">
        <v>0</v>
      </c>
      <c r="I120" s="30">
        <v>78.495919999999998</v>
      </c>
      <c r="J120" s="30">
        <v>0.1731</v>
      </c>
      <c r="K120" s="30">
        <v>307.18209999999999</v>
      </c>
      <c r="L120" s="30">
        <v>28.074750000000002</v>
      </c>
      <c r="M120" s="30">
        <v>2412.69391</v>
      </c>
      <c r="N120" s="30">
        <v>2960.3553200000001</v>
      </c>
    </row>
    <row r="121" spans="2:14" x14ac:dyDescent="0.2">
      <c r="B121" s="15">
        <v>4175</v>
      </c>
      <c r="C121" s="15" t="s">
        <v>272</v>
      </c>
      <c r="D121" s="30">
        <v>124.52639000000001</v>
      </c>
      <c r="E121" s="30">
        <v>62.074469999999998</v>
      </c>
      <c r="F121" s="30">
        <v>65.318100000000001</v>
      </c>
      <c r="G121" s="30">
        <v>4.9379999999999997</v>
      </c>
      <c r="H121" s="30">
        <v>0</v>
      </c>
      <c r="I121" s="30">
        <v>107.49939999999999</v>
      </c>
      <c r="J121" s="30">
        <v>36.007350000000002</v>
      </c>
      <c r="K121" s="30">
        <v>590.12702000000002</v>
      </c>
      <c r="L121" s="30">
        <v>57.108899999999998</v>
      </c>
      <c r="M121" s="30">
        <v>4117.9267499999996</v>
      </c>
      <c r="N121" s="30">
        <v>5165.5263800000002</v>
      </c>
    </row>
    <row r="122" spans="2:14" x14ac:dyDescent="0.2">
      <c r="B122" s="15">
        <v>4176</v>
      </c>
      <c r="C122" s="15" t="s">
        <v>273</v>
      </c>
      <c r="D122" s="30">
        <v>68.123289999999997</v>
      </c>
      <c r="E122" s="30">
        <v>39.650849999999998</v>
      </c>
      <c r="F122" s="30">
        <v>13.943849999999999</v>
      </c>
      <c r="G122" s="30">
        <v>0</v>
      </c>
      <c r="H122" s="30">
        <v>0</v>
      </c>
      <c r="I122" s="30">
        <v>134.75745000000001</v>
      </c>
      <c r="J122" s="30">
        <v>0</v>
      </c>
      <c r="K122" s="30">
        <v>507.06659999999999</v>
      </c>
      <c r="L122" s="30">
        <v>14.560230000000001</v>
      </c>
      <c r="M122" s="30">
        <v>2175.2301200000002</v>
      </c>
      <c r="N122" s="30">
        <v>2953.33239</v>
      </c>
    </row>
    <row r="123" spans="2:14" x14ac:dyDescent="0.2">
      <c r="B123" s="15">
        <v>4177</v>
      </c>
      <c r="C123" s="15" t="s">
        <v>274</v>
      </c>
      <c r="D123" s="30">
        <v>177.43198000000001</v>
      </c>
      <c r="E123" s="30">
        <v>612.40144999999995</v>
      </c>
      <c r="F123" s="30">
        <v>83.963499999999996</v>
      </c>
      <c r="G123" s="30">
        <v>369.10027000000002</v>
      </c>
      <c r="H123" s="30">
        <v>0</v>
      </c>
      <c r="I123" s="30">
        <v>510.07315</v>
      </c>
      <c r="J123" s="30">
        <v>0.74444999999999995</v>
      </c>
      <c r="K123" s="30">
        <v>833.67628999999999</v>
      </c>
      <c r="L123" s="30">
        <v>1287.19343</v>
      </c>
      <c r="M123" s="30">
        <v>8000.0350099999996</v>
      </c>
      <c r="N123" s="30">
        <v>11874.61953</v>
      </c>
    </row>
    <row r="124" spans="2:14" x14ac:dyDescent="0.2">
      <c r="B124" s="15">
        <v>4179</v>
      </c>
      <c r="C124" s="15" t="s">
        <v>275</v>
      </c>
      <c r="D124" s="30">
        <v>463.5068</v>
      </c>
      <c r="E124" s="30">
        <v>35.661099999999998</v>
      </c>
      <c r="F124" s="30">
        <v>22.095500000000001</v>
      </c>
      <c r="G124" s="30">
        <v>0.03</v>
      </c>
      <c r="H124" s="30">
        <v>0</v>
      </c>
      <c r="I124" s="30">
        <v>5.3286699999999998</v>
      </c>
      <c r="J124" s="30">
        <v>1</v>
      </c>
      <c r="K124" s="30">
        <v>481.68770000000001</v>
      </c>
      <c r="L124" s="30">
        <v>703.11395000000005</v>
      </c>
      <c r="M124" s="30">
        <v>2920.9899</v>
      </c>
      <c r="N124" s="30">
        <v>4633.4136200000003</v>
      </c>
    </row>
    <row r="125" spans="2:14" x14ac:dyDescent="0.2">
      <c r="B125" s="15">
        <v>4181</v>
      </c>
      <c r="C125" s="15" t="s">
        <v>276</v>
      </c>
      <c r="D125" s="30">
        <v>165.76271</v>
      </c>
      <c r="E125" s="30">
        <v>81.67765</v>
      </c>
      <c r="F125" s="30">
        <v>156.35812000000001</v>
      </c>
      <c r="G125" s="30">
        <v>94.912850000000006</v>
      </c>
      <c r="H125" s="30">
        <v>0</v>
      </c>
      <c r="I125" s="30">
        <v>106.55141</v>
      </c>
      <c r="J125" s="30">
        <v>38.818600000000004</v>
      </c>
      <c r="K125" s="30">
        <v>608.54297999999994</v>
      </c>
      <c r="L125" s="30">
        <v>250.81649999999999</v>
      </c>
      <c r="M125" s="30">
        <v>4782.4564499999997</v>
      </c>
      <c r="N125" s="30">
        <v>6285.8972700000004</v>
      </c>
    </row>
    <row r="126" spans="2:14" x14ac:dyDescent="0.2">
      <c r="B126" s="15">
        <v>4182</v>
      </c>
      <c r="C126" s="15" t="s">
        <v>277</v>
      </c>
      <c r="D126" s="30">
        <v>258.81848000000002</v>
      </c>
      <c r="E126" s="30">
        <v>158.87115</v>
      </c>
      <c r="F126" s="30">
        <v>97.243309999999994</v>
      </c>
      <c r="G126" s="30">
        <v>43.852460000000001</v>
      </c>
      <c r="H126" s="30">
        <v>0</v>
      </c>
      <c r="I126" s="30">
        <v>174.27764999999999</v>
      </c>
      <c r="J126" s="30">
        <v>0.91769999999999996</v>
      </c>
      <c r="K126" s="30">
        <v>361.87682999999998</v>
      </c>
      <c r="L126" s="30">
        <v>31.327249999999999</v>
      </c>
      <c r="M126" s="30">
        <v>3626.85592</v>
      </c>
      <c r="N126" s="30">
        <v>4754.0407500000001</v>
      </c>
    </row>
    <row r="127" spans="2:14" x14ac:dyDescent="0.2">
      <c r="B127" s="15">
        <v>4183</v>
      </c>
      <c r="C127" s="15" t="s">
        <v>278</v>
      </c>
      <c r="D127" s="30">
        <v>204.98745</v>
      </c>
      <c r="E127" s="30">
        <v>69.380660000000006</v>
      </c>
      <c r="F127" s="30">
        <v>60.05715</v>
      </c>
      <c r="G127" s="30">
        <v>11.86</v>
      </c>
      <c r="H127" s="30">
        <v>0</v>
      </c>
      <c r="I127" s="30">
        <v>200.60861</v>
      </c>
      <c r="J127" s="30">
        <v>9.4253499999999999</v>
      </c>
      <c r="K127" s="30">
        <v>652.73491000000001</v>
      </c>
      <c r="L127" s="30">
        <v>849.36311000000001</v>
      </c>
      <c r="M127" s="30">
        <v>3755.3525500000001</v>
      </c>
      <c r="N127" s="30">
        <v>5813.7697900000003</v>
      </c>
    </row>
    <row r="128" spans="2:14" x14ac:dyDescent="0.2">
      <c r="B128" s="20">
        <v>4219</v>
      </c>
      <c r="C128" s="20" t="s">
        <v>279</v>
      </c>
      <c r="D128" s="29">
        <v>12730.29639</v>
      </c>
      <c r="E128" s="29">
        <v>14569.556130000001</v>
      </c>
      <c r="F128" s="29">
        <v>17666.84059</v>
      </c>
      <c r="G128" s="29">
        <v>2693.0876499999999</v>
      </c>
      <c r="H128" s="29">
        <v>66.923450000000003</v>
      </c>
      <c r="I128" s="29">
        <v>15446.05804</v>
      </c>
      <c r="J128" s="29">
        <v>1724.5190500000001</v>
      </c>
      <c r="K128" s="29">
        <v>25213.280360000001</v>
      </c>
      <c r="L128" s="29">
        <v>17551.13882</v>
      </c>
      <c r="M128" s="29">
        <v>219567.49752999999</v>
      </c>
      <c r="N128" s="29">
        <v>327229.19800999999</v>
      </c>
    </row>
    <row r="129" spans="2:14" x14ac:dyDescent="0.2">
      <c r="B129" s="15">
        <v>4191</v>
      </c>
      <c r="C129" s="15" t="s">
        <v>280</v>
      </c>
      <c r="D129" s="30">
        <v>33.780830000000002</v>
      </c>
      <c r="E129" s="30">
        <v>28.177160000000001</v>
      </c>
      <c r="F129" s="30">
        <v>50.5398</v>
      </c>
      <c r="G129" s="30">
        <v>0</v>
      </c>
      <c r="H129" s="30">
        <v>0</v>
      </c>
      <c r="I129" s="30">
        <v>137.1978</v>
      </c>
      <c r="J129" s="30">
        <v>1.74875</v>
      </c>
      <c r="K129" s="30">
        <v>467.00477000000001</v>
      </c>
      <c r="L129" s="30">
        <v>26.976099999999999</v>
      </c>
      <c r="M129" s="30">
        <v>2338.1132499999999</v>
      </c>
      <c r="N129" s="30">
        <v>3083.5384600000002</v>
      </c>
    </row>
    <row r="130" spans="2:14" x14ac:dyDescent="0.2">
      <c r="B130" s="15">
        <v>4192</v>
      </c>
      <c r="C130" s="15" t="s">
        <v>281</v>
      </c>
      <c r="D130" s="30">
        <v>135.61265</v>
      </c>
      <c r="E130" s="30">
        <v>115.8848</v>
      </c>
      <c r="F130" s="30">
        <v>48.414900000000003</v>
      </c>
      <c r="G130" s="30">
        <v>11.23615</v>
      </c>
      <c r="H130" s="30">
        <v>0</v>
      </c>
      <c r="I130" s="30">
        <v>139.34779</v>
      </c>
      <c r="J130" s="30">
        <v>13.85712</v>
      </c>
      <c r="K130" s="30">
        <v>790.34703000000002</v>
      </c>
      <c r="L130" s="30">
        <v>49.849499999999999</v>
      </c>
      <c r="M130" s="30">
        <v>4970.5609599999998</v>
      </c>
      <c r="N130" s="30">
        <v>6275.1108999999997</v>
      </c>
    </row>
    <row r="131" spans="2:14" x14ac:dyDescent="0.2">
      <c r="B131" s="15">
        <v>4193</v>
      </c>
      <c r="C131" s="15" t="s">
        <v>282</v>
      </c>
      <c r="D131" s="30">
        <v>120.10905</v>
      </c>
      <c r="E131" s="30">
        <v>45.262599999999999</v>
      </c>
      <c r="F131" s="30">
        <v>60.14425</v>
      </c>
      <c r="G131" s="30">
        <v>0</v>
      </c>
      <c r="H131" s="30">
        <v>0</v>
      </c>
      <c r="I131" s="30">
        <v>64.661600000000007</v>
      </c>
      <c r="J131" s="30">
        <v>32.683300000000003</v>
      </c>
      <c r="K131" s="30">
        <v>472.44414999999998</v>
      </c>
      <c r="L131" s="30">
        <v>30.591699999999999</v>
      </c>
      <c r="M131" s="30">
        <v>3265.7867000000001</v>
      </c>
      <c r="N131" s="30">
        <v>4091.6833499999998</v>
      </c>
    </row>
    <row r="132" spans="2:14" x14ac:dyDescent="0.2">
      <c r="B132" s="15">
        <v>4194</v>
      </c>
      <c r="C132" s="15" t="s">
        <v>283</v>
      </c>
      <c r="D132" s="30">
        <v>405.94965000000002</v>
      </c>
      <c r="E132" s="30">
        <v>167.13849999999999</v>
      </c>
      <c r="F132" s="30">
        <v>82.87997</v>
      </c>
      <c r="G132" s="30">
        <v>2.8460000000000001</v>
      </c>
      <c r="H132" s="30">
        <v>1.5071000000000001</v>
      </c>
      <c r="I132" s="30">
        <v>198.9829</v>
      </c>
      <c r="J132" s="30">
        <v>6.7557999999999998</v>
      </c>
      <c r="K132" s="30">
        <v>988.85725000000002</v>
      </c>
      <c r="L132" s="30">
        <v>1911.8934099999999</v>
      </c>
      <c r="M132" s="30">
        <v>5946.2766499999998</v>
      </c>
      <c r="N132" s="30">
        <v>9713.0872299999992</v>
      </c>
    </row>
    <row r="133" spans="2:14" x14ac:dyDescent="0.2">
      <c r="B133" s="15">
        <v>4195</v>
      </c>
      <c r="C133" s="15" t="s">
        <v>284</v>
      </c>
      <c r="D133" s="30">
        <v>181.08995999999999</v>
      </c>
      <c r="E133" s="30">
        <v>71.643299999999996</v>
      </c>
      <c r="F133" s="30">
        <v>62.838799999999999</v>
      </c>
      <c r="G133" s="30">
        <v>10.5869</v>
      </c>
      <c r="H133" s="30">
        <v>0</v>
      </c>
      <c r="I133" s="30">
        <v>252.10231999999999</v>
      </c>
      <c r="J133" s="30">
        <v>1.042</v>
      </c>
      <c r="K133" s="30">
        <v>639.73595</v>
      </c>
      <c r="L133" s="30">
        <v>56.054900000000004</v>
      </c>
      <c r="M133" s="30">
        <v>4508.7189500000004</v>
      </c>
      <c r="N133" s="30">
        <v>5783.8130799999999</v>
      </c>
    </row>
    <row r="134" spans="2:14" x14ac:dyDescent="0.2">
      <c r="B134" s="15">
        <v>4196</v>
      </c>
      <c r="C134" s="15" t="s">
        <v>285</v>
      </c>
      <c r="D134" s="30">
        <v>335.59309999999999</v>
      </c>
      <c r="E134" s="30">
        <v>110.90871</v>
      </c>
      <c r="F134" s="30">
        <v>504.29174</v>
      </c>
      <c r="G134" s="30">
        <v>35.221649999999997</v>
      </c>
      <c r="H134" s="30">
        <v>2.37385</v>
      </c>
      <c r="I134" s="30">
        <v>372.00671</v>
      </c>
      <c r="J134" s="30">
        <v>36.696129999999997</v>
      </c>
      <c r="K134" s="30">
        <v>1348.4396999999999</v>
      </c>
      <c r="L134" s="30">
        <v>192.83840000000001</v>
      </c>
      <c r="M134" s="30">
        <v>7920.8015699999996</v>
      </c>
      <c r="N134" s="30">
        <v>10859.171560000001</v>
      </c>
    </row>
    <row r="135" spans="2:14" x14ac:dyDescent="0.2">
      <c r="B135" s="15">
        <v>4197</v>
      </c>
      <c r="C135" s="15" t="s">
        <v>286</v>
      </c>
      <c r="D135" s="30">
        <v>122.51053</v>
      </c>
      <c r="E135" s="30">
        <v>181.95446000000001</v>
      </c>
      <c r="F135" s="30">
        <v>42.645850000000003</v>
      </c>
      <c r="G135" s="30">
        <v>1.8887499999999999</v>
      </c>
      <c r="H135" s="30">
        <v>0</v>
      </c>
      <c r="I135" s="30">
        <v>52.002899999999997</v>
      </c>
      <c r="J135" s="30">
        <v>12.40056</v>
      </c>
      <c r="K135" s="30">
        <v>633.98109999999997</v>
      </c>
      <c r="L135" s="30">
        <v>28.467700000000001</v>
      </c>
      <c r="M135" s="30">
        <v>3514.0907099999999</v>
      </c>
      <c r="N135" s="30">
        <v>4589.9425600000004</v>
      </c>
    </row>
    <row r="136" spans="2:14" x14ac:dyDescent="0.2">
      <c r="B136" s="15">
        <v>4198</v>
      </c>
      <c r="C136" s="15" t="s">
        <v>287</v>
      </c>
      <c r="D136" s="30">
        <v>173.22040000000001</v>
      </c>
      <c r="E136" s="30">
        <v>57.609920000000002</v>
      </c>
      <c r="F136" s="30">
        <v>118.34275</v>
      </c>
      <c r="G136" s="30">
        <v>7.8280000000000003</v>
      </c>
      <c r="H136" s="30">
        <v>0</v>
      </c>
      <c r="I136" s="30">
        <v>86.608630000000005</v>
      </c>
      <c r="J136" s="30">
        <v>7.6176500000000003</v>
      </c>
      <c r="K136" s="30">
        <v>700.19889000000001</v>
      </c>
      <c r="L136" s="30">
        <v>41.738900000000001</v>
      </c>
      <c r="M136" s="30">
        <v>4474.2713999999996</v>
      </c>
      <c r="N136" s="30">
        <v>5667.4365399999997</v>
      </c>
    </row>
    <row r="137" spans="2:14" x14ac:dyDescent="0.2">
      <c r="B137" s="15">
        <v>4199</v>
      </c>
      <c r="C137" s="15" t="s">
        <v>288</v>
      </c>
      <c r="D137" s="30">
        <v>120.12235</v>
      </c>
      <c r="E137" s="30">
        <v>84.611069999999998</v>
      </c>
      <c r="F137" s="30">
        <v>46.6965</v>
      </c>
      <c r="G137" s="30">
        <v>7.2</v>
      </c>
      <c r="H137" s="30">
        <v>0</v>
      </c>
      <c r="I137" s="30">
        <v>245.56735</v>
      </c>
      <c r="J137" s="30">
        <v>9.9558999999999997</v>
      </c>
      <c r="K137" s="30">
        <v>837.10005000000001</v>
      </c>
      <c r="L137" s="30">
        <v>39.801699999999997</v>
      </c>
      <c r="M137" s="30">
        <v>3361.6480900000001</v>
      </c>
      <c r="N137" s="30">
        <v>4752.7030100000002</v>
      </c>
    </row>
    <row r="138" spans="2:14" x14ac:dyDescent="0.2">
      <c r="B138" s="15">
        <v>4200</v>
      </c>
      <c r="C138" s="15" t="s">
        <v>289</v>
      </c>
      <c r="D138" s="30">
        <v>417.43380000000002</v>
      </c>
      <c r="E138" s="30">
        <v>778.58275000000003</v>
      </c>
      <c r="F138" s="30">
        <v>1168.4394600000001</v>
      </c>
      <c r="G138" s="30">
        <v>0.8</v>
      </c>
      <c r="H138" s="30">
        <v>2.0249999999999999</v>
      </c>
      <c r="I138" s="30">
        <v>692.82854999999995</v>
      </c>
      <c r="J138" s="30">
        <v>65.867360000000005</v>
      </c>
      <c r="K138" s="30">
        <v>1327.3093799999999</v>
      </c>
      <c r="L138" s="30">
        <v>99.176450000000003</v>
      </c>
      <c r="M138" s="30">
        <v>11283.47985</v>
      </c>
      <c r="N138" s="30">
        <v>15835.9426</v>
      </c>
    </row>
    <row r="139" spans="2:14" x14ac:dyDescent="0.2">
      <c r="B139" s="15">
        <v>4201</v>
      </c>
      <c r="C139" s="15" t="s">
        <v>290</v>
      </c>
      <c r="D139" s="30">
        <v>3310.9654599999999</v>
      </c>
      <c r="E139" s="30">
        <v>8824.0915299999997</v>
      </c>
      <c r="F139" s="30">
        <v>6700.4901900000004</v>
      </c>
      <c r="G139" s="30">
        <v>441.09334999999999</v>
      </c>
      <c r="H139" s="30">
        <v>0</v>
      </c>
      <c r="I139" s="30">
        <v>6193.4684600000001</v>
      </c>
      <c r="J139" s="30">
        <v>917.64436999999998</v>
      </c>
      <c r="K139" s="30">
        <v>2918.2755999999999</v>
      </c>
      <c r="L139" s="30">
        <v>545.64601000000005</v>
      </c>
      <c r="M139" s="30">
        <v>45954.148260000002</v>
      </c>
      <c r="N139" s="30">
        <v>75805.823229999995</v>
      </c>
    </row>
    <row r="140" spans="2:14" x14ac:dyDescent="0.2">
      <c r="B140" s="15">
        <v>4202</v>
      </c>
      <c r="C140" s="15" t="s">
        <v>291</v>
      </c>
      <c r="D140" s="30">
        <v>1051.9838</v>
      </c>
      <c r="E140" s="30">
        <v>172.42991000000001</v>
      </c>
      <c r="F140" s="30">
        <v>690.1979</v>
      </c>
      <c r="G140" s="30">
        <v>30.433070000000001</v>
      </c>
      <c r="H140" s="30">
        <v>0</v>
      </c>
      <c r="I140" s="30">
        <v>578.27466000000004</v>
      </c>
      <c r="J140" s="30">
        <v>310.82474000000002</v>
      </c>
      <c r="K140" s="30">
        <v>1600.0134</v>
      </c>
      <c r="L140" s="30">
        <v>92.238799999999998</v>
      </c>
      <c r="M140" s="30">
        <v>11460.12011</v>
      </c>
      <c r="N140" s="30">
        <v>15986.516390000001</v>
      </c>
    </row>
    <row r="141" spans="2:14" x14ac:dyDescent="0.2">
      <c r="B141" s="15">
        <v>4203</v>
      </c>
      <c r="C141" s="15" t="s">
        <v>292</v>
      </c>
      <c r="D141" s="30">
        <v>745.61986999999999</v>
      </c>
      <c r="E141" s="30">
        <v>686.51958999999999</v>
      </c>
      <c r="F141" s="30">
        <v>2521.6006400000001</v>
      </c>
      <c r="G141" s="30">
        <v>529.95480999999995</v>
      </c>
      <c r="H141" s="30">
        <v>0</v>
      </c>
      <c r="I141" s="30">
        <v>958.00152000000003</v>
      </c>
      <c r="J141" s="30">
        <v>89.765029999999996</v>
      </c>
      <c r="K141" s="30">
        <v>1237.5168000000001</v>
      </c>
      <c r="L141" s="30">
        <v>67.555449999999993</v>
      </c>
      <c r="M141" s="30">
        <v>17837.614300000001</v>
      </c>
      <c r="N141" s="30">
        <v>24674.148010000001</v>
      </c>
    </row>
    <row r="142" spans="2:14" x14ac:dyDescent="0.2">
      <c r="B142" s="15">
        <v>4204</v>
      </c>
      <c r="C142" s="15" t="s">
        <v>293</v>
      </c>
      <c r="D142" s="30">
        <v>464.92442</v>
      </c>
      <c r="E142" s="30">
        <v>191.23428000000001</v>
      </c>
      <c r="F142" s="30">
        <v>224.75444999999999</v>
      </c>
      <c r="G142" s="30">
        <v>19.04055</v>
      </c>
      <c r="H142" s="30">
        <v>1.1000000000000001</v>
      </c>
      <c r="I142" s="30">
        <v>775.64855</v>
      </c>
      <c r="J142" s="30">
        <v>2.2792500000000002</v>
      </c>
      <c r="K142" s="30">
        <v>1072.6097299999999</v>
      </c>
      <c r="L142" s="30">
        <v>207.2029</v>
      </c>
      <c r="M142" s="30">
        <v>15816.590550000001</v>
      </c>
      <c r="N142" s="30">
        <v>18775.384679999999</v>
      </c>
    </row>
    <row r="143" spans="2:14" x14ac:dyDescent="0.2">
      <c r="B143" s="15">
        <v>4205</v>
      </c>
      <c r="C143" s="15" t="s">
        <v>294</v>
      </c>
      <c r="D143" s="30">
        <v>273.05189999999999</v>
      </c>
      <c r="E143" s="30">
        <v>196.31022999999999</v>
      </c>
      <c r="F143" s="30">
        <v>786.7</v>
      </c>
      <c r="G143" s="30">
        <v>265.20978000000002</v>
      </c>
      <c r="H143" s="30">
        <v>34.369999999999997</v>
      </c>
      <c r="I143" s="30">
        <v>694.42697999999996</v>
      </c>
      <c r="J143" s="30">
        <v>-11.5235</v>
      </c>
      <c r="K143" s="30">
        <v>1206.0406499999999</v>
      </c>
      <c r="L143" s="30">
        <v>69.742549999999994</v>
      </c>
      <c r="M143" s="30">
        <v>8793.8018100000008</v>
      </c>
      <c r="N143" s="30">
        <v>12308.1304</v>
      </c>
    </row>
    <row r="144" spans="2:14" x14ac:dyDescent="0.2">
      <c r="B144" s="15">
        <v>4206</v>
      </c>
      <c r="C144" s="15" t="s">
        <v>295</v>
      </c>
      <c r="D144" s="30">
        <v>865.42145000000005</v>
      </c>
      <c r="E144" s="30">
        <v>992.34019999999998</v>
      </c>
      <c r="F144" s="30">
        <v>698.54155000000003</v>
      </c>
      <c r="G144" s="30">
        <v>110.8364</v>
      </c>
      <c r="H144" s="30">
        <v>24.587499999999999</v>
      </c>
      <c r="I144" s="30">
        <v>1254.0348899999999</v>
      </c>
      <c r="J144" s="30">
        <v>52.636400000000002</v>
      </c>
      <c r="K144" s="30">
        <v>2053.1822099999999</v>
      </c>
      <c r="L144" s="30">
        <v>4970.6793900000002</v>
      </c>
      <c r="M144" s="30">
        <v>16678.71717</v>
      </c>
      <c r="N144" s="30">
        <v>27700.977159999999</v>
      </c>
    </row>
    <row r="145" spans="2:14" x14ac:dyDescent="0.2">
      <c r="B145" s="15">
        <v>4207</v>
      </c>
      <c r="C145" s="15" t="s">
        <v>296</v>
      </c>
      <c r="D145" s="30">
        <v>608.58585000000005</v>
      </c>
      <c r="E145" s="30">
        <v>166.48232999999999</v>
      </c>
      <c r="F145" s="30">
        <v>330.56124999999997</v>
      </c>
      <c r="G145" s="30">
        <v>4.1840000000000002</v>
      </c>
      <c r="H145" s="30">
        <v>0</v>
      </c>
      <c r="I145" s="30">
        <v>688.71254999999996</v>
      </c>
      <c r="J145" s="30">
        <v>13.95635</v>
      </c>
      <c r="K145" s="30">
        <v>1243.7032200000001</v>
      </c>
      <c r="L145" s="30">
        <v>6577.10538</v>
      </c>
      <c r="M145" s="30">
        <v>9598.0649799999992</v>
      </c>
      <c r="N145" s="30">
        <v>19231.355909999998</v>
      </c>
    </row>
    <row r="146" spans="2:14" x14ac:dyDescent="0.2">
      <c r="B146" s="15">
        <v>4208</v>
      </c>
      <c r="C146" s="15" t="s">
        <v>297</v>
      </c>
      <c r="D146" s="30">
        <v>1141.0248099999999</v>
      </c>
      <c r="E146" s="30">
        <v>207.02941000000001</v>
      </c>
      <c r="F146" s="30">
        <v>1776.8405499999999</v>
      </c>
      <c r="G146" s="30">
        <v>55.978200000000001</v>
      </c>
      <c r="H146" s="30">
        <v>0</v>
      </c>
      <c r="I146" s="30">
        <v>551.14120000000003</v>
      </c>
      <c r="J146" s="30">
        <v>108.88414</v>
      </c>
      <c r="K146" s="30">
        <v>1893.4226200000001</v>
      </c>
      <c r="L146" s="30">
        <v>102.43644999999999</v>
      </c>
      <c r="M146" s="30">
        <v>14132.171060000001</v>
      </c>
      <c r="N146" s="30">
        <v>19968.92844</v>
      </c>
    </row>
    <row r="147" spans="2:14" x14ac:dyDescent="0.2">
      <c r="B147" s="15">
        <v>4209</v>
      </c>
      <c r="C147" s="15" t="s">
        <v>298</v>
      </c>
      <c r="D147" s="30">
        <v>1802.64228</v>
      </c>
      <c r="E147" s="30">
        <v>997.69655999999998</v>
      </c>
      <c r="F147" s="30">
        <v>1472.89499</v>
      </c>
      <c r="G147" s="30">
        <v>1102.1646900000001</v>
      </c>
      <c r="H147" s="30">
        <v>0</v>
      </c>
      <c r="I147" s="30">
        <v>1017.98178</v>
      </c>
      <c r="J147" s="30">
        <v>15.854799999999999</v>
      </c>
      <c r="K147" s="30">
        <v>2298.8732399999999</v>
      </c>
      <c r="L147" s="30">
        <v>163.40485000000001</v>
      </c>
      <c r="M147" s="30">
        <v>17342.228520000001</v>
      </c>
      <c r="N147" s="30">
        <v>26213.741709999998</v>
      </c>
    </row>
    <row r="148" spans="2:14" x14ac:dyDescent="0.2">
      <c r="B148" s="15">
        <v>4210</v>
      </c>
      <c r="C148" s="15" t="s">
        <v>299</v>
      </c>
      <c r="D148" s="30">
        <v>420.65422999999998</v>
      </c>
      <c r="E148" s="30">
        <v>493.64882</v>
      </c>
      <c r="F148" s="30">
        <v>279.02505000000002</v>
      </c>
      <c r="G148" s="30">
        <v>56.585349999999998</v>
      </c>
      <c r="H148" s="30">
        <v>0.96</v>
      </c>
      <c r="I148" s="30">
        <v>493.0609</v>
      </c>
      <c r="J148" s="30">
        <v>35.572899999999997</v>
      </c>
      <c r="K148" s="30">
        <v>1484.22462</v>
      </c>
      <c r="L148" s="30">
        <v>2277.73828</v>
      </c>
      <c r="M148" s="30">
        <v>10370.29264</v>
      </c>
      <c r="N148" s="30">
        <v>15911.762790000001</v>
      </c>
    </row>
    <row r="149" spans="2:14" x14ac:dyDescent="0.2">
      <c r="B149" s="20">
        <v>4249</v>
      </c>
      <c r="C149" s="20" t="s">
        <v>300</v>
      </c>
      <c r="D149" s="29">
        <v>5833.4903700000004</v>
      </c>
      <c r="E149" s="29">
        <v>7872.8065800000004</v>
      </c>
      <c r="F149" s="29">
        <v>8158.36571</v>
      </c>
      <c r="G149" s="29">
        <v>431.91721999999999</v>
      </c>
      <c r="H149" s="29">
        <v>29.128630000000001</v>
      </c>
      <c r="I149" s="29">
        <v>4627.8290699999998</v>
      </c>
      <c r="J149" s="29">
        <v>813.07785000000001</v>
      </c>
      <c r="K149" s="29">
        <v>14907.091329999999</v>
      </c>
      <c r="L149" s="29">
        <v>3025.7262300000002</v>
      </c>
      <c r="M149" s="29">
        <v>133862.80257999999</v>
      </c>
      <c r="N149" s="29">
        <v>179562.23556999999</v>
      </c>
    </row>
    <row r="150" spans="2:14" x14ac:dyDescent="0.2">
      <c r="B150" s="15">
        <v>4221</v>
      </c>
      <c r="C150" s="15" t="s">
        <v>301</v>
      </c>
      <c r="D150" s="30">
        <v>126.89585</v>
      </c>
      <c r="E150" s="30">
        <v>39.593499999999999</v>
      </c>
      <c r="F150" s="30">
        <v>103.23675</v>
      </c>
      <c r="G150" s="30">
        <v>0</v>
      </c>
      <c r="H150" s="30">
        <v>0</v>
      </c>
      <c r="I150" s="30">
        <v>60.94632</v>
      </c>
      <c r="J150" s="30">
        <v>3.9</v>
      </c>
      <c r="K150" s="30">
        <v>418.69200000000001</v>
      </c>
      <c r="L150" s="30">
        <v>15.76078</v>
      </c>
      <c r="M150" s="30">
        <v>3395.7546400000001</v>
      </c>
      <c r="N150" s="30">
        <v>4164.7798400000001</v>
      </c>
    </row>
    <row r="151" spans="2:14" x14ac:dyDescent="0.2">
      <c r="B151" s="15">
        <v>4222</v>
      </c>
      <c r="C151" s="15" t="s">
        <v>302</v>
      </c>
      <c r="D151" s="30">
        <v>214.60489999999999</v>
      </c>
      <c r="E151" s="30">
        <v>77.054450000000003</v>
      </c>
      <c r="F151" s="30">
        <v>104.47905</v>
      </c>
      <c r="G151" s="30">
        <v>3.5310999999999999</v>
      </c>
      <c r="H151" s="30">
        <v>0</v>
      </c>
      <c r="I151" s="30">
        <v>98.069299999999998</v>
      </c>
      <c r="J151" s="30">
        <v>9.6866500000000002</v>
      </c>
      <c r="K151" s="30">
        <v>756.67205000000001</v>
      </c>
      <c r="L151" s="30">
        <v>71.534850000000006</v>
      </c>
      <c r="M151" s="30">
        <v>5088.1339500000004</v>
      </c>
      <c r="N151" s="30">
        <v>6423.7663000000002</v>
      </c>
    </row>
    <row r="152" spans="2:14" x14ac:dyDescent="0.2">
      <c r="B152" s="15">
        <v>4223</v>
      </c>
      <c r="C152" s="15" t="s">
        <v>303</v>
      </c>
      <c r="D152" s="30">
        <v>276.38416000000001</v>
      </c>
      <c r="E152" s="30">
        <v>146.57979</v>
      </c>
      <c r="F152" s="30">
        <v>166.46705</v>
      </c>
      <c r="G152" s="30">
        <v>27.143000000000001</v>
      </c>
      <c r="H152" s="30">
        <v>0</v>
      </c>
      <c r="I152" s="30">
        <v>68.220349999999996</v>
      </c>
      <c r="J152" s="30">
        <v>24.23</v>
      </c>
      <c r="K152" s="30">
        <v>487.21899999999999</v>
      </c>
      <c r="L152" s="30">
        <v>22.7</v>
      </c>
      <c r="M152" s="30">
        <v>7813.9942700000001</v>
      </c>
      <c r="N152" s="30">
        <v>9032.9376200000006</v>
      </c>
    </row>
    <row r="153" spans="2:14" x14ac:dyDescent="0.2">
      <c r="B153" s="15">
        <v>4224</v>
      </c>
      <c r="C153" s="15" t="s">
        <v>304</v>
      </c>
      <c r="D153" s="30">
        <v>183.62180000000001</v>
      </c>
      <c r="E153" s="30">
        <v>50.200949999999999</v>
      </c>
      <c r="F153" s="30">
        <v>151.32575</v>
      </c>
      <c r="G153" s="30">
        <v>1</v>
      </c>
      <c r="H153" s="30">
        <v>0</v>
      </c>
      <c r="I153" s="30">
        <v>199.35380000000001</v>
      </c>
      <c r="J153" s="30">
        <v>3.3297500000000002</v>
      </c>
      <c r="K153" s="30">
        <v>584.90605000000005</v>
      </c>
      <c r="L153" s="30">
        <v>45.678849999999997</v>
      </c>
      <c r="M153" s="30">
        <v>4171.0901999999996</v>
      </c>
      <c r="N153" s="30">
        <v>5390.5071500000004</v>
      </c>
    </row>
    <row r="154" spans="2:14" x14ac:dyDescent="0.2">
      <c r="B154" s="15">
        <v>4226</v>
      </c>
      <c r="C154" s="15" t="s">
        <v>305</v>
      </c>
      <c r="D154" s="30">
        <v>211.387</v>
      </c>
      <c r="E154" s="30">
        <v>29.642869999999998</v>
      </c>
      <c r="F154" s="30">
        <v>200.01499999999999</v>
      </c>
      <c r="G154" s="30">
        <v>6.3324999999999996</v>
      </c>
      <c r="H154" s="30">
        <v>0</v>
      </c>
      <c r="I154" s="30">
        <v>53.643900000000002</v>
      </c>
      <c r="J154" s="30">
        <v>5.0713499999999998</v>
      </c>
      <c r="K154" s="30">
        <v>310.05520000000001</v>
      </c>
      <c r="L154" s="30">
        <v>399.49374999999998</v>
      </c>
      <c r="M154" s="30">
        <v>2016.26262</v>
      </c>
      <c r="N154" s="30">
        <v>3231.9041900000002</v>
      </c>
    </row>
    <row r="155" spans="2:14" x14ac:dyDescent="0.2">
      <c r="B155" s="15">
        <v>4227</v>
      </c>
      <c r="C155" s="15" t="s">
        <v>306</v>
      </c>
      <c r="D155" s="30">
        <v>103.14135</v>
      </c>
      <c r="E155" s="30">
        <v>40.264659999999999</v>
      </c>
      <c r="F155" s="30">
        <v>70.639099999999999</v>
      </c>
      <c r="G155" s="30">
        <v>7.8931399999999998</v>
      </c>
      <c r="H155" s="30">
        <v>0</v>
      </c>
      <c r="I155" s="30">
        <v>80.667299999999997</v>
      </c>
      <c r="J155" s="30">
        <v>2.7117499999999999</v>
      </c>
      <c r="K155" s="30">
        <v>368.40875</v>
      </c>
      <c r="L155" s="30">
        <v>716.75980000000004</v>
      </c>
      <c r="M155" s="30">
        <v>2628.5243300000002</v>
      </c>
      <c r="N155" s="30">
        <v>4019.0101800000002</v>
      </c>
    </row>
    <row r="156" spans="2:14" x14ac:dyDescent="0.2">
      <c r="B156" s="15">
        <v>4228</v>
      </c>
      <c r="C156" s="15" t="s">
        <v>307</v>
      </c>
      <c r="D156" s="30">
        <v>970.69664999999998</v>
      </c>
      <c r="E156" s="30">
        <v>667.54981999999995</v>
      </c>
      <c r="F156" s="30">
        <v>596.64859999999999</v>
      </c>
      <c r="G156" s="30">
        <v>2.0499999999999998</v>
      </c>
      <c r="H156" s="30">
        <v>7.0172499999999998</v>
      </c>
      <c r="I156" s="30">
        <v>383.34410000000003</v>
      </c>
      <c r="J156" s="30">
        <v>27.605</v>
      </c>
      <c r="K156" s="30">
        <v>832.01570000000004</v>
      </c>
      <c r="L156" s="30">
        <v>61.3996</v>
      </c>
      <c r="M156" s="30">
        <v>9138.3078999999998</v>
      </c>
      <c r="N156" s="30">
        <v>12686.634620000001</v>
      </c>
    </row>
    <row r="157" spans="2:14" x14ac:dyDescent="0.2">
      <c r="B157" s="15">
        <v>4229</v>
      </c>
      <c r="C157" s="15" t="s">
        <v>308</v>
      </c>
      <c r="D157" s="30">
        <v>182.87825000000001</v>
      </c>
      <c r="E157" s="30">
        <v>53.472099999999998</v>
      </c>
      <c r="F157" s="30">
        <v>376.05054999999999</v>
      </c>
      <c r="G157" s="30">
        <v>0</v>
      </c>
      <c r="H157" s="30">
        <v>0</v>
      </c>
      <c r="I157" s="30">
        <v>77.93835</v>
      </c>
      <c r="J157" s="30">
        <v>7.2</v>
      </c>
      <c r="K157" s="30">
        <v>472.49324999999999</v>
      </c>
      <c r="L157" s="30">
        <v>30.3809</v>
      </c>
      <c r="M157" s="30">
        <v>4716.2730499999998</v>
      </c>
      <c r="N157" s="30">
        <v>5916.6864500000001</v>
      </c>
    </row>
    <row r="158" spans="2:14" x14ac:dyDescent="0.2">
      <c r="B158" s="15">
        <v>4230</v>
      </c>
      <c r="C158" s="15" t="s">
        <v>309</v>
      </c>
      <c r="D158" s="30">
        <v>94.08175</v>
      </c>
      <c r="E158" s="30">
        <v>42.281649999999999</v>
      </c>
      <c r="F158" s="30">
        <v>172.34180000000001</v>
      </c>
      <c r="G158" s="30">
        <v>13.36375</v>
      </c>
      <c r="H158" s="30">
        <v>0</v>
      </c>
      <c r="I158" s="30">
        <v>92.6</v>
      </c>
      <c r="J158" s="30">
        <v>0.22</v>
      </c>
      <c r="K158" s="30">
        <v>403.72500000000002</v>
      </c>
      <c r="L158" s="30">
        <v>47.193100000000001</v>
      </c>
      <c r="M158" s="30">
        <v>3288.5362799999998</v>
      </c>
      <c r="N158" s="30">
        <v>4154.3433299999997</v>
      </c>
    </row>
    <row r="159" spans="2:14" x14ac:dyDescent="0.2">
      <c r="B159" s="15">
        <v>4231</v>
      </c>
      <c r="C159" s="15" t="s">
        <v>310</v>
      </c>
      <c r="D159" s="30">
        <v>170.84772000000001</v>
      </c>
      <c r="E159" s="30">
        <v>253.17058</v>
      </c>
      <c r="F159" s="30">
        <v>147.02269999999999</v>
      </c>
      <c r="G159" s="30">
        <v>106.23905000000001</v>
      </c>
      <c r="H159" s="30">
        <v>0</v>
      </c>
      <c r="I159" s="30">
        <v>93.853750000000005</v>
      </c>
      <c r="J159" s="30">
        <v>8.6387499999999999</v>
      </c>
      <c r="K159" s="30">
        <v>504.36845</v>
      </c>
      <c r="L159" s="30">
        <v>950.84244999999999</v>
      </c>
      <c r="M159" s="30">
        <v>4131.0370999999996</v>
      </c>
      <c r="N159" s="30">
        <v>6366.0205500000002</v>
      </c>
    </row>
    <row r="160" spans="2:14" x14ac:dyDescent="0.2">
      <c r="B160" s="15">
        <v>4232</v>
      </c>
      <c r="C160" s="15" t="s">
        <v>311</v>
      </c>
      <c r="D160" s="30">
        <v>67.066950000000006</v>
      </c>
      <c r="E160" s="30">
        <v>9.3874499999999994</v>
      </c>
      <c r="F160" s="30">
        <v>4.0975000000000001</v>
      </c>
      <c r="G160" s="30">
        <v>0</v>
      </c>
      <c r="H160" s="30">
        <v>0</v>
      </c>
      <c r="I160" s="30">
        <v>3.8883000000000001</v>
      </c>
      <c r="J160" s="30">
        <v>3.2282999999999999</v>
      </c>
      <c r="K160" s="30">
        <v>121.00960000000001</v>
      </c>
      <c r="L160" s="30">
        <v>7.4664000000000001</v>
      </c>
      <c r="M160" s="30">
        <v>1785.15615</v>
      </c>
      <c r="N160" s="30">
        <v>2001.3006499999999</v>
      </c>
    </row>
    <row r="161" spans="2:14" x14ac:dyDescent="0.2">
      <c r="B161" s="15">
        <v>4233</v>
      </c>
      <c r="C161" s="15" t="s">
        <v>312</v>
      </c>
      <c r="D161" s="30">
        <v>34.197200000000002</v>
      </c>
      <c r="E161" s="30">
        <v>16.748570000000001</v>
      </c>
      <c r="F161" s="30">
        <v>27.374749999999999</v>
      </c>
      <c r="G161" s="30">
        <v>7.4732500000000002</v>
      </c>
      <c r="H161" s="30">
        <v>0</v>
      </c>
      <c r="I161" s="30">
        <v>66.610349999999997</v>
      </c>
      <c r="J161" s="30">
        <v>8.1104500000000002</v>
      </c>
      <c r="K161" s="30">
        <v>217.23249999999999</v>
      </c>
      <c r="L161" s="30">
        <v>24.465170000000001</v>
      </c>
      <c r="M161" s="30">
        <v>1673.19255</v>
      </c>
      <c r="N161" s="30">
        <v>2075.40479</v>
      </c>
    </row>
    <row r="162" spans="2:14" x14ac:dyDescent="0.2">
      <c r="B162" s="15">
        <v>4234</v>
      </c>
      <c r="C162" s="15" t="s">
        <v>313</v>
      </c>
      <c r="D162" s="30">
        <v>730.6354</v>
      </c>
      <c r="E162" s="30">
        <v>203.81227999999999</v>
      </c>
      <c r="F162" s="30">
        <v>492.17489999999998</v>
      </c>
      <c r="G162" s="30">
        <v>7.7341800000000003</v>
      </c>
      <c r="H162" s="30">
        <v>0</v>
      </c>
      <c r="I162" s="30">
        <v>681.07420999999999</v>
      </c>
      <c r="J162" s="30">
        <v>32.654449999999997</v>
      </c>
      <c r="K162" s="30">
        <v>1305.8074300000001</v>
      </c>
      <c r="L162" s="30">
        <v>66.997249999999994</v>
      </c>
      <c r="M162" s="30">
        <v>16166.052309999999</v>
      </c>
      <c r="N162" s="30">
        <v>19686.94241</v>
      </c>
    </row>
    <row r="163" spans="2:14" x14ac:dyDescent="0.2">
      <c r="B163" s="15">
        <v>4235</v>
      </c>
      <c r="C163" s="15" t="s">
        <v>314</v>
      </c>
      <c r="D163" s="30">
        <v>190.86175</v>
      </c>
      <c r="E163" s="30">
        <v>74.565939999999998</v>
      </c>
      <c r="F163" s="30">
        <v>94.185000000000002</v>
      </c>
      <c r="G163" s="30">
        <v>0.5</v>
      </c>
      <c r="H163" s="30">
        <v>1.5</v>
      </c>
      <c r="I163" s="30">
        <v>153.79474999999999</v>
      </c>
      <c r="J163" s="30">
        <v>29.8642</v>
      </c>
      <c r="K163" s="30">
        <v>609.97358999999994</v>
      </c>
      <c r="L163" s="30">
        <v>18.182449999999999</v>
      </c>
      <c r="M163" s="30">
        <v>4263.2154600000003</v>
      </c>
      <c r="N163" s="30">
        <v>5436.6431400000001</v>
      </c>
    </row>
    <row r="164" spans="2:14" x14ac:dyDescent="0.2">
      <c r="B164" s="15">
        <v>4236</v>
      </c>
      <c r="C164" s="15" t="s">
        <v>315</v>
      </c>
      <c r="D164" s="30">
        <v>1224.46172</v>
      </c>
      <c r="E164" s="30">
        <v>4975.0656900000004</v>
      </c>
      <c r="F164" s="30">
        <v>2018.70246</v>
      </c>
      <c r="G164" s="30">
        <v>204.15620000000001</v>
      </c>
      <c r="H164" s="30">
        <v>0.70499999999999996</v>
      </c>
      <c r="I164" s="30">
        <v>1404.66695</v>
      </c>
      <c r="J164" s="30">
        <v>288.94810000000001</v>
      </c>
      <c r="K164" s="30">
        <v>3485.20966</v>
      </c>
      <c r="L164" s="30">
        <v>202.42685</v>
      </c>
      <c r="M164" s="30">
        <v>29131.408019999999</v>
      </c>
      <c r="N164" s="30">
        <v>42935.750650000002</v>
      </c>
    </row>
    <row r="165" spans="2:14" x14ac:dyDescent="0.2">
      <c r="B165" s="15">
        <v>4237</v>
      </c>
      <c r="C165" s="15" t="s">
        <v>316</v>
      </c>
      <c r="D165" s="30">
        <v>119.25505</v>
      </c>
      <c r="E165" s="30">
        <v>86.868899999999996</v>
      </c>
      <c r="F165" s="30">
        <v>185.91575</v>
      </c>
      <c r="G165" s="30">
        <v>2.3216000000000001</v>
      </c>
      <c r="H165" s="30">
        <v>0</v>
      </c>
      <c r="I165" s="30">
        <v>117.56465</v>
      </c>
      <c r="J165" s="30">
        <v>43.141300000000001</v>
      </c>
      <c r="K165" s="30">
        <v>571.55370000000005</v>
      </c>
      <c r="L165" s="30">
        <v>0.3</v>
      </c>
      <c r="M165" s="30">
        <v>4993.9825199999996</v>
      </c>
      <c r="N165" s="30">
        <v>6120.9034700000002</v>
      </c>
    </row>
    <row r="166" spans="2:14" x14ac:dyDescent="0.2">
      <c r="B166" s="15">
        <v>4238</v>
      </c>
      <c r="C166" s="15" t="s">
        <v>317</v>
      </c>
      <c r="D166" s="30">
        <v>161.33335</v>
      </c>
      <c r="E166" s="30">
        <v>40.174999999999997</v>
      </c>
      <c r="F166" s="30">
        <v>50.672899999999998</v>
      </c>
      <c r="G166" s="30">
        <v>0</v>
      </c>
      <c r="H166" s="30">
        <v>0</v>
      </c>
      <c r="I166" s="30">
        <v>88.829300000000003</v>
      </c>
      <c r="J166" s="30">
        <v>6.7549999999999999</v>
      </c>
      <c r="K166" s="30">
        <v>401.76605000000001</v>
      </c>
      <c r="L166" s="30">
        <v>13.52655</v>
      </c>
      <c r="M166" s="30">
        <v>2765.1144300000001</v>
      </c>
      <c r="N166" s="30">
        <v>3528.1725799999999</v>
      </c>
    </row>
    <row r="167" spans="2:14" x14ac:dyDescent="0.2">
      <c r="B167" s="15">
        <v>4239</v>
      </c>
      <c r="C167" s="15" t="s">
        <v>318</v>
      </c>
      <c r="D167" s="30">
        <v>428.77855</v>
      </c>
      <c r="E167" s="30">
        <v>581.49325999999996</v>
      </c>
      <c r="F167" s="30">
        <v>3021.2835</v>
      </c>
      <c r="G167" s="30">
        <v>28.823049999999999</v>
      </c>
      <c r="H167" s="30">
        <v>0</v>
      </c>
      <c r="I167" s="30">
        <v>391.65053999999998</v>
      </c>
      <c r="J167" s="30">
        <v>300.68729999999999</v>
      </c>
      <c r="K167" s="30">
        <v>1814.97705</v>
      </c>
      <c r="L167" s="30">
        <v>168.72953000000001</v>
      </c>
      <c r="M167" s="30">
        <v>17217.748749999999</v>
      </c>
      <c r="N167" s="30">
        <v>23954.17153</v>
      </c>
    </row>
    <row r="168" spans="2:14" x14ac:dyDescent="0.2">
      <c r="B168" s="15">
        <v>4240</v>
      </c>
      <c r="C168" s="15" t="s">
        <v>319</v>
      </c>
      <c r="D168" s="30">
        <v>342.36097000000001</v>
      </c>
      <c r="E168" s="30">
        <v>484.87912</v>
      </c>
      <c r="F168" s="30">
        <v>175.73259999999999</v>
      </c>
      <c r="G168" s="30">
        <v>13.356400000000001</v>
      </c>
      <c r="H168" s="30">
        <v>19.906379999999999</v>
      </c>
      <c r="I168" s="30">
        <v>511.11284999999998</v>
      </c>
      <c r="J168" s="30">
        <v>7.0955000000000004</v>
      </c>
      <c r="K168" s="30">
        <v>1241.0063</v>
      </c>
      <c r="L168" s="30">
        <v>161.88794999999999</v>
      </c>
      <c r="M168" s="30">
        <v>9479.0180500000006</v>
      </c>
      <c r="N168" s="30">
        <v>12436.35612</v>
      </c>
    </row>
    <row r="169" spans="2:14" x14ac:dyDescent="0.2">
      <c r="B169" s="20">
        <v>4269</v>
      </c>
      <c r="C169" s="20" t="s">
        <v>320</v>
      </c>
      <c r="D169" s="29">
        <v>7997.1885000000002</v>
      </c>
      <c r="E169" s="29">
        <v>11534.015230000001</v>
      </c>
      <c r="F169" s="29">
        <v>11305.736989999999</v>
      </c>
      <c r="G169" s="29">
        <v>2625.30134</v>
      </c>
      <c r="H169" s="29">
        <v>10.98465</v>
      </c>
      <c r="I169" s="29">
        <v>10357.111129999999</v>
      </c>
      <c r="J169" s="29">
        <v>1602.39851</v>
      </c>
      <c r="K169" s="29">
        <v>17757.709299999999</v>
      </c>
      <c r="L169" s="29">
        <v>3958.13733</v>
      </c>
      <c r="M169" s="29">
        <v>197163.26553</v>
      </c>
      <c r="N169" s="29">
        <v>264311.84850999998</v>
      </c>
    </row>
    <row r="170" spans="2:14" x14ac:dyDescent="0.2">
      <c r="B170" s="15">
        <v>4251</v>
      </c>
      <c r="C170" s="15" t="s">
        <v>321</v>
      </c>
      <c r="D170" s="30">
        <v>91.547550000000001</v>
      </c>
      <c r="E170" s="30">
        <v>199.81173000000001</v>
      </c>
      <c r="F170" s="30">
        <v>290.24635000000001</v>
      </c>
      <c r="G170" s="30">
        <v>4.4999999999999998E-2</v>
      </c>
      <c r="H170" s="30">
        <v>0</v>
      </c>
      <c r="I170" s="30">
        <v>22.371400000000001</v>
      </c>
      <c r="J170" s="30">
        <v>7.2</v>
      </c>
      <c r="K170" s="30">
        <v>425.4341</v>
      </c>
      <c r="L170" s="30">
        <v>30.481400000000001</v>
      </c>
      <c r="M170" s="30">
        <v>2626.53775</v>
      </c>
      <c r="N170" s="30">
        <v>3693.6752799999999</v>
      </c>
    </row>
    <row r="171" spans="2:14" x14ac:dyDescent="0.2">
      <c r="B171" s="15">
        <v>4252</v>
      </c>
      <c r="C171" s="15" t="s">
        <v>322</v>
      </c>
      <c r="D171" s="30">
        <v>756.58460000000002</v>
      </c>
      <c r="E171" s="30">
        <v>1477.3247100000001</v>
      </c>
      <c r="F171" s="30">
        <v>1247.2445</v>
      </c>
      <c r="G171" s="30">
        <v>887.79835000000003</v>
      </c>
      <c r="H171" s="30">
        <v>0.74399999999999999</v>
      </c>
      <c r="I171" s="30">
        <v>1050.61429</v>
      </c>
      <c r="J171" s="30">
        <v>218.87180000000001</v>
      </c>
      <c r="K171" s="30">
        <v>2063.1324500000001</v>
      </c>
      <c r="L171" s="30">
        <v>330.12970000000001</v>
      </c>
      <c r="M171" s="30">
        <v>30119.857329999999</v>
      </c>
      <c r="N171" s="30">
        <v>38152.301729999999</v>
      </c>
    </row>
    <row r="172" spans="2:14" x14ac:dyDescent="0.2">
      <c r="B172" s="15">
        <v>4253</v>
      </c>
      <c r="C172" s="15" t="s">
        <v>323</v>
      </c>
      <c r="D172" s="30">
        <v>232.41723999999999</v>
      </c>
      <c r="E172" s="30">
        <v>617.16480000000001</v>
      </c>
      <c r="F172" s="30">
        <v>684.52044999999998</v>
      </c>
      <c r="G172" s="30">
        <v>23.122399999999999</v>
      </c>
      <c r="H172" s="30">
        <v>2.6974</v>
      </c>
      <c r="I172" s="30">
        <v>273.10284999999999</v>
      </c>
      <c r="J172" s="30">
        <v>69.486050000000006</v>
      </c>
      <c r="K172" s="30">
        <v>1133.2111</v>
      </c>
      <c r="L172" s="30">
        <v>116.7941</v>
      </c>
      <c r="M172" s="30">
        <v>18284.459930000001</v>
      </c>
      <c r="N172" s="30">
        <v>21436.976320000002</v>
      </c>
    </row>
    <row r="173" spans="2:14" x14ac:dyDescent="0.2">
      <c r="B173" s="15">
        <v>4254</v>
      </c>
      <c r="C173" s="15" t="s">
        <v>324</v>
      </c>
      <c r="D173" s="30">
        <v>874.15341000000001</v>
      </c>
      <c r="E173" s="30">
        <v>2117.5466700000002</v>
      </c>
      <c r="F173" s="30">
        <v>1945.0910699999999</v>
      </c>
      <c r="G173" s="30">
        <v>223.94515000000001</v>
      </c>
      <c r="H173" s="30">
        <v>9.7600000000000006E-2</v>
      </c>
      <c r="I173" s="30">
        <v>2582.4638300000001</v>
      </c>
      <c r="J173" s="30">
        <v>222.77010000000001</v>
      </c>
      <c r="K173" s="30">
        <v>4664.9776499999998</v>
      </c>
      <c r="L173" s="30">
        <v>265.97077000000002</v>
      </c>
      <c r="M173" s="30">
        <v>38961.861389999998</v>
      </c>
      <c r="N173" s="30">
        <v>51858.877639999999</v>
      </c>
    </row>
    <row r="174" spans="2:14" x14ac:dyDescent="0.2">
      <c r="B174" s="15">
        <v>4255</v>
      </c>
      <c r="C174" s="15" t="s">
        <v>325</v>
      </c>
      <c r="D174" s="30">
        <v>239.19235</v>
      </c>
      <c r="E174" s="30">
        <v>523.09478999999999</v>
      </c>
      <c r="F174" s="30">
        <v>39.180399999999999</v>
      </c>
      <c r="G174" s="30">
        <v>8.7611500000000007</v>
      </c>
      <c r="H174" s="30">
        <v>0</v>
      </c>
      <c r="I174" s="30">
        <v>306.67104</v>
      </c>
      <c r="J174" s="30">
        <v>31.10595</v>
      </c>
      <c r="K174" s="30">
        <v>622.95214999999996</v>
      </c>
      <c r="L174" s="30">
        <v>86.306150000000002</v>
      </c>
      <c r="M174" s="30">
        <v>5392.9108699999997</v>
      </c>
      <c r="N174" s="30">
        <v>7250.1748500000003</v>
      </c>
    </row>
    <row r="175" spans="2:14" x14ac:dyDescent="0.2">
      <c r="B175" s="15">
        <v>4256</v>
      </c>
      <c r="C175" s="15" t="s">
        <v>326</v>
      </c>
      <c r="D175" s="30">
        <v>107.45039</v>
      </c>
      <c r="E175" s="30">
        <v>41.059350000000002</v>
      </c>
      <c r="F175" s="30">
        <v>109.511</v>
      </c>
      <c r="G175" s="30">
        <v>0.34</v>
      </c>
      <c r="H175" s="30">
        <v>4.7821499999999997</v>
      </c>
      <c r="I175" s="30">
        <v>42.2712</v>
      </c>
      <c r="J175" s="30">
        <v>1.2827999999999999</v>
      </c>
      <c r="K175" s="30">
        <v>488.39621</v>
      </c>
      <c r="L175" s="30">
        <v>51.953499999999998</v>
      </c>
      <c r="M175" s="30">
        <v>3032.3515699999998</v>
      </c>
      <c r="N175" s="30">
        <v>3879.3981699999999</v>
      </c>
    </row>
    <row r="176" spans="2:14" x14ac:dyDescent="0.2">
      <c r="B176" s="15">
        <v>4257</v>
      </c>
      <c r="C176" s="15" t="s">
        <v>327</v>
      </c>
      <c r="D176" s="30">
        <v>29.611999999999998</v>
      </c>
      <c r="E176" s="30">
        <v>10.117010000000001</v>
      </c>
      <c r="F176" s="30">
        <v>71.643000000000001</v>
      </c>
      <c r="G176" s="30">
        <v>0</v>
      </c>
      <c r="H176" s="30">
        <v>0.72</v>
      </c>
      <c r="I176" s="30">
        <v>12.721349999999999</v>
      </c>
      <c r="J176" s="30">
        <v>18.396450000000002</v>
      </c>
      <c r="K176" s="30">
        <v>205.9674</v>
      </c>
      <c r="L176" s="30">
        <v>0.13500000000000001</v>
      </c>
      <c r="M176" s="30">
        <v>1584.3951500000001</v>
      </c>
      <c r="N176" s="30">
        <v>1933.7073600000001</v>
      </c>
    </row>
    <row r="177" spans="2:14" x14ac:dyDescent="0.2">
      <c r="B177" s="15">
        <v>4258</v>
      </c>
      <c r="C177" s="15" t="s">
        <v>328</v>
      </c>
      <c r="D177" s="30">
        <v>3031.4935</v>
      </c>
      <c r="E177" s="30">
        <v>5722.2891600000003</v>
      </c>
      <c r="F177" s="30">
        <v>4349.59292</v>
      </c>
      <c r="G177" s="30">
        <v>1291.10076</v>
      </c>
      <c r="H177" s="30">
        <v>0.85780000000000001</v>
      </c>
      <c r="I177" s="30">
        <v>4370.4199799999997</v>
      </c>
      <c r="J177" s="30">
        <v>802.78511000000003</v>
      </c>
      <c r="K177" s="30">
        <v>3840.8496</v>
      </c>
      <c r="L177" s="30">
        <v>629.16758000000004</v>
      </c>
      <c r="M177" s="30">
        <v>55554.839359999998</v>
      </c>
      <c r="N177" s="30">
        <v>79593.395770000003</v>
      </c>
    </row>
    <row r="178" spans="2:14" x14ac:dyDescent="0.2">
      <c r="B178" s="15">
        <v>4259</v>
      </c>
      <c r="C178" s="15" t="s">
        <v>329</v>
      </c>
      <c r="D178" s="30">
        <v>99.180499999999995</v>
      </c>
      <c r="E178" s="30">
        <v>41.534399999999998</v>
      </c>
      <c r="F178" s="30">
        <v>110.24585</v>
      </c>
      <c r="G178" s="30">
        <v>26.324200000000001</v>
      </c>
      <c r="H178" s="30">
        <v>1.0857000000000001</v>
      </c>
      <c r="I178" s="30">
        <v>197.55189999999999</v>
      </c>
      <c r="J178" s="30">
        <v>17.74935</v>
      </c>
      <c r="K178" s="30">
        <v>462.23955000000001</v>
      </c>
      <c r="L178" s="30">
        <v>52.351700000000001</v>
      </c>
      <c r="M178" s="30">
        <v>2817.64095</v>
      </c>
      <c r="N178" s="30">
        <v>3825.9041000000002</v>
      </c>
    </row>
    <row r="179" spans="2:14" x14ac:dyDescent="0.2">
      <c r="B179" s="15">
        <v>4260</v>
      </c>
      <c r="C179" s="15" t="s">
        <v>330</v>
      </c>
      <c r="D179" s="30">
        <v>513.44420000000002</v>
      </c>
      <c r="E179" s="30">
        <v>471.74419</v>
      </c>
      <c r="F179" s="30">
        <v>604.49251000000004</v>
      </c>
      <c r="G179" s="30">
        <v>101.57174999999999</v>
      </c>
      <c r="H179" s="30">
        <v>0</v>
      </c>
      <c r="I179" s="30">
        <v>631.05069000000003</v>
      </c>
      <c r="J179" s="30">
        <v>132.60216</v>
      </c>
      <c r="K179" s="30">
        <v>1489.7299800000001</v>
      </c>
      <c r="L179" s="30">
        <v>133.76903999999999</v>
      </c>
      <c r="M179" s="30">
        <v>15026.640950000001</v>
      </c>
      <c r="N179" s="30">
        <v>19105.045470000001</v>
      </c>
    </row>
    <row r="180" spans="2:14" x14ac:dyDescent="0.2">
      <c r="B180" s="15">
        <v>4261</v>
      </c>
      <c r="C180" s="15" t="s">
        <v>331</v>
      </c>
      <c r="D180" s="30">
        <v>1426.41471</v>
      </c>
      <c r="E180" s="30">
        <v>89.48612</v>
      </c>
      <c r="F180" s="30">
        <v>180.50935000000001</v>
      </c>
      <c r="G180" s="30">
        <v>38.646180000000001</v>
      </c>
      <c r="H180" s="30">
        <v>0</v>
      </c>
      <c r="I180" s="30">
        <v>380.93475000000001</v>
      </c>
      <c r="J180" s="30">
        <v>26.818339999999999</v>
      </c>
      <c r="K180" s="30">
        <v>485.13414999999998</v>
      </c>
      <c r="L180" s="30">
        <v>61.603189999999998</v>
      </c>
      <c r="M180" s="30">
        <v>7433.6283000000003</v>
      </c>
      <c r="N180" s="30">
        <v>10123.175090000001</v>
      </c>
    </row>
    <row r="181" spans="2:14" x14ac:dyDescent="0.2">
      <c r="B181" s="15">
        <v>4262</v>
      </c>
      <c r="C181" s="15" t="s">
        <v>332</v>
      </c>
      <c r="D181" s="30">
        <v>68.526359999999997</v>
      </c>
      <c r="E181" s="30">
        <v>35.2196</v>
      </c>
      <c r="F181" s="30">
        <v>1181.9051400000001</v>
      </c>
      <c r="G181" s="30">
        <v>0.62</v>
      </c>
      <c r="H181" s="30">
        <v>0</v>
      </c>
      <c r="I181" s="30">
        <v>115.6006</v>
      </c>
      <c r="J181" s="30">
        <v>6.25</v>
      </c>
      <c r="K181" s="30">
        <v>424.20857000000001</v>
      </c>
      <c r="L181" s="30">
        <v>52.455249999999999</v>
      </c>
      <c r="M181" s="30">
        <v>3230.6477500000001</v>
      </c>
      <c r="N181" s="30">
        <v>5115.4332700000004</v>
      </c>
    </row>
    <row r="182" spans="2:14" x14ac:dyDescent="0.2">
      <c r="B182" s="15">
        <v>4263</v>
      </c>
      <c r="C182" s="15" t="s">
        <v>333</v>
      </c>
      <c r="D182" s="30">
        <v>227.27347</v>
      </c>
      <c r="E182" s="30">
        <v>154.22635</v>
      </c>
      <c r="F182" s="30">
        <v>414.31914999999998</v>
      </c>
      <c r="G182" s="30">
        <v>22.356400000000001</v>
      </c>
      <c r="H182" s="30">
        <v>0</v>
      </c>
      <c r="I182" s="30">
        <v>211.87055000000001</v>
      </c>
      <c r="J182" s="30">
        <v>45.427399999999999</v>
      </c>
      <c r="K182" s="30">
        <v>1096.0388399999999</v>
      </c>
      <c r="L182" s="30">
        <v>2101.4823999999999</v>
      </c>
      <c r="M182" s="30">
        <v>9845.6413900000007</v>
      </c>
      <c r="N182" s="30">
        <v>14118.63595</v>
      </c>
    </row>
    <row r="183" spans="2:14" x14ac:dyDescent="0.2">
      <c r="B183" s="15">
        <v>4264</v>
      </c>
      <c r="C183" s="15" t="s">
        <v>334</v>
      </c>
      <c r="D183" s="30">
        <v>299.89821999999998</v>
      </c>
      <c r="E183" s="30">
        <v>33.396349999999998</v>
      </c>
      <c r="F183" s="30">
        <v>77.235299999999995</v>
      </c>
      <c r="G183" s="30">
        <v>0.67</v>
      </c>
      <c r="H183" s="30">
        <v>0</v>
      </c>
      <c r="I183" s="30">
        <v>159.4667</v>
      </c>
      <c r="J183" s="30">
        <v>1.653</v>
      </c>
      <c r="K183" s="30">
        <v>355.43754999999999</v>
      </c>
      <c r="L183" s="30">
        <v>45.537550000000003</v>
      </c>
      <c r="M183" s="30">
        <v>3251.85284</v>
      </c>
      <c r="N183" s="30">
        <v>4225.1475099999998</v>
      </c>
    </row>
    <row r="184" spans="2:14" x14ac:dyDescent="0.2">
      <c r="B184" s="20">
        <v>4299</v>
      </c>
      <c r="C184" s="20" t="s">
        <v>335</v>
      </c>
      <c r="D184" s="29">
        <v>13362.58202</v>
      </c>
      <c r="E184" s="29">
        <v>18789.47049</v>
      </c>
      <c r="F184" s="29">
        <v>16976.158230000001</v>
      </c>
      <c r="G184" s="29">
        <v>3337.5853400000001</v>
      </c>
      <c r="H184" s="29">
        <v>14688.91475</v>
      </c>
      <c r="I184" s="29">
        <v>22273.638019999999</v>
      </c>
      <c r="J184" s="29">
        <v>2704.9302699999998</v>
      </c>
      <c r="K184" s="29">
        <v>30330.34333</v>
      </c>
      <c r="L184" s="29">
        <v>8775.3483199999991</v>
      </c>
      <c r="M184" s="29">
        <v>255767.9976</v>
      </c>
      <c r="N184" s="29">
        <v>387006.96837000002</v>
      </c>
    </row>
    <row r="185" spans="2:14" x14ac:dyDescent="0.2">
      <c r="B185" s="15">
        <v>4271</v>
      </c>
      <c r="C185" s="15" t="s">
        <v>336</v>
      </c>
      <c r="D185" s="30">
        <v>567.84069</v>
      </c>
      <c r="E185" s="30">
        <v>769.76170000000002</v>
      </c>
      <c r="F185" s="30">
        <v>527.52684999999997</v>
      </c>
      <c r="G185" s="30">
        <v>123.49486</v>
      </c>
      <c r="H185" s="30">
        <v>2.0468000000000002</v>
      </c>
      <c r="I185" s="30">
        <v>2666.1182399999998</v>
      </c>
      <c r="J185" s="30">
        <v>170.17165</v>
      </c>
      <c r="K185" s="30">
        <v>2961.4067300000002</v>
      </c>
      <c r="L185" s="30">
        <v>224.14721</v>
      </c>
      <c r="M185" s="30">
        <v>28010.77245</v>
      </c>
      <c r="N185" s="30">
        <v>36023.287179999999</v>
      </c>
    </row>
    <row r="186" spans="2:14" x14ac:dyDescent="0.2">
      <c r="B186" s="15">
        <v>4273</v>
      </c>
      <c r="C186" s="15" t="s">
        <v>337</v>
      </c>
      <c r="D186" s="30">
        <v>227.18102999999999</v>
      </c>
      <c r="E186" s="30">
        <v>44.523319999999998</v>
      </c>
      <c r="F186" s="30">
        <v>65.445920000000001</v>
      </c>
      <c r="G186" s="30">
        <v>0</v>
      </c>
      <c r="H186" s="30">
        <v>0</v>
      </c>
      <c r="I186" s="30">
        <v>188.56385</v>
      </c>
      <c r="J186" s="30">
        <v>17.767250000000001</v>
      </c>
      <c r="K186" s="30">
        <v>388.79912000000002</v>
      </c>
      <c r="L186" s="30">
        <v>906.92539999999997</v>
      </c>
      <c r="M186" s="30">
        <v>2785.3939</v>
      </c>
      <c r="N186" s="30">
        <v>4624.5997900000002</v>
      </c>
    </row>
    <row r="187" spans="2:14" x14ac:dyDescent="0.2">
      <c r="B187" s="15">
        <v>4274</v>
      </c>
      <c r="C187" s="15" t="s">
        <v>338</v>
      </c>
      <c r="D187" s="30">
        <v>325.57092999999998</v>
      </c>
      <c r="E187" s="30">
        <v>417.01641000000001</v>
      </c>
      <c r="F187" s="30">
        <v>887.50057000000004</v>
      </c>
      <c r="G187" s="30">
        <v>11.345000000000001</v>
      </c>
      <c r="H187" s="30">
        <v>0</v>
      </c>
      <c r="I187" s="30">
        <v>695.57068000000004</v>
      </c>
      <c r="J187" s="30">
        <v>3.5760999999999998</v>
      </c>
      <c r="K187" s="30">
        <v>1778.9025999999999</v>
      </c>
      <c r="L187" s="30">
        <v>69.058999999999997</v>
      </c>
      <c r="M187" s="30">
        <v>13719.72205</v>
      </c>
      <c r="N187" s="30">
        <v>17908.263340000001</v>
      </c>
    </row>
    <row r="188" spans="2:14" x14ac:dyDescent="0.2">
      <c r="B188" s="15">
        <v>4275</v>
      </c>
      <c r="C188" s="15" t="s">
        <v>339</v>
      </c>
      <c r="D188" s="30">
        <v>113.21125000000001</v>
      </c>
      <c r="E188" s="30">
        <v>50.991720000000001</v>
      </c>
      <c r="F188" s="30">
        <v>262.62079999999997</v>
      </c>
      <c r="G188" s="30">
        <v>1.19</v>
      </c>
      <c r="H188" s="30">
        <v>0</v>
      </c>
      <c r="I188" s="30">
        <v>83.777900000000002</v>
      </c>
      <c r="J188" s="30">
        <v>8.2306000000000008</v>
      </c>
      <c r="K188" s="30">
        <v>434.14434999999997</v>
      </c>
      <c r="L188" s="30">
        <v>125.39449999999999</v>
      </c>
      <c r="M188" s="30">
        <v>2673.1067899999998</v>
      </c>
      <c r="N188" s="30">
        <v>3752.6679100000001</v>
      </c>
    </row>
    <row r="189" spans="2:14" x14ac:dyDescent="0.2">
      <c r="B189" s="15">
        <v>4276</v>
      </c>
      <c r="C189" s="15" t="s">
        <v>340</v>
      </c>
      <c r="D189" s="30">
        <v>487.17304999999999</v>
      </c>
      <c r="E189" s="30">
        <v>337.67007000000001</v>
      </c>
      <c r="F189" s="30">
        <v>1208.07933</v>
      </c>
      <c r="G189" s="30">
        <v>310.00477999999998</v>
      </c>
      <c r="H189" s="30">
        <v>0</v>
      </c>
      <c r="I189" s="30">
        <v>1348.61133</v>
      </c>
      <c r="J189" s="30">
        <v>53.181100000000001</v>
      </c>
      <c r="K189" s="30">
        <v>2227.1183000000001</v>
      </c>
      <c r="L189" s="30">
        <v>257.31760000000003</v>
      </c>
      <c r="M189" s="30">
        <v>15123.125599999999</v>
      </c>
      <c r="N189" s="30">
        <v>21352.281159999999</v>
      </c>
    </row>
    <row r="190" spans="2:14" x14ac:dyDescent="0.2">
      <c r="B190" s="15">
        <v>4277</v>
      </c>
      <c r="C190" s="15" t="s">
        <v>341</v>
      </c>
      <c r="D190" s="30">
        <v>121.91840000000001</v>
      </c>
      <c r="E190" s="30">
        <v>325.36815999999999</v>
      </c>
      <c r="F190" s="30">
        <v>195.81720000000001</v>
      </c>
      <c r="G190" s="30">
        <v>0</v>
      </c>
      <c r="H190" s="30">
        <v>0</v>
      </c>
      <c r="I190" s="30">
        <v>232.42675</v>
      </c>
      <c r="J190" s="30">
        <v>7.8550000000000004</v>
      </c>
      <c r="K190" s="30">
        <v>525.49929999999995</v>
      </c>
      <c r="L190" s="30">
        <v>85.881349999999998</v>
      </c>
      <c r="M190" s="30">
        <v>2825.9328999999998</v>
      </c>
      <c r="N190" s="30">
        <v>4320.6990599999999</v>
      </c>
    </row>
    <row r="191" spans="2:14" x14ac:dyDescent="0.2">
      <c r="B191" s="15">
        <v>4279</v>
      </c>
      <c r="C191" s="15" t="s">
        <v>342</v>
      </c>
      <c r="D191" s="30">
        <v>505.35250000000002</v>
      </c>
      <c r="E191" s="30">
        <v>174.52513999999999</v>
      </c>
      <c r="F191" s="30">
        <v>174.77995000000001</v>
      </c>
      <c r="G191" s="30">
        <v>3.3010000000000002</v>
      </c>
      <c r="H191" s="30">
        <v>0</v>
      </c>
      <c r="I191" s="30">
        <v>511.74835000000002</v>
      </c>
      <c r="J191" s="30">
        <v>9.99</v>
      </c>
      <c r="K191" s="30">
        <v>1732.9818</v>
      </c>
      <c r="L191" s="30">
        <v>3103.4535999999998</v>
      </c>
      <c r="M191" s="30">
        <v>9881.0068900000006</v>
      </c>
      <c r="N191" s="30">
        <v>16097.139230000001</v>
      </c>
    </row>
    <row r="192" spans="2:14" x14ac:dyDescent="0.2">
      <c r="B192" s="15">
        <v>4280</v>
      </c>
      <c r="C192" s="15" t="s">
        <v>343</v>
      </c>
      <c r="D192" s="30">
        <v>1977.4210499999999</v>
      </c>
      <c r="E192" s="30">
        <v>3335.0594500000002</v>
      </c>
      <c r="F192" s="30">
        <v>1098.35753</v>
      </c>
      <c r="G192" s="30">
        <v>83.22484</v>
      </c>
      <c r="H192" s="30">
        <v>3.7977500000000002</v>
      </c>
      <c r="I192" s="30">
        <v>3328.9225200000001</v>
      </c>
      <c r="J192" s="30">
        <v>210.20314999999999</v>
      </c>
      <c r="K192" s="30">
        <v>5747.8549800000001</v>
      </c>
      <c r="L192" s="30">
        <v>580.04809999999998</v>
      </c>
      <c r="M192" s="30">
        <v>48116.701950000002</v>
      </c>
      <c r="N192" s="30">
        <v>64481.59132</v>
      </c>
    </row>
    <row r="193" spans="2:14" x14ac:dyDescent="0.2">
      <c r="B193" s="15">
        <v>4281</v>
      </c>
      <c r="C193" s="15" t="s">
        <v>344</v>
      </c>
      <c r="D193" s="30">
        <v>183.55198999999999</v>
      </c>
      <c r="E193" s="30">
        <v>83.497420000000005</v>
      </c>
      <c r="F193" s="30">
        <v>387.51564999999999</v>
      </c>
      <c r="G193" s="30">
        <v>5.1811499999999997</v>
      </c>
      <c r="H193" s="30">
        <v>0</v>
      </c>
      <c r="I193" s="30">
        <v>499.27640000000002</v>
      </c>
      <c r="J193" s="30">
        <v>10.35</v>
      </c>
      <c r="K193" s="30">
        <v>836.69124999999997</v>
      </c>
      <c r="L193" s="30">
        <v>101.18170000000001</v>
      </c>
      <c r="M193" s="30">
        <v>5310.8310700000002</v>
      </c>
      <c r="N193" s="30">
        <v>7418.0766299999996</v>
      </c>
    </row>
    <row r="194" spans="2:14" x14ac:dyDescent="0.2">
      <c r="B194" s="15">
        <v>4282</v>
      </c>
      <c r="C194" s="15" t="s">
        <v>345</v>
      </c>
      <c r="D194" s="30">
        <v>1111.2104400000001</v>
      </c>
      <c r="E194" s="30">
        <v>1435.21172</v>
      </c>
      <c r="F194" s="30">
        <v>1407.2945500000001</v>
      </c>
      <c r="G194" s="30">
        <v>1635.1221499999999</v>
      </c>
      <c r="H194" s="30">
        <v>0</v>
      </c>
      <c r="I194" s="30">
        <v>1816.22543</v>
      </c>
      <c r="J194" s="30">
        <v>27.990300000000001</v>
      </c>
      <c r="K194" s="30">
        <v>3023.2215000000001</v>
      </c>
      <c r="L194" s="30">
        <v>1112.0828300000001</v>
      </c>
      <c r="M194" s="30">
        <v>34436.749739999999</v>
      </c>
      <c r="N194" s="30">
        <v>46005.108659999998</v>
      </c>
    </row>
    <row r="195" spans="2:14" x14ac:dyDescent="0.2">
      <c r="B195" s="15">
        <v>4283</v>
      </c>
      <c r="C195" s="15" t="s">
        <v>346</v>
      </c>
      <c r="D195" s="30">
        <v>348.11482999999998</v>
      </c>
      <c r="E195" s="30">
        <v>283.83307000000002</v>
      </c>
      <c r="F195" s="30">
        <v>135.67060000000001</v>
      </c>
      <c r="G195" s="30">
        <v>30.851050000000001</v>
      </c>
      <c r="H195" s="30">
        <v>0</v>
      </c>
      <c r="I195" s="30">
        <v>1293.07421</v>
      </c>
      <c r="J195" s="30">
        <v>46.744500000000002</v>
      </c>
      <c r="K195" s="30">
        <v>2015.8522599999999</v>
      </c>
      <c r="L195" s="30">
        <v>798.68831</v>
      </c>
      <c r="M195" s="30">
        <v>13901.222100000001</v>
      </c>
      <c r="N195" s="30">
        <v>18854.050930000001</v>
      </c>
    </row>
    <row r="196" spans="2:14" x14ac:dyDescent="0.2">
      <c r="B196" s="15">
        <v>4284</v>
      </c>
      <c r="C196" s="15" t="s">
        <v>347</v>
      </c>
      <c r="D196" s="30">
        <v>212.65985000000001</v>
      </c>
      <c r="E196" s="30">
        <v>89.124600000000001</v>
      </c>
      <c r="F196" s="30">
        <v>195.55221</v>
      </c>
      <c r="G196" s="30">
        <v>0.26279999999999998</v>
      </c>
      <c r="H196" s="30">
        <v>0</v>
      </c>
      <c r="I196" s="30">
        <v>86.693250000000006</v>
      </c>
      <c r="J196" s="30">
        <v>3.15</v>
      </c>
      <c r="K196" s="30">
        <v>630.02125000000001</v>
      </c>
      <c r="L196" s="30">
        <v>248.72774999999999</v>
      </c>
      <c r="M196" s="30">
        <v>4187.2499399999997</v>
      </c>
      <c r="N196" s="30">
        <v>5653.4416499999998</v>
      </c>
    </row>
    <row r="197" spans="2:14" x14ac:dyDescent="0.2">
      <c r="B197" s="15">
        <v>4285</v>
      </c>
      <c r="C197" s="15" t="s">
        <v>348</v>
      </c>
      <c r="D197" s="30">
        <v>353.79485</v>
      </c>
      <c r="E197" s="30">
        <v>429.78778999999997</v>
      </c>
      <c r="F197" s="30">
        <v>504.60728999999998</v>
      </c>
      <c r="G197" s="30">
        <v>32.892150000000001</v>
      </c>
      <c r="H197" s="30">
        <v>0.50109999999999999</v>
      </c>
      <c r="I197" s="30">
        <v>1490.48272</v>
      </c>
      <c r="J197" s="30">
        <v>43.39</v>
      </c>
      <c r="K197" s="30">
        <v>2071.7098999999998</v>
      </c>
      <c r="L197" s="30">
        <v>165.9177</v>
      </c>
      <c r="M197" s="30">
        <v>12995.648999999999</v>
      </c>
      <c r="N197" s="30">
        <v>18088.732499999998</v>
      </c>
    </row>
    <row r="198" spans="2:14" x14ac:dyDescent="0.2">
      <c r="B198" s="15">
        <v>4286</v>
      </c>
      <c r="C198" s="15" t="s">
        <v>349</v>
      </c>
      <c r="D198" s="30">
        <v>414.23665</v>
      </c>
      <c r="E198" s="30">
        <v>357.43081000000001</v>
      </c>
      <c r="F198" s="30">
        <v>109.166</v>
      </c>
      <c r="G198" s="30">
        <v>2.2549999999999999</v>
      </c>
      <c r="H198" s="30">
        <v>0</v>
      </c>
      <c r="I198" s="30">
        <v>148.63222999999999</v>
      </c>
      <c r="J198" s="30">
        <v>5.0999999999999996</v>
      </c>
      <c r="K198" s="30">
        <v>697.17992000000004</v>
      </c>
      <c r="L198" s="30">
        <v>40.20993</v>
      </c>
      <c r="M198" s="30">
        <v>4712.6310700000004</v>
      </c>
      <c r="N198" s="30">
        <v>6486.8416100000004</v>
      </c>
    </row>
    <row r="199" spans="2:14" x14ac:dyDescent="0.2">
      <c r="B199" s="15">
        <v>4287</v>
      </c>
      <c r="C199" s="15" t="s">
        <v>350</v>
      </c>
      <c r="D199" s="30">
        <v>654.88486</v>
      </c>
      <c r="E199" s="30">
        <v>343.40064000000001</v>
      </c>
      <c r="F199" s="30">
        <v>298.40300999999999</v>
      </c>
      <c r="G199" s="30">
        <v>9.7753499999999995</v>
      </c>
      <c r="H199" s="30">
        <v>0</v>
      </c>
      <c r="I199" s="30">
        <v>127.5117</v>
      </c>
      <c r="J199" s="30">
        <v>29.872699999999998</v>
      </c>
      <c r="K199" s="30">
        <v>533.32926999999995</v>
      </c>
      <c r="L199" s="30">
        <v>72.1494</v>
      </c>
      <c r="M199" s="30">
        <v>5882.5304699999997</v>
      </c>
      <c r="N199" s="30">
        <v>7951.8573999999999</v>
      </c>
    </row>
    <row r="200" spans="2:14" x14ac:dyDescent="0.2">
      <c r="B200" s="15">
        <v>4288</v>
      </c>
      <c r="C200" s="15" t="s">
        <v>351</v>
      </c>
      <c r="D200" s="30">
        <v>26.044750000000001</v>
      </c>
      <c r="E200" s="30">
        <v>4.8324800000000003</v>
      </c>
      <c r="F200" s="30">
        <v>18.706399999999999</v>
      </c>
      <c r="G200" s="30">
        <v>0</v>
      </c>
      <c r="H200" s="30">
        <v>0</v>
      </c>
      <c r="I200" s="30">
        <v>5.3456000000000001</v>
      </c>
      <c r="J200" s="30">
        <v>1.5916999999999999</v>
      </c>
      <c r="K200" s="30">
        <v>114.21199</v>
      </c>
      <c r="L200" s="30">
        <v>16.478649999999998</v>
      </c>
      <c r="M200" s="30">
        <v>583.08384999999998</v>
      </c>
      <c r="N200" s="30">
        <v>770.29542000000004</v>
      </c>
    </row>
    <row r="201" spans="2:14" x14ac:dyDescent="0.2">
      <c r="B201" s="15">
        <v>4289</v>
      </c>
      <c r="C201" s="15" t="s">
        <v>352</v>
      </c>
      <c r="D201" s="30">
        <v>5732.4148999999998</v>
      </c>
      <c r="E201" s="30">
        <v>10307.43599</v>
      </c>
      <c r="F201" s="30">
        <v>9499.1143699999993</v>
      </c>
      <c r="G201" s="30">
        <v>1088.6852100000001</v>
      </c>
      <c r="H201" s="30">
        <v>14682.569100000001</v>
      </c>
      <c r="I201" s="30">
        <v>7750.6568600000001</v>
      </c>
      <c r="J201" s="30">
        <v>2055.76622</v>
      </c>
      <c r="K201" s="30">
        <v>4611.4188100000001</v>
      </c>
      <c r="L201" s="30">
        <v>867.68529000000001</v>
      </c>
      <c r="M201" s="30">
        <v>50622.287830000001</v>
      </c>
      <c r="N201" s="30">
        <v>107218.03458000001</v>
      </c>
    </row>
    <row r="202" spans="2:14" x14ac:dyDescent="0.2">
      <c r="B202" s="20">
        <v>4329</v>
      </c>
      <c r="C202" s="20" t="s">
        <v>353</v>
      </c>
      <c r="D202" s="29">
        <v>8153.2795500000002</v>
      </c>
      <c r="E202" s="29">
        <v>8547.9349899999997</v>
      </c>
      <c r="F202" s="29">
        <v>10825.307070000001</v>
      </c>
      <c r="G202" s="29">
        <v>1850.7042300000001</v>
      </c>
      <c r="H202" s="29">
        <v>240.64275000000001</v>
      </c>
      <c r="I202" s="29">
        <v>8054.8638000000001</v>
      </c>
      <c r="J202" s="29">
        <v>1384.36537</v>
      </c>
      <c r="K202" s="29">
        <v>21456.968440000001</v>
      </c>
      <c r="L202" s="29">
        <v>6810.1968800000004</v>
      </c>
      <c r="M202" s="29">
        <v>137690.69639</v>
      </c>
      <c r="N202" s="29">
        <v>205014.95947</v>
      </c>
    </row>
    <row r="203" spans="2:14" x14ac:dyDescent="0.2">
      <c r="B203" s="15">
        <v>4303</v>
      </c>
      <c r="C203" s="15" t="s">
        <v>354</v>
      </c>
      <c r="D203" s="30">
        <v>293.49011000000002</v>
      </c>
      <c r="E203" s="30">
        <v>249.28053</v>
      </c>
      <c r="F203" s="30">
        <v>530.72670000000005</v>
      </c>
      <c r="G203" s="30">
        <v>323.02566000000002</v>
      </c>
      <c r="H203" s="30">
        <v>3.4894500000000002</v>
      </c>
      <c r="I203" s="30">
        <v>720.55489999999998</v>
      </c>
      <c r="J203" s="30">
        <v>23.52</v>
      </c>
      <c r="K203" s="30">
        <v>1675.22504</v>
      </c>
      <c r="L203" s="30">
        <v>2359.4388399999998</v>
      </c>
      <c r="M203" s="30">
        <v>11631.77276</v>
      </c>
      <c r="N203" s="30">
        <v>17810.523990000002</v>
      </c>
    </row>
    <row r="204" spans="2:14" x14ac:dyDescent="0.2">
      <c r="B204" s="15">
        <v>4304</v>
      </c>
      <c r="C204" s="15" t="s">
        <v>355</v>
      </c>
      <c r="D204" s="30">
        <v>418.24552</v>
      </c>
      <c r="E204" s="30">
        <v>293.11005999999998</v>
      </c>
      <c r="F204" s="30">
        <v>4244.1112300000004</v>
      </c>
      <c r="G204" s="30">
        <v>170.29169999999999</v>
      </c>
      <c r="H204" s="30">
        <v>0</v>
      </c>
      <c r="I204" s="30">
        <v>1283.44319</v>
      </c>
      <c r="J204" s="30">
        <v>164.30538999999999</v>
      </c>
      <c r="K204" s="30">
        <v>2482.4392499999999</v>
      </c>
      <c r="L204" s="30">
        <v>2033.9583399999999</v>
      </c>
      <c r="M204" s="30">
        <v>13887.55975</v>
      </c>
      <c r="N204" s="30">
        <v>24977.46443</v>
      </c>
    </row>
    <row r="205" spans="2:14" x14ac:dyDescent="0.2">
      <c r="B205" s="15">
        <v>4305</v>
      </c>
      <c r="C205" s="15" t="s">
        <v>356</v>
      </c>
      <c r="D205" s="30">
        <v>1137.5788600000001</v>
      </c>
      <c r="E205" s="30">
        <v>477.56702999999999</v>
      </c>
      <c r="F205" s="30">
        <v>1307.1925000000001</v>
      </c>
      <c r="G205" s="30">
        <v>54.342399999999998</v>
      </c>
      <c r="H205" s="30">
        <v>0</v>
      </c>
      <c r="I205" s="30">
        <v>334.25033999999999</v>
      </c>
      <c r="J205" s="30">
        <v>42.538849999999996</v>
      </c>
      <c r="K205" s="30">
        <v>1287.2597000000001</v>
      </c>
      <c r="L205" s="30">
        <v>1120.3330000000001</v>
      </c>
      <c r="M205" s="30">
        <v>8618.5625500000006</v>
      </c>
      <c r="N205" s="30">
        <v>14379.62523</v>
      </c>
    </row>
    <row r="206" spans="2:14" x14ac:dyDescent="0.2">
      <c r="B206" s="15">
        <v>4306</v>
      </c>
      <c r="C206" s="15" t="s">
        <v>357</v>
      </c>
      <c r="D206" s="30">
        <v>224.53912</v>
      </c>
      <c r="E206" s="30">
        <v>45.426589999999997</v>
      </c>
      <c r="F206" s="30">
        <v>72.783550000000005</v>
      </c>
      <c r="G206" s="30">
        <v>4.1923000000000004</v>
      </c>
      <c r="H206" s="30">
        <v>3.2399999999999998E-2</v>
      </c>
      <c r="I206" s="30">
        <v>3.1042999999999998</v>
      </c>
      <c r="J206" s="30">
        <v>0.68</v>
      </c>
      <c r="K206" s="30">
        <v>358.46339999999998</v>
      </c>
      <c r="L206" s="30">
        <v>54.073349999999998</v>
      </c>
      <c r="M206" s="30">
        <v>2118.1992500000001</v>
      </c>
      <c r="N206" s="30">
        <v>2881.4942599999999</v>
      </c>
    </row>
    <row r="207" spans="2:14" x14ac:dyDescent="0.2">
      <c r="B207" s="15">
        <v>4307</v>
      </c>
      <c r="C207" s="15" t="s">
        <v>358</v>
      </c>
      <c r="D207" s="30">
        <v>64.256299999999996</v>
      </c>
      <c r="E207" s="30">
        <v>44.353960000000001</v>
      </c>
      <c r="F207" s="30">
        <v>23.58475</v>
      </c>
      <c r="G207" s="30">
        <v>59.85266</v>
      </c>
      <c r="H207" s="30">
        <v>0.19750000000000001</v>
      </c>
      <c r="I207" s="30">
        <v>114.8198</v>
      </c>
      <c r="J207" s="30">
        <v>0.66559999999999997</v>
      </c>
      <c r="K207" s="30">
        <v>689.37545</v>
      </c>
      <c r="L207" s="30">
        <v>32.274169999999998</v>
      </c>
      <c r="M207" s="30">
        <v>3399.9153500000002</v>
      </c>
      <c r="N207" s="30">
        <v>4429.2955400000001</v>
      </c>
    </row>
    <row r="208" spans="2:14" x14ac:dyDescent="0.2">
      <c r="B208" s="15">
        <v>4309</v>
      </c>
      <c r="C208" s="15" t="s">
        <v>359</v>
      </c>
      <c r="D208" s="30">
        <v>501.16766000000001</v>
      </c>
      <c r="E208" s="30">
        <v>3056.0923499999999</v>
      </c>
      <c r="F208" s="30">
        <v>1350.6823999999999</v>
      </c>
      <c r="G208" s="30">
        <v>349.85579999999999</v>
      </c>
      <c r="H208" s="30">
        <v>87.183000000000007</v>
      </c>
      <c r="I208" s="30">
        <v>522.21362999999997</v>
      </c>
      <c r="J208" s="30">
        <v>59.1387</v>
      </c>
      <c r="K208" s="30">
        <v>1569.8275000000001</v>
      </c>
      <c r="L208" s="30">
        <v>147.3143</v>
      </c>
      <c r="M208" s="30">
        <v>13150.005279999999</v>
      </c>
      <c r="N208" s="30">
        <v>20793.480619999998</v>
      </c>
    </row>
    <row r="209" spans="2:14" x14ac:dyDescent="0.2">
      <c r="B209" s="15">
        <v>4310</v>
      </c>
      <c r="C209" s="15" t="s">
        <v>360</v>
      </c>
      <c r="D209" s="30">
        <v>178.077</v>
      </c>
      <c r="E209" s="30">
        <v>114.66670999999999</v>
      </c>
      <c r="F209" s="30">
        <v>119.8772</v>
      </c>
      <c r="G209" s="30">
        <v>36.560650000000003</v>
      </c>
      <c r="H209" s="30">
        <v>0</v>
      </c>
      <c r="I209" s="30">
        <v>437.81738000000001</v>
      </c>
      <c r="J209" s="30">
        <v>178.27780000000001</v>
      </c>
      <c r="K209" s="30">
        <v>985.26612999999998</v>
      </c>
      <c r="L209" s="30">
        <v>56.896450000000002</v>
      </c>
      <c r="M209" s="30">
        <v>6001.1156499999997</v>
      </c>
      <c r="N209" s="30">
        <v>8108.5549700000001</v>
      </c>
    </row>
    <row r="210" spans="2:14" x14ac:dyDescent="0.2">
      <c r="B210" s="15">
        <v>4311</v>
      </c>
      <c r="C210" s="15" t="s">
        <v>361</v>
      </c>
      <c r="D210" s="30">
        <v>1556.7037700000001</v>
      </c>
      <c r="E210" s="30">
        <v>109.41175</v>
      </c>
      <c r="F210" s="30">
        <v>290.27695</v>
      </c>
      <c r="G210" s="30">
        <v>42</v>
      </c>
      <c r="H210" s="30">
        <v>0.19750000000000001</v>
      </c>
      <c r="I210" s="30">
        <v>475.18837000000002</v>
      </c>
      <c r="J210" s="30">
        <v>17.8963</v>
      </c>
      <c r="K210" s="30">
        <v>1125.90626</v>
      </c>
      <c r="L210" s="30">
        <v>20.451799999999999</v>
      </c>
      <c r="M210" s="30">
        <v>6426.4762899999996</v>
      </c>
      <c r="N210" s="30">
        <v>10064.50899</v>
      </c>
    </row>
    <row r="211" spans="2:14" x14ac:dyDescent="0.2">
      <c r="B211" s="15">
        <v>4312</v>
      </c>
      <c r="C211" s="15" t="s">
        <v>362</v>
      </c>
      <c r="D211" s="30">
        <v>856.59569999999997</v>
      </c>
      <c r="E211" s="30">
        <v>179.54309000000001</v>
      </c>
      <c r="F211" s="30">
        <v>1030.7585999999999</v>
      </c>
      <c r="G211" s="30">
        <v>30.2</v>
      </c>
      <c r="H211" s="30">
        <v>1.2235</v>
      </c>
      <c r="I211" s="30">
        <v>949.20497999999998</v>
      </c>
      <c r="J211" s="30">
        <v>21.854050000000001</v>
      </c>
      <c r="K211" s="30">
        <v>1160.52215</v>
      </c>
      <c r="L211" s="30">
        <v>351.82839999999999</v>
      </c>
      <c r="M211" s="30">
        <v>10117.48495</v>
      </c>
      <c r="N211" s="30">
        <v>14699.21542</v>
      </c>
    </row>
    <row r="212" spans="2:14" x14ac:dyDescent="0.2">
      <c r="B212" s="15">
        <v>4313</v>
      </c>
      <c r="C212" s="15" t="s">
        <v>363</v>
      </c>
      <c r="D212" s="30">
        <v>276.53280000000001</v>
      </c>
      <c r="E212" s="30">
        <v>795.45433000000003</v>
      </c>
      <c r="F212" s="30">
        <v>51.046999999999997</v>
      </c>
      <c r="G212" s="30">
        <v>0</v>
      </c>
      <c r="H212" s="30">
        <v>0</v>
      </c>
      <c r="I212" s="30">
        <v>302.18875000000003</v>
      </c>
      <c r="J212" s="30">
        <v>101.73875</v>
      </c>
      <c r="K212" s="30">
        <v>1123.2921200000001</v>
      </c>
      <c r="L212" s="30">
        <v>89.313910000000007</v>
      </c>
      <c r="M212" s="30">
        <v>8215.7388200000005</v>
      </c>
      <c r="N212" s="30">
        <v>10955.306479999999</v>
      </c>
    </row>
    <row r="213" spans="2:14" x14ac:dyDescent="0.2">
      <c r="B213" s="15">
        <v>4314</v>
      </c>
      <c r="C213" s="15" t="s">
        <v>364</v>
      </c>
      <c r="D213" s="30">
        <v>54.5578</v>
      </c>
      <c r="E213" s="30">
        <v>14.350059999999999</v>
      </c>
      <c r="F213" s="30">
        <v>10.0786</v>
      </c>
      <c r="G213" s="30">
        <v>35.804749999999999</v>
      </c>
      <c r="H213" s="30">
        <v>0</v>
      </c>
      <c r="I213" s="30">
        <v>6.2843</v>
      </c>
      <c r="J213" s="30">
        <v>7.5891999999999999</v>
      </c>
      <c r="K213" s="30">
        <v>146.5412</v>
      </c>
      <c r="L213" s="30">
        <v>11.323399999999999</v>
      </c>
      <c r="M213" s="30">
        <v>817.99834999999996</v>
      </c>
      <c r="N213" s="30">
        <v>1104.52766</v>
      </c>
    </row>
    <row r="214" spans="2:14" x14ac:dyDescent="0.2">
      <c r="B214" s="15">
        <v>4318</v>
      </c>
      <c r="C214" s="15" t="s">
        <v>365</v>
      </c>
      <c r="D214" s="30">
        <v>134.97068999999999</v>
      </c>
      <c r="E214" s="30">
        <v>82.6768</v>
      </c>
      <c r="F214" s="30">
        <v>182.19945000000001</v>
      </c>
      <c r="G214" s="30">
        <v>5.4466700000000001</v>
      </c>
      <c r="H214" s="30">
        <v>4.4089999999999998</v>
      </c>
      <c r="I214" s="30">
        <v>82.570269999999994</v>
      </c>
      <c r="J214" s="30">
        <v>3.8</v>
      </c>
      <c r="K214" s="30">
        <v>983.20515</v>
      </c>
      <c r="L214" s="30">
        <v>51.128100000000003</v>
      </c>
      <c r="M214" s="30">
        <v>4898.8548600000004</v>
      </c>
      <c r="N214" s="30">
        <v>6429.2609899999998</v>
      </c>
    </row>
    <row r="215" spans="2:14" x14ac:dyDescent="0.2">
      <c r="B215" s="15">
        <v>4319</v>
      </c>
      <c r="C215" s="15" t="s">
        <v>366</v>
      </c>
      <c r="D215" s="30">
        <v>49.60539</v>
      </c>
      <c r="E215" s="30">
        <v>47.568750000000001</v>
      </c>
      <c r="F215" s="30">
        <v>31.501349999999999</v>
      </c>
      <c r="G215" s="30">
        <v>0</v>
      </c>
      <c r="H215" s="30">
        <v>5.5</v>
      </c>
      <c r="I215" s="30">
        <v>97.746899999999997</v>
      </c>
      <c r="J215" s="30">
        <v>23.49493</v>
      </c>
      <c r="K215" s="30">
        <v>364.19970000000001</v>
      </c>
      <c r="L215" s="30">
        <v>27.278500000000001</v>
      </c>
      <c r="M215" s="30">
        <v>2722.8241499999999</v>
      </c>
      <c r="N215" s="30">
        <v>3369.71967</v>
      </c>
    </row>
    <row r="216" spans="2:14" x14ac:dyDescent="0.2">
      <c r="B216" s="15">
        <v>4320</v>
      </c>
      <c r="C216" s="15" t="s">
        <v>367</v>
      </c>
      <c r="D216" s="30">
        <v>173.05726000000001</v>
      </c>
      <c r="E216" s="30">
        <v>86.354810000000001</v>
      </c>
      <c r="F216" s="30">
        <v>53.164000000000001</v>
      </c>
      <c r="G216" s="30">
        <v>161.63945000000001</v>
      </c>
      <c r="H216" s="30">
        <v>0</v>
      </c>
      <c r="I216" s="30">
        <v>137.00076000000001</v>
      </c>
      <c r="J216" s="30">
        <v>440.79494</v>
      </c>
      <c r="K216" s="30">
        <v>2092.9919799999998</v>
      </c>
      <c r="L216" s="30">
        <v>90.375249999999994</v>
      </c>
      <c r="M216" s="30">
        <v>3936.3239100000001</v>
      </c>
      <c r="N216" s="30">
        <v>7171.7023600000002</v>
      </c>
    </row>
    <row r="217" spans="2:14" x14ac:dyDescent="0.2">
      <c r="B217" s="22">
        <v>4324</v>
      </c>
      <c r="C217" s="22" t="s">
        <v>368</v>
      </c>
      <c r="D217" s="31">
        <v>2233.90157</v>
      </c>
      <c r="E217" s="31">
        <v>2952.0781699999998</v>
      </c>
      <c r="F217" s="31">
        <v>1527.3227899999999</v>
      </c>
      <c r="G217" s="31">
        <v>577.49219000000005</v>
      </c>
      <c r="H217" s="31">
        <v>138.41040000000001</v>
      </c>
      <c r="I217" s="31">
        <v>2588.4759300000001</v>
      </c>
      <c r="J217" s="31">
        <v>298.07085999999998</v>
      </c>
      <c r="K217" s="31">
        <v>5412.4534100000001</v>
      </c>
      <c r="L217" s="31">
        <v>364.20907</v>
      </c>
      <c r="M217" s="31">
        <v>41747.86447</v>
      </c>
      <c r="N217" s="31">
        <v>57840.278859999999</v>
      </c>
    </row>
  </sheetData>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2AB"/>
  </sheetPr>
  <dimension ref="B1:Y221"/>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25" width="12.5703125" customWidth="1"/>
  </cols>
  <sheetData>
    <row r="1" spans="2:25" ht="18" x14ac:dyDescent="0.25">
      <c r="B1" s="3" t="s">
        <v>16</v>
      </c>
    </row>
    <row r="2" spans="2:25" x14ac:dyDescent="0.2">
      <c r="B2" t="s">
        <v>17</v>
      </c>
    </row>
    <row r="5" spans="2:25" x14ac:dyDescent="0.2">
      <c r="B5" s="37" t="s">
        <v>145</v>
      </c>
      <c r="C5" s="37" t="s">
        <v>146</v>
      </c>
      <c r="D5" s="34" t="s">
        <v>369</v>
      </c>
      <c r="E5" s="34" t="s">
        <v>369</v>
      </c>
      <c r="F5" s="34" t="s">
        <v>369</v>
      </c>
      <c r="G5" s="34" t="s">
        <v>369</v>
      </c>
      <c r="H5" s="34" t="s">
        <v>369</v>
      </c>
      <c r="I5" s="34" t="s">
        <v>369</v>
      </c>
      <c r="J5" s="34" t="s">
        <v>369</v>
      </c>
      <c r="K5" s="34" t="s">
        <v>369</v>
      </c>
      <c r="L5" s="34" t="s">
        <v>369</v>
      </c>
      <c r="M5" s="34" t="s">
        <v>369</v>
      </c>
      <c r="N5" s="34" t="s">
        <v>369</v>
      </c>
      <c r="O5" s="34" t="s">
        <v>370</v>
      </c>
      <c r="P5" s="34" t="s">
        <v>370</v>
      </c>
      <c r="Q5" s="34" t="s">
        <v>370</v>
      </c>
      <c r="R5" s="34" t="s">
        <v>370</v>
      </c>
      <c r="S5" s="34" t="s">
        <v>370</v>
      </c>
      <c r="T5" s="34" t="s">
        <v>370</v>
      </c>
      <c r="U5" s="34" t="s">
        <v>370</v>
      </c>
      <c r="V5" s="34" t="s">
        <v>370</v>
      </c>
      <c r="W5" s="34" t="s">
        <v>370</v>
      </c>
      <c r="X5" s="34" t="s">
        <v>370</v>
      </c>
      <c r="Y5" s="34" t="s">
        <v>370</v>
      </c>
    </row>
    <row r="6" spans="2:25" ht="42" customHeight="1" x14ac:dyDescent="0.2">
      <c r="B6" s="37" t="s">
        <v>145</v>
      </c>
      <c r="C6" s="37" t="s">
        <v>146</v>
      </c>
      <c r="D6" s="9" t="s">
        <v>147</v>
      </c>
      <c r="E6" s="9" t="s">
        <v>148</v>
      </c>
      <c r="F6" s="9" t="s">
        <v>149</v>
      </c>
      <c r="G6" s="9" t="s">
        <v>150</v>
      </c>
      <c r="H6" s="9" t="s">
        <v>151</v>
      </c>
      <c r="I6" s="9" t="s">
        <v>152</v>
      </c>
      <c r="J6" s="9" t="s">
        <v>153</v>
      </c>
      <c r="K6" s="9" t="s">
        <v>154</v>
      </c>
      <c r="L6" s="9" t="s">
        <v>155</v>
      </c>
      <c r="M6" s="9" t="s">
        <v>156</v>
      </c>
      <c r="N6" s="9" t="s">
        <v>371</v>
      </c>
      <c r="O6" s="9" t="s">
        <v>147</v>
      </c>
      <c r="P6" s="9" t="s">
        <v>148</v>
      </c>
      <c r="Q6" s="9" t="s">
        <v>149</v>
      </c>
      <c r="R6" s="9" t="s">
        <v>150</v>
      </c>
      <c r="S6" s="9" t="s">
        <v>151</v>
      </c>
      <c r="T6" s="9" t="s">
        <v>152</v>
      </c>
      <c r="U6" s="9" t="s">
        <v>153</v>
      </c>
      <c r="V6" s="9" t="s">
        <v>154</v>
      </c>
      <c r="W6" s="9" t="s">
        <v>155</v>
      </c>
      <c r="X6" s="9" t="s">
        <v>156</v>
      </c>
      <c r="Y6" s="9" t="s">
        <v>372</v>
      </c>
    </row>
    <row r="7" spans="2:25" x14ac:dyDescent="0.2">
      <c r="B7" s="20">
        <v>4335</v>
      </c>
      <c r="C7" s="20" t="s">
        <v>157</v>
      </c>
      <c r="D7" s="29">
        <v>42901.38265</v>
      </c>
      <c r="E7" s="29">
        <v>5414.07593</v>
      </c>
      <c r="F7" s="29">
        <v>159198.51581000001</v>
      </c>
      <c r="G7" s="29">
        <v>28148.556949999998</v>
      </c>
      <c r="H7" s="29">
        <v>2725.8074000000001</v>
      </c>
      <c r="I7" s="29">
        <v>1702.7955099999999</v>
      </c>
      <c r="J7" s="29">
        <v>102414.0612</v>
      </c>
      <c r="K7" s="29">
        <v>104831.31844</v>
      </c>
      <c r="L7" s="29">
        <v>24131.119630000001</v>
      </c>
      <c r="M7" s="29">
        <v>909.16652999999997</v>
      </c>
      <c r="N7" s="29">
        <v>472376.80005000002</v>
      </c>
      <c r="O7" s="29">
        <v>3804.82953</v>
      </c>
      <c r="P7" s="29">
        <v>4502.6540000000005</v>
      </c>
      <c r="Q7" s="29">
        <v>9430.3407800000004</v>
      </c>
      <c r="R7" s="29">
        <v>4244.1066000000001</v>
      </c>
      <c r="S7" s="29">
        <v>921</v>
      </c>
      <c r="T7" s="29">
        <v>305.50099999999998</v>
      </c>
      <c r="U7" s="29">
        <v>11640.324710000001</v>
      </c>
      <c r="V7" s="29">
        <v>73198.234289999993</v>
      </c>
      <c r="W7" s="29">
        <v>9879.3239400000002</v>
      </c>
      <c r="X7" s="29">
        <v>0</v>
      </c>
      <c r="Y7" s="29">
        <v>117926.31485</v>
      </c>
    </row>
    <row r="8" spans="2:25" x14ac:dyDescent="0.2">
      <c r="B8" s="20">
        <v>4019</v>
      </c>
      <c r="C8" s="20" t="s">
        <v>158</v>
      </c>
      <c r="D8" s="29">
        <v>3336.0949599999999</v>
      </c>
      <c r="E8" s="29">
        <v>389.1635</v>
      </c>
      <c r="F8" s="29">
        <v>9429.4514999999992</v>
      </c>
      <c r="G8" s="29">
        <v>3453.8079499999999</v>
      </c>
      <c r="H8" s="29">
        <v>2513.4353999999998</v>
      </c>
      <c r="I8" s="29">
        <v>109.57835</v>
      </c>
      <c r="J8" s="29">
        <v>10151.64287</v>
      </c>
      <c r="K8" s="29">
        <v>9504.0331399999995</v>
      </c>
      <c r="L8" s="29">
        <v>1049.1007</v>
      </c>
      <c r="M8" s="29">
        <v>293.52663000000001</v>
      </c>
      <c r="N8" s="29">
        <v>40229.834999999999</v>
      </c>
      <c r="O8" s="29">
        <v>369.68585000000002</v>
      </c>
      <c r="P8" s="29">
        <v>34.552</v>
      </c>
      <c r="Q8" s="29">
        <v>265.37045000000001</v>
      </c>
      <c r="R8" s="29">
        <v>220.59</v>
      </c>
      <c r="S8" s="29">
        <v>0</v>
      </c>
      <c r="T8" s="29">
        <v>0</v>
      </c>
      <c r="U8" s="29">
        <v>521.73844999999994</v>
      </c>
      <c r="V8" s="29">
        <v>6626.6740300000001</v>
      </c>
      <c r="W8" s="29">
        <v>1322.8666499999999</v>
      </c>
      <c r="X8" s="29">
        <v>0</v>
      </c>
      <c r="Y8" s="29">
        <v>9361.4774300000008</v>
      </c>
    </row>
    <row r="9" spans="2:25" x14ac:dyDescent="0.2">
      <c r="B9" s="15">
        <v>4001</v>
      </c>
      <c r="C9" s="15" t="s">
        <v>159</v>
      </c>
      <c r="D9" s="30">
        <v>2801.3005899999998</v>
      </c>
      <c r="E9" s="30">
        <v>289.5446</v>
      </c>
      <c r="F9" s="30">
        <v>549.65300000000002</v>
      </c>
      <c r="G9" s="30">
        <v>1484.0334</v>
      </c>
      <c r="H9" s="30">
        <v>2513.4353999999998</v>
      </c>
      <c r="I9" s="30">
        <v>60.07835</v>
      </c>
      <c r="J9" s="30">
        <v>5326.3747000000003</v>
      </c>
      <c r="K9" s="30">
        <v>2597.3001399999998</v>
      </c>
      <c r="L9" s="30">
        <v>0</v>
      </c>
      <c r="M9" s="30">
        <v>0</v>
      </c>
      <c r="N9" s="30">
        <v>15621.72018</v>
      </c>
      <c r="O9" s="30">
        <v>350.56905</v>
      </c>
      <c r="P9" s="30">
        <v>0</v>
      </c>
      <c r="Q9" s="30">
        <v>203.37045000000001</v>
      </c>
      <c r="R9" s="30">
        <v>210.59</v>
      </c>
      <c r="S9" s="30">
        <v>0</v>
      </c>
      <c r="T9" s="30">
        <v>0</v>
      </c>
      <c r="U9" s="30">
        <v>456.32</v>
      </c>
      <c r="V9" s="30">
        <v>210.55293</v>
      </c>
      <c r="W9" s="30">
        <v>116.4251</v>
      </c>
      <c r="X9" s="30">
        <v>0</v>
      </c>
      <c r="Y9" s="30">
        <v>1547.82753</v>
      </c>
    </row>
    <row r="10" spans="2:25" x14ac:dyDescent="0.2">
      <c r="B10" s="15">
        <v>4002</v>
      </c>
      <c r="C10" s="15" t="s">
        <v>160</v>
      </c>
      <c r="D10" s="30">
        <v>0</v>
      </c>
      <c r="E10" s="30">
        <v>0</v>
      </c>
      <c r="F10" s="30">
        <v>0</v>
      </c>
      <c r="G10" s="30">
        <v>0</v>
      </c>
      <c r="H10" s="30">
        <v>0</v>
      </c>
      <c r="I10" s="30">
        <v>0</v>
      </c>
      <c r="J10" s="30">
        <v>205.3047</v>
      </c>
      <c r="K10" s="30">
        <v>441.79624999999999</v>
      </c>
      <c r="L10" s="30">
        <v>64.728200000000001</v>
      </c>
      <c r="M10" s="30">
        <v>0</v>
      </c>
      <c r="N10" s="30">
        <v>711.82915000000003</v>
      </c>
      <c r="O10" s="30">
        <v>0</v>
      </c>
      <c r="P10" s="30">
        <v>0</v>
      </c>
      <c r="Q10" s="30">
        <v>0</v>
      </c>
      <c r="R10" s="30">
        <v>0</v>
      </c>
      <c r="S10" s="30">
        <v>0</v>
      </c>
      <c r="T10" s="30">
        <v>0</v>
      </c>
      <c r="U10" s="30">
        <v>1E-3</v>
      </c>
      <c r="V10" s="30">
        <v>11.0595</v>
      </c>
      <c r="W10" s="30">
        <v>0</v>
      </c>
      <c r="X10" s="30">
        <v>0</v>
      </c>
      <c r="Y10" s="30">
        <v>11.060499999999999</v>
      </c>
    </row>
    <row r="11" spans="2:25" x14ac:dyDescent="0.2">
      <c r="B11" s="15">
        <v>4003</v>
      </c>
      <c r="C11" s="15" t="s">
        <v>161</v>
      </c>
      <c r="D11" s="30">
        <v>390.27841999999998</v>
      </c>
      <c r="E11" s="30">
        <v>0</v>
      </c>
      <c r="F11" s="30">
        <v>3125.2013200000001</v>
      </c>
      <c r="G11" s="30">
        <v>147.4323</v>
      </c>
      <c r="H11" s="30">
        <v>0</v>
      </c>
      <c r="I11" s="30">
        <v>0</v>
      </c>
      <c r="J11" s="30">
        <v>76.955470000000005</v>
      </c>
      <c r="K11" s="30">
        <v>715.76880000000006</v>
      </c>
      <c r="L11" s="30">
        <v>0</v>
      </c>
      <c r="M11" s="30">
        <v>293.52663000000001</v>
      </c>
      <c r="N11" s="30">
        <v>4749.1629400000002</v>
      </c>
      <c r="O11" s="30">
        <v>0</v>
      </c>
      <c r="P11" s="30">
        <v>0</v>
      </c>
      <c r="Q11" s="30">
        <v>0</v>
      </c>
      <c r="R11" s="30">
        <v>0</v>
      </c>
      <c r="S11" s="30">
        <v>0</v>
      </c>
      <c r="T11" s="30">
        <v>0</v>
      </c>
      <c r="U11" s="30">
        <v>0</v>
      </c>
      <c r="V11" s="30">
        <v>85.16695</v>
      </c>
      <c r="W11" s="30">
        <v>0</v>
      </c>
      <c r="X11" s="30">
        <v>0</v>
      </c>
      <c r="Y11" s="30">
        <v>85.16695</v>
      </c>
    </row>
    <row r="12" spans="2:25" x14ac:dyDescent="0.2">
      <c r="B12" s="15">
        <v>4004</v>
      </c>
      <c r="C12" s="15" t="s">
        <v>162</v>
      </c>
      <c r="D12" s="30">
        <v>2.4131</v>
      </c>
      <c r="E12" s="30">
        <v>0</v>
      </c>
      <c r="F12" s="30">
        <v>0</v>
      </c>
      <c r="G12" s="30">
        <v>0</v>
      </c>
      <c r="H12" s="30">
        <v>0</v>
      </c>
      <c r="I12" s="30">
        <v>0</v>
      </c>
      <c r="J12" s="30">
        <v>206.31190000000001</v>
      </c>
      <c r="K12" s="30">
        <v>655.85973000000001</v>
      </c>
      <c r="L12" s="30">
        <v>-0.81879999999999997</v>
      </c>
      <c r="M12" s="30">
        <v>0</v>
      </c>
      <c r="N12" s="30">
        <v>863.76593000000003</v>
      </c>
      <c r="O12" s="30">
        <v>0</v>
      </c>
      <c r="P12" s="30">
        <v>0</v>
      </c>
      <c r="Q12" s="30">
        <v>0</v>
      </c>
      <c r="R12" s="30">
        <v>0</v>
      </c>
      <c r="S12" s="30">
        <v>0</v>
      </c>
      <c r="T12" s="30">
        <v>0</v>
      </c>
      <c r="U12" s="30">
        <v>0</v>
      </c>
      <c r="V12" s="30">
        <v>701.54600000000005</v>
      </c>
      <c r="W12" s="30">
        <v>12.121</v>
      </c>
      <c r="X12" s="30">
        <v>0</v>
      </c>
      <c r="Y12" s="30">
        <v>713.66700000000003</v>
      </c>
    </row>
    <row r="13" spans="2:25" x14ac:dyDescent="0.2">
      <c r="B13" s="15">
        <v>4005</v>
      </c>
      <c r="C13" s="15" t="s">
        <v>163</v>
      </c>
      <c r="D13" s="30">
        <v>0</v>
      </c>
      <c r="E13" s="30">
        <v>0</v>
      </c>
      <c r="F13" s="30">
        <v>0</v>
      </c>
      <c r="G13" s="30">
        <v>0</v>
      </c>
      <c r="H13" s="30">
        <v>0</v>
      </c>
      <c r="I13" s="30">
        <v>49.5</v>
      </c>
      <c r="J13" s="30">
        <v>288.55340000000001</v>
      </c>
      <c r="K13" s="30">
        <v>714.00104999999996</v>
      </c>
      <c r="L13" s="30">
        <v>0</v>
      </c>
      <c r="M13" s="30">
        <v>0</v>
      </c>
      <c r="N13" s="30">
        <v>1052.0544500000001</v>
      </c>
      <c r="O13" s="30">
        <v>0</v>
      </c>
      <c r="P13" s="30">
        <v>0</v>
      </c>
      <c r="Q13" s="30">
        <v>0</v>
      </c>
      <c r="R13" s="30">
        <v>0</v>
      </c>
      <c r="S13" s="30">
        <v>0</v>
      </c>
      <c r="T13" s="30">
        <v>0</v>
      </c>
      <c r="U13" s="30">
        <v>52.851700000000001</v>
      </c>
      <c r="V13" s="30">
        <v>2219.1695500000001</v>
      </c>
      <c r="W13" s="30">
        <v>0</v>
      </c>
      <c r="X13" s="30">
        <v>0</v>
      </c>
      <c r="Y13" s="30">
        <v>2272.0212499999998</v>
      </c>
    </row>
    <row r="14" spans="2:25" x14ac:dyDescent="0.2">
      <c r="B14" s="15">
        <v>4006</v>
      </c>
      <c r="C14" s="15" t="s">
        <v>164</v>
      </c>
      <c r="D14" s="30">
        <v>0</v>
      </c>
      <c r="E14" s="30">
        <v>0</v>
      </c>
      <c r="F14" s="30">
        <v>406.50650000000002</v>
      </c>
      <c r="G14" s="30">
        <v>0</v>
      </c>
      <c r="H14" s="30">
        <v>0</v>
      </c>
      <c r="I14" s="30">
        <v>0</v>
      </c>
      <c r="J14" s="30">
        <v>1762.1223500000001</v>
      </c>
      <c r="K14" s="30">
        <v>299.29444999999998</v>
      </c>
      <c r="L14" s="30">
        <v>8.99</v>
      </c>
      <c r="M14" s="30">
        <v>0</v>
      </c>
      <c r="N14" s="30">
        <v>2476.9133000000002</v>
      </c>
      <c r="O14" s="30">
        <v>0</v>
      </c>
      <c r="P14" s="30">
        <v>0</v>
      </c>
      <c r="Q14" s="30">
        <v>0</v>
      </c>
      <c r="R14" s="30">
        <v>0</v>
      </c>
      <c r="S14" s="30">
        <v>0</v>
      </c>
      <c r="T14" s="30">
        <v>0</v>
      </c>
      <c r="U14" s="30">
        <v>12.562749999999999</v>
      </c>
      <c r="V14" s="30">
        <v>321.09160000000003</v>
      </c>
      <c r="W14" s="30">
        <v>100</v>
      </c>
      <c r="X14" s="30">
        <v>0</v>
      </c>
      <c r="Y14" s="30">
        <v>433.65435000000002</v>
      </c>
    </row>
    <row r="15" spans="2:25" x14ac:dyDescent="0.2">
      <c r="B15" s="15">
        <v>4007</v>
      </c>
      <c r="C15" s="15" t="s">
        <v>165</v>
      </c>
      <c r="D15" s="30">
        <v>0</v>
      </c>
      <c r="E15" s="30">
        <v>0</v>
      </c>
      <c r="F15" s="30">
        <v>189.87465</v>
      </c>
      <c r="G15" s="30">
        <v>0</v>
      </c>
      <c r="H15" s="30">
        <v>0</v>
      </c>
      <c r="I15" s="30">
        <v>0</v>
      </c>
      <c r="J15" s="30">
        <v>28.256550000000001</v>
      </c>
      <c r="K15" s="30">
        <v>219.63055</v>
      </c>
      <c r="L15" s="30">
        <v>30.304649999999999</v>
      </c>
      <c r="M15" s="30">
        <v>0</v>
      </c>
      <c r="N15" s="30">
        <v>468.06639999999999</v>
      </c>
      <c r="O15" s="30">
        <v>0</v>
      </c>
      <c r="P15" s="30">
        <v>0</v>
      </c>
      <c r="Q15" s="30">
        <v>0</v>
      </c>
      <c r="R15" s="30">
        <v>0</v>
      </c>
      <c r="S15" s="30">
        <v>0</v>
      </c>
      <c r="T15" s="30">
        <v>0</v>
      </c>
      <c r="U15" s="30">
        <v>0</v>
      </c>
      <c r="V15" s="30">
        <v>1227.3672999999999</v>
      </c>
      <c r="W15" s="30">
        <v>0</v>
      </c>
      <c r="X15" s="30">
        <v>0</v>
      </c>
      <c r="Y15" s="30">
        <v>1227.3672999999999</v>
      </c>
    </row>
    <row r="16" spans="2:25" x14ac:dyDescent="0.2">
      <c r="B16" s="15">
        <v>4008</v>
      </c>
      <c r="C16" s="15" t="s">
        <v>166</v>
      </c>
      <c r="D16" s="30">
        <v>119.41715000000001</v>
      </c>
      <c r="E16" s="30">
        <v>99.618899999999996</v>
      </c>
      <c r="F16" s="30">
        <v>257.70055000000002</v>
      </c>
      <c r="G16" s="30">
        <v>941.83249999999998</v>
      </c>
      <c r="H16" s="30">
        <v>0</v>
      </c>
      <c r="I16" s="30">
        <v>0</v>
      </c>
      <c r="J16" s="30">
        <v>654.58474999999999</v>
      </c>
      <c r="K16" s="30">
        <v>942.72159999999997</v>
      </c>
      <c r="L16" s="30">
        <v>153</v>
      </c>
      <c r="M16" s="30">
        <v>0</v>
      </c>
      <c r="N16" s="30">
        <v>3168.87545</v>
      </c>
      <c r="O16" s="30">
        <v>0</v>
      </c>
      <c r="P16" s="30">
        <v>34.552</v>
      </c>
      <c r="Q16" s="30">
        <v>0</v>
      </c>
      <c r="R16" s="30">
        <v>10</v>
      </c>
      <c r="S16" s="30">
        <v>0</v>
      </c>
      <c r="T16" s="30">
        <v>0</v>
      </c>
      <c r="U16" s="30">
        <v>2E-3</v>
      </c>
      <c r="V16" s="30">
        <v>478.88004999999998</v>
      </c>
      <c r="W16" s="30">
        <v>0</v>
      </c>
      <c r="X16" s="30">
        <v>0</v>
      </c>
      <c r="Y16" s="30">
        <v>523.43404999999996</v>
      </c>
    </row>
    <row r="17" spans="2:25" x14ac:dyDescent="0.2">
      <c r="B17" s="15">
        <v>4009</v>
      </c>
      <c r="C17" s="15" t="s">
        <v>167</v>
      </c>
      <c r="D17" s="30">
        <v>0</v>
      </c>
      <c r="E17" s="30">
        <v>0</v>
      </c>
      <c r="F17" s="30">
        <v>54.605330000000002</v>
      </c>
      <c r="G17" s="30">
        <v>0</v>
      </c>
      <c r="H17" s="30">
        <v>0</v>
      </c>
      <c r="I17" s="30">
        <v>0</v>
      </c>
      <c r="J17" s="30">
        <v>191.01929999999999</v>
      </c>
      <c r="K17" s="30">
        <v>245.57677000000001</v>
      </c>
      <c r="L17" s="30">
        <v>271.83884999999998</v>
      </c>
      <c r="M17" s="30">
        <v>0</v>
      </c>
      <c r="N17" s="30">
        <v>763.04025000000001</v>
      </c>
      <c r="O17" s="30">
        <v>19.116800000000001</v>
      </c>
      <c r="P17" s="30">
        <v>0</v>
      </c>
      <c r="Q17" s="30">
        <v>62</v>
      </c>
      <c r="R17" s="30">
        <v>0</v>
      </c>
      <c r="S17" s="30">
        <v>0</v>
      </c>
      <c r="T17" s="30">
        <v>0</v>
      </c>
      <c r="U17" s="30">
        <v>1E-3</v>
      </c>
      <c r="V17" s="30">
        <v>114.6044</v>
      </c>
      <c r="W17" s="30">
        <v>42.283650000000002</v>
      </c>
      <c r="X17" s="30">
        <v>0</v>
      </c>
      <c r="Y17" s="30">
        <v>238.00585000000001</v>
      </c>
    </row>
    <row r="18" spans="2:25" x14ac:dyDescent="0.2">
      <c r="B18" s="15">
        <v>4010</v>
      </c>
      <c r="C18" s="15" t="s">
        <v>168</v>
      </c>
      <c r="D18" s="30">
        <v>22.685700000000001</v>
      </c>
      <c r="E18" s="30">
        <v>0</v>
      </c>
      <c r="F18" s="30">
        <v>689.5625</v>
      </c>
      <c r="G18" s="30">
        <v>0</v>
      </c>
      <c r="H18" s="30">
        <v>0</v>
      </c>
      <c r="I18" s="30">
        <v>0</v>
      </c>
      <c r="J18" s="30">
        <v>869.94299999999998</v>
      </c>
      <c r="K18" s="30">
        <v>672.88615000000004</v>
      </c>
      <c r="L18" s="30">
        <v>521.05780000000004</v>
      </c>
      <c r="M18" s="30">
        <v>0</v>
      </c>
      <c r="N18" s="30">
        <v>2776.1351500000001</v>
      </c>
      <c r="O18" s="30">
        <v>0</v>
      </c>
      <c r="P18" s="30">
        <v>0</v>
      </c>
      <c r="Q18" s="30">
        <v>0</v>
      </c>
      <c r="R18" s="30">
        <v>0</v>
      </c>
      <c r="S18" s="30">
        <v>0</v>
      </c>
      <c r="T18" s="30">
        <v>0</v>
      </c>
      <c r="U18" s="30">
        <v>0</v>
      </c>
      <c r="V18" s="30">
        <v>139.13939999999999</v>
      </c>
      <c r="W18" s="30">
        <v>47.036900000000003</v>
      </c>
      <c r="X18" s="30">
        <v>0</v>
      </c>
      <c r="Y18" s="30">
        <v>186.1763</v>
      </c>
    </row>
    <row r="19" spans="2:25" x14ac:dyDescent="0.2">
      <c r="B19" s="15">
        <v>4012</v>
      </c>
      <c r="C19" s="15" t="s">
        <v>169</v>
      </c>
      <c r="D19" s="30">
        <v>0</v>
      </c>
      <c r="E19" s="30">
        <v>0</v>
      </c>
      <c r="F19" s="30">
        <v>3808.1938</v>
      </c>
      <c r="G19" s="30">
        <v>880.50975000000005</v>
      </c>
      <c r="H19" s="30">
        <v>0</v>
      </c>
      <c r="I19" s="30">
        <v>0</v>
      </c>
      <c r="J19" s="30">
        <v>542.21675000000005</v>
      </c>
      <c r="K19" s="30">
        <v>1898.1878999999999</v>
      </c>
      <c r="L19" s="30">
        <v>0</v>
      </c>
      <c r="M19" s="30">
        <v>0</v>
      </c>
      <c r="N19" s="30">
        <v>7129.1081999999997</v>
      </c>
      <c r="O19" s="30">
        <v>0</v>
      </c>
      <c r="P19" s="30">
        <v>0</v>
      </c>
      <c r="Q19" s="30">
        <v>0</v>
      </c>
      <c r="R19" s="30">
        <v>0</v>
      </c>
      <c r="S19" s="30">
        <v>0</v>
      </c>
      <c r="T19" s="30">
        <v>0</v>
      </c>
      <c r="U19" s="30">
        <v>0</v>
      </c>
      <c r="V19" s="30">
        <v>1000.303</v>
      </c>
      <c r="W19" s="30">
        <v>1000</v>
      </c>
      <c r="X19" s="30">
        <v>0</v>
      </c>
      <c r="Y19" s="30">
        <v>2000.3030000000001</v>
      </c>
    </row>
    <row r="20" spans="2:25" x14ac:dyDescent="0.2">
      <c r="B20" s="15">
        <v>4013</v>
      </c>
      <c r="C20" s="15" t="s">
        <v>170</v>
      </c>
      <c r="D20" s="30">
        <v>0</v>
      </c>
      <c r="E20" s="30">
        <v>0</v>
      </c>
      <c r="F20" s="30">
        <v>348.15384999999998</v>
      </c>
      <c r="G20" s="30">
        <v>0</v>
      </c>
      <c r="H20" s="30">
        <v>0</v>
      </c>
      <c r="I20" s="30">
        <v>0</v>
      </c>
      <c r="J20" s="30">
        <v>0</v>
      </c>
      <c r="K20" s="30">
        <v>101.00975</v>
      </c>
      <c r="L20" s="30">
        <v>0</v>
      </c>
      <c r="M20" s="30">
        <v>0</v>
      </c>
      <c r="N20" s="30">
        <v>449.16359999999997</v>
      </c>
      <c r="O20" s="30">
        <v>0</v>
      </c>
      <c r="P20" s="30">
        <v>0</v>
      </c>
      <c r="Q20" s="30">
        <v>0</v>
      </c>
      <c r="R20" s="30">
        <v>0</v>
      </c>
      <c r="S20" s="30">
        <v>0</v>
      </c>
      <c r="T20" s="30">
        <v>0</v>
      </c>
      <c r="U20" s="30">
        <v>0</v>
      </c>
      <c r="V20" s="30">
        <v>117.79335</v>
      </c>
      <c r="W20" s="30">
        <v>5</v>
      </c>
      <c r="X20" s="30">
        <v>0</v>
      </c>
      <c r="Y20" s="30">
        <v>122.79335</v>
      </c>
    </row>
    <row r="21" spans="2:25" x14ac:dyDescent="0.2">
      <c r="B21" s="20">
        <v>4059</v>
      </c>
      <c r="C21" s="20" t="s">
        <v>171</v>
      </c>
      <c r="D21" s="29">
        <v>24727.172180000001</v>
      </c>
      <c r="E21" s="29">
        <v>1352.26694</v>
      </c>
      <c r="F21" s="29">
        <v>37894.031779999998</v>
      </c>
      <c r="G21" s="29">
        <v>5726.5687799999996</v>
      </c>
      <c r="H21" s="29">
        <v>0</v>
      </c>
      <c r="I21" s="29">
        <v>292.08451000000002</v>
      </c>
      <c r="J21" s="29">
        <v>22429.60282</v>
      </c>
      <c r="K21" s="29">
        <v>17162.224310000001</v>
      </c>
      <c r="L21" s="29">
        <v>5183.1811299999999</v>
      </c>
      <c r="M21" s="29">
        <v>154.52225000000001</v>
      </c>
      <c r="N21" s="29">
        <v>114921.6547</v>
      </c>
      <c r="O21" s="29">
        <v>504.96140000000003</v>
      </c>
      <c r="P21" s="29">
        <v>124.6747</v>
      </c>
      <c r="Q21" s="29">
        <v>6862.0931499999997</v>
      </c>
      <c r="R21" s="29">
        <v>2020.6465499999999</v>
      </c>
      <c r="S21" s="29">
        <v>0</v>
      </c>
      <c r="T21" s="29">
        <v>7.25</v>
      </c>
      <c r="U21" s="29">
        <v>1235.74326</v>
      </c>
      <c r="V21" s="29">
        <v>11611.88976</v>
      </c>
      <c r="W21" s="29">
        <v>867.67769999999996</v>
      </c>
      <c r="X21" s="29">
        <v>0</v>
      </c>
      <c r="Y21" s="29">
        <v>23234.936519999999</v>
      </c>
    </row>
    <row r="22" spans="2:25" x14ac:dyDescent="0.2">
      <c r="B22" s="15">
        <v>4021</v>
      </c>
      <c r="C22" s="15" t="s">
        <v>172</v>
      </c>
      <c r="D22" s="30">
        <v>3568.0601799999999</v>
      </c>
      <c r="E22" s="30">
        <v>481.14240000000001</v>
      </c>
      <c r="F22" s="30">
        <v>11796.95615</v>
      </c>
      <c r="G22" s="30">
        <v>4024.1423100000002</v>
      </c>
      <c r="H22" s="30">
        <v>0</v>
      </c>
      <c r="I22" s="30">
        <v>0</v>
      </c>
      <c r="J22" s="30">
        <v>4788.7088000000003</v>
      </c>
      <c r="K22" s="30">
        <v>469.44943000000001</v>
      </c>
      <c r="L22" s="30">
        <v>111.51206000000001</v>
      </c>
      <c r="M22" s="30">
        <v>107.46015</v>
      </c>
      <c r="N22" s="30">
        <v>25347.431479999999</v>
      </c>
      <c r="O22" s="30">
        <v>397.2604</v>
      </c>
      <c r="P22" s="30">
        <v>24</v>
      </c>
      <c r="Q22" s="30">
        <v>6564.7840999999999</v>
      </c>
      <c r="R22" s="30">
        <v>1231.3195499999999</v>
      </c>
      <c r="S22" s="30">
        <v>0</v>
      </c>
      <c r="T22" s="30">
        <v>7.25</v>
      </c>
      <c r="U22" s="30">
        <v>358.75450999999998</v>
      </c>
      <c r="V22" s="30">
        <v>1278.5017499999999</v>
      </c>
      <c r="W22" s="30">
        <v>0</v>
      </c>
      <c r="X22" s="30">
        <v>0</v>
      </c>
      <c r="Y22" s="30">
        <v>9861.8703100000002</v>
      </c>
    </row>
    <row r="23" spans="2:25" x14ac:dyDescent="0.2">
      <c r="B23" s="15">
        <v>4022</v>
      </c>
      <c r="C23" s="15" t="s">
        <v>173</v>
      </c>
      <c r="D23" s="30">
        <v>0</v>
      </c>
      <c r="E23" s="30">
        <v>0</v>
      </c>
      <c r="F23" s="30">
        <v>57.130049999999997</v>
      </c>
      <c r="G23" s="30">
        <v>0</v>
      </c>
      <c r="H23" s="30">
        <v>0</v>
      </c>
      <c r="I23" s="30">
        <v>0</v>
      </c>
      <c r="J23" s="30">
        <v>148.14959999999999</v>
      </c>
      <c r="K23" s="30">
        <v>452.52605</v>
      </c>
      <c r="L23" s="30">
        <v>0</v>
      </c>
      <c r="M23" s="30">
        <v>0</v>
      </c>
      <c r="N23" s="30">
        <v>657.8057</v>
      </c>
      <c r="O23" s="30">
        <v>0</v>
      </c>
      <c r="P23" s="30">
        <v>0</v>
      </c>
      <c r="Q23" s="30">
        <v>0</v>
      </c>
      <c r="R23" s="30">
        <v>0</v>
      </c>
      <c r="S23" s="30">
        <v>0</v>
      </c>
      <c r="T23" s="30">
        <v>0</v>
      </c>
      <c r="U23" s="30">
        <v>44.789749999999998</v>
      </c>
      <c r="V23" s="30">
        <v>0</v>
      </c>
      <c r="W23" s="30">
        <v>0</v>
      </c>
      <c r="X23" s="30">
        <v>0</v>
      </c>
      <c r="Y23" s="30">
        <v>44.789749999999998</v>
      </c>
    </row>
    <row r="24" spans="2:25" x14ac:dyDescent="0.2">
      <c r="B24" s="15">
        <v>4023</v>
      </c>
      <c r="C24" s="15" t="s">
        <v>174</v>
      </c>
      <c r="D24" s="30">
        <v>206.56014999999999</v>
      </c>
      <c r="E24" s="30">
        <v>0</v>
      </c>
      <c r="F24" s="30">
        <v>967.50725</v>
      </c>
      <c r="G24" s="30">
        <v>0</v>
      </c>
      <c r="H24" s="30">
        <v>0</v>
      </c>
      <c r="I24" s="30">
        <v>0</v>
      </c>
      <c r="J24" s="30">
        <v>427.41305</v>
      </c>
      <c r="K24" s="30">
        <v>421.52089999999998</v>
      </c>
      <c r="L24" s="30">
        <v>0</v>
      </c>
      <c r="M24" s="30">
        <v>0</v>
      </c>
      <c r="N24" s="30">
        <v>2023.00135</v>
      </c>
      <c r="O24" s="30">
        <v>0</v>
      </c>
      <c r="P24" s="30">
        <v>0</v>
      </c>
      <c r="Q24" s="30">
        <v>5.7237499999999999</v>
      </c>
      <c r="R24" s="30">
        <v>0</v>
      </c>
      <c r="S24" s="30">
        <v>0</v>
      </c>
      <c r="T24" s="30">
        <v>0</v>
      </c>
      <c r="U24" s="30">
        <v>0</v>
      </c>
      <c r="V24" s="30">
        <v>382.12605000000002</v>
      </c>
      <c r="W24" s="30">
        <v>0</v>
      </c>
      <c r="X24" s="30">
        <v>0</v>
      </c>
      <c r="Y24" s="30">
        <v>387.84980000000002</v>
      </c>
    </row>
    <row r="25" spans="2:25" x14ac:dyDescent="0.2">
      <c r="B25" s="15">
        <v>4024</v>
      </c>
      <c r="C25" s="15" t="s">
        <v>175</v>
      </c>
      <c r="D25" s="30">
        <v>-10.5</v>
      </c>
      <c r="E25" s="30">
        <v>0</v>
      </c>
      <c r="F25" s="30">
        <v>1432.70363</v>
      </c>
      <c r="G25" s="30">
        <v>20.100000000000001</v>
      </c>
      <c r="H25" s="30">
        <v>0</v>
      </c>
      <c r="I25" s="30">
        <v>0</v>
      </c>
      <c r="J25" s="30">
        <v>322.48745000000002</v>
      </c>
      <c r="K25" s="30">
        <v>328.62479999999999</v>
      </c>
      <c r="L25" s="30">
        <v>396.96899999999999</v>
      </c>
      <c r="M25" s="30">
        <v>0</v>
      </c>
      <c r="N25" s="30">
        <v>2490.3848800000001</v>
      </c>
      <c r="O25" s="30">
        <v>0</v>
      </c>
      <c r="P25" s="30">
        <v>0</v>
      </c>
      <c r="Q25" s="30">
        <v>0</v>
      </c>
      <c r="R25" s="30">
        <v>0</v>
      </c>
      <c r="S25" s="30">
        <v>0</v>
      </c>
      <c r="T25" s="30">
        <v>0</v>
      </c>
      <c r="U25" s="30">
        <v>0</v>
      </c>
      <c r="V25" s="30">
        <v>76.872349999999997</v>
      </c>
      <c r="W25" s="30">
        <v>73.495900000000006</v>
      </c>
      <c r="X25" s="30">
        <v>0</v>
      </c>
      <c r="Y25" s="30">
        <v>150.36824999999999</v>
      </c>
    </row>
    <row r="26" spans="2:25" x14ac:dyDescent="0.2">
      <c r="B26" s="15">
        <v>4049</v>
      </c>
      <c r="C26" s="15" t="s">
        <v>176</v>
      </c>
      <c r="D26" s="30">
        <v>0</v>
      </c>
      <c r="E26" s="30">
        <v>0</v>
      </c>
      <c r="F26" s="30">
        <v>276.57549999999998</v>
      </c>
      <c r="G26" s="30">
        <v>31</v>
      </c>
      <c r="H26" s="30">
        <v>0</v>
      </c>
      <c r="I26" s="30">
        <v>2</v>
      </c>
      <c r="J26" s="30">
        <v>594.55999999999995</v>
      </c>
      <c r="K26" s="30">
        <v>143.19475</v>
      </c>
      <c r="L26" s="30">
        <v>100</v>
      </c>
      <c r="M26" s="30">
        <v>0</v>
      </c>
      <c r="N26" s="30">
        <v>1147.33025</v>
      </c>
      <c r="O26" s="30">
        <v>0</v>
      </c>
      <c r="P26" s="30">
        <v>0</v>
      </c>
      <c r="Q26" s="30">
        <v>10</v>
      </c>
      <c r="R26" s="30">
        <v>0</v>
      </c>
      <c r="S26" s="30">
        <v>0</v>
      </c>
      <c r="T26" s="30">
        <v>0</v>
      </c>
      <c r="U26" s="30">
        <v>0</v>
      </c>
      <c r="V26" s="30">
        <v>167.10274999999999</v>
      </c>
      <c r="W26" s="30">
        <v>0</v>
      </c>
      <c r="X26" s="30">
        <v>0</v>
      </c>
      <c r="Y26" s="30">
        <v>177.10274999999999</v>
      </c>
    </row>
    <row r="27" spans="2:25" x14ac:dyDescent="0.2">
      <c r="B27" s="15">
        <v>4026</v>
      </c>
      <c r="C27" s="15" t="s">
        <v>177</v>
      </c>
      <c r="D27" s="30">
        <v>0</v>
      </c>
      <c r="E27" s="30">
        <v>0</v>
      </c>
      <c r="F27" s="30">
        <v>6635.52</v>
      </c>
      <c r="G27" s="30">
        <v>44.693219999999997</v>
      </c>
      <c r="H27" s="30">
        <v>0</v>
      </c>
      <c r="I27" s="30">
        <v>0</v>
      </c>
      <c r="J27" s="30">
        <v>415.69778000000002</v>
      </c>
      <c r="K27" s="30">
        <v>293.10494999999997</v>
      </c>
      <c r="L27" s="30">
        <v>9.2119</v>
      </c>
      <c r="M27" s="30">
        <v>0</v>
      </c>
      <c r="N27" s="30">
        <v>7398.2278500000002</v>
      </c>
      <c r="O27" s="30">
        <v>0</v>
      </c>
      <c r="P27" s="30">
        <v>0</v>
      </c>
      <c r="Q27" s="30">
        <v>0</v>
      </c>
      <c r="R27" s="30">
        <v>0</v>
      </c>
      <c r="S27" s="30">
        <v>0</v>
      </c>
      <c r="T27" s="30">
        <v>0</v>
      </c>
      <c r="U27" s="30">
        <v>77.5595</v>
      </c>
      <c r="V27" s="30">
        <v>1431.8098</v>
      </c>
      <c r="W27" s="30">
        <v>0</v>
      </c>
      <c r="X27" s="30">
        <v>0</v>
      </c>
      <c r="Y27" s="30">
        <v>1509.3693000000001</v>
      </c>
    </row>
    <row r="28" spans="2:25" x14ac:dyDescent="0.2">
      <c r="B28" s="15">
        <v>4027</v>
      </c>
      <c r="C28" s="15" t="s">
        <v>178</v>
      </c>
      <c r="D28" s="30">
        <v>122.83145</v>
      </c>
      <c r="E28" s="30">
        <v>0</v>
      </c>
      <c r="F28" s="30">
        <v>84.141400000000004</v>
      </c>
      <c r="G28" s="30">
        <v>91.882000000000005</v>
      </c>
      <c r="H28" s="30">
        <v>0</v>
      </c>
      <c r="I28" s="30">
        <v>98.988810000000001</v>
      </c>
      <c r="J28" s="30">
        <v>163.05324999999999</v>
      </c>
      <c r="K28" s="30">
        <v>0</v>
      </c>
      <c r="L28" s="30">
        <v>0</v>
      </c>
      <c r="M28" s="30">
        <v>0</v>
      </c>
      <c r="N28" s="30">
        <v>560.89691000000005</v>
      </c>
      <c r="O28" s="30">
        <v>0</v>
      </c>
      <c r="P28" s="30">
        <v>0</v>
      </c>
      <c r="Q28" s="30">
        <v>0</v>
      </c>
      <c r="R28" s="30">
        <v>0</v>
      </c>
      <c r="S28" s="30">
        <v>0</v>
      </c>
      <c r="T28" s="30">
        <v>0</v>
      </c>
      <c r="U28" s="30">
        <v>0</v>
      </c>
      <c r="V28" s="30">
        <v>118.47825</v>
      </c>
      <c r="W28" s="30">
        <v>0</v>
      </c>
      <c r="X28" s="30">
        <v>0</v>
      </c>
      <c r="Y28" s="30">
        <v>118.47825</v>
      </c>
    </row>
    <row r="29" spans="2:25" x14ac:dyDescent="0.2">
      <c r="B29" s="15">
        <v>4028</v>
      </c>
      <c r="C29" s="15" t="s">
        <v>179</v>
      </c>
      <c r="D29" s="30">
        <v>0</v>
      </c>
      <c r="E29" s="30">
        <v>0</v>
      </c>
      <c r="F29" s="30">
        <v>52.848350000000003</v>
      </c>
      <c r="G29" s="30">
        <v>0</v>
      </c>
      <c r="H29" s="30">
        <v>0</v>
      </c>
      <c r="I29" s="30">
        <v>0</v>
      </c>
      <c r="J29" s="30">
        <v>215.05914999999999</v>
      </c>
      <c r="K29" s="30">
        <v>320.62369000000001</v>
      </c>
      <c r="L29" s="30">
        <v>0</v>
      </c>
      <c r="M29" s="30">
        <v>0</v>
      </c>
      <c r="N29" s="30">
        <v>588.53119000000004</v>
      </c>
      <c r="O29" s="30">
        <v>0</v>
      </c>
      <c r="P29" s="30">
        <v>0</v>
      </c>
      <c r="Q29" s="30">
        <v>0</v>
      </c>
      <c r="R29" s="30">
        <v>0</v>
      </c>
      <c r="S29" s="30">
        <v>0</v>
      </c>
      <c r="T29" s="30">
        <v>0</v>
      </c>
      <c r="U29" s="30">
        <v>0</v>
      </c>
      <c r="V29" s="30">
        <v>0</v>
      </c>
      <c r="W29" s="30">
        <v>0</v>
      </c>
      <c r="X29" s="30">
        <v>0</v>
      </c>
      <c r="Y29" s="30">
        <v>0</v>
      </c>
    </row>
    <row r="30" spans="2:25" x14ac:dyDescent="0.2">
      <c r="B30" s="15">
        <v>4029</v>
      </c>
      <c r="C30" s="15" t="s">
        <v>180</v>
      </c>
      <c r="D30" s="30">
        <v>928.43629999999996</v>
      </c>
      <c r="E30" s="30">
        <v>0</v>
      </c>
      <c r="F30" s="30">
        <v>710.76787000000002</v>
      </c>
      <c r="G30" s="30">
        <v>0</v>
      </c>
      <c r="H30" s="30">
        <v>0</v>
      </c>
      <c r="I30" s="30">
        <v>0</v>
      </c>
      <c r="J30" s="30">
        <v>734.94764999999995</v>
      </c>
      <c r="K30" s="30">
        <v>994.56988999999999</v>
      </c>
      <c r="L30" s="30">
        <v>0</v>
      </c>
      <c r="M30" s="30">
        <v>0</v>
      </c>
      <c r="N30" s="30">
        <v>3368.7217099999998</v>
      </c>
      <c r="O30" s="30">
        <v>0</v>
      </c>
      <c r="P30" s="30">
        <v>0</v>
      </c>
      <c r="Q30" s="30">
        <v>0</v>
      </c>
      <c r="R30" s="30">
        <v>0</v>
      </c>
      <c r="S30" s="30">
        <v>0</v>
      </c>
      <c r="T30" s="30">
        <v>0</v>
      </c>
      <c r="U30" s="30">
        <v>114.96</v>
      </c>
      <c r="V30" s="30">
        <v>972.85524999999996</v>
      </c>
      <c r="W30" s="30">
        <v>0</v>
      </c>
      <c r="X30" s="30">
        <v>0</v>
      </c>
      <c r="Y30" s="30">
        <v>1087.8152500000001</v>
      </c>
    </row>
    <row r="31" spans="2:25" x14ac:dyDescent="0.2">
      <c r="B31" s="15">
        <v>4030</v>
      </c>
      <c r="C31" s="15" t="s">
        <v>181</v>
      </c>
      <c r="D31" s="30">
        <v>0</v>
      </c>
      <c r="E31" s="30">
        <v>31.1127</v>
      </c>
      <c r="F31" s="30">
        <v>0</v>
      </c>
      <c r="G31" s="30">
        <v>0</v>
      </c>
      <c r="H31" s="30">
        <v>0</v>
      </c>
      <c r="I31" s="30">
        <v>0</v>
      </c>
      <c r="J31" s="30">
        <v>670.19439999999997</v>
      </c>
      <c r="K31" s="30">
        <v>1049.28324</v>
      </c>
      <c r="L31" s="30">
        <v>517.39359999999999</v>
      </c>
      <c r="M31" s="30">
        <v>0</v>
      </c>
      <c r="N31" s="30">
        <v>2267.9839400000001</v>
      </c>
      <c r="O31" s="30">
        <v>0</v>
      </c>
      <c r="P31" s="30">
        <v>0</v>
      </c>
      <c r="Q31" s="30">
        <v>0</v>
      </c>
      <c r="R31" s="30">
        <v>0</v>
      </c>
      <c r="S31" s="30">
        <v>0</v>
      </c>
      <c r="T31" s="30">
        <v>0</v>
      </c>
      <c r="U31" s="30">
        <v>0</v>
      </c>
      <c r="V31" s="30">
        <v>193.28020000000001</v>
      </c>
      <c r="W31" s="30">
        <v>49.576900000000002</v>
      </c>
      <c r="X31" s="30">
        <v>0</v>
      </c>
      <c r="Y31" s="30">
        <v>242.8571</v>
      </c>
    </row>
    <row r="32" spans="2:25" x14ac:dyDescent="0.2">
      <c r="B32" s="15">
        <v>4031</v>
      </c>
      <c r="C32" s="15" t="s">
        <v>182</v>
      </c>
      <c r="D32" s="30">
        <v>37.695</v>
      </c>
      <c r="E32" s="30">
        <v>0</v>
      </c>
      <c r="F32" s="30">
        <v>0</v>
      </c>
      <c r="G32" s="30">
        <v>0</v>
      </c>
      <c r="H32" s="30">
        <v>0</v>
      </c>
      <c r="I32" s="30">
        <v>0</v>
      </c>
      <c r="J32" s="30">
        <v>228.56826000000001</v>
      </c>
      <c r="K32" s="30">
        <v>318.87473999999997</v>
      </c>
      <c r="L32" s="30">
        <v>3.54765</v>
      </c>
      <c r="M32" s="30">
        <v>0</v>
      </c>
      <c r="N32" s="30">
        <v>588.68565000000001</v>
      </c>
      <c r="O32" s="30">
        <v>0</v>
      </c>
      <c r="P32" s="30">
        <v>0</v>
      </c>
      <c r="Q32" s="30">
        <v>0</v>
      </c>
      <c r="R32" s="30">
        <v>0</v>
      </c>
      <c r="S32" s="30">
        <v>0</v>
      </c>
      <c r="T32" s="30">
        <v>0</v>
      </c>
      <c r="U32" s="30">
        <v>0</v>
      </c>
      <c r="V32" s="30">
        <v>510.44585000000001</v>
      </c>
      <c r="W32" s="30">
        <v>23.492000000000001</v>
      </c>
      <c r="X32" s="30">
        <v>0</v>
      </c>
      <c r="Y32" s="30">
        <v>533.93785000000003</v>
      </c>
    </row>
    <row r="33" spans="2:25" x14ac:dyDescent="0.2">
      <c r="B33" s="15">
        <v>4032</v>
      </c>
      <c r="C33" s="15" t="s">
        <v>183</v>
      </c>
      <c r="D33" s="30">
        <v>3.47065</v>
      </c>
      <c r="E33" s="30">
        <v>0</v>
      </c>
      <c r="F33" s="30">
        <v>0</v>
      </c>
      <c r="G33" s="30">
        <v>0</v>
      </c>
      <c r="H33" s="30">
        <v>0</v>
      </c>
      <c r="I33" s="30">
        <v>0</v>
      </c>
      <c r="J33" s="30">
        <v>337.06277</v>
      </c>
      <c r="K33" s="30">
        <v>122.0615</v>
      </c>
      <c r="L33" s="30">
        <v>0</v>
      </c>
      <c r="M33" s="30">
        <v>0</v>
      </c>
      <c r="N33" s="30">
        <v>462.59492</v>
      </c>
      <c r="O33" s="30">
        <v>42.61</v>
      </c>
      <c r="P33" s="30">
        <v>0</v>
      </c>
      <c r="Q33" s="30">
        <v>0</v>
      </c>
      <c r="R33" s="30">
        <v>0</v>
      </c>
      <c r="S33" s="30">
        <v>0</v>
      </c>
      <c r="T33" s="30">
        <v>0</v>
      </c>
      <c r="U33" s="30">
        <v>47.839750000000002</v>
      </c>
      <c r="V33" s="30">
        <v>138.04095000000001</v>
      </c>
      <c r="W33" s="30">
        <v>0</v>
      </c>
      <c r="X33" s="30">
        <v>0</v>
      </c>
      <c r="Y33" s="30">
        <v>228.4907</v>
      </c>
    </row>
    <row r="34" spans="2:25" x14ac:dyDescent="0.2">
      <c r="B34" s="15">
        <v>4033</v>
      </c>
      <c r="C34" s="15" t="s">
        <v>184</v>
      </c>
      <c r="D34" s="30">
        <v>0</v>
      </c>
      <c r="E34" s="30">
        <v>301.30133999999998</v>
      </c>
      <c r="F34" s="30">
        <v>2417.79585</v>
      </c>
      <c r="G34" s="30">
        <v>0</v>
      </c>
      <c r="H34" s="30">
        <v>0</v>
      </c>
      <c r="I34" s="30">
        <v>0</v>
      </c>
      <c r="J34" s="30">
        <v>3678.45802</v>
      </c>
      <c r="K34" s="30">
        <v>1153.3396399999999</v>
      </c>
      <c r="L34" s="30">
        <v>1112.10167</v>
      </c>
      <c r="M34" s="30">
        <v>0</v>
      </c>
      <c r="N34" s="30">
        <v>8662.9965200000006</v>
      </c>
      <c r="O34" s="30">
        <v>0</v>
      </c>
      <c r="P34" s="30">
        <v>69.561999999999998</v>
      </c>
      <c r="Q34" s="30">
        <v>0</v>
      </c>
      <c r="R34" s="30">
        <v>0</v>
      </c>
      <c r="S34" s="30">
        <v>0</v>
      </c>
      <c r="T34" s="30">
        <v>0</v>
      </c>
      <c r="U34" s="30">
        <v>570.10540000000003</v>
      </c>
      <c r="V34" s="30">
        <v>552.27200000000005</v>
      </c>
      <c r="W34" s="30">
        <v>46.802199999999999</v>
      </c>
      <c r="X34" s="30">
        <v>0</v>
      </c>
      <c r="Y34" s="30">
        <v>1238.7416000000001</v>
      </c>
    </row>
    <row r="35" spans="2:25" x14ac:dyDescent="0.2">
      <c r="B35" s="15">
        <v>4034</v>
      </c>
      <c r="C35" s="15" t="s">
        <v>185</v>
      </c>
      <c r="D35" s="30">
        <v>399.3657</v>
      </c>
      <c r="E35" s="30">
        <v>130.73099999999999</v>
      </c>
      <c r="F35" s="30">
        <v>182.17744999999999</v>
      </c>
      <c r="G35" s="30">
        <v>575.88750000000005</v>
      </c>
      <c r="H35" s="30">
        <v>0</v>
      </c>
      <c r="I35" s="30">
        <v>0</v>
      </c>
      <c r="J35" s="30">
        <v>155.10724999999999</v>
      </c>
      <c r="K35" s="30">
        <v>109.35065</v>
      </c>
      <c r="L35" s="30">
        <v>12.85365</v>
      </c>
      <c r="M35" s="30">
        <v>0</v>
      </c>
      <c r="N35" s="30">
        <v>1565.4731999999999</v>
      </c>
      <c r="O35" s="30">
        <v>0</v>
      </c>
      <c r="P35" s="30">
        <v>0</v>
      </c>
      <c r="Q35" s="30">
        <v>0</v>
      </c>
      <c r="R35" s="30">
        <v>0</v>
      </c>
      <c r="S35" s="30">
        <v>0</v>
      </c>
      <c r="T35" s="30">
        <v>0</v>
      </c>
      <c r="U35" s="30">
        <v>0</v>
      </c>
      <c r="V35" s="30">
        <v>146.73155</v>
      </c>
      <c r="W35" s="30">
        <v>0</v>
      </c>
      <c r="X35" s="30">
        <v>0</v>
      </c>
      <c r="Y35" s="30">
        <v>146.73155</v>
      </c>
    </row>
    <row r="36" spans="2:25" x14ac:dyDescent="0.2">
      <c r="B36" s="15">
        <v>4035</v>
      </c>
      <c r="C36" s="15" t="s">
        <v>186</v>
      </c>
      <c r="D36" s="30">
        <v>161.80584999999999</v>
      </c>
      <c r="E36" s="30">
        <v>60.140450000000001</v>
      </c>
      <c r="F36" s="30">
        <v>100.30295</v>
      </c>
      <c r="G36" s="30">
        <v>0</v>
      </c>
      <c r="H36" s="30">
        <v>0</v>
      </c>
      <c r="I36" s="30">
        <v>0</v>
      </c>
      <c r="J36" s="30">
        <v>1784.8884499999999</v>
      </c>
      <c r="K36" s="30">
        <v>909.25824999999998</v>
      </c>
      <c r="L36" s="30">
        <v>0</v>
      </c>
      <c r="M36" s="30">
        <v>0</v>
      </c>
      <c r="N36" s="30">
        <v>3016.3959500000001</v>
      </c>
      <c r="O36" s="30">
        <v>65.090999999999994</v>
      </c>
      <c r="P36" s="30">
        <v>0</v>
      </c>
      <c r="Q36" s="30">
        <v>281.58530000000002</v>
      </c>
      <c r="R36" s="30">
        <v>0</v>
      </c>
      <c r="S36" s="30">
        <v>0</v>
      </c>
      <c r="T36" s="30">
        <v>0</v>
      </c>
      <c r="U36" s="30">
        <v>0</v>
      </c>
      <c r="V36" s="30">
        <v>172.92</v>
      </c>
      <c r="W36" s="30">
        <v>0</v>
      </c>
      <c r="X36" s="30">
        <v>0</v>
      </c>
      <c r="Y36" s="30">
        <v>519.59630000000004</v>
      </c>
    </row>
    <row r="37" spans="2:25" x14ac:dyDescent="0.2">
      <c r="B37" s="15">
        <v>4037</v>
      </c>
      <c r="C37" s="15" t="s">
        <v>187</v>
      </c>
      <c r="D37" s="30">
        <v>0</v>
      </c>
      <c r="E37" s="30">
        <v>0</v>
      </c>
      <c r="F37" s="30">
        <v>374.45434999999998</v>
      </c>
      <c r="G37" s="30">
        <v>0</v>
      </c>
      <c r="H37" s="30">
        <v>0</v>
      </c>
      <c r="I37" s="30">
        <v>0</v>
      </c>
      <c r="J37" s="30">
        <v>3082.38555</v>
      </c>
      <c r="K37" s="30">
        <v>1434.89724</v>
      </c>
      <c r="L37" s="30">
        <v>0</v>
      </c>
      <c r="M37" s="30">
        <v>0</v>
      </c>
      <c r="N37" s="30">
        <v>4891.7371400000002</v>
      </c>
      <c r="O37" s="30">
        <v>0</v>
      </c>
      <c r="P37" s="30">
        <v>0</v>
      </c>
      <c r="Q37" s="30">
        <v>0</v>
      </c>
      <c r="R37" s="30">
        <v>0</v>
      </c>
      <c r="S37" s="30">
        <v>0</v>
      </c>
      <c r="T37" s="30">
        <v>0</v>
      </c>
      <c r="U37" s="30">
        <v>18.414000000000001</v>
      </c>
      <c r="V37" s="30">
        <v>331.87150000000003</v>
      </c>
      <c r="W37" s="30">
        <v>0</v>
      </c>
      <c r="X37" s="30">
        <v>0</v>
      </c>
      <c r="Y37" s="30">
        <v>350.28550000000001</v>
      </c>
    </row>
    <row r="38" spans="2:25" x14ac:dyDescent="0.2">
      <c r="B38" s="15">
        <v>4038</v>
      </c>
      <c r="C38" s="15" t="s">
        <v>188</v>
      </c>
      <c r="D38" s="30">
        <v>0</v>
      </c>
      <c r="E38" s="30">
        <v>0</v>
      </c>
      <c r="F38" s="30">
        <v>5157.9713700000002</v>
      </c>
      <c r="G38" s="30">
        <v>321.62515000000002</v>
      </c>
      <c r="H38" s="30">
        <v>0</v>
      </c>
      <c r="I38" s="30">
        <v>0</v>
      </c>
      <c r="J38" s="30">
        <v>875.38981000000001</v>
      </c>
      <c r="K38" s="30">
        <v>1245.73624</v>
      </c>
      <c r="L38" s="30">
        <v>0</v>
      </c>
      <c r="M38" s="30">
        <v>0</v>
      </c>
      <c r="N38" s="30">
        <v>7600.7225699999999</v>
      </c>
      <c r="O38" s="30">
        <v>0</v>
      </c>
      <c r="P38" s="30">
        <v>0</v>
      </c>
      <c r="Q38" s="30">
        <v>0</v>
      </c>
      <c r="R38" s="30">
        <v>0</v>
      </c>
      <c r="S38" s="30">
        <v>0</v>
      </c>
      <c r="T38" s="30">
        <v>0</v>
      </c>
      <c r="U38" s="30">
        <v>0</v>
      </c>
      <c r="V38" s="30">
        <v>673.13125000000002</v>
      </c>
      <c r="W38" s="30">
        <v>0</v>
      </c>
      <c r="X38" s="30">
        <v>0</v>
      </c>
      <c r="Y38" s="30">
        <v>673.13125000000002</v>
      </c>
    </row>
    <row r="39" spans="2:25" x14ac:dyDescent="0.2">
      <c r="B39" s="15">
        <v>4039</v>
      </c>
      <c r="C39" s="15" t="s">
        <v>189</v>
      </c>
      <c r="D39" s="30">
        <v>0</v>
      </c>
      <c r="E39" s="30">
        <v>0</v>
      </c>
      <c r="F39" s="30">
        <v>75.289699999999996</v>
      </c>
      <c r="G39" s="30">
        <v>0</v>
      </c>
      <c r="H39" s="30">
        <v>0</v>
      </c>
      <c r="I39" s="30">
        <v>191.09569999999999</v>
      </c>
      <c r="J39" s="30">
        <v>27.5352</v>
      </c>
      <c r="K39" s="30">
        <v>553.24315000000001</v>
      </c>
      <c r="L39" s="30">
        <v>0</v>
      </c>
      <c r="M39" s="30">
        <v>0</v>
      </c>
      <c r="N39" s="30">
        <v>847.16375000000005</v>
      </c>
      <c r="O39" s="30">
        <v>0</v>
      </c>
      <c r="P39" s="30">
        <v>0</v>
      </c>
      <c r="Q39" s="30">
        <v>0</v>
      </c>
      <c r="R39" s="30">
        <v>0</v>
      </c>
      <c r="S39" s="30">
        <v>0</v>
      </c>
      <c r="T39" s="30">
        <v>0</v>
      </c>
      <c r="U39" s="30">
        <v>0</v>
      </c>
      <c r="V39" s="30">
        <v>19.031949999999998</v>
      </c>
      <c r="W39" s="30">
        <v>0</v>
      </c>
      <c r="X39" s="30">
        <v>0</v>
      </c>
      <c r="Y39" s="30">
        <v>19.031949999999998</v>
      </c>
    </row>
    <row r="40" spans="2:25" x14ac:dyDescent="0.2">
      <c r="B40" s="15">
        <v>4040</v>
      </c>
      <c r="C40" s="15" t="s">
        <v>190</v>
      </c>
      <c r="D40" s="30">
        <v>6687.0351799999999</v>
      </c>
      <c r="E40" s="30">
        <v>2.7679999999999998</v>
      </c>
      <c r="F40" s="30">
        <v>969.63199999999995</v>
      </c>
      <c r="G40" s="30">
        <v>121.59345</v>
      </c>
      <c r="H40" s="30">
        <v>0</v>
      </c>
      <c r="I40" s="30">
        <v>0</v>
      </c>
      <c r="J40" s="30">
        <v>741.97550000000001</v>
      </c>
      <c r="K40" s="30">
        <v>257.08141999999998</v>
      </c>
      <c r="L40" s="30">
        <v>0</v>
      </c>
      <c r="M40" s="30">
        <v>0</v>
      </c>
      <c r="N40" s="30">
        <v>8780.0855499999998</v>
      </c>
      <c r="O40" s="30">
        <v>0</v>
      </c>
      <c r="P40" s="30">
        <v>31.1127</v>
      </c>
      <c r="Q40" s="30">
        <v>0</v>
      </c>
      <c r="R40" s="30">
        <v>1050</v>
      </c>
      <c r="S40" s="30">
        <v>0</v>
      </c>
      <c r="T40" s="30">
        <v>0</v>
      </c>
      <c r="U40" s="30">
        <v>0</v>
      </c>
      <c r="V40" s="30">
        <v>360.11505</v>
      </c>
      <c r="W40" s="30">
        <v>0</v>
      </c>
      <c r="X40" s="30">
        <v>0</v>
      </c>
      <c r="Y40" s="30">
        <v>1441.22775</v>
      </c>
    </row>
    <row r="41" spans="2:25" x14ac:dyDescent="0.2">
      <c r="B41" s="15">
        <v>4041</v>
      </c>
      <c r="C41" s="15" t="s">
        <v>191</v>
      </c>
      <c r="D41" s="30">
        <v>0</v>
      </c>
      <c r="E41" s="30">
        <v>-44.311549999999997</v>
      </c>
      <c r="F41" s="30">
        <v>135.39709999999999</v>
      </c>
      <c r="G41" s="30">
        <v>0</v>
      </c>
      <c r="H41" s="30">
        <v>0</v>
      </c>
      <c r="I41" s="30">
        <v>0</v>
      </c>
      <c r="J41" s="30">
        <v>45.271050000000002</v>
      </c>
      <c r="K41" s="30">
        <v>139.75489999999999</v>
      </c>
      <c r="L41" s="30">
        <v>0</v>
      </c>
      <c r="M41" s="30">
        <v>0</v>
      </c>
      <c r="N41" s="30">
        <v>276.11149999999998</v>
      </c>
      <c r="O41" s="30">
        <v>0</v>
      </c>
      <c r="P41" s="30">
        <v>0</v>
      </c>
      <c r="Q41" s="30">
        <v>0</v>
      </c>
      <c r="R41" s="30">
        <v>0</v>
      </c>
      <c r="S41" s="30">
        <v>0</v>
      </c>
      <c r="T41" s="30">
        <v>0</v>
      </c>
      <c r="U41" s="30">
        <v>0</v>
      </c>
      <c r="V41" s="30">
        <v>480.87034999999997</v>
      </c>
      <c r="W41" s="30">
        <v>0</v>
      </c>
      <c r="X41" s="30">
        <v>0</v>
      </c>
      <c r="Y41" s="30">
        <v>480.87034999999997</v>
      </c>
    </row>
    <row r="42" spans="2:25" x14ac:dyDescent="0.2">
      <c r="B42" s="15">
        <v>4042</v>
      </c>
      <c r="C42" s="15" t="s">
        <v>192</v>
      </c>
      <c r="D42" s="30">
        <v>0</v>
      </c>
      <c r="E42" s="30">
        <v>0</v>
      </c>
      <c r="F42" s="30">
        <v>549.07270000000005</v>
      </c>
      <c r="G42" s="30">
        <v>0</v>
      </c>
      <c r="H42" s="30">
        <v>0</v>
      </c>
      <c r="I42" s="30">
        <v>0</v>
      </c>
      <c r="J42" s="30">
        <v>361.87894999999997</v>
      </c>
      <c r="K42" s="30">
        <v>878.47046</v>
      </c>
      <c r="L42" s="30">
        <v>0</v>
      </c>
      <c r="M42" s="30">
        <v>0</v>
      </c>
      <c r="N42" s="30">
        <v>1789.42211</v>
      </c>
      <c r="O42" s="30">
        <v>0</v>
      </c>
      <c r="P42" s="30">
        <v>0</v>
      </c>
      <c r="Q42" s="30">
        <v>0</v>
      </c>
      <c r="R42" s="30">
        <v>772</v>
      </c>
      <c r="S42" s="30">
        <v>0</v>
      </c>
      <c r="T42" s="30">
        <v>0</v>
      </c>
      <c r="U42" s="30">
        <v>0</v>
      </c>
      <c r="V42" s="30">
        <v>438.47154999999998</v>
      </c>
      <c r="W42" s="30">
        <v>0</v>
      </c>
      <c r="X42" s="30">
        <v>0</v>
      </c>
      <c r="Y42" s="30">
        <v>1210.47155</v>
      </c>
    </row>
    <row r="43" spans="2:25" x14ac:dyDescent="0.2">
      <c r="B43" s="15">
        <v>4044</v>
      </c>
      <c r="C43" s="15" t="s">
        <v>193</v>
      </c>
      <c r="D43" s="30">
        <v>11685.214620000001</v>
      </c>
      <c r="E43" s="30">
        <v>0</v>
      </c>
      <c r="F43" s="30">
        <v>1467.4804200000001</v>
      </c>
      <c r="G43" s="30">
        <v>0</v>
      </c>
      <c r="H43" s="30">
        <v>0</v>
      </c>
      <c r="I43" s="30">
        <v>0</v>
      </c>
      <c r="J43" s="30">
        <v>18.175350000000002</v>
      </c>
      <c r="K43" s="30">
        <v>929.87909999999999</v>
      </c>
      <c r="L43" s="30">
        <v>0</v>
      </c>
      <c r="M43" s="30">
        <v>0</v>
      </c>
      <c r="N43" s="30">
        <v>14100.74949</v>
      </c>
      <c r="O43" s="30">
        <v>0</v>
      </c>
      <c r="P43" s="30">
        <v>0</v>
      </c>
      <c r="Q43" s="30">
        <v>0</v>
      </c>
      <c r="R43" s="30">
        <v>0</v>
      </c>
      <c r="S43" s="30">
        <v>0</v>
      </c>
      <c r="T43" s="30">
        <v>0</v>
      </c>
      <c r="U43" s="30">
        <v>0</v>
      </c>
      <c r="V43" s="30">
        <v>2027.7273</v>
      </c>
      <c r="W43" s="30">
        <v>0</v>
      </c>
      <c r="X43" s="30">
        <v>0</v>
      </c>
      <c r="Y43" s="30">
        <v>2027.7273</v>
      </c>
    </row>
    <row r="44" spans="2:25" x14ac:dyDescent="0.2">
      <c r="B44" s="15">
        <v>4045</v>
      </c>
      <c r="C44" s="15" t="s">
        <v>194</v>
      </c>
      <c r="D44" s="30">
        <v>280.99369999999999</v>
      </c>
      <c r="E44" s="30">
        <v>335.94875000000002</v>
      </c>
      <c r="F44" s="30">
        <v>3571.1271900000002</v>
      </c>
      <c r="G44" s="30">
        <v>278.66975000000002</v>
      </c>
      <c r="H44" s="30">
        <v>0</v>
      </c>
      <c r="I44" s="30">
        <v>0</v>
      </c>
      <c r="J44" s="30">
        <v>651.6585</v>
      </c>
      <c r="K44" s="30">
        <v>2161.40506</v>
      </c>
      <c r="L44" s="30">
        <v>0</v>
      </c>
      <c r="M44" s="30">
        <v>47.062100000000001</v>
      </c>
      <c r="N44" s="30">
        <v>7326.8650500000003</v>
      </c>
      <c r="O44" s="30">
        <v>0</v>
      </c>
      <c r="P44" s="30">
        <v>0</v>
      </c>
      <c r="Q44" s="30">
        <v>0</v>
      </c>
      <c r="R44" s="30">
        <v>-1060.203</v>
      </c>
      <c r="S44" s="30">
        <v>0</v>
      </c>
      <c r="T44" s="30">
        <v>0</v>
      </c>
      <c r="U44" s="30">
        <v>0</v>
      </c>
      <c r="V44" s="30">
        <v>531.64765</v>
      </c>
      <c r="W44" s="30">
        <v>0</v>
      </c>
      <c r="X44" s="30">
        <v>0</v>
      </c>
      <c r="Y44" s="30">
        <v>-528.55534999999998</v>
      </c>
    </row>
    <row r="45" spans="2:25" x14ac:dyDescent="0.2">
      <c r="B45" s="15">
        <v>4046</v>
      </c>
      <c r="C45" s="15" t="s">
        <v>195</v>
      </c>
      <c r="D45" s="30">
        <v>75.39</v>
      </c>
      <c r="E45" s="30">
        <v>0</v>
      </c>
      <c r="F45" s="30">
        <v>0</v>
      </c>
      <c r="G45" s="30">
        <v>0</v>
      </c>
      <c r="H45" s="30">
        <v>0</v>
      </c>
      <c r="I45" s="30">
        <v>0</v>
      </c>
      <c r="J45" s="30">
        <v>282.01684999999998</v>
      </c>
      <c r="K45" s="30">
        <v>387.40825000000001</v>
      </c>
      <c r="L45" s="30">
        <v>704.49054999999998</v>
      </c>
      <c r="M45" s="30">
        <v>0</v>
      </c>
      <c r="N45" s="30">
        <v>1449.30565</v>
      </c>
      <c r="O45" s="30">
        <v>0</v>
      </c>
      <c r="P45" s="30">
        <v>0</v>
      </c>
      <c r="Q45" s="30">
        <v>0</v>
      </c>
      <c r="R45" s="30">
        <v>0</v>
      </c>
      <c r="S45" s="30">
        <v>0</v>
      </c>
      <c r="T45" s="30">
        <v>0</v>
      </c>
      <c r="U45" s="30">
        <v>0</v>
      </c>
      <c r="V45" s="30">
        <v>180.41980000000001</v>
      </c>
      <c r="W45" s="30">
        <v>484.92</v>
      </c>
      <c r="X45" s="30">
        <v>0</v>
      </c>
      <c r="Y45" s="30">
        <v>665.33979999999997</v>
      </c>
    </row>
    <row r="46" spans="2:25" x14ac:dyDescent="0.2">
      <c r="B46" s="15">
        <v>4047</v>
      </c>
      <c r="C46" s="15" t="s">
        <v>196</v>
      </c>
      <c r="D46" s="30">
        <v>0</v>
      </c>
      <c r="E46" s="30">
        <v>53.43385</v>
      </c>
      <c r="F46" s="30">
        <v>843.76255000000003</v>
      </c>
      <c r="G46" s="30">
        <v>0</v>
      </c>
      <c r="H46" s="30">
        <v>0</v>
      </c>
      <c r="I46" s="30">
        <v>0</v>
      </c>
      <c r="J46" s="30">
        <v>464.11142999999998</v>
      </c>
      <c r="K46" s="30">
        <v>964.91400999999996</v>
      </c>
      <c r="L46" s="30">
        <v>352.49981000000002</v>
      </c>
      <c r="M46" s="30">
        <v>0</v>
      </c>
      <c r="N46" s="30">
        <v>2678.72165</v>
      </c>
      <c r="O46" s="30">
        <v>0</v>
      </c>
      <c r="P46" s="30">
        <v>0</v>
      </c>
      <c r="Q46" s="30">
        <v>0</v>
      </c>
      <c r="R46" s="30">
        <v>0</v>
      </c>
      <c r="S46" s="30">
        <v>0</v>
      </c>
      <c r="T46" s="30">
        <v>0</v>
      </c>
      <c r="U46" s="30">
        <v>3.3203499999999999</v>
      </c>
      <c r="V46" s="30">
        <v>-19.678889999999999</v>
      </c>
      <c r="W46" s="30">
        <v>54.840699999999998</v>
      </c>
      <c r="X46" s="30">
        <v>0</v>
      </c>
      <c r="Y46" s="30">
        <v>38.48216</v>
      </c>
    </row>
    <row r="47" spans="2:25" x14ac:dyDescent="0.2">
      <c r="B47" s="15">
        <v>4048</v>
      </c>
      <c r="C47" s="15" t="s">
        <v>197</v>
      </c>
      <c r="D47" s="30">
        <v>580.8134</v>
      </c>
      <c r="E47" s="30">
        <v>0</v>
      </c>
      <c r="F47" s="30">
        <v>35.417949999999998</v>
      </c>
      <c r="G47" s="30">
        <v>216.97540000000001</v>
      </c>
      <c r="H47" s="30">
        <v>0</v>
      </c>
      <c r="I47" s="30">
        <v>0</v>
      </c>
      <c r="J47" s="30">
        <v>1214.8487500000001</v>
      </c>
      <c r="K47" s="30">
        <v>1123.652</v>
      </c>
      <c r="L47" s="30">
        <v>1862.60124</v>
      </c>
      <c r="M47" s="30">
        <v>0</v>
      </c>
      <c r="N47" s="30">
        <v>5034.3087400000004</v>
      </c>
      <c r="O47" s="30">
        <v>0</v>
      </c>
      <c r="P47" s="30">
        <v>0</v>
      </c>
      <c r="Q47" s="30">
        <v>0</v>
      </c>
      <c r="R47" s="30">
        <v>27.53</v>
      </c>
      <c r="S47" s="30">
        <v>0</v>
      </c>
      <c r="T47" s="30">
        <v>0</v>
      </c>
      <c r="U47" s="30">
        <v>0</v>
      </c>
      <c r="V47" s="30">
        <v>446.84550000000002</v>
      </c>
      <c r="W47" s="30">
        <v>134.55000000000001</v>
      </c>
      <c r="X47" s="30">
        <v>0</v>
      </c>
      <c r="Y47" s="30">
        <v>608.92550000000006</v>
      </c>
    </row>
    <row r="48" spans="2:25" x14ac:dyDescent="0.2">
      <c r="B48" s="20">
        <v>4089</v>
      </c>
      <c r="C48" s="20" t="s">
        <v>198</v>
      </c>
      <c r="D48" s="29">
        <v>2480.8202500000002</v>
      </c>
      <c r="E48" s="29">
        <v>554.64964999999995</v>
      </c>
      <c r="F48" s="29">
        <v>28968.46211</v>
      </c>
      <c r="G48" s="29">
        <v>485.57704000000001</v>
      </c>
      <c r="H48" s="29">
        <v>209.22200000000001</v>
      </c>
      <c r="I48" s="29">
        <v>489.97514999999999</v>
      </c>
      <c r="J48" s="29">
        <v>13165.84655</v>
      </c>
      <c r="K48" s="29">
        <v>10558.495370000001</v>
      </c>
      <c r="L48" s="29">
        <v>5236.75738</v>
      </c>
      <c r="M48" s="29">
        <v>0</v>
      </c>
      <c r="N48" s="29">
        <v>62149.805500000002</v>
      </c>
      <c r="O48" s="29">
        <v>3</v>
      </c>
      <c r="P48" s="29">
        <v>28.123000000000001</v>
      </c>
      <c r="Q48" s="29">
        <v>80.424999999999997</v>
      </c>
      <c r="R48" s="29">
        <v>0</v>
      </c>
      <c r="S48" s="29">
        <v>0</v>
      </c>
      <c r="T48" s="29">
        <v>0</v>
      </c>
      <c r="U48" s="29">
        <v>2889.7074499999999</v>
      </c>
      <c r="V48" s="29">
        <v>8117.5880100000004</v>
      </c>
      <c r="W48" s="29">
        <v>449.00161000000003</v>
      </c>
      <c r="X48" s="29">
        <v>0</v>
      </c>
      <c r="Y48" s="29">
        <v>11567.845069999999</v>
      </c>
    </row>
    <row r="49" spans="2:25" x14ac:dyDescent="0.2">
      <c r="B49" s="15">
        <v>4061</v>
      </c>
      <c r="C49" s="15" t="s">
        <v>199</v>
      </c>
      <c r="D49" s="30">
        <v>204.27234999999999</v>
      </c>
      <c r="E49" s="30">
        <v>0</v>
      </c>
      <c r="F49" s="30">
        <v>0</v>
      </c>
      <c r="G49" s="30">
        <v>0</v>
      </c>
      <c r="H49" s="30">
        <v>0</v>
      </c>
      <c r="I49" s="30">
        <v>0</v>
      </c>
      <c r="J49" s="30">
        <v>183.14955</v>
      </c>
      <c r="K49" s="30">
        <v>366.65645000000001</v>
      </c>
      <c r="L49" s="30">
        <v>0</v>
      </c>
      <c r="M49" s="30">
        <v>0</v>
      </c>
      <c r="N49" s="30">
        <v>754.07835</v>
      </c>
      <c r="O49" s="30">
        <v>0</v>
      </c>
      <c r="P49" s="30">
        <v>0</v>
      </c>
      <c r="Q49" s="30">
        <v>55</v>
      </c>
      <c r="R49" s="30">
        <v>0</v>
      </c>
      <c r="S49" s="30">
        <v>0</v>
      </c>
      <c r="T49" s="30">
        <v>0</v>
      </c>
      <c r="U49" s="30">
        <v>1E-3</v>
      </c>
      <c r="V49" s="30">
        <v>974.95434999999998</v>
      </c>
      <c r="W49" s="30">
        <v>0</v>
      </c>
      <c r="X49" s="30">
        <v>0</v>
      </c>
      <c r="Y49" s="30">
        <v>1029.95535</v>
      </c>
    </row>
    <row r="50" spans="2:25" x14ac:dyDescent="0.2">
      <c r="B50" s="15">
        <v>4062</v>
      </c>
      <c r="C50" s="15" t="s">
        <v>200</v>
      </c>
      <c r="D50" s="30">
        <v>0</v>
      </c>
      <c r="E50" s="30">
        <v>0</v>
      </c>
      <c r="F50" s="30">
        <v>324.92340000000002</v>
      </c>
      <c r="G50" s="30">
        <v>12.791</v>
      </c>
      <c r="H50" s="30">
        <v>0</v>
      </c>
      <c r="I50" s="30">
        <v>0</v>
      </c>
      <c r="J50" s="30">
        <v>387.66404999999997</v>
      </c>
      <c r="K50" s="30">
        <v>223.44337999999999</v>
      </c>
      <c r="L50" s="30">
        <v>446.30214999999998</v>
      </c>
      <c r="M50" s="30">
        <v>0</v>
      </c>
      <c r="N50" s="30">
        <v>1395.1239800000001</v>
      </c>
      <c r="O50" s="30">
        <v>0</v>
      </c>
      <c r="P50" s="30">
        <v>0</v>
      </c>
      <c r="Q50" s="30">
        <v>0</v>
      </c>
      <c r="R50" s="30">
        <v>0</v>
      </c>
      <c r="S50" s="30">
        <v>0</v>
      </c>
      <c r="T50" s="30">
        <v>0</v>
      </c>
      <c r="U50" s="30">
        <v>98.625450000000001</v>
      </c>
      <c r="V50" s="30">
        <v>81.980429999999998</v>
      </c>
      <c r="W50" s="30">
        <v>50.6</v>
      </c>
      <c r="X50" s="30">
        <v>0</v>
      </c>
      <c r="Y50" s="30">
        <v>231.20588000000001</v>
      </c>
    </row>
    <row r="51" spans="2:25" x14ac:dyDescent="0.2">
      <c r="B51" s="15">
        <v>4063</v>
      </c>
      <c r="C51" s="15" t="s">
        <v>201</v>
      </c>
      <c r="D51" s="30">
        <v>57.540999999999997</v>
      </c>
      <c r="E51" s="30">
        <v>351.20339999999999</v>
      </c>
      <c r="F51" s="30">
        <v>1405.9262000000001</v>
      </c>
      <c r="G51" s="30">
        <v>258.62290000000002</v>
      </c>
      <c r="H51" s="30">
        <v>109.512</v>
      </c>
      <c r="I51" s="30">
        <v>0</v>
      </c>
      <c r="J51" s="30">
        <v>463.37844999999999</v>
      </c>
      <c r="K51" s="30">
        <v>929.64047000000005</v>
      </c>
      <c r="L51" s="30">
        <v>24.194900000000001</v>
      </c>
      <c r="M51" s="30">
        <v>0</v>
      </c>
      <c r="N51" s="30">
        <v>3600.0193199999999</v>
      </c>
      <c r="O51" s="30">
        <v>0</v>
      </c>
      <c r="P51" s="30">
        <v>28.123000000000001</v>
      </c>
      <c r="Q51" s="30">
        <v>0</v>
      </c>
      <c r="R51" s="30">
        <v>0</v>
      </c>
      <c r="S51" s="30">
        <v>0</v>
      </c>
      <c r="T51" s="30">
        <v>0</v>
      </c>
      <c r="U51" s="30">
        <v>0</v>
      </c>
      <c r="V51" s="30">
        <v>293.00682</v>
      </c>
      <c r="W51" s="30">
        <v>0</v>
      </c>
      <c r="X51" s="30">
        <v>0</v>
      </c>
      <c r="Y51" s="30">
        <v>321.12982</v>
      </c>
    </row>
    <row r="52" spans="2:25" x14ac:dyDescent="0.2">
      <c r="B52" s="15">
        <v>4064</v>
      </c>
      <c r="C52" s="15" t="s">
        <v>202</v>
      </c>
      <c r="D52" s="30">
        <v>0</v>
      </c>
      <c r="E52" s="30">
        <v>142.88475</v>
      </c>
      <c r="F52" s="30">
        <v>0.93189999999999995</v>
      </c>
      <c r="G52" s="30">
        <v>0</v>
      </c>
      <c r="H52" s="30">
        <v>0</v>
      </c>
      <c r="I52" s="30">
        <v>0</v>
      </c>
      <c r="J52" s="30">
        <v>2.6390500000000001</v>
      </c>
      <c r="K52" s="30">
        <v>88.952399999999997</v>
      </c>
      <c r="L52" s="30">
        <v>40.472650000000002</v>
      </c>
      <c r="M52" s="30">
        <v>0</v>
      </c>
      <c r="N52" s="30">
        <v>275.88074999999998</v>
      </c>
      <c r="O52" s="30">
        <v>0</v>
      </c>
      <c r="P52" s="30">
        <v>0</v>
      </c>
      <c r="Q52" s="30">
        <v>0</v>
      </c>
      <c r="R52" s="30">
        <v>0</v>
      </c>
      <c r="S52" s="30">
        <v>0</v>
      </c>
      <c r="T52" s="30">
        <v>0</v>
      </c>
      <c r="U52" s="30">
        <v>0</v>
      </c>
      <c r="V52" s="30">
        <v>17.609249999999999</v>
      </c>
      <c r="W52" s="30">
        <v>0</v>
      </c>
      <c r="X52" s="30">
        <v>0</v>
      </c>
      <c r="Y52" s="30">
        <v>17.609249999999999</v>
      </c>
    </row>
    <row r="53" spans="2:25" x14ac:dyDescent="0.2">
      <c r="B53" s="15">
        <v>4065</v>
      </c>
      <c r="C53" s="15" t="s">
        <v>203</v>
      </c>
      <c r="D53" s="30">
        <v>28.320250000000001</v>
      </c>
      <c r="E53" s="30">
        <v>0</v>
      </c>
      <c r="F53" s="30">
        <v>250.49969999999999</v>
      </c>
      <c r="G53" s="30">
        <v>0</v>
      </c>
      <c r="H53" s="30">
        <v>0</v>
      </c>
      <c r="I53" s="30">
        <v>0</v>
      </c>
      <c r="J53" s="30">
        <v>16.11965</v>
      </c>
      <c r="K53" s="30">
        <v>157.89755</v>
      </c>
      <c r="L53" s="30">
        <v>1.52525</v>
      </c>
      <c r="M53" s="30">
        <v>0</v>
      </c>
      <c r="N53" s="30">
        <v>454.36239999999998</v>
      </c>
      <c r="O53" s="30">
        <v>0</v>
      </c>
      <c r="P53" s="30">
        <v>0</v>
      </c>
      <c r="Q53" s="30">
        <v>5.4249999999999998</v>
      </c>
      <c r="R53" s="30">
        <v>0</v>
      </c>
      <c r="S53" s="30">
        <v>0</v>
      </c>
      <c r="T53" s="30">
        <v>0</v>
      </c>
      <c r="U53" s="30">
        <v>0</v>
      </c>
      <c r="V53" s="30">
        <v>102.45165</v>
      </c>
      <c r="W53" s="30">
        <v>0</v>
      </c>
      <c r="X53" s="30">
        <v>0</v>
      </c>
      <c r="Y53" s="30">
        <v>107.87665</v>
      </c>
    </row>
    <row r="54" spans="2:25" x14ac:dyDescent="0.2">
      <c r="B54" s="15">
        <v>4066</v>
      </c>
      <c r="C54" s="15" t="s">
        <v>204</v>
      </c>
      <c r="D54" s="30">
        <v>0</v>
      </c>
      <c r="E54" s="30">
        <v>0</v>
      </c>
      <c r="F54" s="30">
        <v>0</v>
      </c>
      <c r="G54" s="30">
        <v>0</v>
      </c>
      <c r="H54" s="30">
        <v>13.52</v>
      </c>
      <c r="I54" s="30">
        <v>0</v>
      </c>
      <c r="J54" s="30">
        <v>1493.0896</v>
      </c>
      <c r="K54" s="30">
        <v>1041.0781500000001</v>
      </c>
      <c r="L54" s="30">
        <v>322.69371999999998</v>
      </c>
      <c r="M54" s="30">
        <v>0</v>
      </c>
      <c r="N54" s="30">
        <v>2870.3814699999998</v>
      </c>
      <c r="O54" s="30">
        <v>0</v>
      </c>
      <c r="P54" s="30">
        <v>0</v>
      </c>
      <c r="Q54" s="30">
        <v>0</v>
      </c>
      <c r="R54" s="30">
        <v>0</v>
      </c>
      <c r="S54" s="30">
        <v>0</v>
      </c>
      <c r="T54" s="30">
        <v>0</v>
      </c>
      <c r="U54" s="30">
        <v>0</v>
      </c>
      <c r="V54" s="30">
        <v>31.591699999999999</v>
      </c>
      <c r="W54" s="30">
        <v>12.471</v>
      </c>
      <c r="X54" s="30">
        <v>0</v>
      </c>
      <c r="Y54" s="30">
        <v>44.0627</v>
      </c>
    </row>
    <row r="55" spans="2:25" x14ac:dyDescent="0.2">
      <c r="B55" s="15">
        <v>4067</v>
      </c>
      <c r="C55" s="15" t="s">
        <v>205</v>
      </c>
      <c r="D55" s="30">
        <v>0</v>
      </c>
      <c r="E55" s="30">
        <v>0</v>
      </c>
      <c r="F55" s="30">
        <v>64.790300000000002</v>
      </c>
      <c r="G55" s="30">
        <v>0</v>
      </c>
      <c r="H55" s="30">
        <v>0</v>
      </c>
      <c r="I55" s="30">
        <v>0</v>
      </c>
      <c r="J55" s="30">
        <v>315.03361000000001</v>
      </c>
      <c r="K55" s="30">
        <v>201.50085000000001</v>
      </c>
      <c r="L55" s="30">
        <v>0</v>
      </c>
      <c r="M55" s="30">
        <v>0</v>
      </c>
      <c r="N55" s="30">
        <v>581.32475999999997</v>
      </c>
      <c r="O55" s="30">
        <v>0</v>
      </c>
      <c r="P55" s="30">
        <v>0</v>
      </c>
      <c r="Q55" s="30">
        <v>0</v>
      </c>
      <c r="R55" s="30">
        <v>0</v>
      </c>
      <c r="S55" s="30">
        <v>0</v>
      </c>
      <c r="T55" s="30">
        <v>0</v>
      </c>
      <c r="U55" s="30">
        <v>0</v>
      </c>
      <c r="V55" s="30">
        <v>967.08550000000002</v>
      </c>
      <c r="W55" s="30">
        <v>0</v>
      </c>
      <c r="X55" s="30">
        <v>0</v>
      </c>
      <c r="Y55" s="30">
        <v>967.08550000000002</v>
      </c>
    </row>
    <row r="56" spans="2:25" x14ac:dyDescent="0.2">
      <c r="B56" s="15">
        <v>4068</v>
      </c>
      <c r="C56" s="15" t="s">
        <v>206</v>
      </c>
      <c r="D56" s="30">
        <v>0</v>
      </c>
      <c r="E56" s="30">
        <v>0</v>
      </c>
      <c r="F56" s="30">
        <v>1661.8669500000001</v>
      </c>
      <c r="G56" s="30">
        <v>0</v>
      </c>
      <c r="H56" s="30">
        <v>0</v>
      </c>
      <c r="I56" s="30">
        <v>0</v>
      </c>
      <c r="J56" s="30">
        <v>79.576949999999997</v>
      </c>
      <c r="K56" s="30">
        <v>497.52312000000001</v>
      </c>
      <c r="L56" s="30">
        <v>0</v>
      </c>
      <c r="M56" s="30">
        <v>0</v>
      </c>
      <c r="N56" s="30">
        <v>2238.96702</v>
      </c>
      <c r="O56" s="30">
        <v>0</v>
      </c>
      <c r="P56" s="30">
        <v>0</v>
      </c>
      <c r="Q56" s="30">
        <v>0</v>
      </c>
      <c r="R56" s="30">
        <v>0</v>
      </c>
      <c r="S56" s="30">
        <v>0</v>
      </c>
      <c r="T56" s="30">
        <v>0</v>
      </c>
      <c r="U56" s="30">
        <v>0</v>
      </c>
      <c r="V56" s="30">
        <v>288.21064999999999</v>
      </c>
      <c r="W56" s="30">
        <v>0</v>
      </c>
      <c r="X56" s="30">
        <v>0</v>
      </c>
      <c r="Y56" s="30">
        <v>288.21064999999999</v>
      </c>
    </row>
    <row r="57" spans="2:25" x14ac:dyDescent="0.2">
      <c r="B57" s="15">
        <v>4084</v>
      </c>
      <c r="C57" s="15" t="s">
        <v>207</v>
      </c>
      <c r="D57" s="30">
        <v>805.14975000000004</v>
      </c>
      <c r="E57" s="30">
        <v>0</v>
      </c>
      <c r="F57" s="30">
        <v>11.62495</v>
      </c>
      <c r="G57" s="30">
        <v>0</v>
      </c>
      <c r="H57" s="30">
        <v>0</v>
      </c>
      <c r="I57" s="30">
        <v>0</v>
      </c>
      <c r="J57" s="30">
        <v>9.0219000000000005</v>
      </c>
      <c r="K57" s="30">
        <v>60.525199999999998</v>
      </c>
      <c r="L57" s="30">
        <v>0</v>
      </c>
      <c r="M57" s="30">
        <v>0</v>
      </c>
      <c r="N57" s="30">
        <v>886.32180000000005</v>
      </c>
      <c r="O57" s="30">
        <v>0</v>
      </c>
      <c r="P57" s="30">
        <v>0</v>
      </c>
      <c r="Q57" s="30">
        <v>0</v>
      </c>
      <c r="R57" s="30">
        <v>0</v>
      </c>
      <c r="S57" s="30">
        <v>0</v>
      </c>
      <c r="T57" s="30">
        <v>0</v>
      </c>
      <c r="U57" s="30">
        <v>0</v>
      </c>
      <c r="V57" s="30">
        <v>185.625</v>
      </c>
      <c r="W57" s="30">
        <v>0</v>
      </c>
      <c r="X57" s="30">
        <v>0</v>
      </c>
      <c r="Y57" s="30">
        <v>185.625</v>
      </c>
    </row>
    <row r="58" spans="2:25" x14ac:dyDescent="0.2">
      <c r="B58" s="15">
        <v>4071</v>
      </c>
      <c r="C58" s="15" t="s">
        <v>208</v>
      </c>
      <c r="D58" s="30">
        <v>104.84671</v>
      </c>
      <c r="E58" s="30">
        <v>0</v>
      </c>
      <c r="F58" s="30">
        <v>0</v>
      </c>
      <c r="G58" s="30">
        <v>0</v>
      </c>
      <c r="H58" s="30">
        <v>0</v>
      </c>
      <c r="I58" s="30">
        <v>0</v>
      </c>
      <c r="J58" s="30">
        <v>20.26275</v>
      </c>
      <c r="K58" s="30">
        <v>338.58111000000002</v>
      </c>
      <c r="L58" s="30">
        <v>0</v>
      </c>
      <c r="M58" s="30">
        <v>0</v>
      </c>
      <c r="N58" s="30">
        <v>463.69056999999998</v>
      </c>
      <c r="O58" s="30">
        <v>0</v>
      </c>
      <c r="P58" s="30">
        <v>0</v>
      </c>
      <c r="Q58" s="30">
        <v>0</v>
      </c>
      <c r="R58" s="30">
        <v>0</v>
      </c>
      <c r="S58" s="30">
        <v>0</v>
      </c>
      <c r="T58" s="30">
        <v>0</v>
      </c>
      <c r="U58" s="30">
        <v>0</v>
      </c>
      <c r="V58" s="30">
        <v>135.7441</v>
      </c>
      <c r="W58" s="30">
        <v>0</v>
      </c>
      <c r="X58" s="30">
        <v>0</v>
      </c>
      <c r="Y58" s="30">
        <v>135.7441</v>
      </c>
    </row>
    <row r="59" spans="2:25" x14ac:dyDescent="0.2">
      <c r="B59" s="15">
        <v>4072</v>
      </c>
      <c r="C59" s="15" t="s">
        <v>209</v>
      </c>
      <c r="D59" s="30">
        <v>23.63</v>
      </c>
      <c r="E59" s="30">
        <v>0</v>
      </c>
      <c r="F59" s="30">
        <v>296.03039999999999</v>
      </c>
      <c r="G59" s="30">
        <v>0</v>
      </c>
      <c r="H59" s="30">
        <v>0</v>
      </c>
      <c r="I59" s="30">
        <v>489.1979</v>
      </c>
      <c r="J59" s="30">
        <v>147.73570000000001</v>
      </c>
      <c r="K59" s="30">
        <v>186.40100000000001</v>
      </c>
      <c r="L59" s="30">
        <v>255.14709999999999</v>
      </c>
      <c r="M59" s="30">
        <v>0</v>
      </c>
      <c r="N59" s="30">
        <v>1398.1421</v>
      </c>
      <c r="O59" s="30">
        <v>0</v>
      </c>
      <c r="P59" s="30">
        <v>0</v>
      </c>
      <c r="Q59" s="30">
        <v>0</v>
      </c>
      <c r="R59" s="30">
        <v>0</v>
      </c>
      <c r="S59" s="30">
        <v>0</v>
      </c>
      <c r="T59" s="30">
        <v>0</v>
      </c>
      <c r="U59" s="30">
        <v>0</v>
      </c>
      <c r="V59" s="30">
        <v>112.26260000000001</v>
      </c>
      <c r="W59" s="30">
        <v>-3.81</v>
      </c>
      <c r="X59" s="30">
        <v>0</v>
      </c>
      <c r="Y59" s="30">
        <v>108.4526</v>
      </c>
    </row>
    <row r="60" spans="2:25" x14ac:dyDescent="0.2">
      <c r="B60" s="15">
        <v>4073</v>
      </c>
      <c r="C60" s="15" t="s">
        <v>210</v>
      </c>
      <c r="D60" s="30">
        <v>0</v>
      </c>
      <c r="E60" s="30">
        <v>0</v>
      </c>
      <c r="F60" s="30">
        <v>171.82105000000001</v>
      </c>
      <c r="G60" s="30">
        <v>0</v>
      </c>
      <c r="H60" s="30">
        <v>27.053000000000001</v>
      </c>
      <c r="I60" s="30">
        <v>0</v>
      </c>
      <c r="J60" s="30">
        <v>40.562350000000002</v>
      </c>
      <c r="K60" s="30">
        <v>114.13939999999999</v>
      </c>
      <c r="L60" s="30">
        <v>0</v>
      </c>
      <c r="M60" s="30">
        <v>0</v>
      </c>
      <c r="N60" s="30">
        <v>353.57580000000002</v>
      </c>
      <c r="O60" s="30">
        <v>0</v>
      </c>
      <c r="P60" s="30">
        <v>0</v>
      </c>
      <c r="Q60" s="30">
        <v>0</v>
      </c>
      <c r="R60" s="30">
        <v>0</v>
      </c>
      <c r="S60" s="30">
        <v>0</v>
      </c>
      <c r="T60" s="30">
        <v>0</v>
      </c>
      <c r="U60" s="30">
        <v>0</v>
      </c>
      <c r="V60" s="30">
        <v>261.67865</v>
      </c>
      <c r="W60" s="30">
        <v>0</v>
      </c>
      <c r="X60" s="30">
        <v>0</v>
      </c>
      <c r="Y60" s="30">
        <v>261.67865</v>
      </c>
    </row>
    <row r="61" spans="2:25" x14ac:dyDescent="0.2">
      <c r="B61" s="15">
        <v>4074</v>
      </c>
      <c r="C61" s="15" t="s">
        <v>211</v>
      </c>
      <c r="D61" s="30">
        <v>0</v>
      </c>
      <c r="E61" s="30">
        <v>60.561500000000002</v>
      </c>
      <c r="F61" s="30">
        <v>20.655449999999998</v>
      </c>
      <c r="G61" s="30">
        <v>0</v>
      </c>
      <c r="H61" s="30">
        <v>0</v>
      </c>
      <c r="I61" s="30">
        <v>0</v>
      </c>
      <c r="J61" s="30">
        <v>809.87049000000002</v>
      </c>
      <c r="K61" s="30">
        <v>946.00455999999997</v>
      </c>
      <c r="L61" s="30">
        <v>239.06584000000001</v>
      </c>
      <c r="M61" s="30">
        <v>0</v>
      </c>
      <c r="N61" s="30">
        <v>2076.1578399999999</v>
      </c>
      <c r="O61" s="30">
        <v>0</v>
      </c>
      <c r="P61" s="30">
        <v>0</v>
      </c>
      <c r="Q61" s="30">
        <v>0</v>
      </c>
      <c r="R61" s="30">
        <v>0</v>
      </c>
      <c r="S61" s="30">
        <v>0</v>
      </c>
      <c r="T61" s="30">
        <v>0</v>
      </c>
      <c r="U61" s="30">
        <v>0</v>
      </c>
      <c r="V61" s="30">
        <v>594.26289999999995</v>
      </c>
      <c r="W61" s="30">
        <v>25.498699999999999</v>
      </c>
      <c r="X61" s="30">
        <v>0</v>
      </c>
      <c r="Y61" s="30">
        <v>619.76160000000004</v>
      </c>
    </row>
    <row r="62" spans="2:25" x14ac:dyDescent="0.2">
      <c r="B62" s="15">
        <v>4075</v>
      </c>
      <c r="C62" s="15" t="s">
        <v>212</v>
      </c>
      <c r="D62" s="30">
        <v>148.36769000000001</v>
      </c>
      <c r="E62" s="30">
        <v>0</v>
      </c>
      <c r="F62" s="30">
        <v>219.49424999999999</v>
      </c>
      <c r="G62" s="30">
        <v>56.69014</v>
      </c>
      <c r="H62" s="30">
        <v>0</v>
      </c>
      <c r="I62" s="30">
        <v>0</v>
      </c>
      <c r="J62" s="30">
        <v>263.21170000000001</v>
      </c>
      <c r="K62" s="30">
        <v>449.89859000000001</v>
      </c>
      <c r="L62" s="30">
        <v>0</v>
      </c>
      <c r="M62" s="30">
        <v>0</v>
      </c>
      <c r="N62" s="30">
        <v>1137.66237</v>
      </c>
      <c r="O62" s="30">
        <v>0</v>
      </c>
      <c r="P62" s="30">
        <v>0</v>
      </c>
      <c r="Q62" s="30">
        <v>0</v>
      </c>
      <c r="R62" s="30">
        <v>0</v>
      </c>
      <c r="S62" s="30">
        <v>0</v>
      </c>
      <c r="T62" s="30">
        <v>0</v>
      </c>
      <c r="U62" s="30">
        <v>0</v>
      </c>
      <c r="V62" s="30">
        <v>76.846010000000007</v>
      </c>
      <c r="W62" s="30">
        <v>0</v>
      </c>
      <c r="X62" s="30">
        <v>0</v>
      </c>
      <c r="Y62" s="30">
        <v>76.846010000000007</v>
      </c>
    </row>
    <row r="63" spans="2:25" x14ac:dyDescent="0.2">
      <c r="B63" s="15">
        <v>4076</v>
      </c>
      <c r="C63" s="15" t="s">
        <v>213</v>
      </c>
      <c r="D63" s="30">
        <v>53.8095</v>
      </c>
      <c r="E63" s="30">
        <v>0</v>
      </c>
      <c r="F63" s="30">
        <v>171.52355</v>
      </c>
      <c r="G63" s="30">
        <v>0</v>
      </c>
      <c r="H63" s="30">
        <v>0</v>
      </c>
      <c r="I63" s="30">
        <v>0</v>
      </c>
      <c r="J63" s="30">
        <v>720.77705000000003</v>
      </c>
      <c r="K63" s="30">
        <v>273.02229999999997</v>
      </c>
      <c r="L63" s="30">
        <v>0</v>
      </c>
      <c r="M63" s="30">
        <v>0</v>
      </c>
      <c r="N63" s="30">
        <v>1219.1324</v>
      </c>
      <c r="O63" s="30">
        <v>0</v>
      </c>
      <c r="P63" s="30">
        <v>0</v>
      </c>
      <c r="Q63" s="30">
        <v>0</v>
      </c>
      <c r="R63" s="30">
        <v>0</v>
      </c>
      <c r="S63" s="30">
        <v>0</v>
      </c>
      <c r="T63" s="30">
        <v>0</v>
      </c>
      <c r="U63" s="30">
        <v>0</v>
      </c>
      <c r="V63" s="30">
        <v>357.08670000000001</v>
      </c>
      <c r="W63" s="30">
        <v>0</v>
      </c>
      <c r="X63" s="30">
        <v>0</v>
      </c>
      <c r="Y63" s="30">
        <v>357.08670000000001</v>
      </c>
    </row>
    <row r="64" spans="2:25" x14ac:dyDescent="0.2">
      <c r="B64" s="15">
        <v>4077</v>
      </c>
      <c r="C64" s="15" t="s">
        <v>214</v>
      </c>
      <c r="D64" s="30">
        <v>0</v>
      </c>
      <c r="E64" s="30">
        <v>0</v>
      </c>
      <c r="F64" s="30">
        <v>23.767150000000001</v>
      </c>
      <c r="G64" s="30">
        <v>0</v>
      </c>
      <c r="H64" s="30">
        <v>0</v>
      </c>
      <c r="I64" s="30">
        <v>0</v>
      </c>
      <c r="J64" s="30">
        <v>275.6311</v>
      </c>
      <c r="K64" s="30">
        <v>104.4061</v>
      </c>
      <c r="L64" s="30">
        <v>0</v>
      </c>
      <c r="M64" s="30">
        <v>0</v>
      </c>
      <c r="N64" s="30">
        <v>403.80435</v>
      </c>
      <c r="O64" s="30">
        <v>0</v>
      </c>
      <c r="P64" s="30">
        <v>0</v>
      </c>
      <c r="Q64" s="30">
        <v>0</v>
      </c>
      <c r="R64" s="30">
        <v>0</v>
      </c>
      <c r="S64" s="30">
        <v>0</v>
      </c>
      <c r="T64" s="30">
        <v>0</v>
      </c>
      <c r="U64" s="30">
        <v>0</v>
      </c>
      <c r="V64" s="30">
        <v>12.386900000000001</v>
      </c>
      <c r="W64" s="30">
        <v>0</v>
      </c>
      <c r="X64" s="30">
        <v>0</v>
      </c>
      <c r="Y64" s="30">
        <v>12.386900000000001</v>
      </c>
    </row>
    <row r="65" spans="2:25" x14ac:dyDescent="0.2">
      <c r="B65" s="15">
        <v>4078</v>
      </c>
      <c r="C65" s="15" t="s">
        <v>215</v>
      </c>
      <c r="D65" s="30">
        <v>0</v>
      </c>
      <c r="E65" s="30">
        <v>0</v>
      </c>
      <c r="F65" s="30">
        <v>0</v>
      </c>
      <c r="G65" s="30">
        <v>0</v>
      </c>
      <c r="H65" s="30">
        <v>0</v>
      </c>
      <c r="I65" s="30">
        <v>0</v>
      </c>
      <c r="J65" s="30">
        <v>106.83425</v>
      </c>
      <c r="K65" s="30">
        <v>46.689050000000002</v>
      </c>
      <c r="L65" s="30">
        <v>0</v>
      </c>
      <c r="M65" s="30">
        <v>0</v>
      </c>
      <c r="N65" s="30">
        <v>153.52330000000001</v>
      </c>
      <c r="O65" s="30">
        <v>0</v>
      </c>
      <c r="P65" s="30">
        <v>0</v>
      </c>
      <c r="Q65" s="30">
        <v>0</v>
      </c>
      <c r="R65" s="30">
        <v>0</v>
      </c>
      <c r="S65" s="30">
        <v>0</v>
      </c>
      <c r="T65" s="30">
        <v>0</v>
      </c>
      <c r="U65" s="30">
        <v>0</v>
      </c>
      <c r="V65" s="30">
        <v>12.881550000000001</v>
      </c>
      <c r="W65" s="30">
        <v>0</v>
      </c>
      <c r="X65" s="30">
        <v>0</v>
      </c>
      <c r="Y65" s="30">
        <v>12.881550000000001</v>
      </c>
    </row>
    <row r="66" spans="2:25" x14ac:dyDescent="0.2">
      <c r="B66" s="15">
        <v>4079</v>
      </c>
      <c r="C66" s="15" t="s">
        <v>216</v>
      </c>
      <c r="D66" s="30">
        <v>0</v>
      </c>
      <c r="E66" s="30">
        <v>0</v>
      </c>
      <c r="F66" s="30">
        <v>29.108750000000001</v>
      </c>
      <c r="G66" s="30">
        <v>0</v>
      </c>
      <c r="H66" s="30">
        <v>0</v>
      </c>
      <c r="I66" s="30">
        <v>0</v>
      </c>
      <c r="J66" s="30">
        <v>1093.2007799999999</v>
      </c>
      <c r="K66" s="30">
        <v>858.40219999999999</v>
      </c>
      <c r="L66" s="30">
        <v>755.91544999999996</v>
      </c>
      <c r="M66" s="30">
        <v>0</v>
      </c>
      <c r="N66" s="30">
        <v>2736.62718</v>
      </c>
      <c r="O66" s="30">
        <v>0</v>
      </c>
      <c r="P66" s="30">
        <v>0</v>
      </c>
      <c r="Q66" s="30">
        <v>0</v>
      </c>
      <c r="R66" s="30">
        <v>0</v>
      </c>
      <c r="S66" s="30">
        <v>0</v>
      </c>
      <c r="T66" s="30">
        <v>0</v>
      </c>
      <c r="U66" s="30">
        <v>0</v>
      </c>
      <c r="V66" s="30">
        <v>65.542599999999993</v>
      </c>
      <c r="W66" s="30">
        <v>0</v>
      </c>
      <c r="X66" s="30">
        <v>0</v>
      </c>
      <c r="Y66" s="30">
        <v>65.542599999999993</v>
      </c>
    </row>
    <row r="67" spans="2:25" x14ac:dyDescent="0.2">
      <c r="B67" s="15">
        <v>4080</v>
      </c>
      <c r="C67" s="15" t="s">
        <v>217</v>
      </c>
      <c r="D67" s="30">
        <v>0</v>
      </c>
      <c r="E67" s="30">
        <v>0</v>
      </c>
      <c r="F67" s="30">
        <v>2133.6500700000001</v>
      </c>
      <c r="G67" s="30">
        <v>60</v>
      </c>
      <c r="H67" s="30">
        <v>0</v>
      </c>
      <c r="I67" s="30">
        <v>0</v>
      </c>
      <c r="J67" s="30">
        <v>1635.6585</v>
      </c>
      <c r="K67" s="30">
        <v>2050.1388900000002</v>
      </c>
      <c r="L67" s="30">
        <v>2829.8668699999998</v>
      </c>
      <c r="M67" s="30">
        <v>0</v>
      </c>
      <c r="N67" s="30">
        <v>8709.3143299999992</v>
      </c>
      <c r="O67" s="30">
        <v>0</v>
      </c>
      <c r="P67" s="30">
        <v>0</v>
      </c>
      <c r="Q67" s="30">
        <v>15</v>
      </c>
      <c r="R67" s="30">
        <v>0</v>
      </c>
      <c r="S67" s="30">
        <v>0</v>
      </c>
      <c r="T67" s="30">
        <v>0</v>
      </c>
      <c r="U67" s="30">
        <v>1E-3</v>
      </c>
      <c r="V67" s="30">
        <v>2074.5747000000001</v>
      </c>
      <c r="W67" s="30">
        <v>363.54190999999997</v>
      </c>
      <c r="X67" s="30">
        <v>0</v>
      </c>
      <c r="Y67" s="30">
        <v>2453.1176099999998</v>
      </c>
    </row>
    <row r="68" spans="2:25" x14ac:dyDescent="0.2">
      <c r="B68" s="15">
        <v>4081</v>
      </c>
      <c r="C68" s="15" t="s">
        <v>218</v>
      </c>
      <c r="D68" s="30">
        <v>0</v>
      </c>
      <c r="E68" s="30">
        <v>0</v>
      </c>
      <c r="F68" s="30">
        <v>1997.5663400000001</v>
      </c>
      <c r="G68" s="30">
        <v>10.162750000000001</v>
      </c>
      <c r="H68" s="30">
        <v>0</v>
      </c>
      <c r="I68" s="30">
        <v>0.77725</v>
      </c>
      <c r="J68" s="30">
        <v>40.417900000000003</v>
      </c>
      <c r="K68" s="30">
        <v>250.12365</v>
      </c>
      <c r="L68" s="30">
        <v>0</v>
      </c>
      <c r="M68" s="30">
        <v>0</v>
      </c>
      <c r="N68" s="30">
        <v>2299.0478899999998</v>
      </c>
      <c r="O68" s="30">
        <v>0</v>
      </c>
      <c r="P68" s="30">
        <v>0</v>
      </c>
      <c r="Q68" s="30">
        <v>0</v>
      </c>
      <c r="R68" s="30">
        <v>0</v>
      </c>
      <c r="S68" s="30">
        <v>0</v>
      </c>
      <c r="T68" s="30">
        <v>0</v>
      </c>
      <c r="U68" s="30">
        <v>0</v>
      </c>
      <c r="V68" s="30">
        <v>548.42994999999996</v>
      </c>
      <c r="W68" s="30">
        <v>0</v>
      </c>
      <c r="X68" s="30">
        <v>0</v>
      </c>
      <c r="Y68" s="30">
        <v>548.42994999999996</v>
      </c>
    </row>
    <row r="69" spans="2:25" x14ac:dyDescent="0.2">
      <c r="B69" s="15">
        <v>4082</v>
      </c>
      <c r="C69" s="15" t="s">
        <v>219</v>
      </c>
      <c r="D69" s="30">
        <v>1043.8190500000001</v>
      </c>
      <c r="E69" s="30">
        <v>0</v>
      </c>
      <c r="F69" s="30">
        <v>20184.2817</v>
      </c>
      <c r="G69" s="30">
        <v>87.310249999999996</v>
      </c>
      <c r="H69" s="30">
        <v>0</v>
      </c>
      <c r="I69" s="30">
        <v>0</v>
      </c>
      <c r="J69" s="30">
        <v>4512.6054199999999</v>
      </c>
      <c r="K69" s="30">
        <v>1250.1389999999999</v>
      </c>
      <c r="L69" s="30">
        <v>0</v>
      </c>
      <c r="M69" s="30">
        <v>0</v>
      </c>
      <c r="N69" s="30">
        <v>27078.155419999999</v>
      </c>
      <c r="O69" s="30">
        <v>0</v>
      </c>
      <c r="P69" s="30">
        <v>0</v>
      </c>
      <c r="Q69" s="30">
        <v>5</v>
      </c>
      <c r="R69" s="30">
        <v>0</v>
      </c>
      <c r="S69" s="30">
        <v>0</v>
      </c>
      <c r="T69" s="30">
        <v>0</v>
      </c>
      <c r="U69" s="30">
        <v>2791.08</v>
      </c>
      <c r="V69" s="30">
        <v>879.27295000000004</v>
      </c>
      <c r="W69" s="30">
        <v>0</v>
      </c>
      <c r="X69" s="30">
        <v>0</v>
      </c>
      <c r="Y69" s="30">
        <v>3675.35295</v>
      </c>
    </row>
    <row r="70" spans="2:25" x14ac:dyDescent="0.2">
      <c r="B70" s="15">
        <v>4083</v>
      </c>
      <c r="C70" s="15" t="s">
        <v>220</v>
      </c>
      <c r="D70" s="30">
        <v>11.06395</v>
      </c>
      <c r="E70" s="30">
        <v>0</v>
      </c>
      <c r="F70" s="30">
        <v>0</v>
      </c>
      <c r="G70" s="30">
        <v>0</v>
      </c>
      <c r="H70" s="30">
        <v>59.137</v>
      </c>
      <c r="I70" s="30">
        <v>0</v>
      </c>
      <c r="J70" s="30">
        <v>549.40575000000001</v>
      </c>
      <c r="K70" s="30">
        <v>123.33195000000001</v>
      </c>
      <c r="L70" s="30">
        <v>321.57344999999998</v>
      </c>
      <c r="M70" s="30">
        <v>0</v>
      </c>
      <c r="N70" s="30">
        <v>1064.5120999999999</v>
      </c>
      <c r="O70" s="30">
        <v>3</v>
      </c>
      <c r="P70" s="30">
        <v>0</v>
      </c>
      <c r="Q70" s="30">
        <v>0</v>
      </c>
      <c r="R70" s="30">
        <v>0</v>
      </c>
      <c r="S70" s="30">
        <v>0</v>
      </c>
      <c r="T70" s="30">
        <v>0</v>
      </c>
      <c r="U70" s="30">
        <v>0</v>
      </c>
      <c r="V70" s="30">
        <v>44.103050000000003</v>
      </c>
      <c r="W70" s="30">
        <v>0.7</v>
      </c>
      <c r="X70" s="30">
        <v>0</v>
      </c>
      <c r="Y70" s="30">
        <v>47.803049999999999</v>
      </c>
    </row>
    <row r="71" spans="2:25" x14ac:dyDescent="0.2">
      <c r="B71" s="20">
        <v>4129</v>
      </c>
      <c r="C71" s="20" t="s">
        <v>221</v>
      </c>
      <c r="D71" s="29">
        <v>1875.69325</v>
      </c>
      <c r="E71" s="29">
        <v>144.4297</v>
      </c>
      <c r="F71" s="29">
        <v>5934.7278699999997</v>
      </c>
      <c r="G71" s="29">
        <v>1426.9162699999999</v>
      </c>
      <c r="H71" s="29">
        <v>0</v>
      </c>
      <c r="I71" s="29">
        <v>0</v>
      </c>
      <c r="J71" s="29">
        <v>7347.6901799999996</v>
      </c>
      <c r="K71" s="29">
        <v>9000.1327099999999</v>
      </c>
      <c r="L71" s="29">
        <v>1570.9802500000001</v>
      </c>
      <c r="M71" s="29">
        <v>0</v>
      </c>
      <c r="N71" s="29">
        <v>27300.570230000001</v>
      </c>
      <c r="O71" s="29">
        <v>303.91539999999998</v>
      </c>
      <c r="P71" s="29">
        <v>771.21585000000005</v>
      </c>
      <c r="Q71" s="29">
        <v>396.73955000000001</v>
      </c>
      <c r="R71" s="29">
        <v>339.80835000000002</v>
      </c>
      <c r="S71" s="29">
        <v>411</v>
      </c>
      <c r="T71" s="29">
        <v>0</v>
      </c>
      <c r="U71" s="29">
        <v>643.76975000000004</v>
      </c>
      <c r="V71" s="29">
        <v>7103.27952</v>
      </c>
      <c r="W71" s="29">
        <v>186.15084999999999</v>
      </c>
      <c r="X71" s="29">
        <v>0</v>
      </c>
      <c r="Y71" s="29">
        <v>10155.879269999999</v>
      </c>
    </row>
    <row r="72" spans="2:25" x14ac:dyDescent="0.2">
      <c r="B72" s="15">
        <v>4091</v>
      </c>
      <c r="C72" s="15" t="s">
        <v>222</v>
      </c>
      <c r="D72" s="30">
        <v>78.715999999999994</v>
      </c>
      <c r="E72" s="30">
        <v>0</v>
      </c>
      <c r="F72" s="30">
        <v>956.51260000000002</v>
      </c>
      <c r="G72" s="30">
        <v>0</v>
      </c>
      <c r="H72" s="30">
        <v>0</v>
      </c>
      <c r="I72" s="30">
        <v>0</v>
      </c>
      <c r="J72" s="30">
        <v>236.02775</v>
      </c>
      <c r="K72" s="30">
        <v>701.13687000000004</v>
      </c>
      <c r="L72" s="30">
        <v>0</v>
      </c>
      <c r="M72" s="30">
        <v>0</v>
      </c>
      <c r="N72" s="30">
        <v>1972.3932199999999</v>
      </c>
      <c r="O72" s="30">
        <v>50</v>
      </c>
      <c r="P72" s="30">
        <v>0</v>
      </c>
      <c r="Q72" s="30">
        <v>0</v>
      </c>
      <c r="R72" s="30">
        <v>0</v>
      </c>
      <c r="S72" s="30">
        <v>0</v>
      </c>
      <c r="T72" s="30">
        <v>0</v>
      </c>
      <c r="U72" s="30">
        <v>0</v>
      </c>
      <c r="V72" s="30">
        <v>275.2287</v>
      </c>
      <c r="W72" s="30">
        <v>0</v>
      </c>
      <c r="X72" s="30">
        <v>0</v>
      </c>
      <c r="Y72" s="30">
        <v>325.2287</v>
      </c>
    </row>
    <row r="73" spans="2:25" x14ac:dyDescent="0.2">
      <c r="B73" s="15">
        <v>4092</v>
      </c>
      <c r="C73" s="15" t="s">
        <v>223</v>
      </c>
      <c r="D73" s="30">
        <v>1372.9402500000001</v>
      </c>
      <c r="E73" s="30">
        <v>0</v>
      </c>
      <c r="F73" s="30">
        <v>187.95519999999999</v>
      </c>
      <c r="G73" s="30">
        <v>0</v>
      </c>
      <c r="H73" s="30">
        <v>0</v>
      </c>
      <c r="I73" s="30">
        <v>0</v>
      </c>
      <c r="J73" s="30">
        <v>254.25989999999999</v>
      </c>
      <c r="K73" s="30">
        <v>207.1568</v>
      </c>
      <c r="L73" s="30">
        <v>0</v>
      </c>
      <c r="M73" s="30">
        <v>0</v>
      </c>
      <c r="N73" s="30">
        <v>2022.31215</v>
      </c>
      <c r="O73" s="30">
        <v>1.4578500000000001</v>
      </c>
      <c r="P73" s="30">
        <v>0</v>
      </c>
      <c r="Q73" s="30">
        <v>0</v>
      </c>
      <c r="R73" s="30">
        <v>0</v>
      </c>
      <c r="S73" s="30">
        <v>0</v>
      </c>
      <c r="T73" s="30">
        <v>0</v>
      </c>
      <c r="U73" s="30">
        <v>0</v>
      </c>
      <c r="V73" s="30">
        <v>791.0335</v>
      </c>
      <c r="W73" s="30">
        <v>0</v>
      </c>
      <c r="X73" s="30">
        <v>0</v>
      </c>
      <c r="Y73" s="30">
        <v>792.49135000000001</v>
      </c>
    </row>
    <row r="74" spans="2:25" x14ac:dyDescent="0.2">
      <c r="B74" s="15">
        <v>4093</v>
      </c>
      <c r="C74" s="15" t="s">
        <v>224</v>
      </c>
      <c r="D74" s="30">
        <v>0</v>
      </c>
      <c r="E74" s="30">
        <v>0</v>
      </c>
      <c r="F74" s="30">
        <v>49.924149999999997</v>
      </c>
      <c r="G74" s="30">
        <v>0</v>
      </c>
      <c r="H74" s="30">
        <v>0</v>
      </c>
      <c r="I74" s="30">
        <v>0</v>
      </c>
      <c r="J74" s="30">
        <v>23.23415</v>
      </c>
      <c r="K74" s="30">
        <v>0</v>
      </c>
      <c r="L74" s="30">
        <v>0</v>
      </c>
      <c r="M74" s="30">
        <v>0</v>
      </c>
      <c r="N74" s="30">
        <v>73.158299999999997</v>
      </c>
      <c r="O74" s="30">
        <v>0</v>
      </c>
      <c r="P74" s="30">
        <v>0</v>
      </c>
      <c r="Q74" s="30">
        <v>0</v>
      </c>
      <c r="R74" s="30">
        <v>0</v>
      </c>
      <c r="S74" s="30">
        <v>0</v>
      </c>
      <c r="T74" s="30">
        <v>0</v>
      </c>
      <c r="U74" s="30">
        <v>0</v>
      </c>
      <c r="V74" s="30">
        <v>22.704249999999998</v>
      </c>
      <c r="W74" s="30">
        <v>0</v>
      </c>
      <c r="X74" s="30">
        <v>0</v>
      </c>
      <c r="Y74" s="30">
        <v>22.704249999999998</v>
      </c>
    </row>
    <row r="75" spans="2:25" x14ac:dyDescent="0.2">
      <c r="B75" s="15">
        <v>4124</v>
      </c>
      <c r="C75" s="15" t="s">
        <v>225</v>
      </c>
      <c r="D75" s="30">
        <v>204.93530000000001</v>
      </c>
      <c r="E75" s="30">
        <v>0</v>
      </c>
      <c r="F75" s="30">
        <v>0</v>
      </c>
      <c r="G75" s="30">
        <v>17.906849999999999</v>
      </c>
      <c r="H75" s="30">
        <v>0</v>
      </c>
      <c r="I75" s="30">
        <v>0</v>
      </c>
      <c r="J75" s="30">
        <v>16.692450000000001</v>
      </c>
      <c r="K75" s="30">
        <v>113.73945000000001</v>
      </c>
      <c r="L75" s="30">
        <v>0</v>
      </c>
      <c r="M75" s="30">
        <v>0</v>
      </c>
      <c r="N75" s="30">
        <v>353.27404999999999</v>
      </c>
      <c r="O75" s="30">
        <v>0</v>
      </c>
      <c r="P75" s="30">
        <v>0</v>
      </c>
      <c r="Q75" s="30">
        <v>0</v>
      </c>
      <c r="R75" s="30">
        <v>0</v>
      </c>
      <c r="S75" s="30">
        <v>0</v>
      </c>
      <c r="T75" s="30">
        <v>0</v>
      </c>
      <c r="U75" s="30">
        <v>0</v>
      </c>
      <c r="V75" s="30">
        <v>106.121</v>
      </c>
      <c r="W75" s="30">
        <v>0</v>
      </c>
      <c r="X75" s="30">
        <v>0</v>
      </c>
      <c r="Y75" s="30">
        <v>106.121</v>
      </c>
    </row>
    <row r="76" spans="2:25" x14ac:dyDescent="0.2">
      <c r="B76" s="15">
        <v>4095</v>
      </c>
      <c r="C76" s="15" t="s">
        <v>226</v>
      </c>
      <c r="D76" s="30">
        <v>0</v>
      </c>
      <c r="E76" s="30">
        <v>96.671400000000006</v>
      </c>
      <c r="F76" s="30">
        <v>394.53251999999998</v>
      </c>
      <c r="G76" s="30">
        <v>764.25441999999998</v>
      </c>
      <c r="H76" s="30">
        <v>0</v>
      </c>
      <c r="I76" s="30">
        <v>0</v>
      </c>
      <c r="J76" s="30">
        <v>3467.0499100000002</v>
      </c>
      <c r="K76" s="30">
        <v>766.23398999999995</v>
      </c>
      <c r="L76" s="30">
        <v>0</v>
      </c>
      <c r="M76" s="30">
        <v>0</v>
      </c>
      <c r="N76" s="30">
        <v>5488.7422399999996</v>
      </c>
      <c r="O76" s="30">
        <v>0</v>
      </c>
      <c r="P76" s="30">
        <v>671.63160000000005</v>
      </c>
      <c r="Q76" s="30">
        <v>98.356449999999995</v>
      </c>
      <c r="R76" s="30">
        <v>175</v>
      </c>
      <c r="S76" s="30">
        <v>0</v>
      </c>
      <c r="T76" s="30">
        <v>0</v>
      </c>
      <c r="U76" s="30">
        <v>581.48024999999996</v>
      </c>
      <c r="V76" s="30">
        <v>456.69574999999998</v>
      </c>
      <c r="W76" s="30">
        <v>0</v>
      </c>
      <c r="X76" s="30">
        <v>0</v>
      </c>
      <c r="Y76" s="30">
        <v>1983.1640500000001</v>
      </c>
    </row>
    <row r="77" spans="2:25" x14ac:dyDescent="0.2">
      <c r="B77" s="15">
        <v>4099</v>
      </c>
      <c r="C77" s="15" t="s">
        <v>227</v>
      </c>
      <c r="D77" s="30">
        <v>0</v>
      </c>
      <c r="E77" s="30">
        <v>0</v>
      </c>
      <c r="F77" s="30">
        <v>28.47195</v>
      </c>
      <c r="G77" s="30">
        <v>0</v>
      </c>
      <c r="H77" s="30">
        <v>0</v>
      </c>
      <c r="I77" s="30">
        <v>0</v>
      </c>
      <c r="J77" s="30">
        <v>0</v>
      </c>
      <c r="K77" s="30">
        <v>6.3636499999999998</v>
      </c>
      <c r="L77" s="30">
        <v>0</v>
      </c>
      <c r="M77" s="30">
        <v>0</v>
      </c>
      <c r="N77" s="30">
        <v>34.835599999999999</v>
      </c>
      <c r="O77" s="30">
        <v>0</v>
      </c>
      <c r="P77" s="30">
        <v>0</v>
      </c>
      <c r="Q77" s="30">
        <v>0</v>
      </c>
      <c r="R77" s="30">
        <v>0</v>
      </c>
      <c r="S77" s="30">
        <v>0</v>
      </c>
      <c r="T77" s="30">
        <v>0</v>
      </c>
      <c r="U77" s="30">
        <v>0</v>
      </c>
      <c r="V77" s="30">
        <v>99.825000000000003</v>
      </c>
      <c r="W77" s="30">
        <v>0</v>
      </c>
      <c r="X77" s="30">
        <v>0</v>
      </c>
      <c r="Y77" s="30">
        <v>99.825000000000003</v>
      </c>
    </row>
    <row r="78" spans="2:25" x14ac:dyDescent="0.2">
      <c r="B78" s="15">
        <v>4100</v>
      </c>
      <c r="C78" s="15" t="s">
        <v>228</v>
      </c>
      <c r="D78" s="30">
        <v>0</v>
      </c>
      <c r="E78" s="30">
        <v>0</v>
      </c>
      <c r="F78" s="30">
        <v>0</v>
      </c>
      <c r="G78" s="30">
        <v>0</v>
      </c>
      <c r="H78" s="30">
        <v>0</v>
      </c>
      <c r="I78" s="30">
        <v>0</v>
      </c>
      <c r="J78" s="30">
        <v>35.542099999999998</v>
      </c>
      <c r="K78" s="30">
        <v>217.96226999999999</v>
      </c>
      <c r="L78" s="30">
        <v>0</v>
      </c>
      <c r="M78" s="30">
        <v>0</v>
      </c>
      <c r="N78" s="30">
        <v>253.50436999999999</v>
      </c>
      <c r="O78" s="30">
        <v>0</v>
      </c>
      <c r="P78" s="30">
        <v>0</v>
      </c>
      <c r="Q78" s="30">
        <v>0</v>
      </c>
      <c r="R78" s="30">
        <v>0</v>
      </c>
      <c r="S78" s="30">
        <v>0</v>
      </c>
      <c r="T78" s="30">
        <v>0</v>
      </c>
      <c r="U78" s="30">
        <v>0</v>
      </c>
      <c r="V78" s="30">
        <v>108.6396</v>
      </c>
      <c r="W78" s="30">
        <v>0</v>
      </c>
      <c r="X78" s="30">
        <v>0</v>
      </c>
      <c r="Y78" s="30">
        <v>108.6396</v>
      </c>
    </row>
    <row r="79" spans="2:25" x14ac:dyDescent="0.2">
      <c r="B79" s="15">
        <v>4104</v>
      </c>
      <c r="C79" s="15" t="s">
        <v>229</v>
      </c>
      <c r="D79" s="30">
        <v>0</v>
      </c>
      <c r="E79" s="30">
        <v>0</v>
      </c>
      <c r="F79" s="30">
        <v>102.2086</v>
      </c>
      <c r="G79" s="30">
        <v>13.885300000000001</v>
      </c>
      <c r="H79" s="30">
        <v>0</v>
      </c>
      <c r="I79" s="30">
        <v>0</v>
      </c>
      <c r="J79" s="30">
        <v>1515.99953</v>
      </c>
      <c r="K79" s="30">
        <v>188.67286999999999</v>
      </c>
      <c r="L79" s="30">
        <v>0</v>
      </c>
      <c r="M79" s="30">
        <v>0</v>
      </c>
      <c r="N79" s="30">
        <v>1820.7663</v>
      </c>
      <c r="O79" s="30">
        <v>0</v>
      </c>
      <c r="P79" s="30">
        <v>0</v>
      </c>
      <c r="Q79" s="30">
        <v>0</v>
      </c>
      <c r="R79" s="30">
        <v>0</v>
      </c>
      <c r="S79" s="30">
        <v>0</v>
      </c>
      <c r="T79" s="30">
        <v>0</v>
      </c>
      <c r="U79" s="30">
        <v>0</v>
      </c>
      <c r="V79" s="30">
        <v>596.14845000000003</v>
      </c>
      <c r="W79" s="30">
        <v>0</v>
      </c>
      <c r="X79" s="30">
        <v>0</v>
      </c>
      <c r="Y79" s="30">
        <v>596.14845000000003</v>
      </c>
    </row>
    <row r="80" spans="2:25" x14ac:dyDescent="0.2">
      <c r="B80" s="15">
        <v>4105</v>
      </c>
      <c r="C80" s="15" t="s">
        <v>230</v>
      </c>
      <c r="D80" s="30">
        <v>0</v>
      </c>
      <c r="E80" s="30">
        <v>40.370849999999997</v>
      </c>
      <c r="F80" s="30">
        <v>14.94605</v>
      </c>
      <c r="G80" s="30">
        <v>0</v>
      </c>
      <c r="H80" s="30">
        <v>0</v>
      </c>
      <c r="I80" s="30">
        <v>0</v>
      </c>
      <c r="J80" s="30">
        <v>0</v>
      </c>
      <c r="K80" s="30">
        <v>14.701549999999999</v>
      </c>
      <c r="L80" s="30">
        <v>121.3824</v>
      </c>
      <c r="M80" s="30">
        <v>0</v>
      </c>
      <c r="N80" s="30">
        <v>191.40084999999999</v>
      </c>
      <c r="O80" s="30">
        <v>0</v>
      </c>
      <c r="P80" s="30">
        <v>16</v>
      </c>
      <c r="Q80" s="30">
        <v>0</v>
      </c>
      <c r="R80" s="30">
        <v>0</v>
      </c>
      <c r="S80" s="30">
        <v>0</v>
      </c>
      <c r="T80" s="30">
        <v>0</v>
      </c>
      <c r="U80" s="30">
        <v>0</v>
      </c>
      <c r="V80" s="30">
        <v>19.190000000000001</v>
      </c>
      <c r="W80" s="30">
        <v>5.5</v>
      </c>
      <c r="X80" s="30">
        <v>0</v>
      </c>
      <c r="Y80" s="30">
        <v>40.69</v>
      </c>
    </row>
    <row r="81" spans="2:25" x14ac:dyDescent="0.2">
      <c r="B81" s="15">
        <v>4106</v>
      </c>
      <c r="C81" s="15" t="s">
        <v>231</v>
      </c>
      <c r="D81" s="30">
        <v>0</v>
      </c>
      <c r="E81" s="30">
        <v>0</v>
      </c>
      <c r="F81" s="30">
        <v>0</v>
      </c>
      <c r="G81" s="30">
        <v>0</v>
      </c>
      <c r="H81" s="30">
        <v>0</v>
      </c>
      <c r="I81" s="30">
        <v>0</v>
      </c>
      <c r="J81" s="30">
        <v>57.234949999999998</v>
      </c>
      <c r="K81" s="30">
        <v>65.804450000000003</v>
      </c>
      <c r="L81" s="30">
        <v>0</v>
      </c>
      <c r="M81" s="30">
        <v>0</v>
      </c>
      <c r="N81" s="30">
        <v>123.0394</v>
      </c>
      <c r="O81" s="30">
        <v>0</v>
      </c>
      <c r="P81" s="30">
        <v>0</v>
      </c>
      <c r="Q81" s="30">
        <v>0</v>
      </c>
      <c r="R81" s="30">
        <v>0</v>
      </c>
      <c r="S81" s="30">
        <v>0</v>
      </c>
      <c r="T81" s="30">
        <v>0</v>
      </c>
      <c r="U81" s="30">
        <v>0</v>
      </c>
      <c r="V81" s="30">
        <v>14.96</v>
      </c>
      <c r="W81" s="30">
        <v>0</v>
      </c>
      <c r="X81" s="30">
        <v>0</v>
      </c>
      <c r="Y81" s="30">
        <v>14.96</v>
      </c>
    </row>
    <row r="82" spans="2:25" x14ac:dyDescent="0.2">
      <c r="B82" s="15">
        <v>4107</v>
      </c>
      <c r="C82" s="15" t="s">
        <v>232</v>
      </c>
      <c r="D82" s="30">
        <v>31.895499999999998</v>
      </c>
      <c r="E82" s="30">
        <v>0</v>
      </c>
      <c r="F82" s="30">
        <v>761.65063999999995</v>
      </c>
      <c r="G82" s="30">
        <v>0</v>
      </c>
      <c r="H82" s="30">
        <v>0</v>
      </c>
      <c r="I82" s="30">
        <v>0</v>
      </c>
      <c r="J82" s="30">
        <v>19.6279</v>
      </c>
      <c r="K82" s="30">
        <v>44.724910000000001</v>
      </c>
      <c r="L82" s="30">
        <v>0</v>
      </c>
      <c r="M82" s="30">
        <v>0</v>
      </c>
      <c r="N82" s="30">
        <v>857.89895000000001</v>
      </c>
      <c r="O82" s="30">
        <v>0</v>
      </c>
      <c r="P82" s="30">
        <v>0</v>
      </c>
      <c r="Q82" s="30">
        <v>0</v>
      </c>
      <c r="R82" s="30">
        <v>0</v>
      </c>
      <c r="S82" s="30">
        <v>411</v>
      </c>
      <c r="T82" s="30">
        <v>0</v>
      </c>
      <c r="U82" s="30">
        <v>0</v>
      </c>
      <c r="V82" s="30">
        <v>54.085149999999999</v>
      </c>
      <c r="W82" s="30">
        <v>0</v>
      </c>
      <c r="X82" s="30">
        <v>0</v>
      </c>
      <c r="Y82" s="30">
        <v>465.08515</v>
      </c>
    </row>
    <row r="83" spans="2:25" x14ac:dyDescent="0.2">
      <c r="B83" s="15">
        <v>4110</v>
      </c>
      <c r="C83" s="15" t="s">
        <v>233</v>
      </c>
      <c r="D83" s="30">
        <v>0</v>
      </c>
      <c r="E83" s="30">
        <v>0</v>
      </c>
      <c r="F83" s="30">
        <v>30.474699999999999</v>
      </c>
      <c r="G83" s="30">
        <v>6.75</v>
      </c>
      <c r="H83" s="30">
        <v>0</v>
      </c>
      <c r="I83" s="30">
        <v>0</v>
      </c>
      <c r="J83" s="30">
        <v>192.43705</v>
      </c>
      <c r="K83" s="30">
        <v>239.84065000000001</v>
      </c>
      <c r="L83" s="30">
        <v>0</v>
      </c>
      <c r="M83" s="30">
        <v>0</v>
      </c>
      <c r="N83" s="30">
        <v>469.50240000000002</v>
      </c>
      <c r="O83" s="30">
        <v>0</v>
      </c>
      <c r="P83" s="30">
        <v>0</v>
      </c>
      <c r="Q83" s="30">
        <v>0</v>
      </c>
      <c r="R83" s="30">
        <v>0</v>
      </c>
      <c r="S83" s="30">
        <v>0</v>
      </c>
      <c r="T83" s="30">
        <v>0</v>
      </c>
      <c r="U83" s="30">
        <v>0</v>
      </c>
      <c r="V83" s="30">
        <v>3.8597000000000001</v>
      </c>
      <c r="W83" s="30">
        <v>0</v>
      </c>
      <c r="X83" s="30">
        <v>0</v>
      </c>
      <c r="Y83" s="30">
        <v>3.8597000000000001</v>
      </c>
    </row>
    <row r="84" spans="2:25" x14ac:dyDescent="0.2">
      <c r="B84" s="15">
        <v>4111</v>
      </c>
      <c r="C84" s="15" t="s">
        <v>234</v>
      </c>
      <c r="D84" s="30">
        <v>0</v>
      </c>
      <c r="E84" s="30">
        <v>0</v>
      </c>
      <c r="F84" s="30">
        <v>52.033799999999999</v>
      </c>
      <c r="G84" s="30">
        <v>0</v>
      </c>
      <c r="H84" s="30">
        <v>0</v>
      </c>
      <c r="I84" s="30">
        <v>0</v>
      </c>
      <c r="J84" s="30">
        <v>65.765500000000003</v>
      </c>
      <c r="K84" s="30">
        <v>17.33925</v>
      </c>
      <c r="L84" s="30">
        <v>10.77</v>
      </c>
      <c r="M84" s="30">
        <v>0</v>
      </c>
      <c r="N84" s="30">
        <v>145.90854999999999</v>
      </c>
      <c r="O84" s="30">
        <v>0</v>
      </c>
      <c r="P84" s="30">
        <v>0</v>
      </c>
      <c r="Q84" s="30">
        <v>0</v>
      </c>
      <c r="R84" s="30">
        <v>0</v>
      </c>
      <c r="S84" s="30">
        <v>0</v>
      </c>
      <c r="T84" s="30">
        <v>0</v>
      </c>
      <c r="U84" s="30">
        <v>0</v>
      </c>
      <c r="V84" s="30">
        <v>121.30465</v>
      </c>
      <c r="W84" s="30">
        <v>0</v>
      </c>
      <c r="X84" s="30">
        <v>0</v>
      </c>
      <c r="Y84" s="30">
        <v>121.30465</v>
      </c>
    </row>
    <row r="85" spans="2:25" x14ac:dyDescent="0.2">
      <c r="B85" s="15">
        <v>4112</v>
      </c>
      <c r="C85" s="15" t="s">
        <v>235</v>
      </c>
      <c r="D85" s="30">
        <v>0</v>
      </c>
      <c r="E85" s="30">
        <v>0</v>
      </c>
      <c r="F85" s="30">
        <v>370.80540000000002</v>
      </c>
      <c r="G85" s="30">
        <v>0</v>
      </c>
      <c r="H85" s="30">
        <v>0</v>
      </c>
      <c r="I85" s="30">
        <v>0</v>
      </c>
      <c r="J85" s="30">
        <v>1.3169999999999999</v>
      </c>
      <c r="K85" s="30">
        <v>71.209800000000001</v>
      </c>
      <c r="L85" s="30">
        <v>33.590150000000001</v>
      </c>
      <c r="M85" s="30">
        <v>0</v>
      </c>
      <c r="N85" s="30">
        <v>476.92234999999999</v>
      </c>
      <c r="O85" s="30">
        <v>0</v>
      </c>
      <c r="P85" s="30">
        <v>0</v>
      </c>
      <c r="Q85" s="30">
        <v>0</v>
      </c>
      <c r="R85" s="30">
        <v>0</v>
      </c>
      <c r="S85" s="30">
        <v>0</v>
      </c>
      <c r="T85" s="30">
        <v>0</v>
      </c>
      <c r="U85" s="30">
        <v>0</v>
      </c>
      <c r="V85" s="30">
        <v>7.0200500000000003</v>
      </c>
      <c r="W85" s="30">
        <v>0</v>
      </c>
      <c r="X85" s="30">
        <v>0</v>
      </c>
      <c r="Y85" s="30">
        <v>7.0200500000000003</v>
      </c>
    </row>
    <row r="86" spans="2:25" x14ac:dyDescent="0.2">
      <c r="B86" s="15">
        <v>4125</v>
      </c>
      <c r="C86" s="15" t="s">
        <v>236</v>
      </c>
      <c r="D86" s="30">
        <v>53.18665</v>
      </c>
      <c r="E86" s="30">
        <v>0</v>
      </c>
      <c r="F86" s="30">
        <v>144.30324999999999</v>
      </c>
      <c r="G86" s="30">
        <v>163.0284</v>
      </c>
      <c r="H86" s="30">
        <v>0</v>
      </c>
      <c r="I86" s="30">
        <v>0</v>
      </c>
      <c r="J86" s="30">
        <v>29.555499999999999</v>
      </c>
      <c r="K86" s="30">
        <v>91.435050000000004</v>
      </c>
      <c r="L86" s="30">
        <v>18.608450000000001</v>
      </c>
      <c r="M86" s="30">
        <v>0</v>
      </c>
      <c r="N86" s="30">
        <v>500.1173</v>
      </c>
      <c r="O86" s="30">
        <v>0</v>
      </c>
      <c r="P86" s="30">
        <v>0</v>
      </c>
      <c r="Q86" s="30">
        <v>0</v>
      </c>
      <c r="R86" s="30">
        <v>116.86315</v>
      </c>
      <c r="S86" s="30">
        <v>0</v>
      </c>
      <c r="T86" s="30">
        <v>0</v>
      </c>
      <c r="U86" s="30">
        <v>0</v>
      </c>
      <c r="V86" s="30">
        <v>408.32114999999999</v>
      </c>
      <c r="W86" s="30">
        <v>0</v>
      </c>
      <c r="X86" s="30">
        <v>0</v>
      </c>
      <c r="Y86" s="30">
        <v>525.18430000000001</v>
      </c>
    </row>
    <row r="87" spans="2:25" x14ac:dyDescent="0.2">
      <c r="B87" s="15">
        <v>4117</v>
      </c>
      <c r="C87" s="15" t="s">
        <v>237</v>
      </c>
      <c r="D87" s="30">
        <v>0</v>
      </c>
      <c r="E87" s="30">
        <v>7.3874500000000003</v>
      </c>
      <c r="F87" s="30">
        <v>1.2</v>
      </c>
      <c r="G87" s="30">
        <v>0</v>
      </c>
      <c r="H87" s="30">
        <v>0</v>
      </c>
      <c r="I87" s="30">
        <v>0</v>
      </c>
      <c r="J87" s="30">
        <v>42.344949999999997</v>
      </c>
      <c r="K87" s="30">
        <v>1778.31387</v>
      </c>
      <c r="L87" s="30">
        <v>57.450850000000003</v>
      </c>
      <c r="M87" s="30">
        <v>0</v>
      </c>
      <c r="N87" s="30">
        <v>1886.69712</v>
      </c>
      <c r="O87" s="30">
        <v>0</v>
      </c>
      <c r="P87" s="30">
        <v>26.223849999999999</v>
      </c>
      <c r="Q87" s="30">
        <v>0</v>
      </c>
      <c r="R87" s="30">
        <v>0</v>
      </c>
      <c r="S87" s="30">
        <v>0</v>
      </c>
      <c r="T87" s="30">
        <v>0</v>
      </c>
      <c r="U87" s="30">
        <v>7.1005000000000003</v>
      </c>
      <c r="V87" s="30">
        <v>1096.6105</v>
      </c>
      <c r="W87" s="30">
        <v>94.080849999999998</v>
      </c>
      <c r="X87" s="30">
        <v>0</v>
      </c>
      <c r="Y87" s="30">
        <v>1224.0156999999999</v>
      </c>
    </row>
    <row r="88" spans="2:25" x14ac:dyDescent="0.2">
      <c r="B88" s="15">
        <v>4120</v>
      </c>
      <c r="C88" s="15" t="s">
        <v>238</v>
      </c>
      <c r="D88" s="30">
        <v>0</v>
      </c>
      <c r="E88" s="30">
        <v>0</v>
      </c>
      <c r="F88" s="30">
        <v>599.86690999999996</v>
      </c>
      <c r="G88" s="30">
        <v>30.134499999999999</v>
      </c>
      <c r="H88" s="30">
        <v>0</v>
      </c>
      <c r="I88" s="30">
        <v>0</v>
      </c>
      <c r="J88" s="30">
        <v>109.30965</v>
      </c>
      <c r="K88" s="30">
        <v>105.377</v>
      </c>
      <c r="L88" s="30">
        <v>0</v>
      </c>
      <c r="M88" s="30">
        <v>0</v>
      </c>
      <c r="N88" s="30">
        <v>844.68805999999995</v>
      </c>
      <c r="O88" s="30">
        <v>0</v>
      </c>
      <c r="P88" s="30">
        <v>0</v>
      </c>
      <c r="Q88" s="30">
        <v>169.41675000000001</v>
      </c>
      <c r="R88" s="30">
        <v>0</v>
      </c>
      <c r="S88" s="30">
        <v>0</v>
      </c>
      <c r="T88" s="30">
        <v>0</v>
      </c>
      <c r="U88" s="30">
        <v>0</v>
      </c>
      <c r="V88" s="30">
        <v>214.32102</v>
      </c>
      <c r="W88" s="30">
        <v>0</v>
      </c>
      <c r="X88" s="30">
        <v>0</v>
      </c>
      <c r="Y88" s="30">
        <v>383.73777000000001</v>
      </c>
    </row>
    <row r="89" spans="2:25" x14ac:dyDescent="0.2">
      <c r="B89" s="15">
        <v>4121</v>
      </c>
      <c r="C89" s="15" t="s">
        <v>239</v>
      </c>
      <c r="D89" s="30">
        <v>0</v>
      </c>
      <c r="E89" s="30">
        <v>0</v>
      </c>
      <c r="F89" s="30">
        <v>231.8279</v>
      </c>
      <c r="G89" s="30">
        <v>0</v>
      </c>
      <c r="H89" s="30">
        <v>0</v>
      </c>
      <c r="I89" s="30">
        <v>0</v>
      </c>
      <c r="J89" s="30">
        <v>681.69629999999995</v>
      </c>
      <c r="K89" s="30">
        <v>1894.62718</v>
      </c>
      <c r="L89" s="30">
        <v>434.8648</v>
      </c>
      <c r="M89" s="30">
        <v>0</v>
      </c>
      <c r="N89" s="30">
        <v>3243.0161800000001</v>
      </c>
      <c r="O89" s="30">
        <v>0</v>
      </c>
      <c r="P89" s="30">
        <v>0</v>
      </c>
      <c r="Q89" s="30">
        <v>0</v>
      </c>
      <c r="R89" s="30">
        <v>0</v>
      </c>
      <c r="S89" s="30">
        <v>0</v>
      </c>
      <c r="T89" s="30">
        <v>0</v>
      </c>
      <c r="U89" s="30">
        <v>0</v>
      </c>
      <c r="V89" s="30">
        <v>860.87834999999995</v>
      </c>
      <c r="W89" s="30">
        <v>72.72</v>
      </c>
      <c r="X89" s="30">
        <v>0</v>
      </c>
      <c r="Y89" s="30">
        <v>933.59834999999998</v>
      </c>
    </row>
    <row r="90" spans="2:25" x14ac:dyDescent="0.2">
      <c r="B90" s="15">
        <v>4122</v>
      </c>
      <c r="C90" s="15" t="s">
        <v>240</v>
      </c>
      <c r="D90" s="30">
        <v>134.01955000000001</v>
      </c>
      <c r="E90" s="30">
        <v>0</v>
      </c>
      <c r="F90" s="30">
        <v>128.96635000000001</v>
      </c>
      <c r="G90" s="30">
        <v>47.9452</v>
      </c>
      <c r="H90" s="30">
        <v>0</v>
      </c>
      <c r="I90" s="30">
        <v>0</v>
      </c>
      <c r="J90" s="30">
        <v>413.14424000000002</v>
      </c>
      <c r="K90" s="30">
        <v>707.58</v>
      </c>
      <c r="L90" s="30">
        <v>0</v>
      </c>
      <c r="M90" s="30">
        <v>0</v>
      </c>
      <c r="N90" s="30">
        <v>1431.65534</v>
      </c>
      <c r="O90" s="30">
        <v>134.01955000000001</v>
      </c>
      <c r="P90" s="30">
        <v>57.360399999999998</v>
      </c>
      <c r="Q90" s="30">
        <v>128.96635000000001</v>
      </c>
      <c r="R90" s="30">
        <v>47.9452</v>
      </c>
      <c r="S90" s="30">
        <v>0</v>
      </c>
      <c r="T90" s="30">
        <v>0</v>
      </c>
      <c r="U90" s="30">
        <v>55.189</v>
      </c>
      <c r="V90" s="30">
        <v>306.41444999999999</v>
      </c>
      <c r="W90" s="30">
        <v>0</v>
      </c>
      <c r="X90" s="30">
        <v>0</v>
      </c>
      <c r="Y90" s="30">
        <v>729.89494999999999</v>
      </c>
    </row>
    <row r="91" spans="2:25" x14ac:dyDescent="0.2">
      <c r="B91" s="15">
        <v>4123</v>
      </c>
      <c r="C91" s="15" t="s">
        <v>241</v>
      </c>
      <c r="D91" s="30">
        <v>0</v>
      </c>
      <c r="E91" s="30">
        <v>0</v>
      </c>
      <c r="F91" s="30">
        <v>1879.0478499999999</v>
      </c>
      <c r="G91" s="30">
        <v>383.01159999999999</v>
      </c>
      <c r="H91" s="30">
        <v>0</v>
      </c>
      <c r="I91" s="30">
        <v>0</v>
      </c>
      <c r="J91" s="30">
        <v>186.45134999999999</v>
      </c>
      <c r="K91" s="30">
        <v>1767.9131</v>
      </c>
      <c r="L91" s="30">
        <v>894.31359999999995</v>
      </c>
      <c r="M91" s="30">
        <v>0</v>
      </c>
      <c r="N91" s="30">
        <v>5110.7375000000002</v>
      </c>
      <c r="O91" s="30">
        <v>118.438</v>
      </c>
      <c r="P91" s="30">
        <v>0</v>
      </c>
      <c r="Q91" s="30">
        <v>0</v>
      </c>
      <c r="R91" s="30">
        <v>0</v>
      </c>
      <c r="S91" s="30">
        <v>0</v>
      </c>
      <c r="T91" s="30">
        <v>0</v>
      </c>
      <c r="U91" s="30">
        <v>0</v>
      </c>
      <c r="V91" s="30">
        <v>1539.9182499999999</v>
      </c>
      <c r="W91" s="30">
        <v>13.85</v>
      </c>
      <c r="X91" s="30">
        <v>0</v>
      </c>
      <c r="Y91" s="30">
        <v>1672.20625</v>
      </c>
    </row>
    <row r="92" spans="2:25" x14ac:dyDescent="0.2">
      <c r="B92" s="20">
        <v>4159</v>
      </c>
      <c r="C92" s="20" t="s">
        <v>242</v>
      </c>
      <c r="D92" s="29">
        <v>176.19159999999999</v>
      </c>
      <c r="E92" s="29">
        <v>206.71455</v>
      </c>
      <c r="F92" s="29">
        <v>8459.8701899999996</v>
      </c>
      <c r="G92" s="29">
        <v>572.23855000000003</v>
      </c>
      <c r="H92" s="29">
        <v>0</v>
      </c>
      <c r="I92" s="29">
        <v>0</v>
      </c>
      <c r="J92" s="29">
        <v>4316.5692499999996</v>
      </c>
      <c r="K92" s="29">
        <v>9335.8867800000007</v>
      </c>
      <c r="L92" s="29">
        <v>4308.4284299999999</v>
      </c>
      <c r="M92" s="29">
        <v>0</v>
      </c>
      <c r="N92" s="29">
        <v>27375.89935</v>
      </c>
      <c r="O92" s="29">
        <v>50.308</v>
      </c>
      <c r="P92" s="29">
        <v>15</v>
      </c>
      <c r="Q92" s="29">
        <v>23.842400000000001</v>
      </c>
      <c r="R92" s="29">
        <v>205.02</v>
      </c>
      <c r="S92" s="29">
        <v>0</v>
      </c>
      <c r="T92" s="29">
        <v>0</v>
      </c>
      <c r="U92" s="29">
        <v>235.81739999999999</v>
      </c>
      <c r="V92" s="29">
        <v>6769.9944800000003</v>
      </c>
      <c r="W92" s="29">
        <v>4906.4877999999999</v>
      </c>
      <c r="X92" s="29">
        <v>0</v>
      </c>
      <c r="Y92" s="29">
        <v>12206.470079999999</v>
      </c>
    </row>
    <row r="93" spans="2:25" x14ac:dyDescent="0.2">
      <c r="B93" s="15">
        <v>4131</v>
      </c>
      <c r="C93" s="15" t="s">
        <v>243</v>
      </c>
      <c r="D93" s="30">
        <v>0.20810000000000001</v>
      </c>
      <c r="E93" s="30">
        <v>0</v>
      </c>
      <c r="F93" s="30">
        <v>0</v>
      </c>
      <c r="G93" s="30">
        <v>218.91034999999999</v>
      </c>
      <c r="H93" s="30">
        <v>0</v>
      </c>
      <c r="I93" s="30">
        <v>0</v>
      </c>
      <c r="J93" s="30">
        <v>243.7928</v>
      </c>
      <c r="K93" s="30">
        <v>413.49464999999998</v>
      </c>
      <c r="L93" s="30">
        <v>3035</v>
      </c>
      <c r="M93" s="30">
        <v>0</v>
      </c>
      <c r="N93" s="30">
        <v>3911.4059000000002</v>
      </c>
      <c r="O93" s="30">
        <v>0</v>
      </c>
      <c r="P93" s="30">
        <v>0</v>
      </c>
      <c r="Q93" s="30">
        <v>0</v>
      </c>
      <c r="R93" s="30">
        <v>0</v>
      </c>
      <c r="S93" s="30">
        <v>0</v>
      </c>
      <c r="T93" s="30">
        <v>0</v>
      </c>
      <c r="U93" s="30">
        <v>0</v>
      </c>
      <c r="V93" s="30">
        <v>1040.3369499999999</v>
      </c>
      <c r="W93" s="30">
        <v>4795.0977999999996</v>
      </c>
      <c r="X93" s="30">
        <v>0</v>
      </c>
      <c r="Y93" s="30">
        <v>5835.4347500000003</v>
      </c>
    </row>
    <row r="94" spans="2:25" x14ac:dyDescent="0.2">
      <c r="B94" s="15">
        <v>4132</v>
      </c>
      <c r="C94" s="15" t="s">
        <v>244</v>
      </c>
      <c r="D94" s="30">
        <v>0</v>
      </c>
      <c r="E94" s="30">
        <v>0</v>
      </c>
      <c r="F94" s="30">
        <v>2607.0309400000001</v>
      </c>
      <c r="G94" s="30">
        <v>0</v>
      </c>
      <c r="H94" s="30">
        <v>0</v>
      </c>
      <c r="I94" s="30">
        <v>0</v>
      </c>
      <c r="J94" s="30">
        <v>172.55695</v>
      </c>
      <c r="K94" s="30">
        <v>275.76735000000002</v>
      </c>
      <c r="L94" s="30">
        <v>0</v>
      </c>
      <c r="M94" s="30">
        <v>0</v>
      </c>
      <c r="N94" s="30">
        <v>3055.3552399999999</v>
      </c>
      <c r="O94" s="30">
        <v>0</v>
      </c>
      <c r="P94" s="30">
        <v>0</v>
      </c>
      <c r="Q94" s="30">
        <v>0</v>
      </c>
      <c r="R94" s="30">
        <v>0</v>
      </c>
      <c r="S94" s="30">
        <v>0</v>
      </c>
      <c r="T94" s="30">
        <v>0</v>
      </c>
      <c r="U94" s="30">
        <v>0</v>
      </c>
      <c r="V94" s="30">
        <v>306.01105000000001</v>
      </c>
      <c r="W94" s="30">
        <v>0</v>
      </c>
      <c r="X94" s="30">
        <v>0</v>
      </c>
      <c r="Y94" s="30">
        <v>306.01105000000001</v>
      </c>
    </row>
    <row r="95" spans="2:25" x14ac:dyDescent="0.2">
      <c r="B95" s="15">
        <v>4133</v>
      </c>
      <c r="C95" s="15" t="s">
        <v>245</v>
      </c>
      <c r="D95" s="30">
        <v>0</v>
      </c>
      <c r="E95" s="30">
        <v>0</v>
      </c>
      <c r="F95" s="30">
        <v>0</v>
      </c>
      <c r="G95" s="30">
        <v>0</v>
      </c>
      <c r="H95" s="30">
        <v>0</v>
      </c>
      <c r="I95" s="30">
        <v>0</v>
      </c>
      <c r="J95" s="30">
        <v>63.40795</v>
      </c>
      <c r="K95" s="30">
        <v>602.22170000000006</v>
      </c>
      <c r="L95" s="30">
        <v>0</v>
      </c>
      <c r="M95" s="30">
        <v>0</v>
      </c>
      <c r="N95" s="30">
        <v>665.62964999999997</v>
      </c>
      <c r="O95" s="30">
        <v>0</v>
      </c>
      <c r="P95" s="30">
        <v>0</v>
      </c>
      <c r="Q95" s="30">
        <v>0</v>
      </c>
      <c r="R95" s="30">
        <v>0</v>
      </c>
      <c r="S95" s="30">
        <v>0</v>
      </c>
      <c r="T95" s="30">
        <v>0</v>
      </c>
      <c r="U95" s="30">
        <v>0</v>
      </c>
      <c r="V95" s="30">
        <v>207.04755</v>
      </c>
      <c r="W95" s="30">
        <v>0</v>
      </c>
      <c r="X95" s="30">
        <v>0</v>
      </c>
      <c r="Y95" s="30">
        <v>207.04755</v>
      </c>
    </row>
    <row r="96" spans="2:25" x14ac:dyDescent="0.2">
      <c r="B96" s="15">
        <v>4134</v>
      </c>
      <c r="C96" s="15" t="s">
        <v>246</v>
      </c>
      <c r="D96" s="30">
        <v>0</v>
      </c>
      <c r="E96" s="30">
        <v>0</v>
      </c>
      <c r="F96" s="30">
        <v>3912.2415799999999</v>
      </c>
      <c r="G96" s="30">
        <v>0</v>
      </c>
      <c r="H96" s="30">
        <v>0</v>
      </c>
      <c r="I96" s="30">
        <v>0</v>
      </c>
      <c r="J96" s="30">
        <v>37.825000000000003</v>
      </c>
      <c r="K96" s="30">
        <v>72.651780000000002</v>
      </c>
      <c r="L96" s="30">
        <v>18.90823</v>
      </c>
      <c r="M96" s="30">
        <v>0</v>
      </c>
      <c r="N96" s="30">
        <v>4041.6265899999999</v>
      </c>
      <c r="O96" s="30">
        <v>0</v>
      </c>
      <c r="P96" s="30">
        <v>0</v>
      </c>
      <c r="Q96" s="30">
        <v>0</v>
      </c>
      <c r="R96" s="30">
        <v>0</v>
      </c>
      <c r="S96" s="30">
        <v>0</v>
      </c>
      <c r="T96" s="30">
        <v>0</v>
      </c>
      <c r="U96" s="30">
        <v>0</v>
      </c>
      <c r="V96" s="30">
        <v>88.121449999999996</v>
      </c>
      <c r="W96" s="30">
        <v>3.42</v>
      </c>
      <c r="X96" s="30">
        <v>0</v>
      </c>
      <c r="Y96" s="30">
        <v>91.541449999999998</v>
      </c>
    </row>
    <row r="97" spans="2:25" x14ac:dyDescent="0.2">
      <c r="B97" s="15">
        <v>4135</v>
      </c>
      <c r="C97" s="15" t="s">
        <v>247</v>
      </c>
      <c r="D97" s="30">
        <v>0</v>
      </c>
      <c r="E97" s="30">
        <v>0</v>
      </c>
      <c r="F97" s="30">
        <v>188.94210000000001</v>
      </c>
      <c r="G97" s="30">
        <v>0</v>
      </c>
      <c r="H97" s="30">
        <v>0</v>
      </c>
      <c r="I97" s="30">
        <v>0</v>
      </c>
      <c r="J97" s="30">
        <v>122.19895</v>
      </c>
      <c r="K97" s="30">
        <v>327.01735000000002</v>
      </c>
      <c r="L97" s="30">
        <v>0</v>
      </c>
      <c r="M97" s="30">
        <v>0</v>
      </c>
      <c r="N97" s="30">
        <v>638.15840000000003</v>
      </c>
      <c r="O97" s="30">
        <v>0</v>
      </c>
      <c r="P97" s="30">
        <v>0</v>
      </c>
      <c r="Q97" s="30">
        <v>0</v>
      </c>
      <c r="R97" s="30">
        <v>0</v>
      </c>
      <c r="S97" s="30">
        <v>0</v>
      </c>
      <c r="T97" s="30">
        <v>0</v>
      </c>
      <c r="U97" s="30">
        <v>0</v>
      </c>
      <c r="V97" s="30">
        <v>59.661650000000002</v>
      </c>
      <c r="W97" s="30">
        <v>0</v>
      </c>
      <c r="X97" s="30">
        <v>0</v>
      </c>
      <c r="Y97" s="30">
        <v>59.661650000000002</v>
      </c>
    </row>
    <row r="98" spans="2:25" x14ac:dyDescent="0.2">
      <c r="B98" s="15">
        <v>4136</v>
      </c>
      <c r="C98" s="15" t="s">
        <v>248</v>
      </c>
      <c r="D98" s="30">
        <v>0</v>
      </c>
      <c r="E98" s="30">
        <v>0</v>
      </c>
      <c r="F98" s="30">
        <v>56.499420000000001</v>
      </c>
      <c r="G98" s="30">
        <v>0</v>
      </c>
      <c r="H98" s="30">
        <v>0</v>
      </c>
      <c r="I98" s="30">
        <v>0</v>
      </c>
      <c r="J98" s="30">
        <v>0.35594999999999999</v>
      </c>
      <c r="K98" s="30">
        <v>46.472299999999997</v>
      </c>
      <c r="L98" s="30">
        <v>0</v>
      </c>
      <c r="M98" s="30">
        <v>0</v>
      </c>
      <c r="N98" s="30">
        <v>103.32767</v>
      </c>
      <c r="O98" s="30">
        <v>0</v>
      </c>
      <c r="P98" s="30">
        <v>0</v>
      </c>
      <c r="Q98" s="30">
        <v>0</v>
      </c>
      <c r="R98" s="30">
        <v>0</v>
      </c>
      <c r="S98" s="30">
        <v>0</v>
      </c>
      <c r="T98" s="30">
        <v>0</v>
      </c>
      <c r="U98" s="30">
        <v>0</v>
      </c>
      <c r="V98" s="30">
        <v>34.602400000000003</v>
      </c>
      <c r="W98" s="30">
        <v>15</v>
      </c>
      <c r="X98" s="30">
        <v>0</v>
      </c>
      <c r="Y98" s="30">
        <v>49.602400000000003</v>
      </c>
    </row>
    <row r="99" spans="2:25" x14ac:dyDescent="0.2">
      <c r="B99" s="15">
        <v>4137</v>
      </c>
      <c r="C99" s="15" t="s">
        <v>249</v>
      </c>
      <c r="D99" s="30">
        <v>0</v>
      </c>
      <c r="E99" s="30">
        <v>0</v>
      </c>
      <c r="F99" s="30">
        <v>3.8043999999999998</v>
      </c>
      <c r="G99" s="30">
        <v>0</v>
      </c>
      <c r="H99" s="30">
        <v>0</v>
      </c>
      <c r="I99" s="30">
        <v>0</v>
      </c>
      <c r="J99" s="30">
        <v>10.507350000000001</v>
      </c>
      <c r="K99" s="30">
        <v>518.58370000000002</v>
      </c>
      <c r="L99" s="30">
        <v>0</v>
      </c>
      <c r="M99" s="30">
        <v>0</v>
      </c>
      <c r="N99" s="30">
        <v>532.89544999999998</v>
      </c>
      <c r="O99" s="30">
        <v>0</v>
      </c>
      <c r="P99" s="30">
        <v>0</v>
      </c>
      <c r="Q99" s="30">
        <v>0</v>
      </c>
      <c r="R99" s="30">
        <v>0</v>
      </c>
      <c r="S99" s="30">
        <v>0</v>
      </c>
      <c r="T99" s="30">
        <v>0</v>
      </c>
      <c r="U99" s="30">
        <v>0</v>
      </c>
      <c r="V99" s="30">
        <v>145.53215</v>
      </c>
      <c r="W99" s="30">
        <v>0</v>
      </c>
      <c r="X99" s="30">
        <v>0</v>
      </c>
      <c r="Y99" s="30">
        <v>145.53215</v>
      </c>
    </row>
    <row r="100" spans="2:25" x14ac:dyDescent="0.2">
      <c r="B100" s="15">
        <v>4138</v>
      </c>
      <c r="C100" s="15" t="s">
        <v>250</v>
      </c>
      <c r="D100" s="30">
        <v>0</v>
      </c>
      <c r="E100" s="30">
        <v>0</v>
      </c>
      <c r="F100" s="30">
        <v>0</v>
      </c>
      <c r="G100" s="30">
        <v>0</v>
      </c>
      <c r="H100" s="30">
        <v>0</v>
      </c>
      <c r="I100" s="30">
        <v>0</v>
      </c>
      <c r="J100" s="30">
        <v>87.648719999999997</v>
      </c>
      <c r="K100" s="30">
        <v>164.00735</v>
      </c>
      <c r="L100" s="30">
        <v>0</v>
      </c>
      <c r="M100" s="30">
        <v>0</v>
      </c>
      <c r="N100" s="30">
        <v>251.65607</v>
      </c>
      <c r="O100" s="30">
        <v>0</v>
      </c>
      <c r="P100" s="30">
        <v>0</v>
      </c>
      <c r="Q100" s="30">
        <v>0</v>
      </c>
      <c r="R100" s="30">
        <v>0</v>
      </c>
      <c r="S100" s="30">
        <v>0</v>
      </c>
      <c r="T100" s="30">
        <v>0</v>
      </c>
      <c r="U100" s="30">
        <v>0</v>
      </c>
      <c r="V100" s="30">
        <v>37.029249999999998</v>
      </c>
      <c r="W100" s="30">
        <v>0</v>
      </c>
      <c r="X100" s="30">
        <v>0</v>
      </c>
      <c r="Y100" s="30">
        <v>37.029249999999998</v>
      </c>
    </row>
    <row r="101" spans="2:25" x14ac:dyDescent="0.2">
      <c r="B101" s="15">
        <v>4139</v>
      </c>
      <c r="C101" s="15" t="s">
        <v>251</v>
      </c>
      <c r="D101" s="30">
        <v>0</v>
      </c>
      <c r="E101" s="30">
        <v>0</v>
      </c>
      <c r="F101" s="30">
        <v>0</v>
      </c>
      <c r="G101" s="30">
        <v>0</v>
      </c>
      <c r="H101" s="30">
        <v>0</v>
      </c>
      <c r="I101" s="30">
        <v>0</v>
      </c>
      <c r="J101" s="30">
        <v>835.54584999999997</v>
      </c>
      <c r="K101" s="30">
        <v>539.83510000000001</v>
      </c>
      <c r="L101" s="30">
        <v>0</v>
      </c>
      <c r="M101" s="30">
        <v>0</v>
      </c>
      <c r="N101" s="30">
        <v>1375.38095</v>
      </c>
      <c r="O101" s="30">
        <v>0</v>
      </c>
      <c r="P101" s="30">
        <v>0</v>
      </c>
      <c r="Q101" s="30">
        <v>0</v>
      </c>
      <c r="R101" s="30">
        <v>0</v>
      </c>
      <c r="S101" s="30">
        <v>0</v>
      </c>
      <c r="T101" s="30">
        <v>0</v>
      </c>
      <c r="U101" s="30">
        <v>9.5408500000000007</v>
      </c>
      <c r="V101" s="30">
        <v>920.29380000000003</v>
      </c>
      <c r="W101" s="30">
        <v>0</v>
      </c>
      <c r="X101" s="30">
        <v>0</v>
      </c>
      <c r="Y101" s="30">
        <v>929.83465000000001</v>
      </c>
    </row>
    <row r="102" spans="2:25" x14ac:dyDescent="0.2">
      <c r="B102" s="15">
        <v>4140</v>
      </c>
      <c r="C102" s="15" t="s">
        <v>252</v>
      </c>
      <c r="D102" s="30">
        <v>0</v>
      </c>
      <c r="E102" s="30">
        <v>0</v>
      </c>
      <c r="F102" s="30">
        <v>207.0925</v>
      </c>
      <c r="G102" s="30">
        <v>0</v>
      </c>
      <c r="H102" s="30">
        <v>0</v>
      </c>
      <c r="I102" s="30">
        <v>0</v>
      </c>
      <c r="J102" s="30">
        <v>244.98283000000001</v>
      </c>
      <c r="K102" s="30">
        <v>1261.2691199999999</v>
      </c>
      <c r="L102" s="30">
        <v>0</v>
      </c>
      <c r="M102" s="30">
        <v>0</v>
      </c>
      <c r="N102" s="30">
        <v>1713.3444500000001</v>
      </c>
      <c r="O102" s="30">
        <v>0</v>
      </c>
      <c r="P102" s="30">
        <v>0</v>
      </c>
      <c r="Q102" s="30">
        <v>0</v>
      </c>
      <c r="R102" s="30">
        <v>0</v>
      </c>
      <c r="S102" s="30">
        <v>0</v>
      </c>
      <c r="T102" s="30">
        <v>0</v>
      </c>
      <c r="U102" s="30">
        <v>226.27654999999999</v>
      </c>
      <c r="V102" s="30">
        <v>506.50601</v>
      </c>
      <c r="W102" s="30">
        <v>0</v>
      </c>
      <c r="X102" s="30">
        <v>0</v>
      </c>
      <c r="Y102" s="30">
        <v>732.78255999999999</v>
      </c>
    </row>
    <row r="103" spans="2:25" x14ac:dyDescent="0.2">
      <c r="B103" s="15">
        <v>4141</v>
      </c>
      <c r="C103" s="15" t="s">
        <v>253</v>
      </c>
      <c r="D103" s="30">
        <v>0</v>
      </c>
      <c r="E103" s="30">
        <v>0</v>
      </c>
      <c r="F103" s="30">
        <v>1001.1385</v>
      </c>
      <c r="G103" s="30">
        <v>353.32819999999998</v>
      </c>
      <c r="H103" s="30">
        <v>0</v>
      </c>
      <c r="I103" s="30">
        <v>0</v>
      </c>
      <c r="J103" s="30">
        <v>1030.2226499999999</v>
      </c>
      <c r="K103" s="30">
        <v>2130.0133999999998</v>
      </c>
      <c r="L103" s="30">
        <v>0</v>
      </c>
      <c r="M103" s="30">
        <v>0</v>
      </c>
      <c r="N103" s="30">
        <v>4514.7027500000004</v>
      </c>
      <c r="O103" s="30">
        <v>0</v>
      </c>
      <c r="P103" s="30">
        <v>0</v>
      </c>
      <c r="Q103" s="30">
        <v>0</v>
      </c>
      <c r="R103" s="30">
        <v>201.92</v>
      </c>
      <c r="S103" s="30">
        <v>0</v>
      </c>
      <c r="T103" s="30">
        <v>0</v>
      </c>
      <c r="U103" s="30">
        <v>0</v>
      </c>
      <c r="V103" s="30">
        <v>1904.4799399999999</v>
      </c>
      <c r="W103" s="30">
        <v>0</v>
      </c>
      <c r="X103" s="30">
        <v>0</v>
      </c>
      <c r="Y103" s="30">
        <v>2106.3999399999998</v>
      </c>
    </row>
    <row r="104" spans="2:25" x14ac:dyDescent="0.2">
      <c r="B104" s="15">
        <v>4142</v>
      </c>
      <c r="C104" s="15" t="s">
        <v>254</v>
      </c>
      <c r="D104" s="30">
        <v>0</v>
      </c>
      <c r="E104" s="30">
        <v>0</v>
      </c>
      <c r="F104" s="30">
        <v>6.8</v>
      </c>
      <c r="G104" s="30">
        <v>0</v>
      </c>
      <c r="H104" s="30">
        <v>0</v>
      </c>
      <c r="I104" s="30">
        <v>0</v>
      </c>
      <c r="J104" s="30">
        <v>221.55484999999999</v>
      </c>
      <c r="K104" s="30">
        <v>22.525700000000001</v>
      </c>
      <c r="L104" s="30">
        <v>0</v>
      </c>
      <c r="M104" s="30">
        <v>0</v>
      </c>
      <c r="N104" s="30">
        <v>250.88055</v>
      </c>
      <c r="O104" s="30">
        <v>0</v>
      </c>
      <c r="P104" s="30">
        <v>0</v>
      </c>
      <c r="Q104" s="30">
        <v>0</v>
      </c>
      <c r="R104" s="30">
        <v>0</v>
      </c>
      <c r="S104" s="30">
        <v>0</v>
      </c>
      <c r="T104" s="30">
        <v>0</v>
      </c>
      <c r="U104" s="30">
        <v>0</v>
      </c>
      <c r="V104" s="30">
        <v>13.303100000000001</v>
      </c>
      <c r="W104" s="30">
        <v>0</v>
      </c>
      <c r="X104" s="30">
        <v>0</v>
      </c>
      <c r="Y104" s="30">
        <v>13.303100000000001</v>
      </c>
    </row>
    <row r="105" spans="2:25" x14ac:dyDescent="0.2">
      <c r="B105" s="15">
        <v>4143</v>
      </c>
      <c r="C105" s="15" t="s">
        <v>255</v>
      </c>
      <c r="D105" s="30">
        <v>0</v>
      </c>
      <c r="E105" s="30">
        <v>206.71455</v>
      </c>
      <c r="F105" s="30">
        <v>0</v>
      </c>
      <c r="G105" s="30">
        <v>0</v>
      </c>
      <c r="H105" s="30">
        <v>0</v>
      </c>
      <c r="I105" s="30">
        <v>0</v>
      </c>
      <c r="J105" s="30">
        <v>134.13315</v>
      </c>
      <c r="K105" s="30">
        <v>442.10584999999998</v>
      </c>
      <c r="L105" s="30">
        <v>0</v>
      </c>
      <c r="M105" s="30">
        <v>0</v>
      </c>
      <c r="N105" s="30">
        <v>782.95354999999995</v>
      </c>
      <c r="O105" s="30">
        <v>0</v>
      </c>
      <c r="P105" s="30">
        <v>15</v>
      </c>
      <c r="Q105" s="30">
        <v>0</v>
      </c>
      <c r="R105" s="30">
        <v>0</v>
      </c>
      <c r="S105" s="30">
        <v>0</v>
      </c>
      <c r="T105" s="30">
        <v>0</v>
      </c>
      <c r="U105" s="30">
        <v>0</v>
      </c>
      <c r="V105" s="30">
        <v>241.90844999999999</v>
      </c>
      <c r="W105" s="30">
        <v>0</v>
      </c>
      <c r="X105" s="30">
        <v>0</v>
      </c>
      <c r="Y105" s="30">
        <v>256.90845000000002</v>
      </c>
    </row>
    <row r="106" spans="2:25" x14ac:dyDescent="0.2">
      <c r="B106" s="15">
        <v>4144</v>
      </c>
      <c r="C106" s="15" t="s">
        <v>256</v>
      </c>
      <c r="D106" s="30">
        <v>2.9230999999999998</v>
      </c>
      <c r="E106" s="30">
        <v>0</v>
      </c>
      <c r="F106" s="30">
        <v>313.51925</v>
      </c>
      <c r="G106" s="30">
        <v>0</v>
      </c>
      <c r="H106" s="30">
        <v>0</v>
      </c>
      <c r="I106" s="30">
        <v>0</v>
      </c>
      <c r="J106" s="30">
        <v>137.66915</v>
      </c>
      <c r="K106" s="30">
        <v>1538.5816299999999</v>
      </c>
      <c r="L106" s="30">
        <v>1237.2491</v>
      </c>
      <c r="M106" s="30">
        <v>0</v>
      </c>
      <c r="N106" s="30">
        <v>3229.9422300000001</v>
      </c>
      <c r="O106" s="30">
        <v>10.08</v>
      </c>
      <c r="P106" s="30">
        <v>0</v>
      </c>
      <c r="Q106" s="30">
        <v>23.842400000000001</v>
      </c>
      <c r="R106" s="30">
        <v>0</v>
      </c>
      <c r="S106" s="30">
        <v>0</v>
      </c>
      <c r="T106" s="30">
        <v>0</v>
      </c>
      <c r="U106" s="30">
        <v>0</v>
      </c>
      <c r="V106" s="30">
        <v>303.54138</v>
      </c>
      <c r="W106" s="30">
        <v>79.92</v>
      </c>
      <c r="X106" s="30">
        <v>0</v>
      </c>
      <c r="Y106" s="30">
        <v>417.38378</v>
      </c>
    </row>
    <row r="107" spans="2:25" x14ac:dyDescent="0.2">
      <c r="B107" s="15">
        <v>4145</v>
      </c>
      <c r="C107" s="15" t="s">
        <v>257</v>
      </c>
      <c r="D107" s="30">
        <v>0</v>
      </c>
      <c r="E107" s="30">
        <v>0</v>
      </c>
      <c r="F107" s="30">
        <v>0</v>
      </c>
      <c r="G107" s="30">
        <v>0</v>
      </c>
      <c r="H107" s="30">
        <v>0</v>
      </c>
      <c r="I107" s="30">
        <v>0</v>
      </c>
      <c r="J107" s="30">
        <v>224.71584999999999</v>
      </c>
      <c r="K107" s="30">
        <v>225.56424999999999</v>
      </c>
      <c r="L107" s="30">
        <v>0</v>
      </c>
      <c r="M107" s="30">
        <v>0</v>
      </c>
      <c r="N107" s="30">
        <v>450.2801</v>
      </c>
      <c r="O107" s="30">
        <v>0</v>
      </c>
      <c r="P107" s="30">
        <v>0</v>
      </c>
      <c r="Q107" s="30">
        <v>0</v>
      </c>
      <c r="R107" s="30">
        <v>3.1</v>
      </c>
      <c r="S107" s="30">
        <v>0</v>
      </c>
      <c r="T107" s="30">
        <v>0</v>
      </c>
      <c r="U107" s="30">
        <v>0</v>
      </c>
      <c r="V107" s="30">
        <v>89.053749999999994</v>
      </c>
      <c r="W107" s="30">
        <v>13.05</v>
      </c>
      <c r="X107" s="30">
        <v>0</v>
      </c>
      <c r="Y107" s="30">
        <v>105.20375</v>
      </c>
    </row>
    <row r="108" spans="2:25" x14ac:dyDescent="0.2">
      <c r="B108" s="15">
        <v>4146</v>
      </c>
      <c r="C108" s="15" t="s">
        <v>258</v>
      </c>
      <c r="D108" s="30">
        <v>125.19240000000001</v>
      </c>
      <c r="E108" s="30">
        <v>0</v>
      </c>
      <c r="F108" s="30">
        <v>138.33199999999999</v>
      </c>
      <c r="G108" s="30">
        <v>0</v>
      </c>
      <c r="H108" s="30">
        <v>0</v>
      </c>
      <c r="I108" s="30">
        <v>0</v>
      </c>
      <c r="J108" s="30">
        <v>329.08679999999998</v>
      </c>
      <c r="K108" s="30">
        <v>307.34910000000002</v>
      </c>
      <c r="L108" s="30">
        <v>17.271100000000001</v>
      </c>
      <c r="M108" s="30">
        <v>0</v>
      </c>
      <c r="N108" s="30">
        <v>917.23140000000001</v>
      </c>
      <c r="O108" s="30">
        <v>40.228000000000002</v>
      </c>
      <c r="P108" s="30">
        <v>0</v>
      </c>
      <c r="Q108" s="30">
        <v>0</v>
      </c>
      <c r="R108" s="30">
        <v>0</v>
      </c>
      <c r="S108" s="30">
        <v>0</v>
      </c>
      <c r="T108" s="30">
        <v>0</v>
      </c>
      <c r="U108" s="30">
        <v>0</v>
      </c>
      <c r="V108" s="30">
        <v>811.97090000000003</v>
      </c>
      <c r="W108" s="30">
        <v>0</v>
      </c>
      <c r="X108" s="30">
        <v>0</v>
      </c>
      <c r="Y108" s="30">
        <v>852.19889999999998</v>
      </c>
    </row>
    <row r="109" spans="2:25" x14ac:dyDescent="0.2">
      <c r="B109" s="15">
        <v>4147</v>
      </c>
      <c r="C109" s="15" t="s">
        <v>259</v>
      </c>
      <c r="D109" s="30">
        <v>47.868000000000002</v>
      </c>
      <c r="E109" s="30">
        <v>0</v>
      </c>
      <c r="F109" s="30">
        <v>24.4695</v>
      </c>
      <c r="G109" s="30">
        <v>0</v>
      </c>
      <c r="H109" s="30">
        <v>0</v>
      </c>
      <c r="I109" s="30">
        <v>0</v>
      </c>
      <c r="J109" s="30">
        <v>420.36444999999998</v>
      </c>
      <c r="K109" s="30">
        <v>448.42644999999999</v>
      </c>
      <c r="L109" s="30">
        <v>0</v>
      </c>
      <c r="M109" s="30">
        <v>0</v>
      </c>
      <c r="N109" s="30">
        <v>941.12840000000006</v>
      </c>
      <c r="O109" s="30">
        <v>0</v>
      </c>
      <c r="P109" s="30">
        <v>0</v>
      </c>
      <c r="Q109" s="30">
        <v>0</v>
      </c>
      <c r="R109" s="30">
        <v>0</v>
      </c>
      <c r="S109" s="30">
        <v>0</v>
      </c>
      <c r="T109" s="30">
        <v>0</v>
      </c>
      <c r="U109" s="30">
        <v>0</v>
      </c>
      <c r="V109" s="30">
        <v>60.594700000000003</v>
      </c>
      <c r="W109" s="30">
        <v>0</v>
      </c>
      <c r="X109" s="30">
        <v>0</v>
      </c>
      <c r="Y109" s="30">
        <v>60.594700000000003</v>
      </c>
    </row>
    <row r="110" spans="2:25" x14ac:dyDescent="0.2">
      <c r="B110" s="20">
        <v>4189</v>
      </c>
      <c r="C110" s="20" t="s">
        <v>260</v>
      </c>
      <c r="D110" s="29">
        <v>3229.9377800000002</v>
      </c>
      <c r="E110" s="29">
        <v>4.0398000000000103</v>
      </c>
      <c r="F110" s="29">
        <v>4607.9219899999998</v>
      </c>
      <c r="G110" s="29">
        <v>485.02001000000001</v>
      </c>
      <c r="H110" s="29">
        <v>0</v>
      </c>
      <c r="I110" s="29">
        <v>0</v>
      </c>
      <c r="J110" s="29">
        <v>7715.1065600000002</v>
      </c>
      <c r="K110" s="29">
        <v>8239.0967199999996</v>
      </c>
      <c r="L110" s="29">
        <v>2694.5214999999998</v>
      </c>
      <c r="M110" s="29">
        <v>461.11765000000003</v>
      </c>
      <c r="N110" s="29">
        <v>27436.762009999999</v>
      </c>
      <c r="O110" s="29">
        <v>0</v>
      </c>
      <c r="P110" s="29">
        <v>273.78480000000002</v>
      </c>
      <c r="Q110" s="29">
        <v>126.55329999999999</v>
      </c>
      <c r="R110" s="29">
        <v>26.4161</v>
      </c>
      <c r="S110" s="29">
        <v>0</v>
      </c>
      <c r="T110" s="29">
        <v>0</v>
      </c>
      <c r="U110" s="29">
        <v>1426.1886500000001</v>
      </c>
      <c r="V110" s="29">
        <v>4631.2410399999999</v>
      </c>
      <c r="W110" s="29">
        <v>546.54780000000005</v>
      </c>
      <c r="X110" s="29">
        <v>0</v>
      </c>
      <c r="Y110" s="29">
        <v>7030.7316899999996</v>
      </c>
    </row>
    <row r="111" spans="2:25" x14ac:dyDescent="0.2">
      <c r="B111" s="15">
        <v>4185</v>
      </c>
      <c r="C111" s="15" t="s">
        <v>261</v>
      </c>
      <c r="D111" s="30">
        <v>787.52427999999998</v>
      </c>
      <c r="E111" s="30">
        <v>0</v>
      </c>
      <c r="F111" s="30">
        <v>219.61115000000001</v>
      </c>
      <c r="G111" s="30">
        <v>0</v>
      </c>
      <c r="H111" s="30">
        <v>0</v>
      </c>
      <c r="I111" s="30">
        <v>0</v>
      </c>
      <c r="J111" s="30">
        <v>226.9367</v>
      </c>
      <c r="K111" s="30">
        <v>10.68235</v>
      </c>
      <c r="L111" s="30">
        <v>0</v>
      </c>
      <c r="M111" s="30">
        <v>0</v>
      </c>
      <c r="N111" s="30">
        <v>1244.7544800000001</v>
      </c>
      <c r="O111" s="30">
        <v>0</v>
      </c>
      <c r="P111" s="30">
        <v>0</v>
      </c>
      <c r="Q111" s="30">
        <v>0</v>
      </c>
      <c r="R111" s="30">
        <v>0</v>
      </c>
      <c r="S111" s="30">
        <v>0</v>
      </c>
      <c r="T111" s="30">
        <v>0</v>
      </c>
      <c r="U111" s="30">
        <v>0</v>
      </c>
      <c r="V111" s="30">
        <v>212.7955</v>
      </c>
      <c r="W111" s="30">
        <v>0</v>
      </c>
      <c r="X111" s="30">
        <v>0</v>
      </c>
      <c r="Y111" s="30">
        <v>212.7955</v>
      </c>
    </row>
    <row r="112" spans="2:25" x14ac:dyDescent="0.2">
      <c r="B112" s="15">
        <v>4161</v>
      </c>
      <c r="C112" s="15" t="s">
        <v>262</v>
      </c>
      <c r="D112" s="30">
        <v>0</v>
      </c>
      <c r="E112" s="30">
        <v>0</v>
      </c>
      <c r="F112" s="30">
        <v>0</v>
      </c>
      <c r="G112" s="30">
        <v>0</v>
      </c>
      <c r="H112" s="30">
        <v>0</v>
      </c>
      <c r="I112" s="30">
        <v>0</v>
      </c>
      <c r="J112" s="30">
        <v>180.67517000000001</v>
      </c>
      <c r="K112" s="30">
        <v>617.17880000000002</v>
      </c>
      <c r="L112" s="30">
        <v>150</v>
      </c>
      <c r="M112" s="30">
        <v>0</v>
      </c>
      <c r="N112" s="30">
        <v>947.85397</v>
      </c>
      <c r="O112" s="30">
        <v>0</v>
      </c>
      <c r="P112" s="30">
        <v>0</v>
      </c>
      <c r="Q112" s="30">
        <v>0</v>
      </c>
      <c r="R112" s="30">
        <v>0</v>
      </c>
      <c r="S112" s="30">
        <v>0</v>
      </c>
      <c r="T112" s="30">
        <v>0</v>
      </c>
      <c r="U112" s="30">
        <v>36.682850000000002</v>
      </c>
      <c r="V112" s="30">
        <v>303.54325</v>
      </c>
      <c r="W112" s="30">
        <v>0</v>
      </c>
      <c r="X112" s="30">
        <v>0</v>
      </c>
      <c r="Y112" s="30">
        <v>340.22609999999997</v>
      </c>
    </row>
    <row r="113" spans="2:25" x14ac:dyDescent="0.2">
      <c r="B113" s="15">
        <v>4163</v>
      </c>
      <c r="C113" s="15" t="s">
        <v>263</v>
      </c>
      <c r="D113" s="30">
        <v>22.152450000000002</v>
      </c>
      <c r="E113" s="30">
        <v>0</v>
      </c>
      <c r="F113" s="30">
        <v>311.36027000000001</v>
      </c>
      <c r="G113" s="30">
        <v>281.59460000000001</v>
      </c>
      <c r="H113" s="30">
        <v>0</v>
      </c>
      <c r="I113" s="30">
        <v>0</v>
      </c>
      <c r="J113" s="30">
        <v>1750.33305</v>
      </c>
      <c r="K113" s="30">
        <v>1235.6196399999999</v>
      </c>
      <c r="L113" s="30">
        <v>190.815</v>
      </c>
      <c r="M113" s="30">
        <v>0</v>
      </c>
      <c r="N113" s="30">
        <v>3791.8750100000002</v>
      </c>
      <c r="O113" s="30">
        <v>0</v>
      </c>
      <c r="P113" s="30">
        <v>0</v>
      </c>
      <c r="Q113" s="30">
        <v>0</v>
      </c>
      <c r="R113" s="30">
        <v>0</v>
      </c>
      <c r="S113" s="30">
        <v>0</v>
      </c>
      <c r="T113" s="30">
        <v>0</v>
      </c>
      <c r="U113" s="30">
        <v>1113.74225</v>
      </c>
      <c r="V113" s="30">
        <v>896.10130000000004</v>
      </c>
      <c r="W113" s="30">
        <v>0</v>
      </c>
      <c r="X113" s="30">
        <v>0</v>
      </c>
      <c r="Y113" s="30">
        <v>2009.8435500000001</v>
      </c>
    </row>
    <row r="114" spans="2:25" x14ac:dyDescent="0.2">
      <c r="B114" s="15">
        <v>4164</v>
      </c>
      <c r="C114" s="15" t="s">
        <v>264</v>
      </c>
      <c r="D114" s="30">
        <v>0</v>
      </c>
      <c r="E114" s="30">
        <v>35.117049999999999</v>
      </c>
      <c r="F114" s="30">
        <v>128.27414999999999</v>
      </c>
      <c r="G114" s="30">
        <v>0</v>
      </c>
      <c r="H114" s="30">
        <v>0</v>
      </c>
      <c r="I114" s="30">
        <v>0</v>
      </c>
      <c r="J114" s="30">
        <v>0</v>
      </c>
      <c r="K114" s="30">
        <v>133.11285000000001</v>
      </c>
      <c r="L114" s="30">
        <v>0</v>
      </c>
      <c r="M114" s="30">
        <v>0</v>
      </c>
      <c r="N114" s="30">
        <v>296.50405000000001</v>
      </c>
      <c r="O114" s="30">
        <v>0</v>
      </c>
      <c r="P114" s="30">
        <v>0</v>
      </c>
      <c r="Q114" s="30">
        <v>0</v>
      </c>
      <c r="R114" s="30">
        <v>0</v>
      </c>
      <c r="S114" s="30">
        <v>0</v>
      </c>
      <c r="T114" s="30">
        <v>0</v>
      </c>
      <c r="U114" s="30">
        <v>0</v>
      </c>
      <c r="V114" s="30">
        <v>84.387299999999996</v>
      </c>
      <c r="W114" s="30">
        <v>0</v>
      </c>
      <c r="X114" s="30">
        <v>0</v>
      </c>
      <c r="Y114" s="30">
        <v>84.387299999999996</v>
      </c>
    </row>
    <row r="115" spans="2:25" x14ac:dyDescent="0.2">
      <c r="B115" s="15">
        <v>4165</v>
      </c>
      <c r="C115" s="15" t="s">
        <v>265</v>
      </c>
      <c r="D115" s="30">
        <v>142.09229999999999</v>
      </c>
      <c r="E115" s="30">
        <v>0</v>
      </c>
      <c r="F115" s="30">
        <v>1315.1311000000001</v>
      </c>
      <c r="G115" s="30">
        <v>0</v>
      </c>
      <c r="H115" s="30">
        <v>0</v>
      </c>
      <c r="I115" s="30">
        <v>0</v>
      </c>
      <c r="J115" s="30">
        <v>756.73654999999997</v>
      </c>
      <c r="K115" s="30">
        <v>219.15520000000001</v>
      </c>
      <c r="L115" s="30">
        <v>88.667100000000005</v>
      </c>
      <c r="M115" s="30">
        <v>57.566650000000003</v>
      </c>
      <c r="N115" s="30">
        <v>2579.3489</v>
      </c>
      <c r="O115" s="30">
        <v>0</v>
      </c>
      <c r="P115" s="30">
        <v>0</v>
      </c>
      <c r="Q115" s="30">
        <v>120.60155</v>
      </c>
      <c r="R115" s="30">
        <v>0</v>
      </c>
      <c r="S115" s="30">
        <v>0</v>
      </c>
      <c r="T115" s="30">
        <v>0</v>
      </c>
      <c r="U115" s="30">
        <v>0</v>
      </c>
      <c r="V115" s="30">
        <v>330.33375000000001</v>
      </c>
      <c r="W115" s="30">
        <v>186.12799999999999</v>
      </c>
      <c r="X115" s="30">
        <v>0</v>
      </c>
      <c r="Y115" s="30">
        <v>637.06330000000003</v>
      </c>
    </row>
    <row r="116" spans="2:25" x14ac:dyDescent="0.2">
      <c r="B116" s="15">
        <v>4166</v>
      </c>
      <c r="C116" s="15" t="s">
        <v>266</v>
      </c>
      <c r="D116" s="30">
        <v>0</v>
      </c>
      <c r="E116" s="30">
        <v>0</v>
      </c>
      <c r="F116" s="30">
        <v>0</v>
      </c>
      <c r="G116" s="30">
        <v>0</v>
      </c>
      <c r="H116" s="30">
        <v>0</v>
      </c>
      <c r="I116" s="30">
        <v>0</v>
      </c>
      <c r="J116" s="30">
        <v>67.979799999999997</v>
      </c>
      <c r="K116" s="30">
        <v>15.25891</v>
      </c>
      <c r="L116" s="30">
        <v>0</v>
      </c>
      <c r="M116" s="30">
        <v>403.55099999999999</v>
      </c>
      <c r="N116" s="30">
        <v>486.78971000000001</v>
      </c>
      <c r="O116" s="30">
        <v>0</v>
      </c>
      <c r="P116" s="30">
        <v>0</v>
      </c>
      <c r="Q116" s="30">
        <v>0</v>
      </c>
      <c r="R116" s="30">
        <v>0</v>
      </c>
      <c r="S116" s="30">
        <v>0</v>
      </c>
      <c r="T116" s="30">
        <v>0</v>
      </c>
      <c r="U116" s="30">
        <v>0</v>
      </c>
      <c r="V116" s="30">
        <v>66.102199999999996</v>
      </c>
      <c r="W116" s="30">
        <v>0</v>
      </c>
      <c r="X116" s="30">
        <v>0</v>
      </c>
      <c r="Y116" s="30">
        <v>66.102199999999996</v>
      </c>
    </row>
    <row r="117" spans="2:25" x14ac:dyDescent="0.2">
      <c r="B117" s="15">
        <v>4169</v>
      </c>
      <c r="C117" s="15" t="s">
        <v>267</v>
      </c>
      <c r="D117" s="30">
        <v>2054.3400499999998</v>
      </c>
      <c r="E117" s="30">
        <v>3.6919499999999998</v>
      </c>
      <c r="F117" s="30">
        <v>118.8486</v>
      </c>
      <c r="G117" s="30">
        <v>0</v>
      </c>
      <c r="H117" s="30">
        <v>0</v>
      </c>
      <c r="I117" s="30">
        <v>0</v>
      </c>
      <c r="J117" s="30">
        <v>787.08825000000002</v>
      </c>
      <c r="K117" s="30">
        <v>2045.1329499999999</v>
      </c>
      <c r="L117" s="30">
        <v>706.50509999999997</v>
      </c>
      <c r="M117" s="30">
        <v>0</v>
      </c>
      <c r="N117" s="30">
        <v>5715.6068999999998</v>
      </c>
      <c r="O117" s="30">
        <v>0</v>
      </c>
      <c r="P117" s="30">
        <v>0</v>
      </c>
      <c r="Q117" s="30">
        <v>0</v>
      </c>
      <c r="R117" s="30">
        <v>0</v>
      </c>
      <c r="S117" s="30">
        <v>0</v>
      </c>
      <c r="T117" s="30">
        <v>0</v>
      </c>
      <c r="U117" s="30">
        <v>0</v>
      </c>
      <c r="V117" s="30">
        <v>450.55090000000001</v>
      </c>
      <c r="W117" s="30">
        <v>67.12</v>
      </c>
      <c r="X117" s="30">
        <v>0</v>
      </c>
      <c r="Y117" s="30">
        <v>517.67089999999996</v>
      </c>
    </row>
    <row r="118" spans="2:25" x14ac:dyDescent="0.2">
      <c r="B118" s="15">
        <v>4170</v>
      </c>
      <c r="C118" s="15" t="s">
        <v>268</v>
      </c>
      <c r="D118" s="30">
        <v>5.1724500000000004</v>
      </c>
      <c r="E118" s="30">
        <v>-355.1155</v>
      </c>
      <c r="F118" s="30">
        <v>203.64519999999999</v>
      </c>
      <c r="G118" s="30">
        <v>135.26715999999999</v>
      </c>
      <c r="H118" s="30">
        <v>0</v>
      </c>
      <c r="I118" s="30">
        <v>0</v>
      </c>
      <c r="J118" s="30">
        <v>928.54330000000004</v>
      </c>
      <c r="K118" s="30">
        <v>1105.4177400000001</v>
      </c>
      <c r="L118" s="30">
        <v>1313.6137000000001</v>
      </c>
      <c r="M118" s="30">
        <v>0</v>
      </c>
      <c r="N118" s="30">
        <v>3336.54405</v>
      </c>
      <c r="O118" s="30">
        <v>0</v>
      </c>
      <c r="P118" s="30">
        <v>81.391000000000005</v>
      </c>
      <c r="Q118" s="30">
        <v>0</v>
      </c>
      <c r="R118" s="30">
        <v>26.4161</v>
      </c>
      <c r="S118" s="30">
        <v>0</v>
      </c>
      <c r="T118" s="30">
        <v>0</v>
      </c>
      <c r="U118" s="30">
        <v>101.82640000000001</v>
      </c>
      <c r="V118" s="30">
        <v>508.02274999999997</v>
      </c>
      <c r="W118" s="30">
        <v>106.3784</v>
      </c>
      <c r="X118" s="30">
        <v>0</v>
      </c>
      <c r="Y118" s="30">
        <v>824.03465000000006</v>
      </c>
    </row>
    <row r="119" spans="2:25" x14ac:dyDescent="0.2">
      <c r="B119" s="15">
        <v>4184</v>
      </c>
      <c r="C119" s="15" t="s">
        <v>269</v>
      </c>
      <c r="D119" s="30">
        <v>218.65625</v>
      </c>
      <c r="E119" s="30">
        <v>320.34629999999999</v>
      </c>
      <c r="F119" s="30">
        <v>0</v>
      </c>
      <c r="G119" s="30">
        <v>0</v>
      </c>
      <c r="H119" s="30">
        <v>0</v>
      </c>
      <c r="I119" s="30">
        <v>0</v>
      </c>
      <c r="J119" s="30">
        <v>590.92555000000004</v>
      </c>
      <c r="K119" s="30">
        <v>405.91239999999999</v>
      </c>
      <c r="L119" s="30">
        <v>22.36825</v>
      </c>
      <c r="M119" s="30">
        <v>0</v>
      </c>
      <c r="N119" s="30">
        <v>1558.20875</v>
      </c>
      <c r="O119" s="30">
        <v>0</v>
      </c>
      <c r="P119" s="30">
        <v>192.3938</v>
      </c>
      <c r="Q119" s="30">
        <v>0</v>
      </c>
      <c r="R119" s="30">
        <v>0</v>
      </c>
      <c r="S119" s="30">
        <v>0</v>
      </c>
      <c r="T119" s="30">
        <v>0</v>
      </c>
      <c r="U119" s="30">
        <v>0</v>
      </c>
      <c r="V119" s="30">
        <v>66.866500000000002</v>
      </c>
      <c r="W119" s="30">
        <v>5.1509999999999998</v>
      </c>
      <c r="X119" s="30">
        <v>0</v>
      </c>
      <c r="Y119" s="30">
        <v>264.41129999999998</v>
      </c>
    </row>
    <row r="120" spans="2:25" x14ac:dyDescent="0.2">
      <c r="B120" s="15">
        <v>4172</v>
      </c>
      <c r="C120" s="15" t="s">
        <v>270</v>
      </c>
      <c r="D120" s="30">
        <v>0</v>
      </c>
      <c r="E120" s="30">
        <v>0</v>
      </c>
      <c r="F120" s="30">
        <v>80.339849999999998</v>
      </c>
      <c r="G120" s="30">
        <v>0</v>
      </c>
      <c r="H120" s="30">
        <v>0</v>
      </c>
      <c r="I120" s="30">
        <v>0</v>
      </c>
      <c r="J120" s="30">
        <v>187.54044999999999</v>
      </c>
      <c r="K120" s="30">
        <v>235.80824999999999</v>
      </c>
      <c r="L120" s="30">
        <v>0</v>
      </c>
      <c r="M120" s="30">
        <v>0</v>
      </c>
      <c r="N120" s="30">
        <v>503.68855000000002</v>
      </c>
      <c r="O120" s="30">
        <v>0</v>
      </c>
      <c r="P120" s="30">
        <v>0</v>
      </c>
      <c r="Q120" s="30">
        <v>0</v>
      </c>
      <c r="R120" s="30">
        <v>0</v>
      </c>
      <c r="S120" s="30">
        <v>0</v>
      </c>
      <c r="T120" s="30">
        <v>0</v>
      </c>
      <c r="U120" s="30">
        <v>0</v>
      </c>
      <c r="V120" s="30">
        <v>86.644199999999998</v>
      </c>
      <c r="W120" s="30">
        <v>0</v>
      </c>
      <c r="X120" s="30">
        <v>0</v>
      </c>
      <c r="Y120" s="30">
        <v>86.644199999999998</v>
      </c>
    </row>
    <row r="121" spans="2:25" x14ac:dyDescent="0.2">
      <c r="B121" s="15">
        <v>4173</v>
      </c>
      <c r="C121" s="15" t="s">
        <v>271</v>
      </c>
      <c r="D121" s="30">
        <v>0</v>
      </c>
      <c r="E121" s="30">
        <v>0</v>
      </c>
      <c r="F121" s="30">
        <v>61.818950000000001</v>
      </c>
      <c r="G121" s="30">
        <v>0</v>
      </c>
      <c r="H121" s="30">
        <v>0</v>
      </c>
      <c r="I121" s="30">
        <v>0</v>
      </c>
      <c r="J121" s="30">
        <v>69.587450000000004</v>
      </c>
      <c r="K121" s="30">
        <v>8</v>
      </c>
      <c r="L121" s="30">
        <v>0</v>
      </c>
      <c r="M121" s="30">
        <v>0</v>
      </c>
      <c r="N121" s="30">
        <v>139.40639999999999</v>
      </c>
      <c r="O121" s="30">
        <v>0</v>
      </c>
      <c r="P121" s="30">
        <v>0</v>
      </c>
      <c r="Q121" s="30">
        <v>5.9517499999999997</v>
      </c>
      <c r="R121" s="30">
        <v>0</v>
      </c>
      <c r="S121" s="30">
        <v>0</v>
      </c>
      <c r="T121" s="30">
        <v>0</v>
      </c>
      <c r="U121" s="30">
        <v>0</v>
      </c>
      <c r="V121" s="30">
        <v>33.863349999999997</v>
      </c>
      <c r="W121" s="30">
        <v>0</v>
      </c>
      <c r="X121" s="30">
        <v>0</v>
      </c>
      <c r="Y121" s="30">
        <v>39.815100000000001</v>
      </c>
    </row>
    <row r="122" spans="2:25" x14ac:dyDescent="0.2">
      <c r="B122" s="15">
        <v>4175</v>
      </c>
      <c r="C122" s="15" t="s">
        <v>272</v>
      </c>
      <c r="D122" s="30">
        <v>0</v>
      </c>
      <c r="E122" s="30">
        <v>0</v>
      </c>
      <c r="F122" s="30">
        <v>2033.73777</v>
      </c>
      <c r="G122" s="30">
        <v>68.158249999999995</v>
      </c>
      <c r="H122" s="30">
        <v>0</v>
      </c>
      <c r="I122" s="30">
        <v>0</v>
      </c>
      <c r="J122" s="30">
        <v>753.56849999999997</v>
      </c>
      <c r="K122" s="30">
        <v>527.75149999999996</v>
      </c>
      <c r="L122" s="30">
        <v>0</v>
      </c>
      <c r="M122" s="30">
        <v>0</v>
      </c>
      <c r="N122" s="30">
        <v>3383.2160199999998</v>
      </c>
      <c r="O122" s="30">
        <v>0</v>
      </c>
      <c r="P122" s="30">
        <v>0</v>
      </c>
      <c r="Q122" s="30">
        <v>0</v>
      </c>
      <c r="R122" s="30">
        <v>0</v>
      </c>
      <c r="S122" s="30">
        <v>0</v>
      </c>
      <c r="T122" s="30">
        <v>0</v>
      </c>
      <c r="U122" s="30">
        <v>0</v>
      </c>
      <c r="V122" s="30">
        <v>96.0946</v>
      </c>
      <c r="W122" s="30">
        <v>0</v>
      </c>
      <c r="X122" s="30">
        <v>0</v>
      </c>
      <c r="Y122" s="30">
        <v>96.0946</v>
      </c>
    </row>
    <row r="123" spans="2:25" x14ac:dyDescent="0.2">
      <c r="B123" s="15">
        <v>4176</v>
      </c>
      <c r="C123" s="15" t="s">
        <v>273</v>
      </c>
      <c r="D123" s="30">
        <v>0</v>
      </c>
      <c r="E123" s="30">
        <v>0</v>
      </c>
      <c r="F123" s="30">
        <v>0</v>
      </c>
      <c r="G123" s="30">
        <v>0</v>
      </c>
      <c r="H123" s="30">
        <v>0</v>
      </c>
      <c r="I123" s="30">
        <v>0</v>
      </c>
      <c r="J123" s="30">
        <v>0</v>
      </c>
      <c r="K123" s="30">
        <v>194.11879999999999</v>
      </c>
      <c r="L123" s="30">
        <v>0</v>
      </c>
      <c r="M123" s="30">
        <v>0</v>
      </c>
      <c r="N123" s="30">
        <v>194.11879999999999</v>
      </c>
      <c r="O123" s="30">
        <v>0</v>
      </c>
      <c r="P123" s="30">
        <v>0</v>
      </c>
      <c r="Q123" s="30">
        <v>0</v>
      </c>
      <c r="R123" s="30">
        <v>0</v>
      </c>
      <c r="S123" s="30">
        <v>0</v>
      </c>
      <c r="T123" s="30">
        <v>0</v>
      </c>
      <c r="U123" s="30">
        <v>0</v>
      </c>
      <c r="V123" s="30">
        <v>241.75800000000001</v>
      </c>
      <c r="W123" s="30">
        <v>0</v>
      </c>
      <c r="X123" s="30">
        <v>0</v>
      </c>
      <c r="Y123" s="30">
        <v>241.75800000000001</v>
      </c>
    </row>
    <row r="124" spans="2:25" x14ac:dyDescent="0.2">
      <c r="B124" s="15">
        <v>4177</v>
      </c>
      <c r="C124" s="15" t="s">
        <v>274</v>
      </c>
      <c r="D124" s="30">
        <v>0</v>
      </c>
      <c r="E124" s="30">
        <v>0</v>
      </c>
      <c r="F124" s="30">
        <v>12.036049999999999</v>
      </c>
      <c r="G124" s="30">
        <v>0</v>
      </c>
      <c r="H124" s="30">
        <v>0</v>
      </c>
      <c r="I124" s="30">
        <v>0</v>
      </c>
      <c r="J124" s="30">
        <v>161.65275</v>
      </c>
      <c r="K124" s="30">
        <v>488.73480000000001</v>
      </c>
      <c r="L124" s="30">
        <v>215.8202</v>
      </c>
      <c r="M124" s="30">
        <v>0</v>
      </c>
      <c r="N124" s="30">
        <v>878.24379999999996</v>
      </c>
      <c r="O124" s="30">
        <v>0</v>
      </c>
      <c r="P124" s="30">
        <v>0</v>
      </c>
      <c r="Q124" s="30">
        <v>0</v>
      </c>
      <c r="R124" s="30">
        <v>0</v>
      </c>
      <c r="S124" s="30">
        <v>0</v>
      </c>
      <c r="T124" s="30">
        <v>0</v>
      </c>
      <c r="U124" s="30">
        <v>99.245999999999995</v>
      </c>
      <c r="V124" s="30">
        <v>187.64080000000001</v>
      </c>
      <c r="W124" s="30">
        <v>104</v>
      </c>
      <c r="X124" s="30">
        <v>0</v>
      </c>
      <c r="Y124" s="30">
        <v>390.88679999999999</v>
      </c>
    </row>
    <row r="125" spans="2:25" x14ac:dyDescent="0.2">
      <c r="B125" s="15">
        <v>4179</v>
      </c>
      <c r="C125" s="15" t="s">
        <v>275</v>
      </c>
      <c r="D125" s="30">
        <v>0</v>
      </c>
      <c r="E125" s="30">
        <v>0</v>
      </c>
      <c r="F125" s="30">
        <v>0</v>
      </c>
      <c r="G125" s="30">
        <v>0</v>
      </c>
      <c r="H125" s="30">
        <v>0</v>
      </c>
      <c r="I125" s="30">
        <v>0</v>
      </c>
      <c r="J125" s="30">
        <v>27.907800000000002</v>
      </c>
      <c r="K125" s="30">
        <v>26.672599999999999</v>
      </c>
      <c r="L125" s="30">
        <v>6.7321499999999999</v>
      </c>
      <c r="M125" s="30">
        <v>0</v>
      </c>
      <c r="N125" s="30">
        <v>61.312550000000002</v>
      </c>
      <c r="O125" s="30">
        <v>0</v>
      </c>
      <c r="P125" s="30">
        <v>0</v>
      </c>
      <c r="Q125" s="30">
        <v>0</v>
      </c>
      <c r="R125" s="30">
        <v>0</v>
      </c>
      <c r="S125" s="30">
        <v>0</v>
      </c>
      <c r="T125" s="30">
        <v>0</v>
      </c>
      <c r="U125" s="30">
        <v>0</v>
      </c>
      <c r="V125" s="30">
        <v>65.606200000000001</v>
      </c>
      <c r="W125" s="30">
        <v>2.7</v>
      </c>
      <c r="X125" s="30">
        <v>0</v>
      </c>
      <c r="Y125" s="30">
        <v>68.306200000000004</v>
      </c>
    </row>
    <row r="126" spans="2:25" x14ac:dyDescent="0.2">
      <c r="B126" s="15">
        <v>4181</v>
      </c>
      <c r="C126" s="15" t="s">
        <v>276</v>
      </c>
      <c r="D126" s="30">
        <v>0</v>
      </c>
      <c r="E126" s="30">
        <v>0</v>
      </c>
      <c r="F126" s="30">
        <v>0</v>
      </c>
      <c r="G126" s="30">
        <v>0</v>
      </c>
      <c r="H126" s="30">
        <v>0</v>
      </c>
      <c r="I126" s="30">
        <v>0</v>
      </c>
      <c r="J126" s="30">
        <v>804.36265000000003</v>
      </c>
      <c r="K126" s="30">
        <v>672.87611000000004</v>
      </c>
      <c r="L126" s="30">
        <v>0</v>
      </c>
      <c r="M126" s="30">
        <v>0</v>
      </c>
      <c r="N126" s="30">
        <v>1477.23876</v>
      </c>
      <c r="O126" s="30">
        <v>0</v>
      </c>
      <c r="P126" s="30">
        <v>0</v>
      </c>
      <c r="Q126" s="30">
        <v>0</v>
      </c>
      <c r="R126" s="30">
        <v>0</v>
      </c>
      <c r="S126" s="30">
        <v>0</v>
      </c>
      <c r="T126" s="30">
        <v>0</v>
      </c>
      <c r="U126" s="30">
        <v>74.691149999999993</v>
      </c>
      <c r="V126" s="30">
        <v>154.86259999999999</v>
      </c>
      <c r="W126" s="30">
        <v>0</v>
      </c>
      <c r="X126" s="30">
        <v>0</v>
      </c>
      <c r="Y126" s="30">
        <v>229.55375000000001</v>
      </c>
    </row>
    <row r="127" spans="2:25" x14ac:dyDescent="0.2">
      <c r="B127" s="15">
        <v>4182</v>
      </c>
      <c r="C127" s="15" t="s">
        <v>277</v>
      </c>
      <c r="D127" s="30">
        <v>0</v>
      </c>
      <c r="E127" s="30">
        <v>0</v>
      </c>
      <c r="F127" s="30">
        <v>123.1189</v>
      </c>
      <c r="G127" s="30">
        <v>0</v>
      </c>
      <c r="H127" s="30">
        <v>0</v>
      </c>
      <c r="I127" s="30">
        <v>0</v>
      </c>
      <c r="J127" s="30">
        <v>275.1551</v>
      </c>
      <c r="K127" s="30">
        <v>0</v>
      </c>
      <c r="L127" s="30">
        <v>0</v>
      </c>
      <c r="M127" s="30">
        <v>0</v>
      </c>
      <c r="N127" s="30">
        <v>398.274</v>
      </c>
      <c r="O127" s="30">
        <v>0</v>
      </c>
      <c r="P127" s="30">
        <v>0</v>
      </c>
      <c r="Q127" s="30">
        <v>0</v>
      </c>
      <c r="R127" s="30">
        <v>0</v>
      </c>
      <c r="S127" s="30">
        <v>0</v>
      </c>
      <c r="T127" s="30">
        <v>0</v>
      </c>
      <c r="U127" s="30">
        <v>0</v>
      </c>
      <c r="V127" s="30">
        <v>288.11405000000002</v>
      </c>
      <c r="W127" s="30">
        <v>0</v>
      </c>
      <c r="X127" s="30">
        <v>0</v>
      </c>
      <c r="Y127" s="30">
        <v>288.11405000000002</v>
      </c>
    </row>
    <row r="128" spans="2:25" x14ac:dyDescent="0.2">
      <c r="B128" s="15">
        <v>4183</v>
      </c>
      <c r="C128" s="15" t="s">
        <v>278</v>
      </c>
      <c r="D128" s="30">
        <v>0</v>
      </c>
      <c r="E128" s="30">
        <v>0</v>
      </c>
      <c r="F128" s="30">
        <v>0</v>
      </c>
      <c r="G128" s="30">
        <v>0</v>
      </c>
      <c r="H128" s="30">
        <v>0</v>
      </c>
      <c r="I128" s="30">
        <v>0</v>
      </c>
      <c r="J128" s="30">
        <v>146.11349000000001</v>
      </c>
      <c r="K128" s="30">
        <v>297.66381999999999</v>
      </c>
      <c r="L128" s="30">
        <v>0</v>
      </c>
      <c r="M128" s="30">
        <v>0</v>
      </c>
      <c r="N128" s="30">
        <v>443.77731</v>
      </c>
      <c r="O128" s="30">
        <v>0</v>
      </c>
      <c r="P128" s="30">
        <v>0</v>
      </c>
      <c r="Q128" s="30">
        <v>0</v>
      </c>
      <c r="R128" s="30">
        <v>0</v>
      </c>
      <c r="S128" s="30">
        <v>0</v>
      </c>
      <c r="T128" s="30">
        <v>0</v>
      </c>
      <c r="U128" s="30">
        <v>0</v>
      </c>
      <c r="V128" s="30">
        <v>557.95379000000003</v>
      </c>
      <c r="W128" s="30">
        <v>75.070400000000006</v>
      </c>
      <c r="X128" s="30">
        <v>0</v>
      </c>
      <c r="Y128" s="30">
        <v>633.02418999999998</v>
      </c>
    </row>
    <row r="129" spans="2:25" x14ac:dyDescent="0.2">
      <c r="B129" s="20">
        <v>4219</v>
      </c>
      <c r="C129" s="20" t="s">
        <v>279</v>
      </c>
      <c r="D129" s="29">
        <v>1174.0995399999999</v>
      </c>
      <c r="E129" s="29">
        <v>686.73320000000001</v>
      </c>
      <c r="F129" s="29">
        <v>23952.859130000001</v>
      </c>
      <c r="G129" s="29">
        <v>2000.92455</v>
      </c>
      <c r="H129" s="29">
        <v>0</v>
      </c>
      <c r="I129" s="29">
        <v>0</v>
      </c>
      <c r="J129" s="29">
        <v>11238.70636</v>
      </c>
      <c r="K129" s="29">
        <v>9756.1342299999997</v>
      </c>
      <c r="L129" s="29">
        <v>1153.04483</v>
      </c>
      <c r="M129" s="29">
        <v>0</v>
      </c>
      <c r="N129" s="29">
        <v>49962.501839999997</v>
      </c>
      <c r="O129" s="29">
        <v>126.78828</v>
      </c>
      <c r="P129" s="29">
        <v>562.97424999999998</v>
      </c>
      <c r="Q129" s="29">
        <v>140.37645000000001</v>
      </c>
      <c r="R129" s="29">
        <v>1.4</v>
      </c>
      <c r="S129" s="29">
        <v>10</v>
      </c>
      <c r="T129" s="29">
        <v>0</v>
      </c>
      <c r="U129" s="29">
        <v>998.47889999999995</v>
      </c>
      <c r="V129" s="29">
        <v>8205.00101</v>
      </c>
      <c r="W129" s="29">
        <v>965.10807</v>
      </c>
      <c r="X129" s="29">
        <v>0</v>
      </c>
      <c r="Y129" s="29">
        <v>11010.12696</v>
      </c>
    </row>
    <row r="130" spans="2:25" x14ac:dyDescent="0.2">
      <c r="B130" s="15">
        <v>4191</v>
      </c>
      <c r="C130" s="15" t="s">
        <v>280</v>
      </c>
      <c r="D130" s="30">
        <v>0</v>
      </c>
      <c r="E130" s="30">
        <v>18.705500000000001</v>
      </c>
      <c r="F130" s="30">
        <v>194.83437000000001</v>
      </c>
      <c r="G130" s="30">
        <v>0</v>
      </c>
      <c r="H130" s="30">
        <v>0</v>
      </c>
      <c r="I130" s="30">
        <v>0</v>
      </c>
      <c r="J130" s="30">
        <v>3.1074999999999999</v>
      </c>
      <c r="K130" s="30">
        <v>37.52037</v>
      </c>
      <c r="L130" s="30">
        <v>0</v>
      </c>
      <c r="M130" s="30">
        <v>0</v>
      </c>
      <c r="N130" s="30">
        <v>254.16774000000001</v>
      </c>
      <c r="O130" s="30">
        <v>0</v>
      </c>
      <c r="P130" s="30">
        <v>18.705500000000001</v>
      </c>
      <c r="Q130" s="30">
        <v>0</v>
      </c>
      <c r="R130" s="30">
        <v>0</v>
      </c>
      <c r="S130" s="30">
        <v>0</v>
      </c>
      <c r="T130" s="30">
        <v>0</v>
      </c>
      <c r="U130" s="30">
        <v>0</v>
      </c>
      <c r="V130" s="30">
        <v>15.234999999999999</v>
      </c>
      <c r="W130" s="30">
        <v>0</v>
      </c>
      <c r="X130" s="30">
        <v>0</v>
      </c>
      <c r="Y130" s="30">
        <v>33.9405</v>
      </c>
    </row>
    <row r="131" spans="2:25" x14ac:dyDescent="0.2">
      <c r="B131" s="15">
        <v>4192</v>
      </c>
      <c r="C131" s="15" t="s">
        <v>281</v>
      </c>
      <c r="D131" s="30">
        <v>0</v>
      </c>
      <c r="E131" s="30">
        <v>0</v>
      </c>
      <c r="F131" s="30">
        <v>0</v>
      </c>
      <c r="G131" s="30">
        <v>0</v>
      </c>
      <c r="H131" s="30">
        <v>0</v>
      </c>
      <c r="I131" s="30">
        <v>0</v>
      </c>
      <c r="J131" s="30">
        <v>156.09694999999999</v>
      </c>
      <c r="K131" s="30">
        <v>298.90384999999998</v>
      </c>
      <c r="L131" s="30">
        <v>0</v>
      </c>
      <c r="M131" s="30">
        <v>0</v>
      </c>
      <c r="N131" s="30">
        <v>455.00080000000003</v>
      </c>
      <c r="O131" s="30">
        <v>0</v>
      </c>
      <c r="P131" s="30">
        <v>0</v>
      </c>
      <c r="Q131" s="30">
        <v>0</v>
      </c>
      <c r="R131" s="30">
        <v>0</v>
      </c>
      <c r="S131" s="30">
        <v>0</v>
      </c>
      <c r="T131" s="30">
        <v>0</v>
      </c>
      <c r="U131" s="30">
        <v>50</v>
      </c>
      <c r="V131" s="30">
        <v>299.31060000000002</v>
      </c>
      <c r="W131" s="30">
        <v>0</v>
      </c>
      <c r="X131" s="30">
        <v>0</v>
      </c>
      <c r="Y131" s="30">
        <v>349.31060000000002</v>
      </c>
    </row>
    <row r="132" spans="2:25" x14ac:dyDescent="0.2">
      <c r="B132" s="15">
        <v>4193</v>
      </c>
      <c r="C132" s="15" t="s">
        <v>282</v>
      </c>
      <c r="D132" s="30">
        <v>0</v>
      </c>
      <c r="E132" s="30">
        <v>7.048</v>
      </c>
      <c r="F132" s="30">
        <v>0</v>
      </c>
      <c r="G132" s="30">
        <v>0</v>
      </c>
      <c r="H132" s="30">
        <v>0</v>
      </c>
      <c r="I132" s="30">
        <v>0</v>
      </c>
      <c r="J132" s="30">
        <v>149.96844999999999</v>
      </c>
      <c r="K132" s="30">
        <v>353.20224999999999</v>
      </c>
      <c r="L132" s="30">
        <v>0</v>
      </c>
      <c r="M132" s="30">
        <v>0</v>
      </c>
      <c r="N132" s="30">
        <v>510.21870000000001</v>
      </c>
      <c r="O132" s="30">
        <v>0</v>
      </c>
      <c r="P132" s="30">
        <v>0</v>
      </c>
      <c r="Q132" s="30">
        <v>0</v>
      </c>
      <c r="R132" s="30">
        <v>0</v>
      </c>
      <c r="S132" s="30">
        <v>10</v>
      </c>
      <c r="T132" s="30">
        <v>0</v>
      </c>
      <c r="U132" s="30">
        <v>0</v>
      </c>
      <c r="V132" s="30">
        <v>27.686399999999999</v>
      </c>
      <c r="W132" s="30">
        <v>0</v>
      </c>
      <c r="X132" s="30">
        <v>0</v>
      </c>
      <c r="Y132" s="30">
        <v>37.686399999999999</v>
      </c>
    </row>
    <row r="133" spans="2:25" x14ac:dyDescent="0.2">
      <c r="B133" s="15">
        <v>4194</v>
      </c>
      <c r="C133" s="15" t="s">
        <v>283</v>
      </c>
      <c r="D133" s="30">
        <v>0</v>
      </c>
      <c r="E133" s="30">
        <v>0</v>
      </c>
      <c r="F133" s="30">
        <v>51.296900000000001</v>
      </c>
      <c r="G133" s="30">
        <v>0</v>
      </c>
      <c r="H133" s="30">
        <v>0</v>
      </c>
      <c r="I133" s="30">
        <v>0</v>
      </c>
      <c r="J133" s="30">
        <v>2.2650000000000001</v>
      </c>
      <c r="K133" s="30">
        <v>186.92131000000001</v>
      </c>
      <c r="L133" s="30">
        <v>35.630000000000003</v>
      </c>
      <c r="M133" s="30">
        <v>0</v>
      </c>
      <c r="N133" s="30">
        <v>276.11320999999998</v>
      </c>
      <c r="O133" s="30">
        <v>0</v>
      </c>
      <c r="P133" s="30">
        <v>0</v>
      </c>
      <c r="Q133" s="30">
        <v>0</v>
      </c>
      <c r="R133" s="30">
        <v>0</v>
      </c>
      <c r="S133" s="30">
        <v>0</v>
      </c>
      <c r="T133" s="30">
        <v>0</v>
      </c>
      <c r="U133" s="30">
        <v>0</v>
      </c>
      <c r="V133" s="30">
        <v>44.13935</v>
      </c>
      <c r="W133" s="30">
        <v>4</v>
      </c>
      <c r="X133" s="30">
        <v>0</v>
      </c>
      <c r="Y133" s="30">
        <v>48.13935</v>
      </c>
    </row>
    <row r="134" spans="2:25" x14ac:dyDescent="0.2">
      <c r="B134" s="15">
        <v>4195</v>
      </c>
      <c r="C134" s="15" t="s">
        <v>284</v>
      </c>
      <c r="D134" s="30">
        <v>0</v>
      </c>
      <c r="E134" s="30">
        <v>0</v>
      </c>
      <c r="F134" s="30">
        <v>0.315</v>
      </c>
      <c r="G134" s="30">
        <v>0</v>
      </c>
      <c r="H134" s="30">
        <v>0</v>
      </c>
      <c r="I134" s="30">
        <v>0</v>
      </c>
      <c r="J134" s="30">
        <v>0</v>
      </c>
      <c r="K134" s="30">
        <v>144.80734000000001</v>
      </c>
      <c r="L134" s="30">
        <v>0</v>
      </c>
      <c r="M134" s="30">
        <v>0</v>
      </c>
      <c r="N134" s="30">
        <v>145.12234000000001</v>
      </c>
      <c r="O134" s="30">
        <v>0</v>
      </c>
      <c r="P134" s="30">
        <v>0</v>
      </c>
      <c r="Q134" s="30">
        <v>0</v>
      </c>
      <c r="R134" s="30">
        <v>0</v>
      </c>
      <c r="S134" s="30">
        <v>0</v>
      </c>
      <c r="T134" s="30">
        <v>0</v>
      </c>
      <c r="U134" s="30">
        <v>0</v>
      </c>
      <c r="V134" s="30">
        <v>953.49405000000002</v>
      </c>
      <c r="W134" s="30">
        <v>0</v>
      </c>
      <c r="X134" s="30">
        <v>0</v>
      </c>
      <c r="Y134" s="30">
        <v>953.49405000000002</v>
      </c>
    </row>
    <row r="135" spans="2:25" x14ac:dyDescent="0.2">
      <c r="B135" s="15">
        <v>4196</v>
      </c>
      <c r="C135" s="15" t="s">
        <v>285</v>
      </c>
      <c r="D135" s="30">
        <v>0</v>
      </c>
      <c r="E135" s="30">
        <v>0</v>
      </c>
      <c r="F135" s="30">
        <v>1379.9100100000001</v>
      </c>
      <c r="G135" s="30">
        <v>0</v>
      </c>
      <c r="H135" s="30">
        <v>0</v>
      </c>
      <c r="I135" s="30">
        <v>0</v>
      </c>
      <c r="J135" s="30">
        <v>625.62620000000004</v>
      </c>
      <c r="K135" s="30">
        <v>664.03315999999995</v>
      </c>
      <c r="L135" s="30">
        <v>61.318739999999998</v>
      </c>
      <c r="M135" s="30">
        <v>0</v>
      </c>
      <c r="N135" s="30">
        <v>2730.8881099999999</v>
      </c>
      <c r="O135" s="30">
        <v>0</v>
      </c>
      <c r="P135" s="30">
        <v>289.11869999999999</v>
      </c>
      <c r="Q135" s="30">
        <v>0</v>
      </c>
      <c r="R135" s="30">
        <v>0</v>
      </c>
      <c r="S135" s="30">
        <v>0</v>
      </c>
      <c r="T135" s="30">
        <v>0</v>
      </c>
      <c r="U135" s="30">
        <v>516.88030000000003</v>
      </c>
      <c r="V135" s="30">
        <v>1025.76215</v>
      </c>
      <c r="W135" s="30">
        <v>0</v>
      </c>
      <c r="X135" s="30">
        <v>0</v>
      </c>
      <c r="Y135" s="30">
        <v>1831.76115</v>
      </c>
    </row>
    <row r="136" spans="2:25" x14ac:dyDescent="0.2">
      <c r="B136" s="15">
        <v>4197</v>
      </c>
      <c r="C136" s="15" t="s">
        <v>286</v>
      </c>
      <c r="D136" s="30">
        <v>0</v>
      </c>
      <c r="E136" s="30">
        <v>0</v>
      </c>
      <c r="F136" s="30">
        <v>0</v>
      </c>
      <c r="G136" s="30">
        <v>0</v>
      </c>
      <c r="H136" s="30">
        <v>0</v>
      </c>
      <c r="I136" s="30">
        <v>0</v>
      </c>
      <c r="J136" s="30">
        <v>102.84255</v>
      </c>
      <c r="K136" s="30">
        <v>253.6602</v>
      </c>
      <c r="L136" s="30">
        <v>0</v>
      </c>
      <c r="M136" s="30">
        <v>0</v>
      </c>
      <c r="N136" s="30">
        <v>356.50274999999999</v>
      </c>
      <c r="O136" s="30">
        <v>0</v>
      </c>
      <c r="P136" s="30">
        <v>0</v>
      </c>
      <c r="Q136" s="30">
        <v>0</v>
      </c>
      <c r="R136" s="30">
        <v>0</v>
      </c>
      <c r="S136" s="30">
        <v>0</v>
      </c>
      <c r="T136" s="30">
        <v>0</v>
      </c>
      <c r="U136" s="30">
        <v>0</v>
      </c>
      <c r="V136" s="30">
        <v>694.12165000000005</v>
      </c>
      <c r="W136" s="30">
        <v>0</v>
      </c>
      <c r="X136" s="30">
        <v>0</v>
      </c>
      <c r="Y136" s="30">
        <v>694.12165000000005</v>
      </c>
    </row>
    <row r="137" spans="2:25" x14ac:dyDescent="0.2">
      <c r="B137" s="15">
        <v>4198</v>
      </c>
      <c r="C137" s="15" t="s">
        <v>287</v>
      </c>
      <c r="D137" s="30">
        <v>0</v>
      </c>
      <c r="E137" s="30">
        <v>0</v>
      </c>
      <c r="F137" s="30">
        <v>50.394599999999997</v>
      </c>
      <c r="G137" s="30">
        <v>0</v>
      </c>
      <c r="H137" s="30">
        <v>0</v>
      </c>
      <c r="I137" s="30">
        <v>0</v>
      </c>
      <c r="J137" s="30">
        <v>405.86165</v>
      </c>
      <c r="K137" s="30">
        <v>349.67538999999999</v>
      </c>
      <c r="L137" s="30">
        <v>0</v>
      </c>
      <c r="M137" s="30">
        <v>0</v>
      </c>
      <c r="N137" s="30">
        <v>805.93164000000002</v>
      </c>
      <c r="O137" s="30">
        <v>0</v>
      </c>
      <c r="P137" s="30">
        <v>0</v>
      </c>
      <c r="Q137" s="30">
        <v>0</v>
      </c>
      <c r="R137" s="30">
        <v>0</v>
      </c>
      <c r="S137" s="30">
        <v>0</v>
      </c>
      <c r="T137" s="30">
        <v>0</v>
      </c>
      <c r="U137" s="30">
        <v>0</v>
      </c>
      <c r="V137" s="30">
        <v>101.15808</v>
      </c>
      <c r="W137" s="30">
        <v>0</v>
      </c>
      <c r="X137" s="30">
        <v>0</v>
      </c>
      <c r="Y137" s="30">
        <v>101.15808</v>
      </c>
    </row>
    <row r="138" spans="2:25" x14ac:dyDescent="0.2">
      <c r="B138" s="15">
        <v>4199</v>
      </c>
      <c r="C138" s="15" t="s">
        <v>288</v>
      </c>
      <c r="D138" s="30">
        <v>0</v>
      </c>
      <c r="E138" s="30">
        <v>0</v>
      </c>
      <c r="F138" s="30">
        <v>6336.1387999999997</v>
      </c>
      <c r="G138" s="30">
        <v>0</v>
      </c>
      <c r="H138" s="30">
        <v>0</v>
      </c>
      <c r="I138" s="30">
        <v>0</v>
      </c>
      <c r="J138" s="30">
        <v>193.15604999999999</v>
      </c>
      <c r="K138" s="30">
        <v>128.84010000000001</v>
      </c>
      <c r="L138" s="30">
        <v>0</v>
      </c>
      <c r="M138" s="30">
        <v>0</v>
      </c>
      <c r="N138" s="30">
        <v>6658.1349499999997</v>
      </c>
      <c r="O138" s="30">
        <v>0</v>
      </c>
      <c r="P138" s="30">
        <v>0</v>
      </c>
      <c r="Q138" s="30">
        <v>85.941649999999996</v>
      </c>
      <c r="R138" s="30">
        <v>0</v>
      </c>
      <c r="S138" s="30">
        <v>0</v>
      </c>
      <c r="T138" s="30">
        <v>0</v>
      </c>
      <c r="U138" s="30">
        <v>1E-3</v>
      </c>
      <c r="V138" s="30">
        <v>98.376300000000001</v>
      </c>
      <c r="W138" s="30">
        <v>0</v>
      </c>
      <c r="X138" s="30">
        <v>0</v>
      </c>
      <c r="Y138" s="30">
        <v>184.31895</v>
      </c>
    </row>
    <row r="139" spans="2:25" x14ac:dyDescent="0.2">
      <c r="B139" s="15">
        <v>4200</v>
      </c>
      <c r="C139" s="15" t="s">
        <v>289</v>
      </c>
      <c r="D139" s="30">
        <v>444.91575</v>
      </c>
      <c r="E139" s="30">
        <v>0</v>
      </c>
      <c r="F139" s="30">
        <v>212.54034999999999</v>
      </c>
      <c r="G139" s="30">
        <v>0</v>
      </c>
      <c r="H139" s="30">
        <v>0</v>
      </c>
      <c r="I139" s="30">
        <v>0</v>
      </c>
      <c r="J139" s="30">
        <v>1503.7464500000001</v>
      </c>
      <c r="K139" s="30">
        <v>902.92524000000003</v>
      </c>
      <c r="L139" s="30">
        <v>0</v>
      </c>
      <c r="M139" s="30">
        <v>0</v>
      </c>
      <c r="N139" s="30">
        <v>3064.12779</v>
      </c>
      <c r="O139" s="30">
        <v>65.441999999999993</v>
      </c>
      <c r="P139" s="30">
        <v>0</v>
      </c>
      <c r="Q139" s="30">
        <v>24.3658</v>
      </c>
      <c r="R139" s="30">
        <v>0</v>
      </c>
      <c r="S139" s="30">
        <v>0</v>
      </c>
      <c r="T139" s="30">
        <v>0</v>
      </c>
      <c r="U139" s="30">
        <v>0</v>
      </c>
      <c r="V139" s="30">
        <v>107.8651</v>
      </c>
      <c r="W139" s="30">
        <v>0</v>
      </c>
      <c r="X139" s="30">
        <v>0</v>
      </c>
      <c r="Y139" s="30">
        <v>197.6729</v>
      </c>
    </row>
    <row r="140" spans="2:25" x14ac:dyDescent="0.2">
      <c r="B140" s="15">
        <v>4201</v>
      </c>
      <c r="C140" s="15" t="s">
        <v>290</v>
      </c>
      <c r="D140" s="30">
        <v>304.24085000000002</v>
      </c>
      <c r="E140" s="30">
        <v>576.93364999999994</v>
      </c>
      <c r="F140" s="30">
        <v>2006.33035</v>
      </c>
      <c r="G140" s="30">
        <v>1880.0011</v>
      </c>
      <c r="H140" s="30">
        <v>0</v>
      </c>
      <c r="I140" s="30">
        <v>0</v>
      </c>
      <c r="J140" s="30">
        <v>1586.6160600000001</v>
      </c>
      <c r="K140" s="30">
        <v>123.1529</v>
      </c>
      <c r="L140" s="30">
        <v>1</v>
      </c>
      <c r="M140" s="30">
        <v>0</v>
      </c>
      <c r="N140" s="30">
        <v>6478.2749100000001</v>
      </c>
      <c r="O140" s="30">
        <v>0</v>
      </c>
      <c r="P140" s="30">
        <v>255.15004999999999</v>
      </c>
      <c r="Q140" s="30">
        <v>0</v>
      </c>
      <c r="R140" s="30">
        <v>0</v>
      </c>
      <c r="S140" s="30">
        <v>0</v>
      </c>
      <c r="T140" s="30">
        <v>0</v>
      </c>
      <c r="U140" s="30">
        <v>200.21414999999999</v>
      </c>
      <c r="V140" s="30">
        <v>121.3292</v>
      </c>
      <c r="W140" s="30">
        <v>0</v>
      </c>
      <c r="X140" s="30">
        <v>0</v>
      </c>
      <c r="Y140" s="30">
        <v>576.6934</v>
      </c>
    </row>
    <row r="141" spans="2:25" x14ac:dyDescent="0.2">
      <c r="B141" s="15">
        <v>4202</v>
      </c>
      <c r="C141" s="15" t="s">
        <v>291</v>
      </c>
      <c r="D141" s="30">
        <v>0</v>
      </c>
      <c r="E141" s="30">
        <v>0</v>
      </c>
      <c r="F141" s="30">
        <v>157.37560999999999</v>
      </c>
      <c r="G141" s="30">
        <v>0</v>
      </c>
      <c r="H141" s="30">
        <v>0</v>
      </c>
      <c r="I141" s="30">
        <v>0</v>
      </c>
      <c r="J141" s="30">
        <v>959.11239999999998</v>
      </c>
      <c r="K141" s="30">
        <v>691.20612000000006</v>
      </c>
      <c r="L141" s="30">
        <v>0</v>
      </c>
      <c r="M141" s="30">
        <v>0</v>
      </c>
      <c r="N141" s="30">
        <v>1807.6941300000001</v>
      </c>
      <c r="O141" s="30">
        <v>0</v>
      </c>
      <c r="P141" s="30">
        <v>0</v>
      </c>
      <c r="Q141" s="30">
        <v>0</v>
      </c>
      <c r="R141" s="30">
        <v>0</v>
      </c>
      <c r="S141" s="30">
        <v>0</v>
      </c>
      <c r="T141" s="30">
        <v>0</v>
      </c>
      <c r="U141" s="30">
        <v>0</v>
      </c>
      <c r="V141" s="30">
        <v>501.05511999999999</v>
      </c>
      <c r="W141" s="30">
        <v>0</v>
      </c>
      <c r="X141" s="30">
        <v>0</v>
      </c>
      <c r="Y141" s="30">
        <v>501.05511999999999</v>
      </c>
    </row>
    <row r="142" spans="2:25" x14ac:dyDescent="0.2">
      <c r="B142" s="15">
        <v>4203</v>
      </c>
      <c r="C142" s="15" t="s">
        <v>292</v>
      </c>
      <c r="D142" s="30">
        <v>0</v>
      </c>
      <c r="E142" s="30">
        <v>84.046049999999994</v>
      </c>
      <c r="F142" s="30">
        <v>159.38955000000001</v>
      </c>
      <c r="G142" s="30">
        <v>63.586849999999998</v>
      </c>
      <c r="H142" s="30">
        <v>0</v>
      </c>
      <c r="I142" s="30">
        <v>0</v>
      </c>
      <c r="J142" s="30">
        <v>1855.6732500000001</v>
      </c>
      <c r="K142" s="30">
        <v>454.60725000000002</v>
      </c>
      <c r="L142" s="30">
        <v>0</v>
      </c>
      <c r="M142" s="30">
        <v>0</v>
      </c>
      <c r="N142" s="30">
        <v>2617.3029499999998</v>
      </c>
      <c r="O142" s="30">
        <v>0</v>
      </c>
      <c r="P142" s="30">
        <v>0</v>
      </c>
      <c r="Q142" s="30">
        <v>0</v>
      </c>
      <c r="R142" s="30">
        <v>0</v>
      </c>
      <c r="S142" s="30">
        <v>0</v>
      </c>
      <c r="T142" s="30">
        <v>0</v>
      </c>
      <c r="U142" s="30">
        <v>350</v>
      </c>
      <c r="V142" s="30">
        <v>161.93369999999999</v>
      </c>
      <c r="W142" s="30">
        <v>0</v>
      </c>
      <c r="X142" s="30">
        <v>0</v>
      </c>
      <c r="Y142" s="30">
        <v>511.93369999999999</v>
      </c>
    </row>
    <row r="143" spans="2:25" x14ac:dyDescent="0.2">
      <c r="B143" s="15">
        <v>4204</v>
      </c>
      <c r="C143" s="15" t="s">
        <v>293</v>
      </c>
      <c r="D143" s="30">
        <v>108</v>
      </c>
      <c r="E143" s="30">
        <v>0</v>
      </c>
      <c r="F143" s="30">
        <v>722.55944999999997</v>
      </c>
      <c r="G143" s="30">
        <v>0</v>
      </c>
      <c r="H143" s="30">
        <v>0</v>
      </c>
      <c r="I143" s="30">
        <v>0</v>
      </c>
      <c r="J143" s="30">
        <v>283.00729999999999</v>
      </c>
      <c r="K143" s="30">
        <v>196.01820000000001</v>
      </c>
      <c r="L143" s="30">
        <v>0</v>
      </c>
      <c r="M143" s="30">
        <v>0</v>
      </c>
      <c r="N143" s="30">
        <v>1309.5849499999999</v>
      </c>
      <c r="O143" s="30">
        <v>51.99</v>
      </c>
      <c r="P143" s="30">
        <v>0</v>
      </c>
      <c r="Q143" s="30">
        <v>0</v>
      </c>
      <c r="R143" s="30">
        <v>0</v>
      </c>
      <c r="S143" s="30">
        <v>0</v>
      </c>
      <c r="T143" s="30">
        <v>0</v>
      </c>
      <c r="U143" s="30">
        <v>0</v>
      </c>
      <c r="V143" s="30">
        <v>494.87734999999998</v>
      </c>
      <c r="W143" s="30">
        <v>0</v>
      </c>
      <c r="X143" s="30">
        <v>0</v>
      </c>
      <c r="Y143" s="30">
        <v>546.86734999999999</v>
      </c>
    </row>
    <row r="144" spans="2:25" x14ac:dyDescent="0.2">
      <c r="B144" s="15">
        <v>4205</v>
      </c>
      <c r="C144" s="15" t="s">
        <v>294</v>
      </c>
      <c r="D144" s="30">
        <v>52.714550000000003</v>
      </c>
      <c r="E144" s="30">
        <v>0</v>
      </c>
      <c r="F144" s="30">
        <v>361.60309999999998</v>
      </c>
      <c r="G144" s="30">
        <v>56.137599999999999</v>
      </c>
      <c r="H144" s="30">
        <v>0</v>
      </c>
      <c r="I144" s="30">
        <v>0</v>
      </c>
      <c r="J144" s="30">
        <v>17.86645</v>
      </c>
      <c r="K144" s="30">
        <v>336.55790000000002</v>
      </c>
      <c r="L144" s="30">
        <v>0</v>
      </c>
      <c r="M144" s="30">
        <v>0</v>
      </c>
      <c r="N144" s="30">
        <v>824.87959999999998</v>
      </c>
      <c r="O144" s="30">
        <v>0</v>
      </c>
      <c r="P144" s="30">
        <v>0</v>
      </c>
      <c r="Q144" s="30">
        <v>0</v>
      </c>
      <c r="R144" s="30">
        <v>1.4</v>
      </c>
      <c r="S144" s="30">
        <v>0</v>
      </c>
      <c r="T144" s="30">
        <v>0</v>
      </c>
      <c r="U144" s="30">
        <v>1E-3</v>
      </c>
      <c r="V144" s="30">
        <v>210.5821</v>
      </c>
      <c r="W144" s="30">
        <v>0</v>
      </c>
      <c r="X144" s="30">
        <v>0</v>
      </c>
      <c r="Y144" s="30">
        <v>211.98310000000001</v>
      </c>
    </row>
    <row r="145" spans="2:25" x14ac:dyDescent="0.2">
      <c r="B145" s="15">
        <v>4206</v>
      </c>
      <c r="C145" s="15" t="s">
        <v>295</v>
      </c>
      <c r="D145" s="30">
        <v>161.89941999999999</v>
      </c>
      <c r="E145" s="30">
        <v>0</v>
      </c>
      <c r="F145" s="30">
        <v>0</v>
      </c>
      <c r="G145" s="30">
        <v>0</v>
      </c>
      <c r="H145" s="30">
        <v>0</v>
      </c>
      <c r="I145" s="30">
        <v>0</v>
      </c>
      <c r="J145" s="30">
        <v>45.388750000000002</v>
      </c>
      <c r="K145" s="30">
        <v>2704.4742799999999</v>
      </c>
      <c r="L145" s="30">
        <v>529.70110999999997</v>
      </c>
      <c r="M145" s="30">
        <v>0</v>
      </c>
      <c r="N145" s="30">
        <v>3441.4635600000001</v>
      </c>
      <c r="O145" s="30">
        <v>0</v>
      </c>
      <c r="P145" s="30">
        <v>0</v>
      </c>
      <c r="Q145" s="30">
        <v>0</v>
      </c>
      <c r="R145" s="30">
        <v>0</v>
      </c>
      <c r="S145" s="30">
        <v>0</v>
      </c>
      <c r="T145" s="30">
        <v>0</v>
      </c>
      <c r="U145" s="30">
        <v>0</v>
      </c>
      <c r="V145" s="30">
        <v>946.28734999999995</v>
      </c>
      <c r="W145" s="30">
        <v>314.40807000000001</v>
      </c>
      <c r="X145" s="30">
        <v>0</v>
      </c>
      <c r="Y145" s="30">
        <v>1260.69542</v>
      </c>
    </row>
    <row r="146" spans="2:25" x14ac:dyDescent="0.2">
      <c r="B146" s="15">
        <v>4207</v>
      </c>
      <c r="C146" s="15" t="s">
        <v>296</v>
      </c>
      <c r="D146" s="30">
        <v>9.3562799999999999</v>
      </c>
      <c r="E146" s="30">
        <v>0</v>
      </c>
      <c r="F146" s="30">
        <v>163.86199999999999</v>
      </c>
      <c r="G146" s="30">
        <v>0</v>
      </c>
      <c r="H146" s="30">
        <v>0</v>
      </c>
      <c r="I146" s="30">
        <v>0</v>
      </c>
      <c r="J146" s="30">
        <v>1213.04665</v>
      </c>
      <c r="K146" s="30">
        <v>389.99344000000002</v>
      </c>
      <c r="L146" s="30">
        <v>150.60203000000001</v>
      </c>
      <c r="M146" s="30">
        <v>0</v>
      </c>
      <c r="N146" s="30">
        <v>1926.8604</v>
      </c>
      <c r="O146" s="30">
        <v>9.3562799999999999</v>
      </c>
      <c r="P146" s="30">
        <v>0</v>
      </c>
      <c r="Q146" s="30">
        <v>0</v>
      </c>
      <c r="R146" s="30">
        <v>0</v>
      </c>
      <c r="S146" s="30">
        <v>0</v>
      </c>
      <c r="T146" s="30">
        <v>0</v>
      </c>
      <c r="U146" s="30">
        <v>0</v>
      </c>
      <c r="V146" s="30">
        <v>595.39715999999999</v>
      </c>
      <c r="W146" s="30">
        <v>133.9</v>
      </c>
      <c r="X146" s="30">
        <v>0</v>
      </c>
      <c r="Y146" s="30">
        <v>738.65344000000005</v>
      </c>
    </row>
    <row r="147" spans="2:25" x14ac:dyDescent="0.2">
      <c r="B147" s="15">
        <v>4208</v>
      </c>
      <c r="C147" s="15" t="s">
        <v>297</v>
      </c>
      <c r="D147" s="30">
        <v>85.736900000000006</v>
      </c>
      <c r="E147" s="30">
        <v>0</v>
      </c>
      <c r="F147" s="30">
        <v>4918.71875</v>
      </c>
      <c r="G147" s="30">
        <v>1.1990000000000001</v>
      </c>
      <c r="H147" s="30">
        <v>0</v>
      </c>
      <c r="I147" s="30">
        <v>0</v>
      </c>
      <c r="J147" s="30">
        <v>498.31668000000002</v>
      </c>
      <c r="K147" s="30">
        <v>753.48942999999997</v>
      </c>
      <c r="L147" s="30">
        <v>0</v>
      </c>
      <c r="M147" s="30">
        <v>0</v>
      </c>
      <c r="N147" s="30">
        <v>6257.4607599999999</v>
      </c>
      <c r="O147" s="30">
        <v>0</v>
      </c>
      <c r="P147" s="30">
        <v>0</v>
      </c>
      <c r="Q147" s="30">
        <v>0</v>
      </c>
      <c r="R147" s="30">
        <v>0</v>
      </c>
      <c r="S147" s="30">
        <v>0</v>
      </c>
      <c r="T147" s="30">
        <v>0</v>
      </c>
      <c r="U147" s="30">
        <v>0</v>
      </c>
      <c r="V147" s="30">
        <v>981.26646000000005</v>
      </c>
      <c r="W147" s="30">
        <v>0</v>
      </c>
      <c r="X147" s="30">
        <v>0</v>
      </c>
      <c r="Y147" s="30">
        <v>981.26646000000005</v>
      </c>
    </row>
    <row r="148" spans="2:25" x14ac:dyDescent="0.2">
      <c r="B148" s="15">
        <v>4209</v>
      </c>
      <c r="C148" s="15" t="s">
        <v>298</v>
      </c>
      <c r="D148" s="30">
        <v>7.2357899999999997</v>
      </c>
      <c r="E148" s="30">
        <v>0</v>
      </c>
      <c r="F148" s="30">
        <v>122.24529</v>
      </c>
      <c r="G148" s="30">
        <v>0</v>
      </c>
      <c r="H148" s="30">
        <v>0</v>
      </c>
      <c r="I148" s="30">
        <v>0</v>
      </c>
      <c r="J148" s="30">
        <v>1224.6723199999999</v>
      </c>
      <c r="K148" s="30">
        <v>457.91579999999999</v>
      </c>
      <c r="L148" s="30">
        <v>0</v>
      </c>
      <c r="M148" s="30">
        <v>0</v>
      </c>
      <c r="N148" s="30">
        <v>1812.0691999999999</v>
      </c>
      <c r="O148" s="30">
        <v>0</v>
      </c>
      <c r="P148" s="30">
        <v>0</v>
      </c>
      <c r="Q148" s="30">
        <v>0</v>
      </c>
      <c r="R148" s="30">
        <v>0</v>
      </c>
      <c r="S148" s="30">
        <v>0</v>
      </c>
      <c r="T148" s="30">
        <v>0</v>
      </c>
      <c r="U148" s="30">
        <v>-118.61754999999999</v>
      </c>
      <c r="V148" s="30">
        <v>688.94263999999998</v>
      </c>
      <c r="W148" s="30">
        <v>500</v>
      </c>
      <c r="X148" s="30">
        <v>0</v>
      </c>
      <c r="Y148" s="30">
        <v>1070.32509</v>
      </c>
    </row>
    <row r="149" spans="2:25" x14ac:dyDescent="0.2">
      <c r="B149" s="15">
        <v>4210</v>
      </c>
      <c r="C149" s="15" t="s">
        <v>299</v>
      </c>
      <c r="D149" s="30">
        <v>0</v>
      </c>
      <c r="E149" s="30">
        <v>0</v>
      </c>
      <c r="F149" s="30">
        <v>7115.3450000000003</v>
      </c>
      <c r="G149" s="30">
        <v>0</v>
      </c>
      <c r="H149" s="30">
        <v>0</v>
      </c>
      <c r="I149" s="30">
        <v>0</v>
      </c>
      <c r="J149" s="30">
        <v>412.33569999999997</v>
      </c>
      <c r="K149" s="30">
        <v>328.22969999999998</v>
      </c>
      <c r="L149" s="30">
        <v>374.79295000000002</v>
      </c>
      <c r="M149" s="30">
        <v>0</v>
      </c>
      <c r="N149" s="30">
        <v>8230.7033499999998</v>
      </c>
      <c r="O149" s="30">
        <v>0</v>
      </c>
      <c r="P149" s="30">
        <v>0</v>
      </c>
      <c r="Q149" s="30">
        <v>30.068999999999999</v>
      </c>
      <c r="R149" s="30">
        <v>0</v>
      </c>
      <c r="S149" s="30">
        <v>0</v>
      </c>
      <c r="T149" s="30">
        <v>0</v>
      </c>
      <c r="U149" s="30">
        <v>0</v>
      </c>
      <c r="V149" s="30">
        <v>136.18125000000001</v>
      </c>
      <c r="W149" s="30">
        <v>12.8</v>
      </c>
      <c r="X149" s="30">
        <v>0</v>
      </c>
      <c r="Y149" s="30">
        <v>179.05025000000001</v>
      </c>
    </row>
    <row r="150" spans="2:25" x14ac:dyDescent="0.2">
      <c r="B150" s="20">
        <v>4249</v>
      </c>
      <c r="C150" s="20" t="s">
        <v>300</v>
      </c>
      <c r="D150" s="29">
        <v>1669.6895</v>
      </c>
      <c r="E150" s="29">
        <v>-126.24011</v>
      </c>
      <c r="F150" s="29">
        <v>9778.71522</v>
      </c>
      <c r="G150" s="29">
        <v>3770.4009299999998</v>
      </c>
      <c r="H150" s="29">
        <v>0</v>
      </c>
      <c r="I150" s="29">
        <v>61.157499999999999</v>
      </c>
      <c r="J150" s="29">
        <v>5085.1010500000002</v>
      </c>
      <c r="K150" s="29">
        <v>10965.11584</v>
      </c>
      <c r="L150" s="29">
        <v>823.86577</v>
      </c>
      <c r="M150" s="29">
        <v>0</v>
      </c>
      <c r="N150" s="29">
        <v>32027.805700000001</v>
      </c>
      <c r="O150" s="29">
        <v>1054.502</v>
      </c>
      <c r="P150" s="29">
        <v>613.64594999999997</v>
      </c>
      <c r="Q150" s="29">
        <v>259.31085000000002</v>
      </c>
      <c r="R150" s="29">
        <v>28.42</v>
      </c>
      <c r="S150" s="29">
        <v>500</v>
      </c>
      <c r="T150" s="29">
        <v>248.251</v>
      </c>
      <c r="U150" s="29">
        <v>69.991600000000005</v>
      </c>
      <c r="V150" s="29">
        <v>5839.0306499999997</v>
      </c>
      <c r="W150" s="29">
        <v>225.13296</v>
      </c>
      <c r="X150" s="29">
        <v>0</v>
      </c>
      <c r="Y150" s="29">
        <v>8838.2850099999996</v>
      </c>
    </row>
    <row r="151" spans="2:25" x14ac:dyDescent="0.2">
      <c r="B151" s="15">
        <v>4221</v>
      </c>
      <c r="C151" s="15" t="s">
        <v>301</v>
      </c>
      <c r="D151" s="30">
        <v>198.56034</v>
      </c>
      <c r="E151" s="30">
        <v>0</v>
      </c>
      <c r="F151" s="30">
        <v>0</v>
      </c>
      <c r="G151" s="30">
        <v>0</v>
      </c>
      <c r="H151" s="30">
        <v>0</v>
      </c>
      <c r="I151" s="30">
        <v>0</v>
      </c>
      <c r="J151" s="30">
        <v>59.895800000000001</v>
      </c>
      <c r="K151" s="30">
        <v>130.14245</v>
      </c>
      <c r="L151" s="30">
        <v>140</v>
      </c>
      <c r="M151" s="30">
        <v>0</v>
      </c>
      <c r="N151" s="30">
        <v>528.59858999999994</v>
      </c>
      <c r="O151" s="30">
        <v>0</v>
      </c>
      <c r="P151" s="30">
        <v>0</v>
      </c>
      <c r="Q151" s="30">
        <v>0</v>
      </c>
      <c r="R151" s="30">
        <v>0</v>
      </c>
      <c r="S151" s="30">
        <v>0</v>
      </c>
      <c r="T151" s="30">
        <v>0</v>
      </c>
      <c r="U151" s="30">
        <v>0</v>
      </c>
      <c r="V151" s="30">
        <v>77.834199999999996</v>
      </c>
      <c r="W151" s="30">
        <v>0</v>
      </c>
      <c r="X151" s="30">
        <v>0</v>
      </c>
      <c r="Y151" s="30">
        <v>77.834199999999996</v>
      </c>
    </row>
    <row r="152" spans="2:25" x14ac:dyDescent="0.2">
      <c r="B152" s="15">
        <v>4222</v>
      </c>
      <c r="C152" s="15" t="s">
        <v>302</v>
      </c>
      <c r="D152" s="30">
        <v>25.254349999999999</v>
      </c>
      <c r="E152" s="30">
        <v>0</v>
      </c>
      <c r="F152" s="30">
        <v>3278.02972</v>
      </c>
      <c r="G152" s="30">
        <v>0</v>
      </c>
      <c r="H152" s="30">
        <v>0</v>
      </c>
      <c r="I152" s="30">
        <v>0</v>
      </c>
      <c r="J152" s="30">
        <v>414.0027</v>
      </c>
      <c r="K152" s="30">
        <v>235.84094999999999</v>
      </c>
      <c r="L152" s="30">
        <v>165.37129999999999</v>
      </c>
      <c r="M152" s="30">
        <v>0</v>
      </c>
      <c r="N152" s="30">
        <v>4118.4990200000002</v>
      </c>
      <c r="O152" s="30">
        <v>0</v>
      </c>
      <c r="P152" s="30">
        <v>0</v>
      </c>
      <c r="Q152" s="30">
        <v>0</v>
      </c>
      <c r="R152" s="30">
        <v>0</v>
      </c>
      <c r="S152" s="30">
        <v>0</v>
      </c>
      <c r="T152" s="30">
        <v>0</v>
      </c>
      <c r="U152" s="30">
        <v>0</v>
      </c>
      <c r="V152" s="30">
        <v>101.37990000000001</v>
      </c>
      <c r="W152" s="30">
        <v>60</v>
      </c>
      <c r="X152" s="30">
        <v>0</v>
      </c>
      <c r="Y152" s="30">
        <v>161.37989999999999</v>
      </c>
    </row>
    <row r="153" spans="2:25" x14ac:dyDescent="0.2">
      <c r="B153" s="15">
        <v>4223</v>
      </c>
      <c r="C153" s="15" t="s">
        <v>303</v>
      </c>
      <c r="D153" s="30">
        <v>0</v>
      </c>
      <c r="E153" s="30">
        <v>0</v>
      </c>
      <c r="F153" s="30">
        <v>0</v>
      </c>
      <c r="G153" s="30">
        <v>0</v>
      </c>
      <c r="H153" s="30">
        <v>0</v>
      </c>
      <c r="I153" s="30">
        <v>0</v>
      </c>
      <c r="J153" s="30">
        <v>3.4847999999999999</v>
      </c>
      <c r="K153" s="30">
        <v>208.74350000000001</v>
      </c>
      <c r="L153" s="30">
        <v>51.08755</v>
      </c>
      <c r="M153" s="30">
        <v>0</v>
      </c>
      <c r="N153" s="30">
        <v>263.31585000000001</v>
      </c>
      <c r="O153" s="30">
        <v>0</v>
      </c>
      <c r="P153" s="30">
        <v>0</v>
      </c>
      <c r="Q153" s="30">
        <v>0</v>
      </c>
      <c r="R153" s="30">
        <v>0</v>
      </c>
      <c r="S153" s="30">
        <v>0</v>
      </c>
      <c r="T153" s="30">
        <v>0</v>
      </c>
      <c r="U153" s="30">
        <v>0</v>
      </c>
      <c r="V153" s="30">
        <v>137.79255000000001</v>
      </c>
      <c r="W153" s="30">
        <v>0</v>
      </c>
      <c r="X153" s="30">
        <v>0</v>
      </c>
      <c r="Y153" s="30">
        <v>137.79255000000001</v>
      </c>
    </row>
    <row r="154" spans="2:25" x14ac:dyDescent="0.2">
      <c r="B154" s="15">
        <v>4224</v>
      </c>
      <c r="C154" s="15" t="s">
        <v>304</v>
      </c>
      <c r="D154" s="30">
        <v>1101.20074</v>
      </c>
      <c r="E154" s="30">
        <v>-705.27360999999996</v>
      </c>
      <c r="F154" s="30">
        <v>0</v>
      </c>
      <c r="G154" s="30">
        <v>0</v>
      </c>
      <c r="H154" s="30">
        <v>0</v>
      </c>
      <c r="I154" s="30">
        <v>0</v>
      </c>
      <c r="J154" s="30">
        <v>108.79045000000001</v>
      </c>
      <c r="K154" s="30">
        <v>851.22563000000002</v>
      </c>
      <c r="L154" s="30">
        <v>0</v>
      </c>
      <c r="M154" s="30">
        <v>0</v>
      </c>
      <c r="N154" s="30">
        <v>1355.9432099999999</v>
      </c>
      <c r="O154" s="30">
        <v>0</v>
      </c>
      <c r="P154" s="30">
        <v>498.839</v>
      </c>
      <c r="Q154" s="30">
        <v>0</v>
      </c>
      <c r="R154" s="30">
        <v>0</v>
      </c>
      <c r="S154" s="30">
        <v>0</v>
      </c>
      <c r="T154" s="30">
        <v>0</v>
      </c>
      <c r="U154" s="30">
        <v>0</v>
      </c>
      <c r="V154" s="30">
        <v>360.82170000000002</v>
      </c>
      <c r="W154" s="30">
        <v>0</v>
      </c>
      <c r="X154" s="30">
        <v>0</v>
      </c>
      <c r="Y154" s="30">
        <v>859.66070000000002</v>
      </c>
    </row>
    <row r="155" spans="2:25" x14ac:dyDescent="0.2">
      <c r="B155" s="15">
        <v>4226</v>
      </c>
      <c r="C155" s="15" t="s">
        <v>305</v>
      </c>
      <c r="D155" s="30">
        <v>0</v>
      </c>
      <c r="E155" s="30">
        <v>0</v>
      </c>
      <c r="F155" s="30">
        <v>0</v>
      </c>
      <c r="G155" s="30">
        <v>0</v>
      </c>
      <c r="H155" s="30">
        <v>0</v>
      </c>
      <c r="I155" s="30">
        <v>0</v>
      </c>
      <c r="J155" s="30">
        <v>180.56200000000001</v>
      </c>
      <c r="K155" s="30">
        <v>33.5334</v>
      </c>
      <c r="L155" s="30">
        <v>176.00971000000001</v>
      </c>
      <c r="M155" s="30">
        <v>0</v>
      </c>
      <c r="N155" s="30">
        <v>390.10511000000002</v>
      </c>
      <c r="O155" s="30">
        <v>0</v>
      </c>
      <c r="P155" s="30">
        <v>0</v>
      </c>
      <c r="Q155" s="30">
        <v>0</v>
      </c>
      <c r="R155" s="30">
        <v>0</v>
      </c>
      <c r="S155" s="30">
        <v>0</v>
      </c>
      <c r="T155" s="30">
        <v>0</v>
      </c>
      <c r="U155" s="30">
        <v>0</v>
      </c>
      <c r="V155" s="30">
        <v>32.086599999999997</v>
      </c>
      <c r="W155" s="30">
        <v>165.13296</v>
      </c>
      <c r="X155" s="30">
        <v>0</v>
      </c>
      <c r="Y155" s="30">
        <v>197.21956</v>
      </c>
    </row>
    <row r="156" spans="2:25" x14ac:dyDescent="0.2">
      <c r="B156" s="15">
        <v>4227</v>
      </c>
      <c r="C156" s="15" t="s">
        <v>306</v>
      </c>
      <c r="D156" s="30">
        <v>0</v>
      </c>
      <c r="E156" s="30">
        <v>99.73</v>
      </c>
      <c r="F156" s="30">
        <v>99.679699999999997</v>
      </c>
      <c r="G156" s="30">
        <v>0</v>
      </c>
      <c r="H156" s="30">
        <v>0</v>
      </c>
      <c r="I156" s="30">
        <v>0</v>
      </c>
      <c r="J156" s="30">
        <v>16.801649999999999</v>
      </c>
      <c r="K156" s="30">
        <v>310.12524999999999</v>
      </c>
      <c r="L156" s="30">
        <v>1.0532600000000001</v>
      </c>
      <c r="M156" s="30">
        <v>0</v>
      </c>
      <c r="N156" s="30">
        <v>527.38986</v>
      </c>
      <c r="O156" s="30">
        <v>0</v>
      </c>
      <c r="P156" s="30">
        <v>0</v>
      </c>
      <c r="Q156" s="30">
        <v>0</v>
      </c>
      <c r="R156" s="30">
        <v>0</v>
      </c>
      <c r="S156" s="30">
        <v>0</v>
      </c>
      <c r="T156" s="30">
        <v>0</v>
      </c>
      <c r="U156" s="30">
        <v>0</v>
      </c>
      <c r="V156" s="30">
        <v>4.03355</v>
      </c>
      <c r="W156" s="30">
        <v>0</v>
      </c>
      <c r="X156" s="30">
        <v>0</v>
      </c>
      <c r="Y156" s="30">
        <v>4.03355</v>
      </c>
    </row>
    <row r="157" spans="2:25" x14ac:dyDescent="0.2">
      <c r="B157" s="15">
        <v>4228</v>
      </c>
      <c r="C157" s="15" t="s">
        <v>307</v>
      </c>
      <c r="D157" s="30">
        <v>54.721299999999999</v>
      </c>
      <c r="E157" s="30">
        <v>1.2322500000000001</v>
      </c>
      <c r="F157" s="30">
        <v>446.07409999999999</v>
      </c>
      <c r="G157" s="30">
        <v>0</v>
      </c>
      <c r="H157" s="30">
        <v>0</v>
      </c>
      <c r="I157" s="30">
        <v>0</v>
      </c>
      <c r="J157" s="30">
        <v>16.4315</v>
      </c>
      <c r="K157" s="30">
        <v>85.436999999999998</v>
      </c>
      <c r="L157" s="30">
        <v>0</v>
      </c>
      <c r="M157" s="30">
        <v>0</v>
      </c>
      <c r="N157" s="30">
        <v>603.89615000000003</v>
      </c>
      <c r="O157" s="30">
        <v>0</v>
      </c>
      <c r="P157" s="30">
        <v>0</v>
      </c>
      <c r="Q157" s="30">
        <v>0</v>
      </c>
      <c r="R157" s="30">
        <v>0</v>
      </c>
      <c r="S157" s="30">
        <v>500</v>
      </c>
      <c r="T157" s="30">
        <v>0</v>
      </c>
      <c r="U157" s="30">
        <v>15.726749999999999</v>
      </c>
      <c r="V157" s="30">
        <v>262.52550000000002</v>
      </c>
      <c r="W157" s="30">
        <v>0</v>
      </c>
      <c r="X157" s="30">
        <v>0</v>
      </c>
      <c r="Y157" s="30">
        <v>778.25225</v>
      </c>
    </row>
    <row r="158" spans="2:25" x14ac:dyDescent="0.2">
      <c r="B158" s="15">
        <v>4229</v>
      </c>
      <c r="C158" s="15" t="s">
        <v>308</v>
      </c>
      <c r="D158" s="30">
        <v>0</v>
      </c>
      <c r="E158" s="30">
        <v>0</v>
      </c>
      <c r="F158" s="30">
        <v>0</v>
      </c>
      <c r="G158" s="30">
        <v>0</v>
      </c>
      <c r="H158" s="30">
        <v>0</v>
      </c>
      <c r="I158" s="30">
        <v>0</v>
      </c>
      <c r="J158" s="30">
        <v>134.65690000000001</v>
      </c>
      <c r="K158" s="30">
        <v>207.6474</v>
      </c>
      <c r="L158" s="30">
        <v>0</v>
      </c>
      <c r="M158" s="30">
        <v>0</v>
      </c>
      <c r="N158" s="30">
        <v>342.30430000000001</v>
      </c>
      <c r="O158" s="30">
        <v>0</v>
      </c>
      <c r="P158" s="30">
        <v>0</v>
      </c>
      <c r="Q158" s="30">
        <v>0</v>
      </c>
      <c r="R158" s="30">
        <v>0</v>
      </c>
      <c r="S158" s="30">
        <v>0</v>
      </c>
      <c r="T158" s="30">
        <v>0</v>
      </c>
      <c r="U158" s="30">
        <v>43.475999999999999</v>
      </c>
      <c r="V158" s="30">
        <v>316.78300000000002</v>
      </c>
      <c r="W158" s="30">
        <v>0</v>
      </c>
      <c r="X158" s="30">
        <v>0</v>
      </c>
      <c r="Y158" s="30">
        <v>360.25900000000001</v>
      </c>
    </row>
    <row r="159" spans="2:25" x14ac:dyDescent="0.2">
      <c r="B159" s="15">
        <v>4230</v>
      </c>
      <c r="C159" s="15" t="s">
        <v>309</v>
      </c>
      <c r="D159" s="30">
        <v>0</v>
      </c>
      <c r="E159" s="30">
        <v>0</v>
      </c>
      <c r="F159" s="30">
        <v>0</v>
      </c>
      <c r="G159" s="30">
        <v>0</v>
      </c>
      <c r="H159" s="30">
        <v>0</v>
      </c>
      <c r="I159" s="30">
        <v>0</v>
      </c>
      <c r="J159" s="30">
        <v>0</v>
      </c>
      <c r="K159" s="30">
        <v>326.38616999999999</v>
      </c>
      <c r="L159" s="30">
        <v>0</v>
      </c>
      <c r="M159" s="30">
        <v>0</v>
      </c>
      <c r="N159" s="30">
        <v>326.38616999999999</v>
      </c>
      <c r="O159" s="30">
        <v>0</v>
      </c>
      <c r="P159" s="30">
        <v>0</v>
      </c>
      <c r="Q159" s="30">
        <v>0</v>
      </c>
      <c r="R159" s="30">
        <v>0</v>
      </c>
      <c r="S159" s="30">
        <v>0</v>
      </c>
      <c r="T159" s="30">
        <v>0</v>
      </c>
      <c r="U159" s="30">
        <v>0</v>
      </c>
      <c r="V159" s="30">
        <v>84.95317</v>
      </c>
      <c r="W159" s="30">
        <v>0</v>
      </c>
      <c r="X159" s="30">
        <v>0</v>
      </c>
      <c r="Y159" s="30">
        <v>84.95317</v>
      </c>
    </row>
    <row r="160" spans="2:25" x14ac:dyDescent="0.2">
      <c r="B160" s="15">
        <v>4231</v>
      </c>
      <c r="C160" s="15" t="s">
        <v>310</v>
      </c>
      <c r="D160" s="30">
        <v>3.9739</v>
      </c>
      <c r="E160" s="30">
        <v>0</v>
      </c>
      <c r="F160" s="30">
        <v>914.6952</v>
      </c>
      <c r="G160" s="30">
        <v>1084.5343499999999</v>
      </c>
      <c r="H160" s="30">
        <v>0</v>
      </c>
      <c r="I160" s="30">
        <v>0</v>
      </c>
      <c r="J160" s="30">
        <v>0</v>
      </c>
      <c r="K160" s="30">
        <v>334.4434</v>
      </c>
      <c r="L160" s="30">
        <v>29.079000000000001</v>
      </c>
      <c r="M160" s="30">
        <v>0</v>
      </c>
      <c r="N160" s="30">
        <v>2366.7258499999998</v>
      </c>
      <c r="O160" s="30">
        <v>0</v>
      </c>
      <c r="P160" s="30">
        <v>0</v>
      </c>
      <c r="Q160" s="30">
        <v>0</v>
      </c>
      <c r="R160" s="30">
        <v>0</v>
      </c>
      <c r="S160" s="30">
        <v>0</v>
      </c>
      <c r="T160" s="30">
        <v>0</v>
      </c>
      <c r="U160" s="30">
        <v>0</v>
      </c>
      <c r="V160" s="30">
        <v>19.660550000000001</v>
      </c>
      <c r="W160" s="30">
        <v>0</v>
      </c>
      <c r="X160" s="30">
        <v>0</v>
      </c>
      <c r="Y160" s="30">
        <v>19.660550000000001</v>
      </c>
    </row>
    <row r="161" spans="2:25" x14ac:dyDescent="0.2">
      <c r="B161" s="15">
        <v>4232</v>
      </c>
      <c r="C161" s="15" t="s">
        <v>311</v>
      </c>
      <c r="D161" s="30">
        <v>0</v>
      </c>
      <c r="E161" s="30">
        <v>0</v>
      </c>
      <c r="F161" s="30">
        <v>0</v>
      </c>
      <c r="G161" s="30">
        <v>0</v>
      </c>
      <c r="H161" s="30">
        <v>0</v>
      </c>
      <c r="I161" s="30">
        <v>0</v>
      </c>
      <c r="J161" s="30">
        <v>519.49424999999997</v>
      </c>
      <c r="K161" s="30">
        <v>839.91985</v>
      </c>
      <c r="L161" s="30">
        <v>133.65844999999999</v>
      </c>
      <c r="M161" s="30">
        <v>0</v>
      </c>
      <c r="N161" s="30">
        <v>1493.0725500000001</v>
      </c>
      <c r="O161" s="30">
        <v>0</v>
      </c>
      <c r="P161" s="30">
        <v>0</v>
      </c>
      <c r="Q161" s="30">
        <v>0</v>
      </c>
      <c r="R161" s="30">
        <v>0</v>
      </c>
      <c r="S161" s="30">
        <v>0</v>
      </c>
      <c r="T161" s="30">
        <v>0</v>
      </c>
      <c r="U161" s="30">
        <v>0</v>
      </c>
      <c r="V161" s="30">
        <v>61.961599999999997</v>
      </c>
      <c r="W161" s="30">
        <v>0</v>
      </c>
      <c r="X161" s="30">
        <v>0</v>
      </c>
      <c r="Y161" s="30">
        <v>61.961599999999997</v>
      </c>
    </row>
    <row r="162" spans="2:25" x14ac:dyDescent="0.2">
      <c r="B162" s="15">
        <v>4233</v>
      </c>
      <c r="C162" s="15" t="s">
        <v>312</v>
      </c>
      <c r="D162" s="30">
        <v>0</v>
      </c>
      <c r="E162" s="30">
        <v>0</v>
      </c>
      <c r="F162" s="30">
        <v>82.608949999999993</v>
      </c>
      <c r="G162" s="30">
        <v>0</v>
      </c>
      <c r="H162" s="30">
        <v>0</v>
      </c>
      <c r="I162" s="30">
        <v>0</v>
      </c>
      <c r="J162" s="30">
        <v>0</v>
      </c>
      <c r="K162" s="30">
        <v>73.310450000000003</v>
      </c>
      <c r="L162" s="30">
        <v>0</v>
      </c>
      <c r="M162" s="30">
        <v>0</v>
      </c>
      <c r="N162" s="30">
        <v>155.9194</v>
      </c>
      <c r="O162" s="30">
        <v>0</v>
      </c>
      <c r="P162" s="30">
        <v>-10.543900000000001</v>
      </c>
      <c r="Q162" s="30">
        <v>0</v>
      </c>
      <c r="R162" s="30">
        <v>0</v>
      </c>
      <c r="S162" s="30">
        <v>0</v>
      </c>
      <c r="T162" s="30">
        <v>0</v>
      </c>
      <c r="U162" s="30">
        <v>0</v>
      </c>
      <c r="V162" s="30">
        <v>3.0564</v>
      </c>
      <c r="W162" s="30">
        <v>0</v>
      </c>
      <c r="X162" s="30">
        <v>0</v>
      </c>
      <c r="Y162" s="30">
        <v>-7.4874999999999998</v>
      </c>
    </row>
    <row r="163" spans="2:25" x14ac:dyDescent="0.2">
      <c r="B163" s="15">
        <v>4234</v>
      </c>
      <c r="C163" s="15" t="s">
        <v>313</v>
      </c>
      <c r="D163" s="30">
        <v>0</v>
      </c>
      <c r="E163" s="30">
        <v>133.59954999999999</v>
      </c>
      <c r="F163" s="30">
        <v>80.058220000000006</v>
      </c>
      <c r="G163" s="30">
        <v>0</v>
      </c>
      <c r="H163" s="30">
        <v>0</v>
      </c>
      <c r="I163" s="30">
        <v>61.157499999999999</v>
      </c>
      <c r="J163" s="30">
        <v>1148.49964</v>
      </c>
      <c r="K163" s="30">
        <v>1998.6129000000001</v>
      </c>
      <c r="L163" s="30">
        <v>0.2394</v>
      </c>
      <c r="M163" s="30">
        <v>0</v>
      </c>
      <c r="N163" s="30">
        <v>3422.1672100000001</v>
      </c>
      <c r="O163" s="30">
        <v>1054.502</v>
      </c>
      <c r="P163" s="30">
        <v>125.35084999999999</v>
      </c>
      <c r="Q163" s="30">
        <v>0</v>
      </c>
      <c r="R163" s="30">
        <v>0</v>
      </c>
      <c r="S163" s="30">
        <v>0</v>
      </c>
      <c r="T163" s="30">
        <v>248.251</v>
      </c>
      <c r="U163" s="30">
        <v>0</v>
      </c>
      <c r="V163" s="30">
        <v>661.15985999999998</v>
      </c>
      <c r="W163" s="30">
        <v>0</v>
      </c>
      <c r="X163" s="30">
        <v>0</v>
      </c>
      <c r="Y163" s="30">
        <v>2089.2637100000002</v>
      </c>
    </row>
    <row r="164" spans="2:25" x14ac:dyDescent="0.2">
      <c r="B164" s="15">
        <v>4235</v>
      </c>
      <c r="C164" s="15" t="s">
        <v>314</v>
      </c>
      <c r="D164" s="30">
        <v>76.813100000000006</v>
      </c>
      <c r="E164" s="30">
        <v>0</v>
      </c>
      <c r="F164" s="30">
        <v>54.577350000000003</v>
      </c>
      <c r="G164" s="30">
        <v>0</v>
      </c>
      <c r="H164" s="30">
        <v>0</v>
      </c>
      <c r="I164" s="30">
        <v>0</v>
      </c>
      <c r="J164" s="30">
        <v>82.864450000000005</v>
      </c>
      <c r="K164" s="30">
        <v>75.335290000000001</v>
      </c>
      <c r="L164" s="30">
        <v>0</v>
      </c>
      <c r="M164" s="30">
        <v>0</v>
      </c>
      <c r="N164" s="30">
        <v>289.59019000000001</v>
      </c>
      <c r="O164" s="30">
        <v>0</v>
      </c>
      <c r="P164" s="30">
        <v>0</v>
      </c>
      <c r="Q164" s="30">
        <v>0</v>
      </c>
      <c r="R164" s="30">
        <v>0</v>
      </c>
      <c r="S164" s="30">
        <v>0</v>
      </c>
      <c r="T164" s="30">
        <v>0</v>
      </c>
      <c r="U164" s="30">
        <v>10.78885</v>
      </c>
      <c r="V164" s="30">
        <v>72.537800000000004</v>
      </c>
      <c r="W164" s="30">
        <v>0</v>
      </c>
      <c r="X164" s="30">
        <v>0</v>
      </c>
      <c r="Y164" s="30">
        <v>83.326650000000001</v>
      </c>
    </row>
    <row r="165" spans="2:25" x14ac:dyDescent="0.2">
      <c r="B165" s="15">
        <v>4236</v>
      </c>
      <c r="C165" s="15" t="s">
        <v>315</v>
      </c>
      <c r="D165" s="30">
        <v>0</v>
      </c>
      <c r="E165" s="30">
        <v>105.10214999999999</v>
      </c>
      <c r="F165" s="30">
        <v>214.18725000000001</v>
      </c>
      <c r="G165" s="30">
        <v>2133.3789499999998</v>
      </c>
      <c r="H165" s="30">
        <v>0</v>
      </c>
      <c r="I165" s="30">
        <v>0</v>
      </c>
      <c r="J165" s="30">
        <v>442.5754</v>
      </c>
      <c r="K165" s="30">
        <v>4385.8489499999996</v>
      </c>
      <c r="L165" s="30">
        <v>0</v>
      </c>
      <c r="M165" s="30">
        <v>0</v>
      </c>
      <c r="N165" s="30">
        <v>7281.0927000000001</v>
      </c>
      <c r="O165" s="30">
        <v>0</v>
      </c>
      <c r="P165" s="30">
        <v>0</v>
      </c>
      <c r="Q165" s="30">
        <v>0</v>
      </c>
      <c r="R165" s="30">
        <v>8.4</v>
      </c>
      <c r="S165" s="30">
        <v>0</v>
      </c>
      <c r="T165" s="30">
        <v>0</v>
      </c>
      <c r="U165" s="30">
        <v>0</v>
      </c>
      <c r="V165" s="30">
        <v>2464.9185200000002</v>
      </c>
      <c r="W165" s="30">
        <v>0</v>
      </c>
      <c r="X165" s="30">
        <v>0</v>
      </c>
      <c r="Y165" s="30">
        <v>2473.3185199999998</v>
      </c>
    </row>
    <row r="166" spans="2:25" x14ac:dyDescent="0.2">
      <c r="B166" s="15">
        <v>4237</v>
      </c>
      <c r="C166" s="15" t="s">
        <v>316</v>
      </c>
      <c r="D166" s="30">
        <v>0</v>
      </c>
      <c r="E166" s="30">
        <v>0</v>
      </c>
      <c r="F166" s="30">
        <v>248.82508000000001</v>
      </c>
      <c r="G166" s="30">
        <v>0</v>
      </c>
      <c r="H166" s="30">
        <v>0</v>
      </c>
      <c r="I166" s="30">
        <v>0</v>
      </c>
      <c r="J166" s="30">
        <v>4.9057500000000003</v>
      </c>
      <c r="K166" s="30">
        <v>34.654049999999998</v>
      </c>
      <c r="L166" s="30">
        <v>0</v>
      </c>
      <c r="M166" s="30">
        <v>0</v>
      </c>
      <c r="N166" s="30">
        <v>288.38488000000001</v>
      </c>
      <c r="O166" s="30">
        <v>0</v>
      </c>
      <c r="P166" s="30">
        <v>0</v>
      </c>
      <c r="Q166" s="30">
        <v>259.31085000000002</v>
      </c>
      <c r="R166" s="30">
        <v>0</v>
      </c>
      <c r="S166" s="30">
        <v>0</v>
      </c>
      <c r="T166" s="30">
        <v>0</v>
      </c>
      <c r="U166" s="30">
        <v>0</v>
      </c>
      <c r="V166" s="30">
        <v>8.6481999999999992</v>
      </c>
      <c r="W166" s="30">
        <v>0</v>
      </c>
      <c r="X166" s="30">
        <v>0</v>
      </c>
      <c r="Y166" s="30">
        <v>267.95904999999999</v>
      </c>
    </row>
    <row r="167" spans="2:25" x14ac:dyDescent="0.2">
      <c r="B167" s="15">
        <v>4238</v>
      </c>
      <c r="C167" s="15" t="s">
        <v>317</v>
      </c>
      <c r="D167" s="30">
        <v>0</v>
      </c>
      <c r="E167" s="30">
        <v>0</v>
      </c>
      <c r="F167" s="30">
        <v>0</v>
      </c>
      <c r="G167" s="30">
        <v>0</v>
      </c>
      <c r="H167" s="30">
        <v>0</v>
      </c>
      <c r="I167" s="30">
        <v>0</v>
      </c>
      <c r="J167" s="30">
        <v>0</v>
      </c>
      <c r="K167" s="30">
        <v>13.1294</v>
      </c>
      <c r="L167" s="30">
        <v>0</v>
      </c>
      <c r="M167" s="30">
        <v>0</v>
      </c>
      <c r="N167" s="30">
        <v>13.1294</v>
      </c>
      <c r="O167" s="30">
        <v>0</v>
      </c>
      <c r="P167" s="30">
        <v>0</v>
      </c>
      <c r="Q167" s="30">
        <v>0</v>
      </c>
      <c r="R167" s="30">
        <v>0</v>
      </c>
      <c r="S167" s="30">
        <v>0</v>
      </c>
      <c r="T167" s="30">
        <v>0</v>
      </c>
      <c r="U167" s="30">
        <v>0</v>
      </c>
      <c r="V167" s="30">
        <v>89.526750000000007</v>
      </c>
      <c r="W167" s="30">
        <v>0</v>
      </c>
      <c r="X167" s="30">
        <v>0</v>
      </c>
      <c r="Y167" s="30">
        <v>89.526750000000007</v>
      </c>
    </row>
    <row r="168" spans="2:25" x14ac:dyDescent="0.2">
      <c r="B168" s="15">
        <v>4239</v>
      </c>
      <c r="C168" s="15" t="s">
        <v>318</v>
      </c>
      <c r="D168" s="30">
        <v>113.99424999999999</v>
      </c>
      <c r="E168" s="30">
        <v>239.36955</v>
      </c>
      <c r="F168" s="30">
        <v>4334.0745999999999</v>
      </c>
      <c r="G168" s="30">
        <v>552.48762999999997</v>
      </c>
      <c r="H168" s="30">
        <v>0</v>
      </c>
      <c r="I168" s="30">
        <v>0</v>
      </c>
      <c r="J168" s="30">
        <v>1519.7709</v>
      </c>
      <c r="K168" s="30">
        <v>425.41775000000001</v>
      </c>
      <c r="L168" s="30">
        <v>127.36709999999999</v>
      </c>
      <c r="M168" s="30">
        <v>0</v>
      </c>
      <c r="N168" s="30">
        <v>7312.4817800000001</v>
      </c>
      <c r="O168" s="30">
        <v>0</v>
      </c>
      <c r="P168" s="30">
        <v>0</v>
      </c>
      <c r="Q168" s="30">
        <v>0</v>
      </c>
      <c r="R168" s="30">
        <v>20.02</v>
      </c>
      <c r="S168" s="30">
        <v>0</v>
      </c>
      <c r="T168" s="30">
        <v>0</v>
      </c>
      <c r="U168" s="30">
        <v>0</v>
      </c>
      <c r="V168" s="30">
        <v>476.96769999999998</v>
      </c>
      <c r="W168" s="30">
        <v>0</v>
      </c>
      <c r="X168" s="30">
        <v>0</v>
      </c>
      <c r="Y168" s="30">
        <v>496.98770000000002</v>
      </c>
    </row>
    <row r="169" spans="2:25" x14ac:dyDescent="0.2">
      <c r="B169" s="15">
        <v>4240</v>
      </c>
      <c r="C169" s="15" t="s">
        <v>319</v>
      </c>
      <c r="D169" s="30">
        <v>95.171520000000001</v>
      </c>
      <c r="E169" s="30">
        <v>0</v>
      </c>
      <c r="F169" s="30">
        <v>25.905049999999999</v>
      </c>
      <c r="G169" s="30">
        <v>0</v>
      </c>
      <c r="H169" s="30">
        <v>0</v>
      </c>
      <c r="I169" s="30">
        <v>0</v>
      </c>
      <c r="J169" s="30">
        <v>432.36486000000002</v>
      </c>
      <c r="K169" s="30">
        <v>395.36205000000001</v>
      </c>
      <c r="L169" s="30">
        <v>0</v>
      </c>
      <c r="M169" s="30">
        <v>0</v>
      </c>
      <c r="N169" s="30">
        <v>948.80348000000004</v>
      </c>
      <c r="O169" s="30">
        <v>0</v>
      </c>
      <c r="P169" s="30">
        <v>0</v>
      </c>
      <c r="Q169" s="30">
        <v>0</v>
      </c>
      <c r="R169" s="30">
        <v>0</v>
      </c>
      <c r="S169" s="30">
        <v>0</v>
      </c>
      <c r="T169" s="30">
        <v>0</v>
      </c>
      <c r="U169" s="30">
        <v>0</v>
      </c>
      <c r="V169" s="30">
        <v>602.38310000000001</v>
      </c>
      <c r="W169" s="30">
        <v>0</v>
      </c>
      <c r="X169" s="30">
        <v>0</v>
      </c>
      <c r="Y169" s="30">
        <v>602.38310000000001</v>
      </c>
    </row>
    <row r="170" spans="2:25" x14ac:dyDescent="0.2">
      <c r="B170" s="20">
        <v>4269</v>
      </c>
      <c r="C170" s="20" t="s">
        <v>320</v>
      </c>
      <c r="D170" s="29">
        <v>916.39706999999999</v>
      </c>
      <c r="E170" s="29">
        <v>1037.3081999999999</v>
      </c>
      <c r="F170" s="29">
        <v>15865.843129999999</v>
      </c>
      <c r="G170" s="29">
        <v>4563.4420700000001</v>
      </c>
      <c r="H170" s="29">
        <v>0</v>
      </c>
      <c r="I170" s="29">
        <v>0</v>
      </c>
      <c r="J170" s="29">
        <v>5111.4915600000004</v>
      </c>
      <c r="K170" s="29">
        <v>5158.6983799999998</v>
      </c>
      <c r="L170" s="29">
        <v>240.45845</v>
      </c>
      <c r="M170" s="29">
        <v>0</v>
      </c>
      <c r="N170" s="29">
        <v>32893.638859999999</v>
      </c>
      <c r="O170" s="29">
        <v>0</v>
      </c>
      <c r="P170" s="29">
        <v>1005.2479499999999</v>
      </c>
      <c r="Q170" s="29">
        <v>352.18315000000001</v>
      </c>
      <c r="R170" s="29">
        <v>764.04925000000003</v>
      </c>
      <c r="S170" s="29">
        <v>0</v>
      </c>
      <c r="T170" s="29">
        <v>0</v>
      </c>
      <c r="U170" s="29">
        <v>1398.8897999999999</v>
      </c>
      <c r="V170" s="29">
        <v>1826.29432</v>
      </c>
      <c r="W170" s="29">
        <v>101.4723</v>
      </c>
      <c r="X170" s="29">
        <v>0</v>
      </c>
      <c r="Y170" s="29">
        <v>5448.1367700000001</v>
      </c>
    </row>
    <row r="171" spans="2:25" x14ac:dyDescent="0.2">
      <c r="B171" s="15">
        <v>4251</v>
      </c>
      <c r="C171" s="15" t="s">
        <v>321</v>
      </c>
      <c r="D171" s="30">
        <v>0</v>
      </c>
      <c r="E171" s="30">
        <v>0</v>
      </c>
      <c r="F171" s="30">
        <v>2.94</v>
      </c>
      <c r="G171" s="30">
        <v>0</v>
      </c>
      <c r="H171" s="30">
        <v>0</v>
      </c>
      <c r="I171" s="30">
        <v>0</v>
      </c>
      <c r="J171" s="30">
        <v>61.395000000000003</v>
      </c>
      <c r="K171" s="30">
        <v>300.37644999999998</v>
      </c>
      <c r="L171" s="30">
        <v>4.5360500000000004</v>
      </c>
      <c r="M171" s="30">
        <v>0</v>
      </c>
      <c r="N171" s="30">
        <v>369.2475</v>
      </c>
      <c r="O171" s="30">
        <v>0</v>
      </c>
      <c r="P171" s="30">
        <v>0</v>
      </c>
      <c r="Q171" s="30">
        <v>0</v>
      </c>
      <c r="R171" s="30">
        <v>0</v>
      </c>
      <c r="S171" s="30">
        <v>0</v>
      </c>
      <c r="T171" s="30">
        <v>0</v>
      </c>
      <c r="U171" s="30">
        <v>0</v>
      </c>
      <c r="V171" s="30">
        <v>323.97275000000002</v>
      </c>
      <c r="W171" s="30">
        <v>0</v>
      </c>
      <c r="X171" s="30">
        <v>0</v>
      </c>
      <c r="Y171" s="30">
        <v>323.97275000000002</v>
      </c>
    </row>
    <row r="172" spans="2:25" x14ac:dyDescent="0.2">
      <c r="B172" s="15">
        <v>4252</v>
      </c>
      <c r="C172" s="15" t="s">
        <v>322</v>
      </c>
      <c r="D172" s="30">
        <v>429.98630000000003</v>
      </c>
      <c r="E172" s="30">
        <v>0</v>
      </c>
      <c r="F172" s="30">
        <v>2059.4976299999998</v>
      </c>
      <c r="G172" s="30">
        <v>317.16507000000001</v>
      </c>
      <c r="H172" s="30">
        <v>0</v>
      </c>
      <c r="I172" s="30">
        <v>0</v>
      </c>
      <c r="J172" s="30">
        <v>96.994600000000005</v>
      </c>
      <c r="K172" s="30">
        <v>778.79673000000003</v>
      </c>
      <c r="L172" s="30">
        <v>0</v>
      </c>
      <c r="M172" s="30">
        <v>0</v>
      </c>
      <c r="N172" s="30">
        <v>3682.4403299999999</v>
      </c>
      <c r="O172" s="30">
        <v>0</v>
      </c>
      <c r="P172" s="30">
        <v>0</v>
      </c>
      <c r="Q172" s="30">
        <v>0</v>
      </c>
      <c r="R172" s="30">
        <v>112.96</v>
      </c>
      <c r="S172" s="30">
        <v>0</v>
      </c>
      <c r="T172" s="30">
        <v>0</v>
      </c>
      <c r="U172" s="30">
        <v>664.16480000000001</v>
      </c>
      <c r="V172" s="30">
        <v>200.24977000000001</v>
      </c>
      <c r="W172" s="30">
        <v>0</v>
      </c>
      <c r="X172" s="30">
        <v>0</v>
      </c>
      <c r="Y172" s="30">
        <v>977.37456999999995</v>
      </c>
    </row>
    <row r="173" spans="2:25" x14ac:dyDescent="0.2">
      <c r="B173" s="15">
        <v>4253</v>
      </c>
      <c r="C173" s="15" t="s">
        <v>323</v>
      </c>
      <c r="D173" s="30">
        <v>0</v>
      </c>
      <c r="E173" s="30">
        <v>81.612499999999997</v>
      </c>
      <c r="F173" s="30">
        <v>69.251099999999994</v>
      </c>
      <c r="G173" s="30">
        <v>1679.1574499999999</v>
      </c>
      <c r="H173" s="30">
        <v>0</v>
      </c>
      <c r="I173" s="30">
        <v>0</v>
      </c>
      <c r="J173" s="30">
        <v>388.51920000000001</v>
      </c>
      <c r="K173" s="30">
        <v>400.40445</v>
      </c>
      <c r="L173" s="30">
        <v>0</v>
      </c>
      <c r="M173" s="30">
        <v>0</v>
      </c>
      <c r="N173" s="30">
        <v>2618.9447</v>
      </c>
      <c r="O173" s="30">
        <v>0</v>
      </c>
      <c r="P173" s="30">
        <v>0</v>
      </c>
      <c r="Q173" s="30">
        <v>0</v>
      </c>
      <c r="R173" s="30">
        <v>0</v>
      </c>
      <c r="S173" s="30">
        <v>0</v>
      </c>
      <c r="T173" s="30">
        <v>0</v>
      </c>
      <c r="U173" s="30">
        <v>1E-3</v>
      </c>
      <c r="V173" s="30">
        <v>341.3356</v>
      </c>
      <c r="W173" s="30">
        <v>0</v>
      </c>
      <c r="X173" s="30">
        <v>0</v>
      </c>
      <c r="Y173" s="30">
        <v>341.33659999999998</v>
      </c>
    </row>
    <row r="174" spans="2:25" x14ac:dyDescent="0.2">
      <c r="B174" s="15">
        <v>4254</v>
      </c>
      <c r="C174" s="15" t="s">
        <v>324</v>
      </c>
      <c r="D174" s="30">
        <v>0</v>
      </c>
      <c r="E174" s="30">
        <v>0</v>
      </c>
      <c r="F174" s="30">
        <v>5971.7041499999996</v>
      </c>
      <c r="G174" s="30">
        <v>0</v>
      </c>
      <c r="H174" s="30">
        <v>0</v>
      </c>
      <c r="I174" s="30">
        <v>0</v>
      </c>
      <c r="J174" s="30">
        <v>1157.7476999999999</v>
      </c>
      <c r="K174" s="30">
        <v>-746.93280000000004</v>
      </c>
      <c r="L174" s="30">
        <v>0</v>
      </c>
      <c r="M174" s="30">
        <v>0</v>
      </c>
      <c r="N174" s="30">
        <v>6382.5190499999999</v>
      </c>
      <c r="O174" s="30">
        <v>0</v>
      </c>
      <c r="P174" s="30">
        <v>0</v>
      </c>
      <c r="Q174" s="30">
        <v>0</v>
      </c>
      <c r="R174" s="30">
        <v>5</v>
      </c>
      <c r="S174" s="30">
        <v>0</v>
      </c>
      <c r="T174" s="30">
        <v>0</v>
      </c>
      <c r="U174" s="30">
        <v>149.59</v>
      </c>
      <c r="V174" s="30">
        <v>-1725.2553</v>
      </c>
      <c r="W174" s="30">
        <v>0</v>
      </c>
      <c r="X174" s="30">
        <v>0</v>
      </c>
      <c r="Y174" s="30">
        <v>-1570.6652999999999</v>
      </c>
    </row>
    <row r="175" spans="2:25" x14ac:dyDescent="0.2">
      <c r="B175" s="15">
        <v>4255</v>
      </c>
      <c r="C175" s="15" t="s">
        <v>325</v>
      </c>
      <c r="D175" s="30">
        <v>0</v>
      </c>
      <c r="E175" s="30">
        <v>549.10284999999999</v>
      </c>
      <c r="F175" s="30">
        <v>62.617449999999998</v>
      </c>
      <c r="G175" s="30">
        <v>288.041</v>
      </c>
      <c r="H175" s="30">
        <v>0</v>
      </c>
      <c r="I175" s="30">
        <v>0</v>
      </c>
      <c r="J175" s="30">
        <v>414.6105</v>
      </c>
      <c r="K175" s="30">
        <v>120.6288</v>
      </c>
      <c r="L175" s="30">
        <v>0</v>
      </c>
      <c r="M175" s="30">
        <v>0</v>
      </c>
      <c r="N175" s="30">
        <v>1435.0006000000001</v>
      </c>
      <c r="O175" s="30">
        <v>0</v>
      </c>
      <c r="P175" s="30">
        <v>721.05505000000005</v>
      </c>
      <c r="Q175" s="30">
        <v>0</v>
      </c>
      <c r="R175" s="30">
        <v>70.495549999999994</v>
      </c>
      <c r="S175" s="30">
        <v>0</v>
      </c>
      <c r="T175" s="30">
        <v>0</v>
      </c>
      <c r="U175" s="30">
        <v>6.6578499999999998</v>
      </c>
      <c r="V175" s="30">
        <v>211.625</v>
      </c>
      <c r="W175" s="30">
        <v>0</v>
      </c>
      <c r="X175" s="30">
        <v>0</v>
      </c>
      <c r="Y175" s="30">
        <v>1009.83345</v>
      </c>
    </row>
    <row r="176" spans="2:25" x14ac:dyDescent="0.2">
      <c r="B176" s="15">
        <v>4256</v>
      </c>
      <c r="C176" s="15" t="s">
        <v>326</v>
      </c>
      <c r="D176" s="30">
        <v>92.018100000000004</v>
      </c>
      <c r="E176" s="30">
        <v>0</v>
      </c>
      <c r="F176" s="30">
        <v>138.05025000000001</v>
      </c>
      <c r="G176" s="30">
        <v>0</v>
      </c>
      <c r="H176" s="30">
        <v>0</v>
      </c>
      <c r="I176" s="30">
        <v>0</v>
      </c>
      <c r="J176" s="30">
        <v>4.7132500000000004</v>
      </c>
      <c r="K176" s="30">
        <v>323.36993000000001</v>
      </c>
      <c r="L176" s="30">
        <v>0</v>
      </c>
      <c r="M176" s="30">
        <v>0</v>
      </c>
      <c r="N176" s="30">
        <v>558.15152999999998</v>
      </c>
      <c r="O176" s="30">
        <v>0</v>
      </c>
      <c r="P176" s="30">
        <v>0</v>
      </c>
      <c r="Q176" s="30">
        <v>0</v>
      </c>
      <c r="R176" s="30">
        <v>0</v>
      </c>
      <c r="S176" s="30">
        <v>0</v>
      </c>
      <c r="T176" s="30">
        <v>0</v>
      </c>
      <c r="U176" s="30">
        <v>0</v>
      </c>
      <c r="V176" s="30">
        <v>196.21180000000001</v>
      </c>
      <c r="W176" s="30">
        <v>0</v>
      </c>
      <c r="X176" s="30">
        <v>0</v>
      </c>
      <c r="Y176" s="30">
        <v>196.21180000000001</v>
      </c>
    </row>
    <row r="177" spans="2:25" x14ac:dyDescent="0.2">
      <c r="B177" s="15">
        <v>4257</v>
      </c>
      <c r="C177" s="15" t="s">
        <v>327</v>
      </c>
      <c r="D177" s="30">
        <v>0</v>
      </c>
      <c r="E177" s="30">
        <v>0</v>
      </c>
      <c r="F177" s="30">
        <v>0</v>
      </c>
      <c r="G177" s="30">
        <v>0</v>
      </c>
      <c r="H177" s="30">
        <v>0</v>
      </c>
      <c r="I177" s="30">
        <v>0</v>
      </c>
      <c r="J177" s="30">
        <v>21.382249999999999</v>
      </c>
      <c r="K177" s="30">
        <v>76.029750000000007</v>
      </c>
      <c r="L177" s="30">
        <v>0</v>
      </c>
      <c r="M177" s="30">
        <v>0</v>
      </c>
      <c r="N177" s="30">
        <v>97.412000000000006</v>
      </c>
      <c r="O177" s="30">
        <v>0</v>
      </c>
      <c r="P177" s="30">
        <v>0</v>
      </c>
      <c r="Q177" s="30">
        <v>0</v>
      </c>
      <c r="R177" s="30">
        <v>0</v>
      </c>
      <c r="S177" s="30">
        <v>0</v>
      </c>
      <c r="T177" s="30">
        <v>0</v>
      </c>
      <c r="U177" s="30">
        <v>478.5</v>
      </c>
      <c r="V177" s="30">
        <v>119.8062</v>
      </c>
      <c r="W177" s="30">
        <v>0</v>
      </c>
      <c r="X177" s="30">
        <v>0</v>
      </c>
      <c r="Y177" s="30">
        <v>598.30619999999999</v>
      </c>
    </row>
    <row r="178" spans="2:25" x14ac:dyDescent="0.2">
      <c r="B178" s="15">
        <v>4258</v>
      </c>
      <c r="C178" s="15" t="s">
        <v>328</v>
      </c>
      <c r="D178" s="30">
        <v>0</v>
      </c>
      <c r="E178" s="30">
        <v>132.8792</v>
      </c>
      <c r="F178" s="30">
        <v>6334.0207499999997</v>
      </c>
      <c r="G178" s="30">
        <v>2146.2990500000001</v>
      </c>
      <c r="H178" s="30">
        <v>0</v>
      </c>
      <c r="I178" s="30">
        <v>0</v>
      </c>
      <c r="J178" s="30">
        <v>1361.87005</v>
      </c>
      <c r="K178" s="30">
        <v>1490.944</v>
      </c>
      <c r="L178" s="30">
        <v>0</v>
      </c>
      <c r="M178" s="30">
        <v>0</v>
      </c>
      <c r="N178" s="30">
        <v>11466.01305</v>
      </c>
      <c r="O178" s="30">
        <v>0</v>
      </c>
      <c r="P178" s="30">
        <v>193.86154999999999</v>
      </c>
      <c r="Q178" s="30">
        <v>352.18315000000001</v>
      </c>
      <c r="R178" s="30">
        <v>575.59370000000001</v>
      </c>
      <c r="S178" s="30">
        <v>0</v>
      </c>
      <c r="T178" s="30">
        <v>0</v>
      </c>
      <c r="U178" s="30">
        <v>0</v>
      </c>
      <c r="V178" s="30">
        <v>887.8116</v>
      </c>
      <c r="W178" s="30">
        <v>0</v>
      </c>
      <c r="X178" s="30">
        <v>0</v>
      </c>
      <c r="Y178" s="30">
        <v>2009.45</v>
      </c>
    </row>
    <row r="179" spans="2:25" x14ac:dyDescent="0.2">
      <c r="B179" s="15">
        <v>4259</v>
      </c>
      <c r="C179" s="15" t="s">
        <v>329</v>
      </c>
      <c r="D179" s="30">
        <v>0</v>
      </c>
      <c r="E179" s="30">
        <v>0</v>
      </c>
      <c r="F179" s="30">
        <v>0.42785000000000001</v>
      </c>
      <c r="G179" s="30">
        <v>0</v>
      </c>
      <c r="H179" s="30">
        <v>0</v>
      </c>
      <c r="I179" s="30">
        <v>0</v>
      </c>
      <c r="J179" s="30">
        <v>152.0472</v>
      </c>
      <c r="K179" s="30">
        <v>141.94465</v>
      </c>
      <c r="L179" s="30">
        <v>27.560700000000001</v>
      </c>
      <c r="M179" s="30">
        <v>0</v>
      </c>
      <c r="N179" s="30">
        <v>321.98039999999997</v>
      </c>
      <c r="O179" s="30">
        <v>0</v>
      </c>
      <c r="P179" s="30">
        <v>0</v>
      </c>
      <c r="Q179" s="30">
        <v>0</v>
      </c>
      <c r="R179" s="30">
        <v>0</v>
      </c>
      <c r="S179" s="30">
        <v>0</v>
      </c>
      <c r="T179" s="30">
        <v>0</v>
      </c>
      <c r="U179" s="30">
        <v>92.406000000000006</v>
      </c>
      <c r="V179" s="30">
        <v>237.21770000000001</v>
      </c>
      <c r="W179" s="30">
        <v>0</v>
      </c>
      <c r="X179" s="30">
        <v>0</v>
      </c>
      <c r="Y179" s="30">
        <v>329.62369999999999</v>
      </c>
    </row>
    <row r="180" spans="2:25" x14ac:dyDescent="0.2">
      <c r="B180" s="15">
        <v>4260</v>
      </c>
      <c r="C180" s="15" t="s">
        <v>330</v>
      </c>
      <c r="D180" s="30">
        <v>50.504449999999999</v>
      </c>
      <c r="E180" s="30">
        <v>0</v>
      </c>
      <c r="F180" s="30">
        <v>670.46349999999995</v>
      </c>
      <c r="G180" s="30">
        <v>89.614500000000007</v>
      </c>
      <c r="H180" s="30">
        <v>0</v>
      </c>
      <c r="I180" s="30">
        <v>0</v>
      </c>
      <c r="J180" s="30">
        <v>665.07351000000006</v>
      </c>
      <c r="K180" s="30">
        <v>821.50834999999995</v>
      </c>
      <c r="L180" s="30">
        <v>0</v>
      </c>
      <c r="M180" s="30">
        <v>0</v>
      </c>
      <c r="N180" s="30">
        <v>2297.1643100000001</v>
      </c>
      <c r="O180" s="30">
        <v>0</v>
      </c>
      <c r="P180" s="30">
        <v>0</v>
      </c>
      <c r="Q180" s="30">
        <v>0</v>
      </c>
      <c r="R180" s="30">
        <v>0</v>
      </c>
      <c r="S180" s="30">
        <v>0</v>
      </c>
      <c r="T180" s="30">
        <v>0</v>
      </c>
      <c r="U180" s="30">
        <v>7.5701499999999999</v>
      </c>
      <c r="V180" s="30">
        <v>513.30010000000004</v>
      </c>
      <c r="W180" s="30">
        <v>0</v>
      </c>
      <c r="X180" s="30">
        <v>0</v>
      </c>
      <c r="Y180" s="30">
        <v>520.87025000000006</v>
      </c>
    </row>
    <row r="181" spans="2:25" x14ac:dyDescent="0.2">
      <c r="B181" s="15">
        <v>4261</v>
      </c>
      <c r="C181" s="15" t="s">
        <v>331</v>
      </c>
      <c r="D181" s="30">
        <v>0</v>
      </c>
      <c r="E181" s="30">
        <v>273.71364999999997</v>
      </c>
      <c r="F181" s="30">
        <v>0</v>
      </c>
      <c r="G181" s="30">
        <v>16.193899999999999</v>
      </c>
      <c r="H181" s="30">
        <v>0</v>
      </c>
      <c r="I181" s="30">
        <v>0</v>
      </c>
      <c r="J181" s="30">
        <v>311.14445000000001</v>
      </c>
      <c r="K181" s="30">
        <v>1034.8479</v>
      </c>
      <c r="L181" s="30">
        <v>0</v>
      </c>
      <c r="M181" s="30">
        <v>0</v>
      </c>
      <c r="N181" s="30">
        <v>1635.8998999999999</v>
      </c>
      <c r="O181" s="30">
        <v>0</v>
      </c>
      <c r="P181" s="30">
        <v>90.33135</v>
      </c>
      <c r="Q181" s="30">
        <v>0</v>
      </c>
      <c r="R181" s="30">
        <v>0</v>
      </c>
      <c r="S181" s="30">
        <v>0</v>
      </c>
      <c r="T181" s="30">
        <v>0</v>
      </c>
      <c r="U181" s="30">
        <v>0</v>
      </c>
      <c r="V181" s="30">
        <v>120.7555</v>
      </c>
      <c r="W181" s="30">
        <v>0</v>
      </c>
      <c r="X181" s="30">
        <v>0</v>
      </c>
      <c r="Y181" s="30">
        <v>211.08685</v>
      </c>
    </row>
    <row r="182" spans="2:25" x14ac:dyDescent="0.2">
      <c r="B182" s="15">
        <v>4262</v>
      </c>
      <c r="C182" s="15" t="s">
        <v>332</v>
      </c>
      <c r="D182" s="30">
        <v>0</v>
      </c>
      <c r="E182" s="30">
        <v>0</v>
      </c>
      <c r="F182" s="30">
        <v>0</v>
      </c>
      <c r="G182" s="30">
        <v>0</v>
      </c>
      <c r="H182" s="30">
        <v>0</v>
      </c>
      <c r="I182" s="30">
        <v>0</v>
      </c>
      <c r="J182" s="30">
        <v>95.828149999999994</v>
      </c>
      <c r="K182" s="30">
        <v>336.95132000000001</v>
      </c>
      <c r="L182" s="30">
        <v>16.093150000000001</v>
      </c>
      <c r="M182" s="30">
        <v>0</v>
      </c>
      <c r="N182" s="30">
        <v>448.87261999999998</v>
      </c>
      <c r="O182" s="30">
        <v>0</v>
      </c>
      <c r="P182" s="30">
        <v>0</v>
      </c>
      <c r="Q182" s="30">
        <v>0</v>
      </c>
      <c r="R182" s="30">
        <v>0</v>
      </c>
      <c r="S182" s="30">
        <v>0</v>
      </c>
      <c r="T182" s="30">
        <v>0</v>
      </c>
      <c r="U182" s="30">
        <v>0</v>
      </c>
      <c r="V182" s="30">
        <v>45.614649999999997</v>
      </c>
      <c r="W182" s="30">
        <v>0</v>
      </c>
      <c r="X182" s="30">
        <v>0</v>
      </c>
      <c r="Y182" s="30">
        <v>45.614649999999997</v>
      </c>
    </row>
    <row r="183" spans="2:25" x14ac:dyDescent="0.2">
      <c r="B183" s="15">
        <v>4263</v>
      </c>
      <c r="C183" s="15" t="s">
        <v>333</v>
      </c>
      <c r="D183" s="30">
        <v>343.88821999999999</v>
      </c>
      <c r="E183" s="30">
        <v>0</v>
      </c>
      <c r="F183" s="30">
        <v>415.33895000000001</v>
      </c>
      <c r="G183" s="30">
        <v>26.9711</v>
      </c>
      <c r="H183" s="30">
        <v>0</v>
      </c>
      <c r="I183" s="30">
        <v>0</v>
      </c>
      <c r="J183" s="30">
        <v>338.00920000000002</v>
      </c>
      <c r="K183" s="30">
        <v>70.316850000000002</v>
      </c>
      <c r="L183" s="30">
        <v>192.26855</v>
      </c>
      <c r="M183" s="30">
        <v>0</v>
      </c>
      <c r="N183" s="30">
        <v>1386.79287</v>
      </c>
      <c r="O183" s="30">
        <v>0</v>
      </c>
      <c r="P183" s="30">
        <v>0</v>
      </c>
      <c r="Q183" s="30">
        <v>0</v>
      </c>
      <c r="R183" s="30">
        <v>0</v>
      </c>
      <c r="S183" s="30">
        <v>0</v>
      </c>
      <c r="T183" s="30">
        <v>0</v>
      </c>
      <c r="U183" s="30">
        <v>0</v>
      </c>
      <c r="V183" s="30">
        <v>121.3424</v>
      </c>
      <c r="W183" s="30">
        <v>101.4723</v>
      </c>
      <c r="X183" s="30">
        <v>0</v>
      </c>
      <c r="Y183" s="30">
        <v>222.81469999999999</v>
      </c>
    </row>
    <row r="184" spans="2:25" x14ac:dyDescent="0.2">
      <c r="B184" s="15">
        <v>4264</v>
      </c>
      <c r="C184" s="15" t="s">
        <v>334</v>
      </c>
      <c r="D184" s="30">
        <v>0</v>
      </c>
      <c r="E184" s="30">
        <v>0</v>
      </c>
      <c r="F184" s="30">
        <v>141.53149999999999</v>
      </c>
      <c r="G184" s="30">
        <v>0</v>
      </c>
      <c r="H184" s="30">
        <v>0</v>
      </c>
      <c r="I184" s="30">
        <v>0</v>
      </c>
      <c r="J184" s="30">
        <v>42.156500000000001</v>
      </c>
      <c r="K184" s="30">
        <v>9.5120000000000005</v>
      </c>
      <c r="L184" s="30">
        <v>0</v>
      </c>
      <c r="M184" s="30">
        <v>0</v>
      </c>
      <c r="N184" s="30">
        <v>193.2</v>
      </c>
      <c r="O184" s="30">
        <v>0</v>
      </c>
      <c r="P184" s="30">
        <v>0</v>
      </c>
      <c r="Q184" s="30">
        <v>0</v>
      </c>
      <c r="R184" s="30">
        <v>0</v>
      </c>
      <c r="S184" s="30">
        <v>0</v>
      </c>
      <c r="T184" s="30">
        <v>0</v>
      </c>
      <c r="U184" s="30">
        <v>0</v>
      </c>
      <c r="V184" s="30">
        <v>232.30654999999999</v>
      </c>
      <c r="W184" s="30">
        <v>0</v>
      </c>
      <c r="X184" s="30">
        <v>0</v>
      </c>
      <c r="Y184" s="30">
        <v>232.30654999999999</v>
      </c>
    </row>
    <row r="185" spans="2:25" x14ac:dyDescent="0.2">
      <c r="B185" s="20">
        <v>4299</v>
      </c>
      <c r="C185" s="20" t="s">
        <v>335</v>
      </c>
      <c r="D185" s="29">
        <v>2937.5315999999998</v>
      </c>
      <c r="E185" s="29">
        <v>1165.0105000000001</v>
      </c>
      <c r="F185" s="29">
        <v>10476.46774</v>
      </c>
      <c r="G185" s="29">
        <v>4987.9741000000004</v>
      </c>
      <c r="H185" s="29">
        <v>3.15</v>
      </c>
      <c r="I185" s="29">
        <v>750</v>
      </c>
      <c r="J185" s="29">
        <v>11970.92325</v>
      </c>
      <c r="K185" s="29">
        <v>9075.2294000000002</v>
      </c>
      <c r="L185" s="29">
        <v>1632.4130500000001</v>
      </c>
      <c r="M185" s="29">
        <v>0</v>
      </c>
      <c r="N185" s="29">
        <v>42998.699639999999</v>
      </c>
      <c r="O185" s="29">
        <v>246.00120000000001</v>
      </c>
      <c r="P185" s="29">
        <v>1073.0518</v>
      </c>
      <c r="Q185" s="29">
        <v>919.84648000000004</v>
      </c>
      <c r="R185" s="29">
        <v>484</v>
      </c>
      <c r="S185" s="29">
        <v>0</v>
      </c>
      <c r="T185" s="29">
        <v>50</v>
      </c>
      <c r="U185" s="29">
        <v>1980.8480500000001</v>
      </c>
      <c r="V185" s="29">
        <v>7693.9864299999999</v>
      </c>
      <c r="W185" s="29">
        <v>189.589</v>
      </c>
      <c r="X185" s="29">
        <v>0</v>
      </c>
      <c r="Y185" s="29">
        <v>12637.32296</v>
      </c>
    </row>
    <row r="186" spans="2:25" x14ac:dyDescent="0.2">
      <c r="B186" s="15">
        <v>4271</v>
      </c>
      <c r="C186" s="15" t="s">
        <v>336</v>
      </c>
      <c r="D186" s="30">
        <v>1683.1022</v>
      </c>
      <c r="E186" s="30">
        <v>0</v>
      </c>
      <c r="F186" s="30">
        <v>975.60535000000004</v>
      </c>
      <c r="G186" s="30">
        <v>4592.4234999999999</v>
      </c>
      <c r="H186" s="30">
        <v>0</v>
      </c>
      <c r="I186" s="30">
        <v>0</v>
      </c>
      <c r="J186" s="30">
        <v>2313.3669500000001</v>
      </c>
      <c r="K186" s="30">
        <v>591.94299999999998</v>
      </c>
      <c r="L186" s="30">
        <v>0</v>
      </c>
      <c r="M186" s="30">
        <v>0</v>
      </c>
      <c r="N186" s="30">
        <v>10156.441000000001</v>
      </c>
      <c r="O186" s="30">
        <v>0</v>
      </c>
      <c r="P186" s="30">
        <v>0</v>
      </c>
      <c r="Q186" s="30">
        <v>0</v>
      </c>
      <c r="R186" s="30">
        <v>480</v>
      </c>
      <c r="S186" s="30">
        <v>0</v>
      </c>
      <c r="T186" s="30">
        <v>0</v>
      </c>
      <c r="U186" s="30">
        <v>206.13319999999999</v>
      </c>
      <c r="V186" s="30">
        <v>613.15305000000001</v>
      </c>
      <c r="W186" s="30">
        <v>0</v>
      </c>
      <c r="X186" s="30">
        <v>0</v>
      </c>
      <c r="Y186" s="30">
        <v>1299.2862500000001</v>
      </c>
    </row>
    <row r="187" spans="2:25" x14ac:dyDescent="0.2">
      <c r="B187" s="15">
        <v>4273</v>
      </c>
      <c r="C187" s="15" t="s">
        <v>337</v>
      </c>
      <c r="D187" s="30">
        <v>58.940950000000001</v>
      </c>
      <c r="E187" s="30">
        <v>112.762</v>
      </c>
      <c r="F187" s="30">
        <v>0</v>
      </c>
      <c r="G187" s="30">
        <v>0</v>
      </c>
      <c r="H187" s="30">
        <v>0</v>
      </c>
      <c r="I187" s="30">
        <v>0</v>
      </c>
      <c r="J187" s="30">
        <v>153.66784999999999</v>
      </c>
      <c r="K187" s="30">
        <v>0</v>
      </c>
      <c r="L187" s="30">
        <v>0</v>
      </c>
      <c r="M187" s="30">
        <v>0</v>
      </c>
      <c r="N187" s="30">
        <v>325.37079999999997</v>
      </c>
      <c r="O187" s="30">
        <v>0</v>
      </c>
      <c r="P187" s="30">
        <v>0</v>
      </c>
      <c r="Q187" s="30">
        <v>0</v>
      </c>
      <c r="R187" s="30">
        <v>0</v>
      </c>
      <c r="S187" s="30">
        <v>0</v>
      </c>
      <c r="T187" s="30">
        <v>0</v>
      </c>
      <c r="U187" s="30">
        <v>0</v>
      </c>
      <c r="V187" s="30">
        <v>86.697950000000006</v>
      </c>
      <c r="W187" s="30">
        <v>0</v>
      </c>
      <c r="X187" s="30">
        <v>0</v>
      </c>
      <c r="Y187" s="30">
        <v>86.697950000000006</v>
      </c>
    </row>
    <row r="188" spans="2:25" x14ac:dyDescent="0.2">
      <c r="B188" s="15">
        <v>4274</v>
      </c>
      <c r="C188" s="15" t="s">
        <v>338</v>
      </c>
      <c r="D188" s="30">
        <v>157.53004999999999</v>
      </c>
      <c r="E188" s="30">
        <v>182.27424999999999</v>
      </c>
      <c r="F188" s="30">
        <v>21.224399999999999</v>
      </c>
      <c r="G188" s="30">
        <v>0</v>
      </c>
      <c r="H188" s="30">
        <v>0</v>
      </c>
      <c r="I188" s="30">
        <v>0</v>
      </c>
      <c r="J188" s="30">
        <v>150.97069999999999</v>
      </c>
      <c r="K188" s="30">
        <v>172.25752</v>
      </c>
      <c r="L188" s="30">
        <v>0</v>
      </c>
      <c r="M188" s="30">
        <v>0</v>
      </c>
      <c r="N188" s="30">
        <v>684.25692000000004</v>
      </c>
      <c r="O188" s="30">
        <v>0</v>
      </c>
      <c r="P188" s="30">
        <v>205.75899999999999</v>
      </c>
      <c r="Q188" s="30">
        <v>0</v>
      </c>
      <c r="R188" s="30">
        <v>0</v>
      </c>
      <c r="S188" s="30">
        <v>0</v>
      </c>
      <c r="T188" s="30">
        <v>0</v>
      </c>
      <c r="U188" s="30">
        <v>0</v>
      </c>
      <c r="V188" s="30">
        <v>732.30255</v>
      </c>
      <c r="W188" s="30">
        <v>0</v>
      </c>
      <c r="X188" s="30">
        <v>0</v>
      </c>
      <c r="Y188" s="30">
        <v>938.06155000000001</v>
      </c>
    </row>
    <row r="189" spans="2:25" x14ac:dyDescent="0.2">
      <c r="B189" s="15">
        <v>4275</v>
      </c>
      <c r="C189" s="15" t="s">
        <v>339</v>
      </c>
      <c r="D189" s="30">
        <v>0</v>
      </c>
      <c r="E189" s="30">
        <v>0</v>
      </c>
      <c r="F189" s="30">
        <v>0</v>
      </c>
      <c r="G189" s="30">
        <v>0</v>
      </c>
      <c r="H189" s="30">
        <v>0</v>
      </c>
      <c r="I189" s="30">
        <v>0</v>
      </c>
      <c r="J189" s="30">
        <v>24.822900000000001</v>
      </c>
      <c r="K189" s="30">
        <v>356.81835000000001</v>
      </c>
      <c r="L189" s="30">
        <v>26.5642</v>
      </c>
      <c r="M189" s="30">
        <v>0</v>
      </c>
      <c r="N189" s="30">
        <v>408.20544999999998</v>
      </c>
      <c r="O189" s="30">
        <v>0</v>
      </c>
      <c r="P189" s="30">
        <v>0</v>
      </c>
      <c r="Q189" s="30">
        <v>0</v>
      </c>
      <c r="R189" s="30">
        <v>0</v>
      </c>
      <c r="S189" s="30">
        <v>0</v>
      </c>
      <c r="T189" s="30">
        <v>0</v>
      </c>
      <c r="U189" s="30">
        <v>-56.75</v>
      </c>
      <c r="V189" s="30">
        <v>120.16925000000001</v>
      </c>
      <c r="W189" s="30">
        <v>0</v>
      </c>
      <c r="X189" s="30">
        <v>0</v>
      </c>
      <c r="Y189" s="30">
        <v>63.419249999999998</v>
      </c>
    </row>
    <row r="190" spans="2:25" x14ac:dyDescent="0.2">
      <c r="B190" s="15">
        <v>4276</v>
      </c>
      <c r="C190" s="15" t="s">
        <v>340</v>
      </c>
      <c r="D190" s="30">
        <v>204.15254999999999</v>
      </c>
      <c r="E190" s="30">
        <v>0</v>
      </c>
      <c r="F190" s="30">
        <v>413.15775000000002</v>
      </c>
      <c r="G190" s="30">
        <v>302.64415000000002</v>
      </c>
      <c r="H190" s="30">
        <v>0</v>
      </c>
      <c r="I190" s="30">
        <v>750</v>
      </c>
      <c r="J190" s="30">
        <v>172.82464999999999</v>
      </c>
      <c r="K190" s="30">
        <v>787.12490000000003</v>
      </c>
      <c r="L190" s="30">
        <v>0</v>
      </c>
      <c r="M190" s="30">
        <v>0</v>
      </c>
      <c r="N190" s="30">
        <v>2629.904</v>
      </c>
      <c r="O190" s="30">
        <v>59.05</v>
      </c>
      <c r="P190" s="30">
        <v>0</v>
      </c>
      <c r="Q190" s="30">
        <v>1.37</v>
      </c>
      <c r="R190" s="30">
        <v>4</v>
      </c>
      <c r="S190" s="30">
        <v>0</v>
      </c>
      <c r="T190" s="30">
        <v>50</v>
      </c>
      <c r="U190" s="30">
        <v>0</v>
      </c>
      <c r="V190" s="30">
        <v>418.98050000000001</v>
      </c>
      <c r="W190" s="30">
        <v>0</v>
      </c>
      <c r="X190" s="30">
        <v>0</v>
      </c>
      <c r="Y190" s="30">
        <v>533.40049999999997</v>
      </c>
    </row>
    <row r="191" spans="2:25" x14ac:dyDescent="0.2">
      <c r="B191" s="15">
        <v>4277</v>
      </c>
      <c r="C191" s="15" t="s">
        <v>341</v>
      </c>
      <c r="D191" s="30">
        <v>0</v>
      </c>
      <c r="E191" s="30">
        <v>0</v>
      </c>
      <c r="F191" s="30">
        <v>0</v>
      </c>
      <c r="G191" s="30">
        <v>0</v>
      </c>
      <c r="H191" s="30">
        <v>0</v>
      </c>
      <c r="I191" s="30">
        <v>0</v>
      </c>
      <c r="J191" s="30">
        <v>4.5373999999999999</v>
      </c>
      <c r="K191" s="30">
        <v>19.849250000000001</v>
      </c>
      <c r="L191" s="30">
        <v>154</v>
      </c>
      <c r="M191" s="30">
        <v>0</v>
      </c>
      <c r="N191" s="30">
        <v>178.38665</v>
      </c>
      <c r="O191" s="30">
        <v>0</v>
      </c>
      <c r="P191" s="30">
        <v>26.7608</v>
      </c>
      <c r="Q191" s="30">
        <v>0</v>
      </c>
      <c r="R191" s="30">
        <v>0</v>
      </c>
      <c r="S191" s="30">
        <v>0</v>
      </c>
      <c r="T191" s="30">
        <v>0</v>
      </c>
      <c r="U191" s="30">
        <v>0</v>
      </c>
      <c r="V191" s="30">
        <v>151.98179999999999</v>
      </c>
      <c r="W191" s="30">
        <v>0</v>
      </c>
      <c r="X191" s="30">
        <v>0</v>
      </c>
      <c r="Y191" s="30">
        <v>178.74260000000001</v>
      </c>
    </row>
    <row r="192" spans="2:25" x14ac:dyDescent="0.2">
      <c r="B192" s="15">
        <v>4279</v>
      </c>
      <c r="C192" s="15" t="s">
        <v>342</v>
      </c>
      <c r="D192" s="30">
        <v>0</v>
      </c>
      <c r="E192" s="30">
        <v>0</v>
      </c>
      <c r="F192" s="30">
        <v>99.539150000000006</v>
      </c>
      <c r="G192" s="30">
        <v>0</v>
      </c>
      <c r="H192" s="30">
        <v>0</v>
      </c>
      <c r="I192" s="30">
        <v>0</v>
      </c>
      <c r="J192" s="30">
        <v>1447.42075</v>
      </c>
      <c r="K192" s="30">
        <v>566.66665</v>
      </c>
      <c r="L192" s="30">
        <v>876.58555000000001</v>
      </c>
      <c r="M192" s="30">
        <v>0</v>
      </c>
      <c r="N192" s="30">
        <v>2990.2121000000002</v>
      </c>
      <c r="O192" s="30">
        <v>0</v>
      </c>
      <c r="P192" s="30">
        <v>0</v>
      </c>
      <c r="Q192" s="30">
        <v>0</v>
      </c>
      <c r="R192" s="30">
        <v>0</v>
      </c>
      <c r="S192" s="30">
        <v>0</v>
      </c>
      <c r="T192" s="30">
        <v>0</v>
      </c>
      <c r="U192" s="30">
        <v>345.24</v>
      </c>
      <c r="V192" s="30">
        <v>1319.53675</v>
      </c>
      <c r="W192" s="30">
        <v>170.92605</v>
      </c>
      <c r="X192" s="30">
        <v>0</v>
      </c>
      <c r="Y192" s="30">
        <v>1835.7028</v>
      </c>
    </row>
    <row r="193" spans="2:25" x14ac:dyDescent="0.2">
      <c r="B193" s="15">
        <v>4280</v>
      </c>
      <c r="C193" s="15" t="s">
        <v>343</v>
      </c>
      <c r="D193" s="30">
        <v>426.48536000000001</v>
      </c>
      <c r="E193" s="30">
        <v>443.35854999999998</v>
      </c>
      <c r="F193" s="30">
        <v>3848.3019599999998</v>
      </c>
      <c r="G193" s="30">
        <v>1.6062000000000001</v>
      </c>
      <c r="H193" s="30">
        <v>0</v>
      </c>
      <c r="I193" s="30">
        <v>0</v>
      </c>
      <c r="J193" s="30">
        <v>1339.5798500000001</v>
      </c>
      <c r="K193" s="30">
        <v>2104.5539899999999</v>
      </c>
      <c r="L193" s="30">
        <v>0</v>
      </c>
      <c r="M193" s="30">
        <v>0</v>
      </c>
      <c r="N193" s="30">
        <v>8163.88591</v>
      </c>
      <c r="O193" s="30">
        <v>3.0000000000000001E-3</v>
      </c>
      <c r="P193" s="30">
        <v>174.93700000000001</v>
      </c>
      <c r="Q193" s="30">
        <v>28.152999999999999</v>
      </c>
      <c r="R193" s="30">
        <v>0</v>
      </c>
      <c r="S193" s="30">
        <v>0</v>
      </c>
      <c r="T193" s="30">
        <v>0</v>
      </c>
      <c r="U193" s="30">
        <v>1000.61695</v>
      </c>
      <c r="V193" s="30">
        <v>2161.6988500000002</v>
      </c>
      <c r="W193" s="30">
        <v>0</v>
      </c>
      <c r="X193" s="30">
        <v>0</v>
      </c>
      <c r="Y193" s="30">
        <v>3365.4088000000002</v>
      </c>
    </row>
    <row r="194" spans="2:25" x14ac:dyDescent="0.2">
      <c r="B194" s="15">
        <v>4281</v>
      </c>
      <c r="C194" s="15" t="s">
        <v>344</v>
      </c>
      <c r="D194" s="30">
        <v>0</v>
      </c>
      <c r="E194" s="30">
        <v>0</v>
      </c>
      <c r="F194" s="30">
        <v>0</v>
      </c>
      <c r="G194" s="30">
        <v>0</v>
      </c>
      <c r="H194" s="30">
        <v>0</v>
      </c>
      <c r="I194" s="30">
        <v>0</v>
      </c>
      <c r="J194" s="30">
        <v>100.35235</v>
      </c>
      <c r="K194" s="30">
        <v>257.0915</v>
      </c>
      <c r="L194" s="30">
        <v>194</v>
      </c>
      <c r="M194" s="30">
        <v>0</v>
      </c>
      <c r="N194" s="30">
        <v>551.44385</v>
      </c>
      <c r="O194" s="30">
        <v>0</v>
      </c>
      <c r="P194" s="30">
        <v>0</v>
      </c>
      <c r="Q194" s="30">
        <v>0</v>
      </c>
      <c r="R194" s="30">
        <v>0</v>
      </c>
      <c r="S194" s="30">
        <v>0</v>
      </c>
      <c r="T194" s="30">
        <v>0</v>
      </c>
      <c r="U194" s="30">
        <v>0</v>
      </c>
      <c r="V194" s="30">
        <v>236.88894999999999</v>
      </c>
      <c r="W194" s="30">
        <v>0</v>
      </c>
      <c r="X194" s="30">
        <v>0</v>
      </c>
      <c r="Y194" s="30">
        <v>236.88894999999999</v>
      </c>
    </row>
    <row r="195" spans="2:25" x14ac:dyDescent="0.2">
      <c r="B195" s="15">
        <v>4282</v>
      </c>
      <c r="C195" s="15" t="s">
        <v>345</v>
      </c>
      <c r="D195" s="30">
        <v>0</v>
      </c>
      <c r="E195" s="30">
        <v>0</v>
      </c>
      <c r="F195" s="30">
        <v>2495.7581700000001</v>
      </c>
      <c r="G195" s="30">
        <v>0</v>
      </c>
      <c r="H195" s="30">
        <v>0</v>
      </c>
      <c r="I195" s="30">
        <v>0</v>
      </c>
      <c r="J195" s="30">
        <v>762.38689999999997</v>
      </c>
      <c r="K195" s="30">
        <v>371.09230000000002</v>
      </c>
      <c r="L195" s="30">
        <v>0</v>
      </c>
      <c r="M195" s="30">
        <v>0</v>
      </c>
      <c r="N195" s="30">
        <v>3629.2373699999998</v>
      </c>
      <c r="O195" s="30">
        <v>0</v>
      </c>
      <c r="P195" s="30">
        <v>0</v>
      </c>
      <c r="Q195" s="30">
        <v>0</v>
      </c>
      <c r="R195" s="30">
        <v>0</v>
      </c>
      <c r="S195" s="30">
        <v>0</v>
      </c>
      <c r="T195" s="30">
        <v>0</v>
      </c>
      <c r="U195" s="30">
        <v>0</v>
      </c>
      <c r="V195" s="30">
        <v>69.384399999999999</v>
      </c>
      <c r="W195" s="30">
        <v>0</v>
      </c>
      <c r="X195" s="30">
        <v>0</v>
      </c>
      <c r="Y195" s="30">
        <v>69.384399999999999</v>
      </c>
    </row>
    <row r="196" spans="2:25" x14ac:dyDescent="0.2">
      <c r="B196" s="15">
        <v>4283</v>
      </c>
      <c r="C196" s="15" t="s">
        <v>346</v>
      </c>
      <c r="D196" s="30">
        <v>0</v>
      </c>
      <c r="E196" s="30">
        <v>0</v>
      </c>
      <c r="F196" s="30">
        <v>0</v>
      </c>
      <c r="G196" s="30">
        <v>0</v>
      </c>
      <c r="H196" s="30">
        <v>0</v>
      </c>
      <c r="I196" s="30">
        <v>0</v>
      </c>
      <c r="J196" s="30">
        <v>312.53840000000002</v>
      </c>
      <c r="K196" s="30">
        <v>1906.6808000000001</v>
      </c>
      <c r="L196" s="30">
        <v>8.0914999999999999</v>
      </c>
      <c r="M196" s="30">
        <v>0</v>
      </c>
      <c r="N196" s="30">
        <v>2227.3107</v>
      </c>
      <c r="O196" s="30">
        <v>0</v>
      </c>
      <c r="P196" s="30">
        <v>0</v>
      </c>
      <c r="Q196" s="30">
        <v>0</v>
      </c>
      <c r="R196" s="30">
        <v>0</v>
      </c>
      <c r="S196" s="30">
        <v>0</v>
      </c>
      <c r="T196" s="30">
        <v>0</v>
      </c>
      <c r="U196" s="30">
        <v>0</v>
      </c>
      <c r="V196" s="30">
        <v>165.70320000000001</v>
      </c>
      <c r="W196" s="30">
        <v>18.662949999999999</v>
      </c>
      <c r="X196" s="30">
        <v>0</v>
      </c>
      <c r="Y196" s="30">
        <v>184.36615</v>
      </c>
    </row>
    <row r="197" spans="2:25" x14ac:dyDescent="0.2">
      <c r="B197" s="15">
        <v>4284</v>
      </c>
      <c r="C197" s="15" t="s">
        <v>347</v>
      </c>
      <c r="D197" s="30">
        <v>0</v>
      </c>
      <c r="E197" s="30">
        <v>0</v>
      </c>
      <c r="F197" s="30">
        <v>17.347149999999999</v>
      </c>
      <c r="G197" s="30">
        <v>0</v>
      </c>
      <c r="H197" s="30">
        <v>0</v>
      </c>
      <c r="I197" s="30">
        <v>0</v>
      </c>
      <c r="J197" s="30">
        <v>63.393250000000002</v>
      </c>
      <c r="K197" s="30">
        <v>178.89416</v>
      </c>
      <c r="L197" s="30">
        <v>70</v>
      </c>
      <c r="M197" s="30">
        <v>0</v>
      </c>
      <c r="N197" s="30">
        <v>329.63456000000002</v>
      </c>
      <c r="O197" s="30">
        <v>0</v>
      </c>
      <c r="P197" s="30">
        <v>0</v>
      </c>
      <c r="Q197" s="30">
        <v>0</v>
      </c>
      <c r="R197" s="30">
        <v>0</v>
      </c>
      <c r="S197" s="30">
        <v>0</v>
      </c>
      <c r="T197" s="30">
        <v>0</v>
      </c>
      <c r="U197" s="30">
        <v>0</v>
      </c>
      <c r="V197" s="30">
        <v>96.239350000000002</v>
      </c>
      <c r="W197" s="30">
        <v>0</v>
      </c>
      <c r="X197" s="30">
        <v>0</v>
      </c>
      <c r="Y197" s="30">
        <v>96.239350000000002</v>
      </c>
    </row>
    <row r="198" spans="2:25" x14ac:dyDescent="0.2">
      <c r="B198" s="15">
        <v>4285</v>
      </c>
      <c r="C198" s="15" t="s">
        <v>348</v>
      </c>
      <c r="D198" s="30">
        <v>0</v>
      </c>
      <c r="E198" s="30">
        <v>0</v>
      </c>
      <c r="F198" s="30">
        <v>0</v>
      </c>
      <c r="G198" s="30">
        <v>0</v>
      </c>
      <c r="H198" s="30">
        <v>0</v>
      </c>
      <c r="I198" s="30">
        <v>0</v>
      </c>
      <c r="J198" s="30">
        <v>512.38144999999997</v>
      </c>
      <c r="K198" s="30">
        <v>772.47059999999999</v>
      </c>
      <c r="L198" s="30">
        <v>0</v>
      </c>
      <c r="M198" s="30">
        <v>0</v>
      </c>
      <c r="N198" s="30">
        <v>1284.85205</v>
      </c>
      <c r="O198" s="30">
        <v>0</v>
      </c>
      <c r="P198" s="30">
        <v>0</v>
      </c>
      <c r="Q198" s="30">
        <v>0</v>
      </c>
      <c r="R198" s="30">
        <v>0</v>
      </c>
      <c r="S198" s="30">
        <v>0</v>
      </c>
      <c r="T198" s="30">
        <v>0</v>
      </c>
      <c r="U198" s="30">
        <v>0</v>
      </c>
      <c r="V198" s="30">
        <v>202.4289</v>
      </c>
      <c r="W198" s="30">
        <v>0</v>
      </c>
      <c r="X198" s="30">
        <v>0</v>
      </c>
      <c r="Y198" s="30">
        <v>202.4289</v>
      </c>
    </row>
    <row r="199" spans="2:25" x14ac:dyDescent="0.2">
      <c r="B199" s="15">
        <v>4286</v>
      </c>
      <c r="C199" s="15" t="s">
        <v>349</v>
      </c>
      <c r="D199" s="30">
        <v>19.154150000000001</v>
      </c>
      <c r="E199" s="30">
        <v>205.81450000000001</v>
      </c>
      <c r="F199" s="30">
        <v>0</v>
      </c>
      <c r="G199" s="30">
        <v>0</v>
      </c>
      <c r="H199" s="30">
        <v>0</v>
      </c>
      <c r="I199" s="30">
        <v>0</v>
      </c>
      <c r="J199" s="30">
        <v>256.84755000000001</v>
      </c>
      <c r="K199" s="30">
        <v>81.180350000000004</v>
      </c>
      <c r="L199" s="30">
        <v>0</v>
      </c>
      <c r="M199" s="30">
        <v>0</v>
      </c>
      <c r="N199" s="30">
        <v>562.99654999999996</v>
      </c>
      <c r="O199" s="30">
        <v>0</v>
      </c>
      <c r="P199" s="30">
        <v>424.02699999999999</v>
      </c>
      <c r="Q199" s="30">
        <v>0</v>
      </c>
      <c r="R199" s="30">
        <v>0</v>
      </c>
      <c r="S199" s="30">
        <v>0</v>
      </c>
      <c r="T199" s="30">
        <v>0</v>
      </c>
      <c r="U199" s="30">
        <v>0</v>
      </c>
      <c r="V199" s="30">
        <v>305.65492999999998</v>
      </c>
      <c r="W199" s="30">
        <v>0</v>
      </c>
      <c r="X199" s="30">
        <v>0</v>
      </c>
      <c r="Y199" s="30">
        <v>729.68192999999997</v>
      </c>
    </row>
    <row r="200" spans="2:25" x14ac:dyDescent="0.2">
      <c r="B200" s="15">
        <v>4287</v>
      </c>
      <c r="C200" s="15" t="s">
        <v>350</v>
      </c>
      <c r="D200" s="30">
        <v>197.44284999999999</v>
      </c>
      <c r="E200" s="30">
        <v>185.89920000000001</v>
      </c>
      <c r="F200" s="30">
        <v>309.78129000000001</v>
      </c>
      <c r="G200" s="30">
        <v>0</v>
      </c>
      <c r="H200" s="30">
        <v>3.15</v>
      </c>
      <c r="I200" s="30">
        <v>0</v>
      </c>
      <c r="J200" s="30">
        <v>35.622199999999999</v>
      </c>
      <c r="K200" s="30">
        <v>302.59154999999998</v>
      </c>
      <c r="L200" s="30">
        <v>0</v>
      </c>
      <c r="M200" s="30">
        <v>0</v>
      </c>
      <c r="N200" s="30">
        <v>1034.4870900000001</v>
      </c>
      <c r="O200" s="30">
        <v>166.94820000000001</v>
      </c>
      <c r="P200" s="30">
        <v>241.56800000000001</v>
      </c>
      <c r="Q200" s="30">
        <v>250.43675999999999</v>
      </c>
      <c r="R200" s="30">
        <v>0</v>
      </c>
      <c r="S200" s="30">
        <v>0</v>
      </c>
      <c r="T200" s="30">
        <v>0</v>
      </c>
      <c r="U200" s="30">
        <v>185.6079</v>
      </c>
      <c r="V200" s="30">
        <v>32.891750000000002</v>
      </c>
      <c r="W200" s="30">
        <v>0</v>
      </c>
      <c r="X200" s="30">
        <v>0</v>
      </c>
      <c r="Y200" s="30">
        <v>877.45261000000005</v>
      </c>
    </row>
    <row r="201" spans="2:25" x14ac:dyDescent="0.2">
      <c r="B201" s="15">
        <v>4288</v>
      </c>
      <c r="C201" s="15" t="s">
        <v>351</v>
      </c>
      <c r="D201" s="30">
        <v>0</v>
      </c>
      <c r="E201" s="30">
        <v>34.902000000000001</v>
      </c>
      <c r="F201" s="30">
        <v>0</v>
      </c>
      <c r="G201" s="30">
        <v>0</v>
      </c>
      <c r="H201" s="30">
        <v>0</v>
      </c>
      <c r="I201" s="30">
        <v>0</v>
      </c>
      <c r="J201" s="30">
        <v>0</v>
      </c>
      <c r="K201" s="30">
        <v>34.118949999999998</v>
      </c>
      <c r="L201" s="30">
        <v>3.1718000000000002</v>
      </c>
      <c r="M201" s="30">
        <v>0</v>
      </c>
      <c r="N201" s="30">
        <v>72.192750000000004</v>
      </c>
      <c r="O201" s="30">
        <v>0</v>
      </c>
      <c r="P201" s="30">
        <v>0</v>
      </c>
      <c r="Q201" s="30">
        <v>0</v>
      </c>
      <c r="R201" s="30">
        <v>0</v>
      </c>
      <c r="S201" s="30">
        <v>0</v>
      </c>
      <c r="T201" s="30">
        <v>0</v>
      </c>
      <c r="U201" s="30">
        <v>0</v>
      </c>
      <c r="V201" s="30">
        <v>6.9997499999999997</v>
      </c>
      <c r="W201" s="30">
        <v>0</v>
      </c>
      <c r="X201" s="30">
        <v>0</v>
      </c>
      <c r="Y201" s="30">
        <v>6.9997499999999997</v>
      </c>
    </row>
    <row r="202" spans="2:25" x14ac:dyDescent="0.2">
      <c r="B202" s="15">
        <v>4289</v>
      </c>
      <c r="C202" s="15" t="s">
        <v>352</v>
      </c>
      <c r="D202" s="30">
        <v>190.72349</v>
      </c>
      <c r="E202" s="30">
        <v>0</v>
      </c>
      <c r="F202" s="30">
        <v>2295.75252</v>
      </c>
      <c r="G202" s="30">
        <v>91.300250000000005</v>
      </c>
      <c r="H202" s="30">
        <v>0</v>
      </c>
      <c r="I202" s="30">
        <v>0</v>
      </c>
      <c r="J202" s="30">
        <v>4320.2101000000002</v>
      </c>
      <c r="K202" s="30">
        <v>571.89553000000001</v>
      </c>
      <c r="L202" s="30">
        <v>300</v>
      </c>
      <c r="M202" s="30">
        <v>0</v>
      </c>
      <c r="N202" s="30">
        <v>7769.8818899999997</v>
      </c>
      <c r="O202" s="30">
        <v>20</v>
      </c>
      <c r="P202" s="30">
        <v>0</v>
      </c>
      <c r="Q202" s="30">
        <v>639.88671999999997</v>
      </c>
      <c r="R202" s="30">
        <v>0</v>
      </c>
      <c r="S202" s="30">
        <v>0</v>
      </c>
      <c r="T202" s="30">
        <v>0</v>
      </c>
      <c r="U202" s="30">
        <v>300</v>
      </c>
      <c r="V202" s="30">
        <v>973.27449999999999</v>
      </c>
      <c r="W202" s="30">
        <v>0</v>
      </c>
      <c r="X202" s="30">
        <v>0</v>
      </c>
      <c r="Y202" s="30">
        <v>1933.16122</v>
      </c>
    </row>
    <row r="203" spans="2:25" x14ac:dyDescent="0.2">
      <c r="B203" s="20">
        <v>4329</v>
      </c>
      <c r="C203" s="20" t="s">
        <v>353</v>
      </c>
      <c r="D203" s="29">
        <v>377.75492000000003</v>
      </c>
      <c r="E203" s="29">
        <v>0</v>
      </c>
      <c r="F203" s="29">
        <v>3830.1651499999998</v>
      </c>
      <c r="G203" s="29">
        <v>675.68669999999997</v>
      </c>
      <c r="H203" s="29">
        <v>0</v>
      </c>
      <c r="I203" s="29">
        <v>0</v>
      </c>
      <c r="J203" s="29">
        <v>3881.3807499999998</v>
      </c>
      <c r="K203" s="29">
        <v>6076.2715600000001</v>
      </c>
      <c r="L203" s="29">
        <v>238.36814000000001</v>
      </c>
      <c r="M203" s="29">
        <v>0</v>
      </c>
      <c r="N203" s="29">
        <v>15079.62722</v>
      </c>
      <c r="O203" s="29">
        <v>1145.6674</v>
      </c>
      <c r="P203" s="29">
        <v>0.38369999999999999</v>
      </c>
      <c r="Q203" s="29">
        <v>3.6</v>
      </c>
      <c r="R203" s="29">
        <v>153.75635</v>
      </c>
      <c r="S203" s="29">
        <v>0</v>
      </c>
      <c r="T203" s="29">
        <v>0</v>
      </c>
      <c r="U203" s="29">
        <v>239.1514</v>
      </c>
      <c r="V203" s="29">
        <v>4773.25504</v>
      </c>
      <c r="W203" s="29">
        <v>119.28919999999999</v>
      </c>
      <c r="X203" s="29">
        <v>0</v>
      </c>
      <c r="Y203" s="29">
        <v>6435.1030899999996</v>
      </c>
    </row>
    <row r="204" spans="2:25" x14ac:dyDescent="0.2">
      <c r="B204" s="15">
        <v>4303</v>
      </c>
      <c r="C204" s="15" t="s">
        <v>354</v>
      </c>
      <c r="D204" s="30">
        <v>62.759749999999997</v>
      </c>
      <c r="E204" s="30">
        <v>0</v>
      </c>
      <c r="F204" s="30">
        <v>243.8443</v>
      </c>
      <c r="G204" s="30">
        <v>0</v>
      </c>
      <c r="H204" s="30">
        <v>0</v>
      </c>
      <c r="I204" s="30">
        <v>0</v>
      </c>
      <c r="J204" s="30">
        <v>36.775300000000001</v>
      </c>
      <c r="K204" s="30">
        <v>271.00738999999999</v>
      </c>
      <c r="L204" s="30">
        <v>52.59639</v>
      </c>
      <c r="M204" s="30">
        <v>0</v>
      </c>
      <c r="N204" s="30">
        <v>666.98312999999996</v>
      </c>
      <c r="O204" s="30">
        <v>0</v>
      </c>
      <c r="P204" s="30">
        <v>0</v>
      </c>
      <c r="Q204" s="30">
        <v>0</v>
      </c>
      <c r="R204" s="30">
        <v>24.303999999999998</v>
      </c>
      <c r="S204" s="30">
        <v>0</v>
      </c>
      <c r="T204" s="30">
        <v>0</v>
      </c>
      <c r="U204" s="30">
        <v>0</v>
      </c>
      <c r="V204" s="30">
        <v>1330.2436499999999</v>
      </c>
      <c r="W204" s="30">
        <v>29.12</v>
      </c>
      <c r="X204" s="30">
        <v>0</v>
      </c>
      <c r="Y204" s="30">
        <v>1383.6676500000001</v>
      </c>
    </row>
    <row r="205" spans="2:25" x14ac:dyDescent="0.2">
      <c r="B205" s="15">
        <v>4304</v>
      </c>
      <c r="C205" s="15" t="s">
        <v>355</v>
      </c>
      <c r="D205" s="30">
        <v>1.4000999999999999</v>
      </c>
      <c r="E205" s="30">
        <v>0</v>
      </c>
      <c r="F205" s="30">
        <v>263.9205</v>
      </c>
      <c r="G205" s="30">
        <v>0</v>
      </c>
      <c r="H205" s="30">
        <v>0</v>
      </c>
      <c r="I205" s="30">
        <v>0</v>
      </c>
      <c r="J205" s="30">
        <v>580.85159999999996</v>
      </c>
      <c r="K205" s="30">
        <v>548.45899999999995</v>
      </c>
      <c r="L205" s="30">
        <v>5.3066500000000003</v>
      </c>
      <c r="M205" s="30">
        <v>0</v>
      </c>
      <c r="N205" s="30">
        <v>1399.93785</v>
      </c>
      <c r="O205" s="30">
        <v>0</v>
      </c>
      <c r="P205" s="30">
        <v>0</v>
      </c>
      <c r="Q205" s="30">
        <v>0</v>
      </c>
      <c r="R205" s="30">
        <v>0</v>
      </c>
      <c r="S205" s="30">
        <v>0</v>
      </c>
      <c r="T205" s="30">
        <v>0</v>
      </c>
      <c r="U205" s="30">
        <v>0</v>
      </c>
      <c r="V205" s="30">
        <v>169.4581</v>
      </c>
      <c r="W205" s="30">
        <v>51.636299999999999</v>
      </c>
      <c r="X205" s="30">
        <v>0</v>
      </c>
      <c r="Y205" s="30">
        <v>221.09440000000001</v>
      </c>
    </row>
    <row r="206" spans="2:25" x14ac:dyDescent="0.2">
      <c r="B206" s="15">
        <v>4305</v>
      </c>
      <c r="C206" s="15" t="s">
        <v>356</v>
      </c>
      <c r="D206" s="30">
        <v>122.7595</v>
      </c>
      <c r="E206" s="30">
        <v>0</v>
      </c>
      <c r="F206" s="30">
        <v>205.01439999999999</v>
      </c>
      <c r="G206" s="30">
        <v>99.768249999999995</v>
      </c>
      <c r="H206" s="30">
        <v>0</v>
      </c>
      <c r="I206" s="30">
        <v>0</v>
      </c>
      <c r="J206" s="30">
        <v>449.15179999999998</v>
      </c>
      <c r="K206" s="30">
        <v>1511.90065</v>
      </c>
      <c r="L206" s="30">
        <v>85.918350000000004</v>
      </c>
      <c r="M206" s="30">
        <v>0</v>
      </c>
      <c r="N206" s="30">
        <v>2474.5129499999998</v>
      </c>
      <c r="O206" s="30">
        <v>0</v>
      </c>
      <c r="P206" s="30">
        <v>0</v>
      </c>
      <c r="Q206" s="30">
        <v>0</v>
      </c>
      <c r="R206" s="30">
        <v>0</v>
      </c>
      <c r="S206" s="30">
        <v>0</v>
      </c>
      <c r="T206" s="30">
        <v>0</v>
      </c>
      <c r="U206" s="30">
        <v>81.195999999999998</v>
      </c>
      <c r="V206" s="30">
        <v>216.6294</v>
      </c>
      <c r="W206" s="30">
        <v>38.532899999999998</v>
      </c>
      <c r="X206" s="30">
        <v>0</v>
      </c>
      <c r="Y206" s="30">
        <v>336.35829999999999</v>
      </c>
    </row>
    <row r="207" spans="2:25" x14ac:dyDescent="0.2">
      <c r="B207" s="15">
        <v>4306</v>
      </c>
      <c r="C207" s="15" t="s">
        <v>357</v>
      </c>
      <c r="D207" s="30">
        <v>0</v>
      </c>
      <c r="E207" s="30">
        <v>0</v>
      </c>
      <c r="F207" s="30">
        <v>0</v>
      </c>
      <c r="G207" s="30">
        <v>97.556950000000001</v>
      </c>
      <c r="H207" s="30">
        <v>0</v>
      </c>
      <c r="I207" s="30">
        <v>0</v>
      </c>
      <c r="J207" s="30">
        <v>271.80245000000002</v>
      </c>
      <c r="K207" s="30">
        <v>511.11041</v>
      </c>
      <c r="L207" s="30">
        <v>0</v>
      </c>
      <c r="M207" s="30">
        <v>0</v>
      </c>
      <c r="N207" s="30">
        <v>880.46981000000005</v>
      </c>
      <c r="O207" s="30">
        <v>0</v>
      </c>
      <c r="P207" s="30">
        <v>0</v>
      </c>
      <c r="Q207" s="30">
        <v>0</v>
      </c>
      <c r="R207" s="30">
        <v>0</v>
      </c>
      <c r="S207" s="30">
        <v>0</v>
      </c>
      <c r="T207" s="30">
        <v>0</v>
      </c>
      <c r="U207" s="30">
        <v>0</v>
      </c>
      <c r="V207" s="30">
        <v>23.422599999999999</v>
      </c>
      <c r="W207" s="30">
        <v>0</v>
      </c>
      <c r="X207" s="30">
        <v>0</v>
      </c>
      <c r="Y207" s="30">
        <v>23.422599999999999</v>
      </c>
    </row>
    <row r="208" spans="2:25" x14ac:dyDescent="0.2">
      <c r="B208" s="15">
        <v>4307</v>
      </c>
      <c r="C208" s="15" t="s">
        <v>358</v>
      </c>
      <c r="D208" s="30">
        <v>0</v>
      </c>
      <c r="E208" s="30">
        <v>0</v>
      </c>
      <c r="F208" s="30">
        <v>0</v>
      </c>
      <c r="G208" s="30">
        <v>196.07194999999999</v>
      </c>
      <c r="H208" s="30">
        <v>0</v>
      </c>
      <c r="I208" s="30">
        <v>0</v>
      </c>
      <c r="J208" s="30">
        <v>0</v>
      </c>
      <c r="K208" s="30">
        <v>26.832049999999999</v>
      </c>
      <c r="L208" s="30">
        <v>0</v>
      </c>
      <c r="M208" s="30">
        <v>0</v>
      </c>
      <c r="N208" s="30">
        <v>222.904</v>
      </c>
      <c r="O208" s="30">
        <v>0</v>
      </c>
      <c r="P208" s="30">
        <v>0</v>
      </c>
      <c r="Q208" s="30">
        <v>0</v>
      </c>
      <c r="R208" s="30">
        <v>29.426200000000001</v>
      </c>
      <c r="S208" s="30">
        <v>0</v>
      </c>
      <c r="T208" s="30">
        <v>0</v>
      </c>
      <c r="U208" s="30">
        <v>0</v>
      </c>
      <c r="V208" s="30">
        <v>210.09549999999999</v>
      </c>
      <c r="W208" s="30">
        <v>0</v>
      </c>
      <c r="X208" s="30">
        <v>0</v>
      </c>
      <c r="Y208" s="30">
        <v>239.52170000000001</v>
      </c>
    </row>
    <row r="209" spans="2:25" x14ac:dyDescent="0.2">
      <c r="B209" s="15">
        <v>4309</v>
      </c>
      <c r="C209" s="15" t="s">
        <v>359</v>
      </c>
      <c r="D209" s="30">
        <v>84.605869999999996</v>
      </c>
      <c r="E209" s="30">
        <v>0</v>
      </c>
      <c r="F209" s="30">
        <v>578.93370000000004</v>
      </c>
      <c r="G209" s="30">
        <v>272.83884999999998</v>
      </c>
      <c r="H209" s="30">
        <v>0</v>
      </c>
      <c r="I209" s="30">
        <v>0</v>
      </c>
      <c r="J209" s="30">
        <v>96.69735</v>
      </c>
      <c r="K209" s="30">
        <v>340.70755000000003</v>
      </c>
      <c r="L209" s="30">
        <v>0</v>
      </c>
      <c r="M209" s="30">
        <v>0</v>
      </c>
      <c r="N209" s="30">
        <v>1373.78332</v>
      </c>
      <c r="O209" s="30">
        <v>1141.9374</v>
      </c>
      <c r="P209" s="30">
        <v>0</v>
      </c>
      <c r="Q209" s="30">
        <v>0</v>
      </c>
      <c r="R209" s="30">
        <v>95.026150000000001</v>
      </c>
      <c r="S209" s="30">
        <v>0</v>
      </c>
      <c r="T209" s="30">
        <v>0</v>
      </c>
      <c r="U209" s="30">
        <v>0</v>
      </c>
      <c r="V209" s="30">
        <v>389.17039999999997</v>
      </c>
      <c r="W209" s="30">
        <v>0</v>
      </c>
      <c r="X209" s="30">
        <v>0</v>
      </c>
      <c r="Y209" s="30">
        <v>1626.1339499999999</v>
      </c>
    </row>
    <row r="210" spans="2:25" x14ac:dyDescent="0.2">
      <c r="B210" s="15">
        <v>4310</v>
      </c>
      <c r="C210" s="15" t="s">
        <v>360</v>
      </c>
      <c r="D210" s="30">
        <v>0</v>
      </c>
      <c r="E210" s="30">
        <v>0</v>
      </c>
      <c r="F210" s="30">
        <v>0</v>
      </c>
      <c r="G210" s="30">
        <v>0</v>
      </c>
      <c r="H210" s="30">
        <v>0</v>
      </c>
      <c r="I210" s="30">
        <v>0</v>
      </c>
      <c r="J210" s="30">
        <v>215.03964999999999</v>
      </c>
      <c r="K210" s="30">
        <v>215.51679999999999</v>
      </c>
      <c r="L210" s="30">
        <v>0</v>
      </c>
      <c r="M210" s="30">
        <v>0</v>
      </c>
      <c r="N210" s="30">
        <v>430.55644999999998</v>
      </c>
      <c r="O210" s="30">
        <v>0</v>
      </c>
      <c r="P210" s="30">
        <v>0</v>
      </c>
      <c r="Q210" s="30">
        <v>0</v>
      </c>
      <c r="R210" s="30">
        <v>0</v>
      </c>
      <c r="S210" s="30">
        <v>0</v>
      </c>
      <c r="T210" s="30">
        <v>0</v>
      </c>
      <c r="U210" s="30">
        <v>74.694699999999997</v>
      </c>
      <c r="V210" s="30">
        <v>282.62580000000003</v>
      </c>
      <c r="W210" s="30">
        <v>0</v>
      </c>
      <c r="X210" s="30">
        <v>0</v>
      </c>
      <c r="Y210" s="30">
        <v>357.32049999999998</v>
      </c>
    </row>
    <row r="211" spans="2:25" x14ac:dyDescent="0.2">
      <c r="B211" s="15">
        <v>4311</v>
      </c>
      <c r="C211" s="15" t="s">
        <v>361</v>
      </c>
      <c r="D211" s="30">
        <v>0</v>
      </c>
      <c r="E211" s="30">
        <v>0</v>
      </c>
      <c r="F211" s="30">
        <v>17.370049999999999</v>
      </c>
      <c r="G211" s="30">
        <v>0</v>
      </c>
      <c r="H211" s="30">
        <v>0</v>
      </c>
      <c r="I211" s="30">
        <v>0</v>
      </c>
      <c r="J211" s="30">
        <v>58.664549999999998</v>
      </c>
      <c r="K211" s="30">
        <v>52.094000000000001</v>
      </c>
      <c r="L211" s="30">
        <v>0</v>
      </c>
      <c r="M211" s="30">
        <v>0</v>
      </c>
      <c r="N211" s="30">
        <v>128.12860000000001</v>
      </c>
      <c r="O211" s="30">
        <v>0</v>
      </c>
      <c r="P211" s="30">
        <v>0</v>
      </c>
      <c r="Q211" s="30">
        <v>0</v>
      </c>
      <c r="R211" s="30">
        <v>0</v>
      </c>
      <c r="S211" s="30">
        <v>0</v>
      </c>
      <c r="T211" s="30">
        <v>0</v>
      </c>
      <c r="U211" s="30">
        <v>0</v>
      </c>
      <c r="V211" s="30">
        <v>297.77460000000002</v>
      </c>
      <c r="W211" s="30">
        <v>0</v>
      </c>
      <c r="X211" s="30">
        <v>0</v>
      </c>
      <c r="Y211" s="30">
        <v>297.77460000000002</v>
      </c>
    </row>
    <row r="212" spans="2:25" x14ac:dyDescent="0.2">
      <c r="B212" s="15">
        <v>4312</v>
      </c>
      <c r="C212" s="15" t="s">
        <v>362</v>
      </c>
      <c r="D212" s="30">
        <v>7.1809000000000003</v>
      </c>
      <c r="E212" s="30">
        <v>0</v>
      </c>
      <c r="F212" s="30">
        <v>1270.8747000000001</v>
      </c>
      <c r="G212" s="30">
        <v>0</v>
      </c>
      <c r="H212" s="30">
        <v>0</v>
      </c>
      <c r="I212" s="30">
        <v>0</v>
      </c>
      <c r="J212" s="30">
        <v>7.0834999999999999</v>
      </c>
      <c r="K212" s="30">
        <v>773.69375000000002</v>
      </c>
      <c r="L212" s="30">
        <v>0</v>
      </c>
      <c r="M212" s="30">
        <v>0</v>
      </c>
      <c r="N212" s="30">
        <v>2058.8328499999998</v>
      </c>
      <c r="O212" s="30">
        <v>0</v>
      </c>
      <c r="P212" s="30">
        <v>0</v>
      </c>
      <c r="Q212" s="30">
        <v>3.6</v>
      </c>
      <c r="R212" s="30">
        <v>0</v>
      </c>
      <c r="S212" s="30">
        <v>0</v>
      </c>
      <c r="T212" s="30">
        <v>0</v>
      </c>
      <c r="U212" s="30">
        <v>0</v>
      </c>
      <c r="V212" s="30">
        <v>1135.81745</v>
      </c>
      <c r="W212" s="30">
        <v>0</v>
      </c>
      <c r="X212" s="30">
        <v>0</v>
      </c>
      <c r="Y212" s="30">
        <v>1139.4174499999999</v>
      </c>
    </row>
    <row r="213" spans="2:25" x14ac:dyDescent="0.2">
      <c r="B213" s="15">
        <v>4313</v>
      </c>
      <c r="C213" s="15" t="s">
        <v>363</v>
      </c>
      <c r="D213" s="30">
        <v>0</v>
      </c>
      <c r="E213" s="30">
        <v>0</v>
      </c>
      <c r="F213" s="30">
        <v>865.17259999999999</v>
      </c>
      <c r="G213" s="30">
        <v>0</v>
      </c>
      <c r="H213" s="30">
        <v>0</v>
      </c>
      <c r="I213" s="30">
        <v>0</v>
      </c>
      <c r="J213" s="30">
        <v>264.85180000000003</v>
      </c>
      <c r="K213" s="30">
        <v>23.68271</v>
      </c>
      <c r="L213" s="30">
        <v>25.9483</v>
      </c>
      <c r="M213" s="30">
        <v>0</v>
      </c>
      <c r="N213" s="30">
        <v>1179.6554100000001</v>
      </c>
      <c r="O213" s="30">
        <v>0</v>
      </c>
      <c r="P213" s="30">
        <v>0</v>
      </c>
      <c r="Q213" s="30">
        <v>0</v>
      </c>
      <c r="R213" s="30">
        <v>0</v>
      </c>
      <c r="S213" s="30">
        <v>0</v>
      </c>
      <c r="T213" s="30">
        <v>0</v>
      </c>
      <c r="U213" s="30">
        <v>0</v>
      </c>
      <c r="V213" s="30">
        <v>14.4406</v>
      </c>
      <c r="W213" s="30">
        <v>0</v>
      </c>
      <c r="X213" s="30">
        <v>0</v>
      </c>
      <c r="Y213" s="30">
        <v>14.4406</v>
      </c>
    </row>
    <row r="214" spans="2:25" x14ac:dyDescent="0.2">
      <c r="B214" s="15">
        <v>4314</v>
      </c>
      <c r="C214" s="15" t="s">
        <v>364</v>
      </c>
      <c r="D214" s="30">
        <v>0</v>
      </c>
      <c r="E214" s="30">
        <v>0</v>
      </c>
      <c r="F214" s="30">
        <v>0</v>
      </c>
      <c r="G214" s="30">
        <v>0</v>
      </c>
      <c r="H214" s="30">
        <v>0</v>
      </c>
      <c r="I214" s="30">
        <v>0</v>
      </c>
      <c r="J214" s="30">
        <v>0</v>
      </c>
      <c r="K214" s="30">
        <v>90.879739999999998</v>
      </c>
      <c r="L214" s="30">
        <v>0</v>
      </c>
      <c r="M214" s="30">
        <v>0</v>
      </c>
      <c r="N214" s="30">
        <v>90.879739999999998</v>
      </c>
      <c r="O214" s="30">
        <v>0</v>
      </c>
      <c r="P214" s="30">
        <v>0</v>
      </c>
      <c r="Q214" s="30">
        <v>0</v>
      </c>
      <c r="R214" s="30">
        <v>0</v>
      </c>
      <c r="S214" s="30">
        <v>0</v>
      </c>
      <c r="T214" s="30">
        <v>0</v>
      </c>
      <c r="U214" s="30">
        <v>0</v>
      </c>
      <c r="V214" s="30">
        <v>0</v>
      </c>
      <c r="W214" s="30">
        <v>0</v>
      </c>
      <c r="X214" s="30">
        <v>0</v>
      </c>
      <c r="Y214" s="30">
        <v>0</v>
      </c>
    </row>
    <row r="215" spans="2:25" x14ac:dyDescent="0.2">
      <c r="B215" s="15">
        <v>4318</v>
      </c>
      <c r="C215" s="15" t="s">
        <v>365</v>
      </c>
      <c r="D215" s="30">
        <v>32.00235</v>
      </c>
      <c r="E215" s="30">
        <v>0</v>
      </c>
      <c r="F215" s="30">
        <v>0</v>
      </c>
      <c r="G215" s="30">
        <v>0</v>
      </c>
      <c r="H215" s="30">
        <v>0</v>
      </c>
      <c r="I215" s="30">
        <v>0</v>
      </c>
      <c r="J215" s="30">
        <v>0</v>
      </c>
      <c r="K215" s="30">
        <v>94.427409999999995</v>
      </c>
      <c r="L215" s="30">
        <v>0</v>
      </c>
      <c r="M215" s="30">
        <v>0</v>
      </c>
      <c r="N215" s="30">
        <v>126.42976</v>
      </c>
      <c r="O215" s="30">
        <v>3.7290000000000001</v>
      </c>
      <c r="P215" s="30">
        <v>0</v>
      </c>
      <c r="Q215" s="30">
        <v>0</v>
      </c>
      <c r="R215" s="30">
        <v>0</v>
      </c>
      <c r="S215" s="30">
        <v>0</v>
      </c>
      <c r="T215" s="30">
        <v>0</v>
      </c>
      <c r="U215" s="30">
        <v>0</v>
      </c>
      <c r="V215" s="30">
        <v>15.168799999999999</v>
      </c>
      <c r="W215" s="30">
        <v>0</v>
      </c>
      <c r="X215" s="30">
        <v>0</v>
      </c>
      <c r="Y215" s="30">
        <v>18.8978</v>
      </c>
    </row>
    <row r="216" spans="2:25" x14ac:dyDescent="0.2">
      <c r="B216" s="15">
        <v>4319</v>
      </c>
      <c r="C216" s="15" t="s">
        <v>366</v>
      </c>
      <c r="D216" s="30">
        <v>0</v>
      </c>
      <c r="E216" s="30">
        <v>0</v>
      </c>
      <c r="F216" s="30">
        <v>31.329750000000001</v>
      </c>
      <c r="G216" s="30">
        <v>0</v>
      </c>
      <c r="H216" s="30">
        <v>0</v>
      </c>
      <c r="I216" s="30">
        <v>0</v>
      </c>
      <c r="J216" s="30">
        <v>5.4532999999999996</v>
      </c>
      <c r="K216" s="30">
        <v>36.835700000000003</v>
      </c>
      <c r="L216" s="30">
        <v>21.582000000000001</v>
      </c>
      <c r="M216" s="30">
        <v>0</v>
      </c>
      <c r="N216" s="30">
        <v>95.200749999999999</v>
      </c>
      <c r="O216" s="30">
        <v>0</v>
      </c>
      <c r="P216" s="30">
        <v>0</v>
      </c>
      <c r="Q216" s="30">
        <v>0</v>
      </c>
      <c r="R216" s="30">
        <v>0</v>
      </c>
      <c r="S216" s="30">
        <v>0</v>
      </c>
      <c r="T216" s="30">
        <v>0</v>
      </c>
      <c r="U216" s="30">
        <v>0</v>
      </c>
      <c r="V216" s="30">
        <v>413.96695999999997</v>
      </c>
      <c r="W216" s="30">
        <v>0</v>
      </c>
      <c r="X216" s="30">
        <v>0</v>
      </c>
      <c r="Y216" s="30">
        <v>413.96695999999997</v>
      </c>
    </row>
    <row r="217" spans="2:25" x14ac:dyDescent="0.2">
      <c r="B217" s="15">
        <v>4320</v>
      </c>
      <c r="C217" s="15" t="s">
        <v>367</v>
      </c>
      <c r="D217" s="30">
        <v>0</v>
      </c>
      <c r="E217" s="30">
        <v>0</v>
      </c>
      <c r="F217" s="30">
        <v>0</v>
      </c>
      <c r="G217" s="30">
        <v>0</v>
      </c>
      <c r="H217" s="30">
        <v>0</v>
      </c>
      <c r="I217" s="30">
        <v>0</v>
      </c>
      <c r="J217" s="30">
        <v>211.8758</v>
      </c>
      <c r="K217" s="30">
        <v>192.0317</v>
      </c>
      <c r="L217" s="30">
        <v>0</v>
      </c>
      <c r="M217" s="30">
        <v>0</v>
      </c>
      <c r="N217" s="30">
        <v>403.90750000000003</v>
      </c>
      <c r="O217" s="30">
        <v>0</v>
      </c>
      <c r="P217" s="30">
        <v>0.38369999999999999</v>
      </c>
      <c r="Q217" s="30">
        <v>0</v>
      </c>
      <c r="R217" s="30">
        <v>0</v>
      </c>
      <c r="S217" s="30">
        <v>0</v>
      </c>
      <c r="T217" s="30">
        <v>0</v>
      </c>
      <c r="U217" s="30">
        <v>82.542599999999993</v>
      </c>
      <c r="V217" s="30">
        <v>257.68538000000001</v>
      </c>
      <c r="W217" s="30">
        <v>0</v>
      </c>
      <c r="X217" s="30">
        <v>0</v>
      </c>
      <c r="Y217" s="30">
        <v>340.61167999999998</v>
      </c>
    </row>
    <row r="218" spans="2:25" x14ac:dyDescent="0.2">
      <c r="B218" s="22">
        <v>4324</v>
      </c>
      <c r="C218" s="22" t="s">
        <v>368</v>
      </c>
      <c r="D218" s="31">
        <v>67.046449999999993</v>
      </c>
      <c r="E218" s="31">
        <v>0</v>
      </c>
      <c r="F218" s="31">
        <v>353.70515</v>
      </c>
      <c r="G218" s="31">
        <v>9.4506999999999994</v>
      </c>
      <c r="H218" s="31">
        <v>0</v>
      </c>
      <c r="I218" s="31">
        <v>0</v>
      </c>
      <c r="J218" s="31">
        <v>1683.13365</v>
      </c>
      <c r="K218" s="31">
        <v>1387.0926999999999</v>
      </c>
      <c r="L218" s="31">
        <v>47.016449999999999</v>
      </c>
      <c r="M218" s="31">
        <v>0</v>
      </c>
      <c r="N218" s="31">
        <v>3547.4450999999999</v>
      </c>
      <c r="O218" s="31">
        <v>1E-3</v>
      </c>
      <c r="P218" s="31">
        <v>0</v>
      </c>
      <c r="Q218" s="31">
        <v>0</v>
      </c>
      <c r="R218" s="31">
        <v>5</v>
      </c>
      <c r="S218" s="31">
        <v>0</v>
      </c>
      <c r="T218" s="31">
        <v>0</v>
      </c>
      <c r="U218" s="31">
        <v>0.71809999999999996</v>
      </c>
      <c r="V218" s="31">
        <v>16.755800000000001</v>
      </c>
      <c r="W218" s="31">
        <v>0</v>
      </c>
      <c r="X218" s="31">
        <v>0</v>
      </c>
      <c r="Y218" s="31">
        <v>22.474900000000002</v>
      </c>
    </row>
    <row r="220" spans="2:25" x14ac:dyDescent="0.2">
      <c r="B220" s="35" t="s">
        <v>373</v>
      </c>
      <c r="C220" s="36"/>
      <c r="D220" s="36"/>
      <c r="E220" s="36"/>
      <c r="F220" s="36"/>
      <c r="G220" s="36"/>
      <c r="H220" s="36"/>
      <c r="I220" s="36"/>
      <c r="J220" s="36"/>
      <c r="K220" s="36"/>
      <c r="L220" s="36"/>
      <c r="M220" s="36"/>
      <c r="N220" s="36"/>
      <c r="O220" s="36"/>
      <c r="P220" s="36"/>
      <c r="Q220" s="36"/>
      <c r="R220" s="36"/>
      <c r="S220" s="36"/>
      <c r="T220" s="36"/>
      <c r="U220" s="36"/>
      <c r="V220" s="36"/>
      <c r="W220" s="36"/>
      <c r="X220" s="36"/>
      <c r="Y220" s="36"/>
    </row>
    <row r="221" spans="2:25" x14ac:dyDescent="0.2">
      <c r="B221" s="35" t="s">
        <v>374</v>
      </c>
      <c r="C221" s="36"/>
      <c r="D221" s="36"/>
      <c r="E221" s="36"/>
      <c r="F221" s="36"/>
      <c r="G221" s="36"/>
      <c r="H221" s="36"/>
      <c r="I221" s="36"/>
      <c r="J221" s="36"/>
      <c r="K221" s="36"/>
      <c r="L221" s="36"/>
      <c r="M221" s="36"/>
      <c r="N221" s="36"/>
      <c r="O221" s="36"/>
      <c r="P221" s="36"/>
      <c r="Q221" s="36"/>
      <c r="R221" s="36"/>
      <c r="S221" s="36"/>
      <c r="T221" s="36"/>
      <c r="U221" s="36"/>
      <c r="V221" s="36"/>
      <c r="W221" s="36"/>
      <c r="X221" s="36"/>
      <c r="Y221" s="36"/>
    </row>
  </sheetData>
  <mergeCells count="6">
    <mergeCell ref="B221:Y221"/>
    <mergeCell ref="B5:B6"/>
    <mergeCell ref="C5:C6"/>
    <mergeCell ref="D5:N5"/>
    <mergeCell ref="O5:Y5"/>
    <mergeCell ref="B220:Y220"/>
  </mergeCells>
  <pageMargins left="0.7" right="0.7" top="0.75" bottom="0.75" header="0.3" footer="0.3"/>
  <pageSetup paperSize="9" scale="35" fitToWidth="0" fitToHeight="0" orientation="landscape" horizontalDpi="300" verticalDpi="300" r:id="rId1"/>
  <rowBreaks count="1" manualBreakCount="1">
    <brk id="109" max="16383" man="1"/>
  </rowBreaks>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2AB"/>
  </sheetPr>
  <dimension ref="B1:V221"/>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85546875" customWidth="1"/>
    <col min="13" max="22" width="14.28515625" customWidth="1"/>
  </cols>
  <sheetData>
    <row r="1" spans="2:22" ht="18" x14ac:dyDescent="0.25">
      <c r="B1" s="3" t="s">
        <v>18</v>
      </c>
    </row>
    <row r="2" spans="2:22" x14ac:dyDescent="0.2">
      <c r="B2" t="s">
        <v>19</v>
      </c>
    </row>
    <row r="5" spans="2:22" x14ac:dyDescent="0.2">
      <c r="B5" s="37" t="s">
        <v>145</v>
      </c>
      <c r="C5" s="37" t="s">
        <v>146</v>
      </c>
      <c r="D5" s="34" t="s">
        <v>375</v>
      </c>
      <c r="E5" s="34" t="s">
        <v>375</v>
      </c>
      <c r="F5" s="34" t="s">
        <v>375</v>
      </c>
      <c r="G5" s="34" t="s">
        <v>375</v>
      </c>
      <c r="H5" s="34" t="s">
        <v>375</v>
      </c>
      <c r="I5" s="34" t="s">
        <v>375</v>
      </c>
      <c r="J5" s="34" t="s">
        <v>375</v>
      </c>
      <c r="K5" s="34" t="s">
        <v>375</v>
      </c>
      <c r="L5" s="34" t="s">
        <v>375</v>
      </c>
      <c r="M5" s="34" t="s">
        <v>376</v>
      </c>
      <c r="N5" s="34" t="s">
        <v>376</v>
      </c>
      <c r="O5" s="34" t="s">
        <v>376</v>
      </c>
      <c r="P5" s="34" t="s">
        <v>376</v>
      </c>
      <c r="Q5" s="34" t="s">
        <v>376</v>
      </c>
      <c r="R5" s="34" t="s">
        <v>376</v>
      </c>
      <c r="S5" s="34" t="s">
        <v>376</v>
      </c>
      <c r="T5" s="34" t="s">
        <v>376</v>
      </c>
      <c r="U5" s="34" t="s">
        <v>376</v>
      </c>
      <c r="V5" s="34" t="s">
        <v>376</v>
      </c>
    </row>
    <row r="6" spans="2:22" ht="84" customHeight="1" x14ac:dyDescent="0.2">
      <c r="B6" s="37" t="s">
        <v>145</v>
      </c>
      <c r="C6" s="37" t="s">
        <v>146</v>
      </c>
      <c r="D6" s="9" t="s">
        <v>377</v>
      </c>
      <c r="E6" s="9" t="s">
        <v>378</v>
      </c>
      <c r="F6" s="9" t="s">
        <v>379</v>
      </c>
      <c r="G6" s="9" t="s">
        <v>380</v>
      </c>
      <c r="H6" s="9" t="s">
        <v>381</v>
      </c>
      <c r="I6" s="9" t="s">
        <v>382</v>
      </c>
      <c r="J6" s="9" t="s">
        <v>383</v>
      </c>
      <c r="K6" s="9" t="s">
        <v>384</v>
      </c>
      <c r="L6" s="9" t="s">
        <v>385</v>
      </c>
      <c r="M6" s="9" t="s">
        <v>386</v>
      </c>
      <c r="N6" s="9" t="s">
        <v>387</v>
      </c>
      <c r="O6" s="9" t="s">
        <v>388</v>
      </c>
      <c r="P6" s="9" t="s">
        <v>389</v>
      </c>
      <c r="Q6" s="9" t="s">
        <v>390</v>
      </c>
      <c r="R6" s="9" t="s">
        <v>391</v>
      </c>
      <c r="S6" s="9" t="s">
        <v>392</v>
      </c>
      <c r="T6" s="9" t="s">
        <v>383</v>
      </c>
      <c r="U6" s="9" t="s">
        <v>393</v>
      </c>
      <c r="V6" s="9" t="s">
        <v>394</v>
      </c>
    </row>
    <row r="7" spans="2:22" x14ac:dyDescent="0.2">
      <c r="B7" s="20">
        <v>4335</v>
      </c>
      <c r="C7" s="20" t="s">
        <v>157</v>
      </c>
      <c r="D7" s="29">
        <v>704156.92108</v>
      </c>
      <c r="E7" s="29">
        <v>713777.81379000004</v>
      </c>
      <c r="F7" s="29">
        <v>284441.15539000003</v>
      </c>
      <c r="G7" s="29">
        <v>82459.300669999997</v>
      </c>
      <c r="H7" s="29">
        <v>7520.0565399999996</v>
      </c>
      <c r="I7" s="29">
        <v>1571757.1127299999</v>
      </c>
      <c r="J7" s="29">
        <v>408.58634999999998</v>
      </c>
      <c r="K7" s="29">
        <v>24475.239280000002</v>
      </c>
      <c r="L7" s="29">
        <v>3388996.1858299999</v>
      </c>
      <c r="M7" s="29">
        <v>2104200.14665</v>
      </c>
      <c r="N7" s="29">
        <v>27005.844229999999</v>
      </c>
      <c r="O7" s="29">
        <v>696141.18406999996</v>
      </c>
      <c r="P7" s="29">
        <v>6048.2379700000001</v>
      </c>
      <c r="Q7" s="29">
        <v>216402.40380999999</v>
      </c>
      <c r="R7" s="29">
        <v>11403.471809999999</v>
      </c>
      <c r="S7" s="29">
        <v>498966.50241999998</v>
      </c>
      <c r="T7" s="29">
        <v>408.58634999999998</v>
      </c>
      <c r="U7" s="29">
        <v>95030.385450000002</v>
      </c>
      <c r="V7" s="29">
        <v>3655606.7627599998</v>
      </c>
    </row>
    <row r="8" spans="2:22" x14ac:dyDescent="0.2">
      <c r="B8" s="20">
        <v>4019</v>
      </c>
      <c r="C8" s="20" t="s">
        <v>158</v>
      </c>
      <c r="D8" s="29">
        <v>97412.299729999999</v>
      </c>
      <c r="E8" s="29">
        <v>78697.040779999996</v>
      </c>
      <c r="F8" s="29">
        <v>34907.808590000001</v>
      </c>
      <c r="G8" s="29">
        <v>18982.301360000001</v>
      </c>
      <c r="H8" s="29">
        <v>1402.3869999999999</v>
      </c>
      <c r="I8" s="29">
        <v>211069.97607</v>
      </c>
      <c r="J8" s="29">
        <v>0</v>
      </c>
      <c r="K8" s="29">
        <v>64.726050000000001</v>
      </c>
      <c r="L8" s="29">
        <v>442536.53957999998</v>
      </c>
      <c r="M8" s="29">
        <v>257259.84789999999</v>
      </c>
      <c r="N8" s="29">
        <v>5357.6713200000004</v>
      </c>
      <c r="O8" s="29">
        <v>92595.562099999996</v>
      </c>
      <c r="P8" s="29">
        <v>2344.0563000000002</v>
      </c>
      <c r="Q8" s="29">
        <v>30986.06307</v>
      </c>
      <c r="R8" s="29">
        <v>1450.67868</v>
      </c>
      <c r="S8" s="29">
        <v>57200.774700000002</v>
      </c>
      <c r="T8" s="29">
        <v>0</v>
      </c>
      <c r="U8" s="29">
        <v>12861.675859999999</v>
      </c>
      <c r="V8" s="29">
        <v>460056.32993000001</v>
      </c>
    </row>
    <row r="9" spans="2:22" x14ac:dyDescent="0.2">
      <c r="B9" s="15">
        <v>4001</v>
      </c>
      <c r="C9" s="15" t="s">
        <v>159</v>
      </c>
      <c r="D9" s="30">
        <v>51578.021110000001</v>
      </c>
      <c r="E9" s="30">
        <v>31103.029429999999</v>
      </c>
      <c r="F9" s="30">
        <v>15536.836149999999</v>
      </c>
      <c r="G9" s="30">
        <v>14659.686610000001</v>
      </c>
      <c r="H9" s="30">
        <v>887.73135000000002</v>
      </c>
      <c r="I9" s="30">
        <v>67607.288109999994</v>
      </c>
      <c r="J9" s="30">
        <v>0</v>
      </c>
      <c r="K9" s="30">
        <v>0</v>
      </c>
      <c r="L9" s="30">
        <v>181372.59276</v>
      </c>
      <c r="M9" s="30">
        <v>92787.277900000001</v>
      </c>
      <c r="N9" s="30">
        <v>1845.9846199999999</v>
      </c>
      <c r="O9" s="30">
        <v>39531.748939999998</v>
      </c>
      <c r="P9" s="30">
        <v>2069.1412399999999</v>
      </c>
      <c r="Q9" s="30">
        <v>17315.078300000001</v>
      </c>
      <c r="R9" s="30">
        <v>1184.2938300000001</v>
      </c>
      <c r="S9" s="30">
        <v>21589.432789999999</v>
      </c>
      <c r="T9" s="30">
        <v>0</v>
      </c>
      <c r="U9" s="30">
        <v>12599.622859999999</v>
      </c>
      <c r="V9" s="30">
        <v>188922.58048</v>
      </c>
    </row>
    <row r="10" spans="2:22" x14ac:dyDescent="0.2">
      <c r="B10" s="15">
        <v>4002</v>
      </c>
      <c r="C10" s="15" t="s">
        <v>160</v>
      </c>
      <c r="D10" s="30">
        <v>1138.53081</v>
      </c>
      <c r="E10" s="30">
        <v>1285.74792</v>
      </c>
      <c r="F10" s="30">
        <v>801.95204999999999</v>
      </c>
      <c r="G10" s="30">
        <v>162.92250000000001</v>
      </c>
      <c r="H10" s="30">
        <v>0</v>
      </c>
      <c r="I10" s="30">
        <v>3946.9762000000001</v>
      </c>
      <c r="J10" s="30">
        <v>0</v>
      </c>
      <c r="K10" s="30">
        <v>0</v>
      </c>
      <c r="L10" s="30">
        <v>7336.1294799999996</v>
      </c>
      <c r="M10" s="30">
        <v>7064.9363499999999</v>
      </c>
      <c r="N10" s="30">
        <v>70.945949999999996</v>
      </c>
      <c r="O10" s="30">
        <v>936.50181999999995</v>
      </c>
      <c r="P10" s="30">
        <v>0</v>
      </c>
      <c r="Q10" s="30">
        <v>119.43065</v>
      </c>
      <c r="R10" s="30">
        <v>2.4562499999999998</v>
      </c>
      <c r="S10" s="30">
        <v>422.01434999999998</v>
      </c>
      <c r="T10" s="30">
        <v>0</v>
      </c>
      <c r="U10" s="30">
        <v>0</v>
      </c>
      <c r="V10" s="30">
        <v>8616.2853699999996</v>
      </c>
    </row>
    <row r="11" spans="2:22" x14ac:dyDescent="0.2">
      <c r="B11" s="15">
        <v>4003</v>
      </c>
      <c r="C11" s="15" t="s">
        <v>161</v>
      </c>
      <c r="D11" s="30">
        <v>6939.0938500000002</v>
      </c>
      <c r="E11" s="30">
        <v>5472.8857799999996</v>
      </c>
      <c r="F11" s="30">
        <v>3025.7586700000002</v>
      </c>
      <c r="G11" s="30">
        <v>635.35702000000003</v>
      </c>
      <c r="H11" s="30">
        <v>3.1</v>
      </c>
      <c r="I11" s="30">
        <v>24705.752250000001</v>
      </c>
      <c r="J11" s="30">
        <v>0</v>
      </c>
      <c r="K11" s="30">
        <v>0</v>
      </c>
      <c r="L11" s="30">
        <v>40781.947569999997</v>
      </c>
      <c r="M11" s="30">
        <v>21353.916499999999</v>
      </c>
      <c r="N11" s="30">
        <v>520.0634</v>
      </c>
      <c r="O11" s="30">
        <v>9468.2704400000002</v>
      </c>
      <c r="P11" s="30">
        <v>16.337679999999999</v>
      </c>
      <c r="Q11" s="30">
        <v>2788.6379000000002</v>
      </c>
      <c r="R11" s="30">
        <v>15.686500000000001</v>
      </c>
      <c r="S11" s="30">
        <v>5432.3752500000001</v>
      </c>
      <c r="T11" s="30">
        <v>0</v>
      </c>
      <c r="U11" s="30">
        <v>0</v>
      </c>
      <c r="V11" s="30">
        <v>39595.287669999998</v>
      </c>
    </row>
    <row r="12" spans="2:22" x14ac:dyDescent="0.2">
      <c r="B12" s="15">
        <v>4004</v>
      </c>
      <c r="C12" s="15" t="s">
        <v>162</v>
      </c>
      <c r="D12" s="30">
        <v>692.76234999999997</v>
      </c>
      <c r="E12" s="30">
        <v>967.63054</v>
      </c>
      <c r="F12" s="30">
        <v>240.28399999999999</v>
      </c>
      <c r="G12" s="30">
        <v>18.151160000000001</v>
      </c>
      <c r="H12" s="30">
        <v>0</v>
      </c>
      <c r="I12" s="30">
        <v>1499.7173499999999</v>
      </c>
      <c r="J12" s="30">
        <v>0</v>
      </c>
      <c r="K12" s="30">
        <v>0</v>
      </c>
      <c r="L12" s="30">
        <v>3418.5454</v>
      </c>
      <c r="M12" s="30">
        <v>2239.9247500000001</v>
      </c>
      <c r="N12" s="30">
        <v>88.018799999999999</v>
      </c>
      <c r="O12" s="30">
        <v>548.76585</v>
      </c>
      <c r="P12" s="30">
        <v>-0.69</v>
      </c>
      <c r="Q12" s="30">
        <v>55.526400000000002</v>
      </c>
      <c r="R12" s="30">
        <v>2.7949999999999999</v>
      </c>
      <c r="S12" s="30">
        <v>949.49036000000001</v>
      </c>
      <c r="T12" s="30">
        <v>0</v>
      </c>
      <c r="U12" s="30">
        <v>0</v>
      </c>
      <c r="V12" s="30">
        <v>3883.8311600000002</v>
      </c>
    </row>
    <row r="13" spans="2:22" x14ac:dyDescent="0.2">
      <c r="B13" s="15">
        <v>4005</v>
      </c>
      <c r="C13" s="15" t="s">
        <v>163</v>
      </c>
      <c r="D13" s="30">
        <v>1684.7246500000001</v>
      </c>
      <c r="E13" s="30">
        <v>2260.1484500000001</v>
      </c>
      <c r="F13" s="30">
        <v>1455.9281000000001</v>
      </c>
      <c r="G13" s="30">
        <v>1051.8825999999999</v>
      </c>
      <c r="H13" s="30">
        <v>0</v>
      </c>
      <c r="I13" s="30">
        <v>11275.290730000001</v>
      </c>
      <c r="J13" s="30">
        <v>0</v>
      </c>
      <c r="K13" s="30">
        <v>0</v>
      </c>
      <c r="L13" s="30">
        <v>17727.97453</v>
      </c>
      <c r="M13" s="30">
        <v>13413.155350000001</v>
      </c>
      <c r="N13" s="30">
        <v>187.25139999999999</v>
      </c>
      <c r="O13" s="30">
        <v>3008.1726399999998</v>
      </c>
      <c r="P13" s="30">
        <v>2.435E-2</v>
      </c>
      <c r="Q13" s="30">
        <v>251.10235</v>
      </c>
      <c r="R13" s="30">
        <v>6.8108500000000003</v>
      </c>
      <c r="S13" s="30">
        <v>1401.1284700000001</v>
      </c>
      <c r="T13" s="30">
        <v>0</v>
      </c>
      <c r="U13" s="30">
        <v>0</v>
      </c>
      <c r="V13" s="30">
        <v>18267.645410000001</v>
      </c>
    </row>
    <row r="14" spans="2:22" x14ac:dyDescent="0.2">
      <c r="B14" s="15">
        <v>4006</v>
      </c>
      <c r="C14" s="15" t="s">
        <v>164</v>
      </c>
      <c r="D14" s="30">
        <v>6061.9121500000001</v>
      </c>
      <c r="E14" s="30">
        <v>6193.8452299999999</v>
      </c>
      <c r="F14" s="30">
        <v>2282.5779000000002</v>
      </c>
      <c r="G14" s="30">
        <v>628.89460999999994</v>
      </c>
      <c r="H14" s="30">
        <v>0.33989999999999998</v>
      </c>
      <c r="I14" s="30">
        <v>14885.534390000001</v>
      </c>
      <c r="J14" s="30">
        <v>0</v>
      </c>
      <c r="K14" s="30">
        <v>0</v>
      </c>
      <c r="L14" s="30">
        <v>30053.104179999998</v>
      </c>
      <c r="M14" s="30">
        <v>19843.66245</v>
      </c>
      <c r="N14" s="30">
        <v>323.67340000000002</v>
      </c>
      <c r="O14" s="30">
        <v>4633.9919499999996</v>
      </c>
      <c r="P14" s="30">
        <v>0</v>
      </c>
      <c r="Q14" s="30">
        <v>3257.3267500000002</v>
      </c>
      <c r="R14" s="30">
        <v>25.370699999999999</v>
      </c>
      <c r="S14" s="30">
        <v>3584.84573</v>
      </c>
      <c r="T14" s="30">
        <v>0</v>
      </c>
      <c r="U14" s="30">
        <v>0</v>
      </c>
      <c r="V14" s="30">
        <v>31668.87098</v>
      </c>
    </row>
    <row r="15" spans="2:22" x14ac:dyDescent="0.2">
      <c r="B15" s="15">
        <v>4007</v>
      </c>
      <c r="C15" s="15" t="s">
        <v>165</v>
      </c>
      <c r="D15" s="30">
        <v>1101.57305</v>
      </c>
      <c r="E15" s="30">
        <v>1411.56556</v>
      </c>
      <c r="F15" s="30">
        <v>716.92010000000005</v>
      </c>
      <c r="G15" s="30">
        <v>16.5852</v>
      </c>
      <c r="H15" s="30">
        <v>272.75400000000002</v>
      </c>
      <c r="I15" s="30">
        <v>3662.8144000000002</v>
      </c>
      <c r="J15" s="30">
        <v>0</v>
      </c>
      <c r="K15" s="30">
        <v>0</v>
      </c>
      <c r="L15" s="30">
        <v>7182.2123099999999</v>
      </c>
      <c r="M15" s="30">
        <v>6266.3882000000003</v>
      </c>
      <c r="N15" s="30">
        <v>83.188800000000001</v>
      </c>
      <c r="O15" s="30">
        <v>1221.16661</v>
      </c>
      <c r="P15" s="30">
        <v>250.49655000000001</v>
      </c>
      <c r="Q15" s="30">
        <v>89.074879999999993</v>
      </c>
      <c r="R15" s="30">
        <v>7.7379499999999997</v>
      </c>
      <c r="S15" s="30">
        <v>289.13959999999997</v>
      </c>
      <c r="T15" s="30">
        <v>0</v>
      </c>
      <c r="U15" s="30">
        <v>262.053</v>
      </c>
      <c r="V15" s="30">
        <v>8469.2455900000004</v>
      </c>
    </row>
    <row r="16" spans="2:22" x14ac:dyDescent="0.2">
      <c r="B16" s="15">
        <v>4008</v>
      </c>
      <c r="C16" s="15" t="s">
        <v>166</v>
      </c>
      <c r="D16" s="30">
        <v>5596.0852500000001</v>
      </c>
      <c r="E16" s="30">
        <v>5222.3284299999996</v>
      </c>
      <c r="F16" s="30">
        <v>2435.6606900000002</v>
      </c>
      <c r="G16" s="30">
        <v>34.616280000000003</v>
      </c>
      <c r="H16" s="30">
        <v>0</v>
      </c>
      <c r="I16" s="30">
        <v>14261.668659999999</v>
      </c>
      <c r="J16" s="30">
        <v>0</v>
      </c>
      <c r="K16" s="30">
        <v>0</v>
      </c>
      <c r="L16" s="30">
        <v>27550.35931</v>
      </c>
      <c r="M16" s="30">
        <v>20042.97755</v>
      </c>
      <c r="N16" s="30">
        <v>231.58940000000001</v>
      </c>
      <c r="O16" s="30">
        <v>4249.3505800000003</v>
      </c>
      <c r="P16" s="30">
        <v>1.0009999999999999</v>
      </c>
      <c r="Q16" s="30">
        <v>1111.9757</v>
      </c>
      <c r="R16" s="30">
        <v>9.7691499999999998</v>
      </c>
      <c r="S16" s="30">
        <v>2429.2158199999999</v>
      </c>
      <c r="T16" s="30">
        <v>0</v>
      </c>
      <c r="U16" s="30">
        <v>0</v>
      </c>
      <c r="V16" s="30">
        <v>28075.879199999999</v>
      </c>
    </row>
    <row r="17" spans="2:22" x14ac:dyDescent="0.2">
      <c r="B17" s="15">
        <v>4009</v>
      </c>
      <c r="C17" s="15" t="s">
        <v>167</v>
      </c>
      <c r="D17" s="30">
        <v>2531.4999899999998</v>
      </c>
      <c r="E17" s="30">
        <v>5045.3424299999997</v>
      </c>
      <c r="F17" s="30">
        <v>1985.31728</v>
      </c>
      <c r="G17" s="30">
        <v>132.30871999999999</v>
      </c>
      <c r="H17" s="30">
        <v>0</v>
      </c>
      <c r="I17" s="30">
        <v>7553.8722500000003</v>
      </c>
      <c r="J17" s="30">
        <v>0</v>
      </c>
      <c r="K17" s="30">
        <v>0</v>
      </c>
      <c r="L17" s="30">
        <v>17248.340670000001</v>
      </c>
      <c r="M17" s="30">
        <v>11762.336799999999</v>
      </c>
      <c r="N17" s="30">
        <v>269.54325</v>
      </c>
      <c r="O17" s="30">
        <v>5056.6024200000002</v>
      </c>
      <c r="P17" s="30">
        <v>0</v>
      </c>
      <c r="Q17" s="30">
        <v>131.9913</v>
      </c>
      <c r="R17" s="30">
        <v>27.999749999999999</v>
      </c>
      <c r="S17" s="30">
        <v>1441.1540500000001</v>
      </c>
      <c r="T17" s="30">
        <v>0</v>
      </c>
      <c r="U17" s="30">
        <v>0</v>
      </c>
      <c r="V17" s="30">
        <v>18689.627570000001</v>
      </c>
    </row>
    <row r="18" spans="2:22" x14ac:dyDescent="0.2">
      <c r="B18" s="15">
        <v>4010</v>
      </c>
      <c r="C18" s="15" t="s">
        <v>168</v>
      </c>
      <c r="D18" s="30">
        <v>5652.0641999999998</v>
      </c>
      <c r="E18" s="30">
        <v>9319.4812099999999</v>
      </c>
      <c r="F18" s="30">
        <v>1566.2655500000001</v>
      </c>
      <c r="G18" s="30">
        <v>434.89206999999999</v>
      </c>
      <c r="H18" s="30">
        <v>0</v>
      </c>
      <c r="I18" s="30">
        <v>24424.966509999998</v>
      </c>
      <c r="J18" s="30">
        <v>0</v>
      </c>
      <c r="K18" s="30">
        <v>62.463999999999999</v>
      </c>
      <c r="L18" s="30">
        <v>41460.133540000003</v>
      </c>
      <c r="M18" s="30">
        <v>20118.8069</v>
      </c>
      <c r="N18" s="30">
        <v>842.06389999999999</v>
      </c>
      <c r="O18" s="30">
        <v>12197.1762</v>
      </c>
      <c r="P18" s="30">
        <v>0</v>
      </c>
      <c r="Q18" s="30">
        <v>2798.2215999999999</v>
      </c>
      <c r="R18" s="30">
        <v>71.921250000000001</v>
      </c>
      <c r="S18" s="30">
        <v>6989.0060199999998</v>
      </c>
      <c r="T18" s="30">
        <v>0</v>
      </c>
      <c r="U18" s="30">
        <v>0</v>
      </c>
      <c r="V18" s="30">
        <v>43017.195870000003</v>
      </c>
    </row>
    <row r="19" spans="2:22" x14ac:dyDescent="0.2">
      <c r="B19" s="15">
        <v>4012</v>
      </c>
      <c r="C19" s="15" t="s">
        <v>169</v>
      </c>
      <c r="D19" s="30">
        <v>11905.77412</v>
      </c>
      <c r="E19" s="30">
        <v>7444.12806</v>
      </c>
      <c r="F19" s="30">
        <v>4149.5478999999996</v>
      </c>
      <c r="G19" s="30">
        <v>971.48990000000003</v>
      </c>
      <c r="H19" s="30">
        <v>238.46174999999999</v>
      </c>
      <c r="I19" s="30">
        <v>24955.483800000002</v>
      </c>
      <c r="J19" s="30">
        <v>0</v>
      </c>
      <c r="K19" s="30">
        <v>0</v>
      </c>
      <c r="L19" s="30">
        <v>49664.88553</v>
      </c>
      <c r="M19" s="30">
        <v>28428.593349999999</v>
      </c>
      <c r="N19" s="30">
        <v>656.11310000000003</v>
      </c>
      <c r="O19" s="30">
        <v>8980.0676600000006</v>
      </c>
      <c r="P19" s="30">
        <v>0</v>
      </c>
      <c r="Q19" s="30">
        <v>1784.33554</v>
      </c>
      <c r="R19" s="30">
        <v>60.055349999999997</v>
      </c>
      <c r="S19" s="30">
        <v>10538.56486</v>
      </c>
      <c r="T19" s="30">
        <v>0</v>
      </c>
      <c r="U19" s="30">
        <v>0</v>
      </c>
      <c r="V19" s="30">
        <v>50447.729859999999</v>
      </c>
    </row>
    <row r="20" spans="2:22" x14ac:dyDescent="0.2">
      <c r="B20" s="15">
        <v>4013</v>
      </c>
      <c r="C20" s="15" t="s">
        <v>170</v>
      </c>
      <c r="D20" s="30">
        <v>2530.2582000000002</v>
      </c>
      <c r="E20" s="30">
        <v>2970.9077400000001</v>
      </c>
      <c r="F20" s="30">
        <v>710.76020000000005</v>
      </c>
      <c r="G20" s="30">
        <v>235.51469</v>
      </c>
      <c r="H20" s="30">
        <v>0</v>
      </c>
      <c r="I20" s="30">
        <v>12290.611419999999</v>
      </c>
      <c r="J20" s="30">
        <v>0</v>
      </c>
      <c r="K20" s="30">
        <v>2.2620499999999999</v>
      </c>
      <c r="L20" s="30">
        <v>18740.314299999998</v>
      </c>
      <c r="M20" s="30">
        <v>13937.871800000001</v>
      </c>
      <c r="N20" s="30">
        <v>239.2353</v>
      </c>
      <c r="O20" s="30">
        <v>2763.7469900000001</v>
      </c>
      <c r="P20" s="30">
        <v>7.7454799999999997</v>
      </c>
      <c r="Q20" s="30">
        <v>1283.3616999999999</v>
      </c>
      <c r="R20" s="30">
        <v>35.7821</v>
      </c>
      <c r="S20" s="30">
        <v>2134.4074000000001</v>
      </c>
      <c r="T20" s="30">
        <v>0</v>
      </c>
      <c r="U20" s="30">
        <v>0</v>
      </c>
      <c r="V20" s="30">
        <v>20402.15077</v>
      </c>
    </row>
    <row r="21" spans="2:22" x14ac:dyDescent="0.2">
      <c r="B21" s="20">
        <v>4059</v>
      </c>
      <c r="C21" s="20" t="s">
        <v>171</v>
      </c>
      <c r="D21" s="29">
        <v>155829.73355999999</v>
      </c>
      <c r="E21" s="29">
        <v>156725.60996</v>
      </c>
      <c r="F21" s="29">
        <v>63980.037020000003</v>
      </c>
      <c r="G21" s="29">
        <v>11168.42836</v>
      </c>
      <c r="H21" s="29">
        <v>1251.912</v>
      </c>
      <c r="I21" s="29">
        <v>326176.30366999999</v>
      </c>
      <c r="J21" s="29">
        <v>0</v>
      </c>
      <c r="K21" s="29">
        <v>6187.4367400000001</v>
      </c>
      <c r="L21" s="29">
        <v>721319.46131000004</v>
      </c>
      <c r="M21" s="29">
        <v>476066.73252999998</v>
      </c>
      <c r="N21" s="29">
        <v>4443.0373200000004</v>
      </c>
      <c r="O21" s="29">
        <v>147437.40122999999</v>
      </c>
      <c r="P21" s="29">
        <v>227.74786</v>
      </c>
      <c r="Q21" s="29">
        <v>64584.274340000004</v>
      </c>
      <c r="R21" s="29">
        <v>5600.6058800000001</v>
      </c>
      <c r="S21" s="29">
        <v>88744.915280000001</v>
      </c>
      <c r="T21" s="29">
        <v>0</v>
      </c>
      <c r="U21" s="29">
        <v>10249.435740000001</v>
      </c>
      <c r="V21" s="29">
        <v>797354.15018</v>
      </c>
    </row>
    <row r="22" spans="2:22" x14ac:dyDescent="0.2">
      <c r="B22" s="15">
        <v>4021</v>
      </c>
      <c r="C22" s="15" t="s">
        <v>172</v>
      </c>
      <c r="D22" s="30">
        <v>40878.88076</v>
      </c>
      <c r="E22" s="30">
        <v>26472.580750000001</v>
      </c>
      <c r="F22" s="30">
        <v>17025.237570000001</v>
      </c>
      <c r="G22" s="30">
        <v>2797.4839499999998</v>
      </c>
      <c r="H22" s="30">
        <v>366.94630000000001</v>
      </c>
      <c r="I22" s="30">
        <v>55808.912409999997</v>
      </c>
      <c r="J22" s="30">
        <v>0</v>
      </c>
      <c r="K22" s="30">
        <v>3088.4769999999999</v>
      </c>
      <c r="L22" s="30">
        <v>146438.51874</v>
      </c>
      <c r="M22" s="30">
        <v>83408.559850000005</v>
      </c>
      <c r="N22" s="30">
        <v>366.57990000000001</v>
      </c>
      <c r="O22" s="30">
        <v>21640.29724</v>
      </c>
      <c r="P22" s="30">
        <v>55.927689999999998</v>
      </c>
      <c r="Q22" s="30">
        <v>29983.353520000001</v>
      </c>
      <c r="R22" s="30">
        <v>1547.14589</v>
      </c>
      <c r="S22" s="30">
        <v>14104.637409999999</v>
      </c>
      <c r="T22" s="30">
        <v>0</v>
      </c>
      <c r="U22" s="30">
        <v>4339.84627</v>
      </c>
      <c r="V22" s="30">
        <v>155446.34776999999</v>
      </c>
    </row>
    <row r="23" spans="2:22" x14ac:dyDescent="0.2">
      <c r="B23" s="15">
        <v>4022</v>
      </c>
      <c r="C23" s="15" t="s">
        <v>173</v>
      </c>
      <c r="D23" s="30">
        <v>1008.83172</v>
      </c>
      <c r="E23" s="30">
        <v>1457.9493500000001</v>
      </c>
      <c r="F23" s="30">
        <v>487.09820000000002</v>
      </c>
      <c r="G23" s="30">
        <v>12.67995</v>
      </c>
      <c r="H23" s="30">
        <v>0</v>
      </c>
      <c r="I23" s="30">
        <v>3726.0725900000002</v>
      </c>
      <c r="J23" s="30">
        <v>0</v>
      </c>
      <c r="K23" s="30">
        <v>0</v>
      </c>
      <c r="L23" s="30">
        <v>6692.6318099999999</v>
      </c>
      <c r="M23" s="30">
        <v>5353.1682499999997</v>
      </c>
      <c r="N23" s="30">
        <v>32.862050000000004</v>
      </c>
      <c r="O23" s="30">
        <v>1163.1432</v>
      </c>
      <c r="P23" s="30">
        <v>0</v>
      </c>
      <c r="Q23" s="30">
        <v>85.337950000000006</v>
      </c>
      <c r="R23" s="30">
        <v>5.3156999999999996</v>
      </c>
      <c r="S23" s="30">
        <v>635.09166000000005</v>
      </c>
      <c r="T23" s="30">
        <v>0</v>
      </c>
      <c r="U23" s="30">
        <v>221.185</v>
      </c>
      <c r="V23" s="30">
        <v>7496.1038099999996</v>
      </c>
    </row>
    <row r="24" spans="2:22" x14ac:dyDescent="0.2">
      <c r="B24" s="15">
        <v>4023</v>
      </c>
      <c r="C24" s="15" t="s">
        <v>174</v>
      </c>
      <c r="D24" s="30">
        <v>2678.5777899999998</v>
      </c>
      <c r="E24" s="30">
        <v>2949.1190099999999</v>
      </c>
      <c r="F24" s="30">
        <v>1416.1406999999999</v>
      </c>
      <c r="G24" s="30">
        <v>66.59272</v>
      </c>
      <c r="H24" s="30">
        <v>0</v>
      </c>
      <c r="I24" s="30">
        <v>7302.51649</v>
      </c>
      <c r="J24" s="30">
        <v>0</v>
      </c>
      <c r="K24" s="30">
        <v>0</v>
      </c>
      <c r="L24" s="30">
        <v>14412.94671</v>
      </c>
      <c r="M24" s="30">
        <v>11821.3662</v>
      </c>
      <c r="N24" s="30">
        <v>74.451400000000007</v>
      </c>
      <c r="O24" s="30">
        <v>2085.3154399999999</v>
      </c>
      <c r="P24" s="30">
        <v>10.199999999999999</v>
      </c>
      <c r="Q24" s="30">
        <v>313.10232000000002</v>
      </c>
      <c r="R24" s="30">
        <v>14.893700000000001</v>
      </c>
      <c r="S24" s="30">
        <v>740.64134000000001</v>
      </c>
      <c r="T24" s="30">
        <v>0</v>
      </c>
      <c r="U24" s="30">
        <v>0</v>
      </c>
      <c r="V24" s="30">
        <v>15059.9704</v>
      </c>
    </row>
    <row r="25" spans="2:22" x14ac:dyDescent="0.2">
      <c r="B25" s="15">
        <v>4024</v>
      </c>
      <c r="C25" s="15" t="s">
        <v>175</v>
      </c>
      <c r="D25" s="30">
        <v>2273.9041499999998</v>
      </c>
      <c r="E25" s="30">
        <v>5277.7291800000003</v>
      </c>
      <c r="F25" s="30">
        <v>1002.33477</v>
      </c>
      <c r="G25" s="30">
        <v>5.9848299999999997</v>
      </c>
      <c r="H25" s="30">
        <v>0</v>
      </c>
      <c r="I25" s="30">
        <v>6950.4562999999998</v>
      </c>
      <c r="J25" s="30">
        <v>0</v>
      </c>
      <c r="K25" s="30">
        <v>0</v>
      </c>
      <c r="L25" s="30">
        <v>15510.409229999999</v>
      </c>
      <c r="M25" s="30">
        <v>9857.4850499999993</v>
      </c>
      <c r="N25" s="30">
        <v>100.03</v>
      </c>
      <c r="O25" s="30">
        <v>6272.7740100000001</v>
      </c>
      <c r="P25" s="30">
        <v>0</v>
      </c>
      <c r="Q25" s="30">
        <v>94.618300000000005</v>
      </c>
      <c r="R25" s="30">
        <v>11.4512</v>
      </c>
      <c r="S25" s="30">
        <v>862.63279999999997</v>
      </c>
      <c r="T25" s="30">
        <v>0</v>
      </c>
      <c r="U25" s="30">
        <v>398.3</v>
      </c>
      <c r="V25" s="30">
        <v>17597.291359999999</v>
      </c>
    </row>
    <row r="26" spans="2:22" x14ac:dyDescent="0.2">
      <c r="B26" s="15">
        <v>4049</v>
      </c>
      <c r="C26" s="15" t="s">
        <v>176</v>
      </c>
      <c r="D26" s="30">
        <v>4343.3630499999999</v>
      </c>
      <c r="E26" s="30">
        <v>3683.04918</v>
      </c>
      <c r="F26" s="30">
        <v>1374.79865</v>
      </c>
      <c r="G26" s="30">
        <v>77.790760000000006</v>
      </c>
      <c r="H26" s="30">
        <v>5.0599999999999996</v>
      </c>
      <c r="I26" s="30">
        <v>9541.6292400000002</v>
      </c>
      <c r="J26" s="30">
        <v>0</v>
      </c>
      <c r="K26" s="30">
        <v>0</v>
      </c>
      <c r="L26" s="30">
        <v>19025.690879999998</v>
      </c>
      <c r="M26" s="30">
        <v>13936.487300000001</v>
      </c>
      <c r="N26" s="30">
        <v>64.915549999999996</v>
      </c>
      <c r="O26" s="30">
        <v>3140.8687399999999</v>
      </c>
      <c r="P26" s="30">
        <v>0</v>
      </c>
      <c r="Q26" s="30">
        <v>269.90476999999998</v>
      </c>
      <c r="R26" s="30">
        <v>0.55445999999999995</v>
      </c>
      <c r="S26" s="30">
        <v>1169.9994899999999</v>
      </c>
      <c r="T26" s="30">
        <v>0</v>
      </c>
      <c r="U26" s="30">
        <v>370.79300000000001</v>
      </c>
      <c r="V26" s="30">
        <v>18953.52331</v>
      </c>
    </row>
    <row r="27" spans="2:22" x14ac:dyDescent="0.2">
      <c r="B27" s="15">
        <v>4026</v>
      </c>
      <c r="C27" s="15" t="s">
        <v>177</v>
      </c>
      <c r="D27" s="30">
        <v>3569.4711499999999</v>
      </c>
      <c r="E27" s="30">
        <v>2665.8741199999999</v>
      </c>
      <c r="F27" s="30">
        <v>2180.4753700000001</v>
      </c>
      <c r="G27" s="30">
        <v>262.01979999999998</v>
      </c>
      <c r="H27" s="30">
        <v>23.4727</v>
      </c>
      <c r="I27" s="30">
        <v>11208.713879999999</v>
      </c>
      <c r="J27" s="30">
        <v>0</v>
      </c>
      <c r="K27" s="30">
        <v>0</v>
      </c>
      <c r="L27" s="30">
        <v>19910.027020000001</v>
      </c>
      <c r="M27" s="30">
        <v>18619.3956</v>
      </c>
      <c r="N27" s="30">
        <v>60.953000000000003</v>
      </c>
      <c r="O27" s="30">
        <v>4091.07017</v>
      </c>
      <c r="P27" s="30">
        <v>0</v>
      </c>
      <c r="Q27" s="30">
        <v>505.48651999999998</v>
      </c>
      <c r="R27" s="30">
        <v>9.6597899999999992</v>
      </c>
      <c r="S27" s="30">
        <v>1085.5693900000001</v>
      </c>
      <c r="T27" s="30">
        <v>0</v>
      </c>
      <c r="U27" s="30">
        <v>0</v>
      </c>
      <c r="V27" s="30">
        <v>24372.134470000001</v>
      </c>
    </row>
    <row r="28" spans="2:22" x14ac:dyDescent="0.2">
      <c r="B28" s="15">
        <v>4027</v>
      </c>
      <c r="C28" s="15" t="s">
        <v>178</v>
      </c>
      <c r="D28" s="30">
        <v>4806.8565399999998</v>
      </c>
      <c r="E28" s="30">
        <v>3146.7000800000001</v>
      </c>
      <c r="F28" s="30">
        <v>1633.7690700000001</v>
      </c>
      <c r="G28" s="30">
        <v>31.950240000000001</v>
      </c>
      <c r="H28" s="30">
        <v>0</v>
      </c>
      <c r="I28" s="30">
        <v>11260.780290000001</v>
      </c>
      <c r="J28" s="30">
        <v>0</v>
      </c>
      <c r="K28" s="30">
        <v>0</v>
      </c>
      <c r="L28" s="30">
        <v>20880.056219999999</v>
      </c>
      <c r="M28" s="30">
        <v>15705.934660000001</v>
      </c>
      <c r="N28" s="30">
        <v>1</v>
      </c>
      <c r="O28" s="30">
        <v>3311.9852099999998</v>
      </c>
      <c r="P28" s="30">
        <v>0</v>
      </c>
      <c r="Q28" s="30">
        <v>49.145879999999998</v>
      </c>
      <c r="R28" s="30">
        <v>29.57686</v>
      </c>
      <c r="S28" s="30">
        <v>2103.23776</v>
      </c>
      <c r="T28" s="30">
        <v>0</v>
      </c>
      <c r="U28" s="30">
        <v>0</v>
      </c>
      <c r="V28" s="30">
        <v>21200.880369999999</v>
      </c>
    </row>
    <row r="29" spans="2:22" x14ac:dyDescent="0.2">
      <c r="B29" s="15">
        <v>4028</v>
      </c>
      <c r="C29" s="15" t="s">
        <v>179</v>
      </c>
      <c r="D29" s="30">
        <v>831.08981000000006</v>
      </c>
      <c r="E29" s="30">
        <v>1188.37734</v>
      </c>
      <c r="F29" s="30">
        <v>321.928</v>
      </c>
      <c r="G29" s="30">
        <v>37.3949</v>
      </c>
      <c r="H29" s="30">
        <v>22.135000000000002</v>
      </c>
      <c r="I29" s="30">
        <v>2176.8459699999999</v>
      </c>
      <c r="J29" s="30">
        <v>0</v>
      </c>
      <c r="K29" s="30">
        <v>3.379</v>
      </c>
      <c r="L29" s="30">
        <v>4581.15002</v>
      </c>
      <c r="M29" s="30">
        <v>3195.2255</v>
      </c>
      <c r="N29" s="30">
        <v>13.695600000000001</v>
      </c>
      <c r="O29" s="30">
        <v>704.99769000000003</v>
      </c>
      <c r="P29" s="30">
        <v>0.22120000000000001</v>
      </c>
      <c r="Q29" s="30">
        <v>94.284000000000006</v>
      </c>
      <c r="R29" s="30">
        <v>35.628399999999999</v>
      </c>
      <c r="S29" s="30">
        <v>352.93015000000003</v>
      </c>
      <c r="T29" s="30">
        <v>0</v>
      </c>
      <c r="U29" s="30">
        <v>8.75</v>
      </c>
      <c r="V29" s="30">
        <v>4405.73254</v>
      </c>
    </row>
    <row r="30" spans="2:22" x14ac:dyDescent="0.2">
      <c r="B30" s="15">
        <v>4029</v>
      </c>
      <c r="C30" s="15" t="s">
        <v>180</v>
      </c>
      <c r="D30" s="30">
        <v>4346.5933999999997</v>
      </c>
      <c r="E30" s="30">
        <v>4187.4990900000003</v>
      </c>
      <c r="F30" s="30">
        <v>2161.6555499999999</v>
      </c>
      <c r="G30" s="30">
        <v>637.68719999999996</v>
      </c>
      <c r="H30" s="30">
        <v>633.09</v>
      </c>
      <c r="I30" s="30">
        <v>10286.428389999999</v>
      </c>
      <c r="J30" s="30">
        <v>0</v>
      </c>
      <c r="K30" s="30">
        <v>0</v>
      </c>
      <c r="L30" s="30">
        <v>22252.95363</v>
      </c>
      <c r="M30" s="30">
        <v>17260.158899999999</v>
      </c>
      <c r="N30" s="30">
        <v>146.8252</v>
      </c>
      <c r="O30" s="30">
        <v>3953.4757599999998</v>
      </c>
      <c r="P30" s="30">
        <v>0.5</v>
      </c>
      <c r="Q30" s="30">
        <v>5632.7992999999997</v>
      </c>
      <c r="R30" s="30">
        <v>83.192790000000002</v>
      </c>
      <c r="S30" s="30">
        <v>2037.3363899999999</v>
      </c>
      <c r="T30" s="30">
        <v>0</v>
      </c>
      <c r="U30" s="30">
        <v>855.77300000000002</v>
      </c>
      <c r="V30" s="30">
        <v>29970.06134</v>
      </c>
    </row>
    <row r="31" spans="2:22" x14ac:dyDescent="0.2">
      <c r="B31" s="15">
        <v>4030</v>
      </c>
      <c r="C31" s="15" t="s">
        <v>181</v>
      </c>
      <c r="D31" s="30">
        <v>1340.4966899999999</v>
      </c>
      <c r="E31" s="30">
        <v>3037.8902899999998</v>
      </c>
      <c r="F31" s="30">
        <v>952.59825000000001</v>
      </c>
      <c r="G31" s="30">
        <v>44.682540000000003</v>
      </c>
      <c r="H31" s="30">
        <v>0</v>
      </c>
      <c r="I31" s="30">
        <v>3937.8849799999998</v>
      </c>
      <c r="J31" s="30">
        <v>0</v>
      </c>
      <c r="K31" s="30">
        <v>0</v>
      </c>
      <c r="L31" s="30">
        <v>9313.5527500000007</v>
      </c>
      <c r="M31" s="30">
        <v>5754.6097</v>
      </c>
      <c r="N31" s="30">
        <v>65.180000000000007</v>
      </c>
      <c r="O31" s="30">
        <v>2799.6363299999998</v>
      </c>
      <c r="P31" s="30">
        <v>0</v>
      </c>
      <c r="Q31" s="30">
        <v>54.070300000000003</v>
      </c>
      <c r="R31" s="30">
        <v>0</v>
      </c>
      <c r="S31" s="30">
        <v>544.72170000000006</v>
      </c>
      <c r="T31" s="30">
        <v>0</v>
      </c>
      <c r="U31" s="30">
        <v>249.547</v>
      </c>
      <c r="V31" s="30">
        <v>9467.7650300000005</v>
      </c>
    </row>
    <row r="32" spans="2:22" x14ac:dyDescent="0.2">
      <c r="B32" s="15">
        <v>4031</v>
      </c>
      <c r="C32" s="15" t="s">
        <v>182</v>
      </c>
      <c r="D32" s="30">
        <v>1840.82275</v>
      </c>
      <c r="E32" s="30">
        <v>5570.77225</v>
      </c>
      <c r="F32" s="30">
        <v>712.57</v>
      </c>
      <c r="G32" s="30">
        <v>33.104990000000001</v>
      </c>
      <c r="H32" s="30">
        <v>0</v>
      </c>
      <c r="I32" s="30">
        <v>3606.6795499999998</v>
      </c>
      <c r="J32" s="30">
        <v>0</v>
      </c>
      <c r="K32" s="30">
        <v>0</v>
      </c>
      <c r="L32" s="30">
        <v>11763.94954</v>
      </c>
      <c r="M32" s="30">
        <v>5303.6146500000004</v>
      </c>
      <c r="N32" s="30">
        <v>44.921280000000003</v>
      </c>
      <c r="O32" s="30">
        <v>5146.0309900000002</v>
      </c>
      <c r="P32" s="30">
        <v>0</v>
      </c>
      <c r="Q32" s="30">
        <v>305.07440000000003</v>
      </c>
      <c r="R32" s="30">
        <v>6.3244800000000003</v>
      </c>
      <c r="S32" s="30">
        <v>1593.8340000000001</v>
      </c>
      <c r="T32" s="30">
        <v>0</v>
      </c>
      <c r="U32" s="30">
        <v>132.018</v>
      </c>
      <c r="V32" s="30">
        <v>12531.817800000001</v>
      </c>
    </row>
    <row r="33" spans="2:22" x14ac:dyDescent="0.2">
      <c r="B33" s="15">
        <v>4032</v>
      </c>
      <c r="C33" s="15" t="s">
        <v>183</v>
      </c>
      <c r="D33" s="30">
        <v>1405.1288999999999</v>
      </c>
      <c r="E33" s="30">
        <v>1921.0132900000001</v>
      </c>
      <c r="F33" s="30">
        <v>1284.7394899999999</v>
      </c>
      <c r="G33" s="30">
        <v>42.949460000000002</v>
      </c>
      <c r="H33" s="30">
        <v>3.8986499999999999</v>
      </c>
      <c r="I33" s="30">
        <v>4750.9883900000004</v>
      </c>
      <c r="J33" s="30">
        <v>0</v>
      </c>
      <c r="K33" s="30">
        <v>0.61855000000000004</v>
      </c>
      <c r="L33" s="30">
        <v>9409.3367300000009</v>
      </c>
      <c r="M33" s="30">
        <v>8032.0828000000001</v>
      </c>
      <c r="N33" s="30">
        <v>168.73695000000001</v>
      </c>
      <c r="O33" s="30">
        <v>1308.4371000000001</v>
      </c>
      <c r="P33" s="30">
        <v>1.3520000000000001E-2</v>
      </c>
      <c r="Q33" s="30">
        <v>488.50085000000001</v>
      </c>
      <c r="R33" s="30">
        <v>66.769499999999994</v>
      </c>
      <c r="S33" s="30">
        <v>825.87158999999997</v>
      </c>
      <c r="T33" s="30">
        <v>0</v>
      </c>
      <c r="U33" s="30">
        <v>0</v>
      </c>
      <c r="V33" s="30">
        <v>10890.41231</v>
      </c>
    </row>
    <row r="34" spans="2:22" x14ac:dyDescent="0.2">
      <c r="B34" s="15">
        <v>4033</v>
      </c>
      <c r="C34" s="15" t="s">
        <v>184</v>
      </c>
      <c r="D34" s="30">
        <v>4033.4839499999998</v>
      </c>
      <c r="E34" s="30">
        <v>10698.53167</v>
      </c>
      <c r="F34" s="30">
        <v>2707.1525000000001</v>
      </c>
      <c r="G34" s="30">
        <v>312.74752000000001</v>
      </c>
      <c r="H34" s="30">
        <v>0</v>
      </c>
      <c r="I34" s="30">
        <v>15452.05558</v>
      </c>
      <c r="J34" s="30">
        <v>0</v>
      </c>
      <c r="K34" s="30">
        <v>0</v>
      </c>
      <c r="L34" s="30">
        <v>33203.971219999999</v>
      </c>
      <c r="M34" s="30">
        <v>15968.321180000001</v>
      </c>
      <c r="N34" s="30">
        <v>329.97062</v>
      </c>
      <c r="O34" s="30">
        <v>9198.7671300000002</v>
      </c>
      <c r="P34" s="30">
        <v>0</v>
      </c>
      <c r="Q34" s="30">
        <v>411.48592000000002</v>
      </c>
      <c r="R34" s="30">
        <v>1400.2266500000001</v>
      </c>
      <c r="S34" s="30">
        <v>7608.8029500000002</v>
      </c>
      <c r="T34" s="30">
        <v>0</v>
      </c>
      <c r="U34" s="30">
        <v>0</v>
      </c>
      <c r="V34" s="30">
        <v>34917.57445</v>
      </c>
    </row>
    <row r="35" spans="2:22" x14ac:dyDescent="0.2">
      <c r="B35" s="15">
        <v>4034</v>
      </c>
      <c r="C35" s="15" t="s">
        <v>185</v>
      </c>
      <c r="D35" s="30">
        <v>6056.1422499999999</v>
      </c>
      <c r="E35" s="30">
        <v>4908.1115099999997</v>
      </c>
      <c r="F35" s="30">
        <v>2491.9625500000002</v>
      </c>
      <c r="G35" s="30">
        <v>455.62452999999999</v>
      </c>
      <c r="H35" s="30">
        <v>0</v>
      </c>
      <c r="I35" s="30">
        <v>15265.92714</v>
      </c>
      <c r="J35" s="30">
        <v>0</v>
      </c>
      <c r="K35" s="30">
        <v>0</v>
      </c>
      <c r="L35" s="30">
        <v>29177.767980000001</v>
      </c>
      <c r="M35" s="30">
        <v>20611.57115</v>
      </c>
      <c r="N35" s="30">
        <v>216.16267999999999</v>
      </c>
      <c r="O35" s="30">
        <v>4151.9808300000004</v>
      </c>
      <c r="P35" s="30">
        <v>0</v>
      </c>
      <c r="Q35" s="30">
        <v>1067.9554000000001</v>
      </c>
      <c r="R35" s="30">
        <v>17.943100000000001</v>
      </c>
      <c r="S35" s="30">
        <v>4424.5116900000003</v>
      </c>
      <c r="T35" s="30">
        <v>0</v>
      </c>
      <c r="U35" s="30">
        <v>0</v>
      </c>
      <c r="V35" s="30">
        <v>30490.12485</v>
      </c>
    </row>
    <row r="36" spans="2:22" x14ac:dyDescent="0.2">
      <c r="B36" s="15">
        <v>4035</v>
      </c>
      <c r="C36" s="15" t="s">
        <v>186</v>
      </c>
      <c r="D36" s="30">
        <v>5716.2344999999996</v>
      </c>
      <c r="E36" s="30">
        <v>3537.43941</v>
      </c>
      <c r="F36" s="30">
        <v>1992.47714</v>
      </c>
      <c r="G36" s="30">
        <v>160.53755000000001</v>
      </c>
      <c r="H36" s="30">
        <v>7.7</v>
      </c>
      <c r="I36" s="30">
        <v>8713.5468700000001</v>
      </c>
      <c r="J36" s="30">
        <v>0</v>
      </c>
      <c r="K36" s="30">
        <v>0</v>
      </c>
      <c r="L36" s="30">
        <v>20127.93547</v>
      </c>
      <c r="M36" s="30">
        <v>14420.092850000001</v>
      </c>
      <c r="N36" s="30">
        <v>88.241749999999996</v>
      </c>
      <c r="O36" s="30">
        <v>3970.9157</v>
      </c>
      <c r="P36" s="30">
        <v>0</v>
      </c>
      <c r="Q36" s="30">
        <v>843.41369999999995</v>
      </c>
      <c r="R36" s="30">
        <v>21.107140000000001</v>
      </c>
      <c r="S36" s="30">
        <v>3617.0884599999999</v>
      </c>
      <c r="T36" s="30">
        <v>0</v>
      </c>
      <c r="U36" s="30">
        <v>0</v>
      </c>
      <c r="V36" s="30">
        <v>22960.8596</v>
      </c>
    </row>
    <row r="37" spans="2:22" x14ac:dyDescent="0.2">
      <c r="B37" s="15">
        <v>4037</v>
      </c>
      <c r="C37" s="15" t="s">
        <v>187</v>
      </c>
      <c r="D37" s="30">
        <v>3563.5084900000002</v>
      </c>
      <c r="E37" s="30">
        <v>4007.84438</v>
      </c>
      <c r="F37" s="30">
        <v>1739.50792</v>
      </c>
      <c r="G37" s="30">
        <v>35.3065</v>
      </c>
      <c r="H37" s="30">
        <v>10.29</v>
      </c>
      <c r="I37" s="30">
        <v>9057.0513599999995</v>
      </c>
      <c r="J37" s="30">
        <v>0</v>
      </c>
      <c r="K37" s="30">
        <v>0</v>
      </c>
      <c r="L37" s="30">
        <v>18413.50865</v>
      </c>
      <c r="M37" s="30">
        <v>14821.04005</v>
      </c>
      <c r="N37" s="30">
        <v>75.271900000000002</v>
      </c>
      <c r="O37" s="30">
        <v>2266.2217099999998</v>
      </c>
      <c r="P37" s="30">
        <v>0.44469999999999998</v>
      </c>
      <c r="Q37" s="30">
        <v>2213.4551999999999</v>
      </c>
      <c r="R37" s="30">
        <v>24.96339</v>
      </c>
      <c r="S37" s="30">
        <v>1215.41814</v>
      </c>
      <c r="T37" s="30">
        <v>0</v>
      </c>
      <c r="U37" s="30">
        <v>980.42399999999998</v>
      </c>
      <c r="V37" s="30">
        <v>21597.239089999999</v>
      </c>
    </row>
    <row r="38" spans="2:22" x14ac:dyDescent="0.2">
      <c r="B38" s="15">
        <v>4038</v>
      </c>
      <c r="C38" s="15" t="s">
        <v>188</v>
      </c>
      <c r="D38" s="30">
        <v>7525.973</v>
      </c>
      <c r="E38" s="30">
        <v>5673.3191100000004</v>
      </c>
      <c r="F38" s="30">
        <v>2806.8074499999998</v>
      </c>
      <c r="G38" s="30">
        <v>136.82990000000001</v>
      </c>
      <c r="H38" s="30">
        <v>0</v>
      </c>
      <c r="I38" s="30">
        <v>19322.00159</v>
      </c>
      <c r="J38" s="30">
        <v>0</v>
      </c>
      <c r="K38" s="30">
        <v>0</v>
      </c>
      <c r="L38" s="30">
        <v>35464.931049999999</v>
      </c>
      <c r="M38" s="30">
        <v>30256.768349999998</v>
      </c>
      <c r="N38" s="30">
        <v>112.42489999999999</v>
      </c>
      <c r="O38" s="30">
        <v>6601.6251099999999</v>
      </c>
      <c r="P38" s="30">
        <v>0</v>
      </c>
      <c r="Q38" s="30">
        <v>1811.1971599999999</v>
      </c>
      <c r="R38" s="30">
        <v>13.001849999999999</v>
      </c>
      <c r="S38" s="30">
        <v>3339.4646699999998</v>
      </c>
      <c r="T38" s="30">
        <v>0</v>
      </c>
      <c r="U38" s="30">
        <v>0</v>
      </c>
      <c r="V38" s="30">
        <v>42134.482040000003</v>
      </c>
    </row>
    <row r="39" spans="2:22" x14ac:dyDescent="0.2">
      <c r="B39" s="15">
        <v>4039</v>
      </c>
      <c r="C39" s="15" t="s">
        <v>189</v>
      </c>
      <c r="D39" s="30">
        <v>1360.21687</v>
      </c>
      <c r="E39" s="30">
        <v>1814.73855</v>
      </c>
      <c r="F39" s="30">
        <v>670.74315000000001</v>
      </c>
      <c r="G39" s="30">
        <v>53.733629999999998</v>
      </c>
      <c r="H39" s="30">
        <v>0</v>
      </c>
      <c r="I39" s="30">
        <v>5102.4280200000003</v>
      </c>
      <c r="J39" s="30">
        <v>0</v>
      </c>
      <c r="K39" s="30">
        <v>0</v>
      </c>
      <c r="L39" s="30">
        <v>9001.8602200000005</v>
      </c>
      <c r="M39" s="30">
        <v>9431.6503499999999</v>
      </c>
      <c r="N39" s="30">
        <v>0</v>
      </c>
      <c r="O39" s="30">
        <v>1146.9572000000001</v>
      </c>
      <c r="P39" s="30">
        <v>0</v>
      </c>
      <c r="Q39" s="30">
        <v>317.39695</v>
      </c>
      <c r="R39" s="30">
        <v>6.9614000000000003</v>
      </c>
      <c r="S39" s="30">
        <v>409.50067999999999</v>
      </c>
      <c r="T39" s="30">
        <v>0</v>
      </c>
      <c r="U39" s="30">
        <v>0</v>
      </c>
      <c r="V39" s="30">
        <v>11312.46658</v>
      </c>
    </row>
    <row r="40" spans="2:22" x14ac:dyDescent="0.2">
      <c r="B40" s="15">
        <v>4040</v>
      </c>
      <c r="C40" s="15" t="s">
        <v>190</v>
      </c>
      <c r="D40" s="30">
        <v>10406.777620000001</v>
      </c>
      <c r="E40" s="30">
        <v>7568.5483100000001</v>
      </c>
      <c r="F40" s="30">
        <v>3589.7503499999998</v>
      </c>
      <c r="G40" s="30">
        <v>278.64837</v>
      </c>
      <c r="H40" s="30">
        <v>0</v>
      </c>
      <c r="I40" s="30">
        <v>21125.82458</v>
      </c>
      <c r="J40" s="30">
        <v>0</v>
      </c>
      <c r="K40" s="30">
        <v>847.97304999999994</v>
      </c>
      <c r="L40" s="30">
        <v>43817.522279999997</v>
      </c>
      <c r="M40" s="30">
        <v>32690.552489999998</v>
      </c>
      <c r="N40" s="30">
        <v>712.07964000000004</v>
      </c>
      <c r="O40" s="30">
        <v>7292.5639899999996</v>
      </c>
      <c r="P40" s="30">
        <v>0</v>
      </c>
      <c r="Q40" s="30">
        <v>8138.8003699999999</v>
      </c>
      <c r="R40" s="30">
        <v>0</v>
      </c>
      <c r="S40" s="30">
        <v>8365.8328199999996</v>
      </c>
      <c r="T40" s="30">
        <v>0</v>
      </c>
      <c r="U40" s="30">
        <v>1992.95777</v>
      </c>
      <c r="V40" s="30">
        <v>59192.787080000002</v>
      </c>
    </row>
    <row r="41" spans="2:22" x14ac:dyDescent="0.2">
      <c r="B41" s="15">
        <v>4041</v>
      </c>
      <c r="C41" s="15" t="s">
        <v>191</v>
      </c>
      <c r="D41" s="30">
        <v>1249.4387300000001</v>
      </c>
      <c r="E41" s="30">
        <v>1681.3875599999999</v>
      </c>
      <c r="F41" s="30">
        <v>823.02967999999998</v>
      </c>
      <c r="G41" s="30">
        <v>78.277649999999994</v>
      </c>
      <c r="H41" s="30">
        <v>0</v>
      </c>
      <c r="I41" s="30">
        <v>4577.6247800000001</v>
      </c>
      <c r="J41" s="30">
        <v>0</v>
      </c>
      <c r="K41" s="30">
        <v>0</v>
      </c>
      <c r="L41" s="30">
        <v>8409.7584000000006</v>
      </c>
      <c r="M41" s="30">
        <v>6267.9765500000003</v>
      </c>
      <c r="N41" s="30">
        <v>58.148650000000004</v>
      </c>
      <c r="O41" s="30">
        <v>1331.2731900000001</v>
      </c>
      <c r="P41" s="30">
        <v>0.3</v>
      </c>
      <c r="Q41" s="30">
        <v>164.14690999999999</v>
      </c>
      <c r="R41" s="30">
        <v>11.14691</v>
      </c>
      <c r="S41" s="30">
        <v>909.49721999999997</v>
      </c>
      <c r="T41" s="30">
        <v>0</v>
      </c>
      <c r="U41" s="30">
        <v>200</v>
      </c>
      <c r="V41" s="30">
        <v>8942.4894299999996</v>
      </c>
    </row>
    <row r="42" spans="2:22" x14ac:dyDescent="0.2">
      <c r="B42" s="15">
        <v>4042</v>
      </c>
      <c r="C42" s="15" t="s">
        <v>192</v>
      </c>
      <c r="D42" s="30">
        <v>2134.6947500000001</v>
      </c>
      <c r="E42" s="30">
        <v>2794.9935500000001</v>
      </c>
      <c r="F42" s="30">
        <v>1216.3140000000001</v>
      </c>
      <c r="G42" s="30">
        <v>781.34749999999997</v>
      </c>
      <c r="H42" s="30">
        <v>147.03899999999999</v>
      </c>
      <c r="I42" s="30">
        <v>7238.9510799999998</v>
      </c>
      <c r="J42" s="30">
        <v>0</v>
      </c>
      <c r="K42" s="30">
        <v>0</v>
      </c>
      <c r="L42" s="30">
        <v>14313.33988</v>
      </c>
      <c r="M42" s="30">
        <v>8261.2708000000002</v>
      </c>
      <c r="N42" s="30">
        <v>46.487549999999999</v>
      </c>
      <c r="O42" s="30">
        <v>2360.5608099999999</v>
      </c>
      <c r="P42" s="30">
        <v>0</v>
      </c>
      <c r="Q42" s="30">
        <v>5840.6025499999996</v>
      </c>
      <c r="R42" s="30">
        <v>0</v>
      </c>
      <c r="S42" s="30">
        <v>2577.2667200000001</v>
      </c>
      <c r="T42" s="30">
        <v>0</v>
      </c>
      <c r="U42" s="30">
        <v>116.732</v>
      </c>
      <c r="V42" s="30">
        <v>19202.920429999998</v>
      </c>
    </row>
    <row r="43" spans="2:22" x14ac:dyDescent="0.2">
      <c r="B43" s="15">
        <v>4044</v>
      </c>
      <c r="C43" s="15" t="s">
        <v>193</v>
      </c>
      <c r="D43" s="30">
        <v>6260.4675500000003</v>
      </c>
      <c r="E43" s="30">
        <v>8486.8492999999999</v>
      </c>
      <c r="F43" s="30">
        <v>1644.2406000000001</v>
      </c>
      <c r="G43" s="30">
        <v>924.16588999999999</v>
      </c>
      <c r="H43" s="30">
        <v>0</v>
      </c>
      <c r="I43" s="30">
        <v>14072.126420000001</v>
      </c>
      <c r="J43" s="30">
        <v>0</v>
      </c>
      <c r="K43" s="30">
        <v>2246.9891400000001</v>
      </c>
      <c r="L43" s="30">
        <v>33634.838900000002</v>
      </c>
      <c r="M43" s="30">
        <v>20600.080300000001</v>
      </c>
      <c r="N43" s="30">
        <v>108.17255</v>
      </c>
      <c r="O43" s="30">
        <v>4283.2363800000003</v>
      </c>
      <c r="P43" s="30">
        <v>0</v>
      </c>
      <c r="Q43" s="30">
        <v>1995.7139999999999</v>
      </c>
      <c r="R43" s="30">
        <v>2241.4268299999999</v>
      </c>
      <c r="S43" s="30">
        <v>4342.6713099999997</v>
      </c>
      <c r="T43" s="30">
        <v>0</v>
      </c>
      <c r="U43" s="30">
        <v>105.1</v>
      </c>
      <c r="V43" s="30">
        <v>33676.40137</v>
      </c>
    </row>
    <row r="44" spans="2:22" x14ac:dyDescent="0.2">
      <c r="B44" s="15">
        <v>4045</v>
      </c>
      <c r="C44" s="15" t="s">
        <v>194</v>
      </c>
      <c r="D44" s="30">
        <v>26080.914209999999</v>
      </c>
      <c r="E44" s="30">
        <v>16699.57576</v>
      </c>
      <c r="F44" s="30">
        <v>6898.8419100000001</v>
      </c>
      <c r="G44" s="30">
        <v>1747.0574999999999</v>
      </c>
      <c r="H44" s="30">
        <v>0</v>
      </c>
      <c r="I44" s="30">
        <v>48477.556790000002</v>
      </c>
      <c r="J44" s="30">
        <v>0</v>
      </c>
      <c r="K44" s="30">
        <v>0</v>
      </c>
      <c r="L44" s="30">
        <v>99903.946169999996</v>
      </c>
      <c r="M44" s="30">
        <v>63585.606899999999</v>
      </c>
      <c r="N44" s="30">
        <v>838.87964999999997</v>
      </c>
      <c r="O44" s="30">
        <v>17586.156419999999</v>
      </c>
      <c r="P44" s="30">
        <v>13.888</v>
      </c>
      <c r="Q44" s="30">
        <v>1954.5880500000001</v>
      </c>
      <c r="R44" s="30">
        <v>0</v>
      </c>
      <c r="S44" s="30">
        <v>17663.221689999998</v>
      </c>
      <c r="T44" s="30">
        <v>0</v>
      </c>
      <c r="U44" s="30">
        <v>278.00970000000001</v>
      </c>
      <c r="V44" s="30">
        <v>101920.35041</v>
      </c>
    </row>
    <row r="45" spans="2:22" x14ac:dyDescent="0.2">
      <c r="B45" s="15">
        <v>4046</v>
      </c>
      <c r="C45" s="15" t="s">
        <v>195</v>
      </c>
      <c r="D45" s="30">
        <v>849.86720000000003</v>
      </c>
      <c r="E45" s="30">
        <v>2068.3865700000001</v>
      </c>
      <c r="F45" s="30">
        <v>626.48535000000004</v>
      </c>
      <c r="G45" s="30">
        <v>56.487000000000002</v>
      </c>
      <c r="H45" s="30">
        <v>0</v>
      </c>
      <c r="I45" s="30">
        <v>4438.8324499999999</v>
      </c>
      <c r="J45" s="30">
        <v>0</v>
      </c>
      <c r="K45" s="30">
        <v>0</v>
      </c>
      <c r="L45" s="30">
        <v>8040.0585700000001</v>
      </c>
      <c r="M45" s="30">
        <v>4860.3635000000004</v>
      </c>
      <c r="N45" s="30">
        <v>73.926000000000002</v>
      </c>
      <c r="O45" s="30">
        <v>2740.81014</v>
      </c>
      <c r="P45" s="30">
        <v>24.887</v>
      </c>
      <c r="Q45" s="30">
        <v>75.565449999999998</v>
      </c>
      <c r="R45" s="30">
        <v>11.24447</v>
      </c>
      <c r="S45" s="30">
        <v>1184.09915</v>
      </c>
      <c r="T45" s="30">
        <v>0</v>
      </c>
      <c r="U45" s="30">
        <v>0</v>
      </c>
      <c r="V45" s="30">
        <v>8970.8957100000007</v>
      </c>
    </row>
    <row r="46" spans="2:22" x14ac:dyDescent="0.2">
      <c r="B46" s="15">
        <v>4047</v>
      </c>
      <c r="C46" s="15" t="s">
        <v>196</v>
      </c>
      <c r="D46" s="30">
        <v>4638.6350400000001</v>
      </c>
      <c r="E46" s="30">
        <v>14926.80812</v>
      </c>
      <c r="F46" s="30">
        <v>3604.88535</v>
      </c>
      <c r="G46" s="30">
        <v>1684.3310100000001</v>
      </c>
      <c r="H46" s="30">
        <v>0</v>
      </c>
      <c r="I46" s="30">
        <v>9495.7018599999992</v>
      </c>
      <c r="J46" s="30">
        <v>0</v>
      </c>
      <c r="K46" s="30">
        <v>0</v>
      </c>
      <c r="L46" s="30">
        <v>34350.361380000002</v>
      </c>
      <c r="M46" s="30">
        <v>12471.47525</v>
      </c>
      <c r="N46" s="30">
        <v>380</v>
      </c>
      <c r="O46" s="30">
        <v>16937.099989999999</v>
      </c>
      <c r="P46" s="30">
        <v>120.36669999999999</v>
      </c>
      <c r="Q46" s="30">
        <v>958.19321000000002</v>
      </c>
      <c r="R46" s="30">
        <v>9.7910199999999996</v>
      </c>
      <c r="S46" s="30">
        <v>5671.91165</v>
      </c>
      <c r="T46" s="30">
        <v>0</v>
      </c>
      <c r="U46" s="30">
        <v>0</v>
      </c>
      <c r="V46" s="30">
        <v>36548.837820000001</v>
      </c>
    </row>
    <row r="47" spans="2:22" x14ac:dyDescent="0.2">
      <c r="B47" s="15">
        <v>4048</v>
      </c>
      <c r="C47" s="15" t="s">
        <v>197</v>
      </c>
      <c r="D47" s="30">
        <v>6629.3626899999999</v>
      </c>
      <c r="E47" s="30">
        <v>10300.52223</v>
      </c>
      <c r="F47" s="30">
        <v>2614.4934499999999</v>
      </c>
      <c r="G47" s="30">
        <v>413.01247000000001</v>
      </c>
      <c r="H47" s="30">
        <v>32.280349999999999</v>
      </c>
      <c r="I47" s="30">
        <v>13278.766670000001</v>
      </c>
      <c r="J47" s="30">
        <v>0</v>
      </c>
      <c r="K47" s="30">
        <v>0</v>
      </c>
      <c r="L47" s="30">
        <v>33268.437859999998</v>
      </c>
      <c r="M47" s="30">
        <v>23571.874349999998</v>
      </c>
      <c r="N47" s="30">
        <v>263.12049999999999</v>
      </c>
      <c r="O47" s="30">
        <v>11951.20075</v>
      </c>
      <c r="P47" s="30">
        <v>0.99904999999999999</v>
      </c>
      <c r="Q47" s="30">
        <v>916.08136000000002</v>
      </c>
      <c r="R47" s="30">
        <v>32.280349999999999</v>
      </c>
      <c r="S47" s="30">
        <v>1359.12445</v>
      </c>
      <c r="T47" s="30">
        <v>0</v>
      </c>
      <c r="U47" s="30">
        <v>0</v>
      </c>
      <c r="V47" s="30">
        <v>38094.680809999998</v>
      </c>
    </row>
    <row r="48" spans="2:22" x14ac:dyDescent="0.2">
      <c r="B48" s="20">
        <v>4089</v>
      </c>
      <c r="C48" s="20" t="s">
        <v>198</v>
      </c>
      <c r="D48" s="29">
        <v>71678.684850000005</v>
      </c>
      <c r="E48" s="29">
        <v>83187.988790000003</v>
      </c>
      <c r="F48" s="29">
        <v>28337.379929999999</v>
      </c>
      <c r="G48" s="29">
        <v>4001.1932400000001</v>
      </c>
      <c r="H48" s="29">
        <v>416.66376000000002</v>
      </c>
      <c r="I48" s="29">
        <v>171139.14288</v>
      </c>
      <c r="J48" s="29">
        <v>1.7727999999999999</v>
      </c>
      <c r="K48" s="29">
        <v>54.537999999999997</v>
      </c>
      <c r="L48" s="29">
        <v>358817.36424999998</v>
      </c>
      <c r="M48" s="29">
        <v>228136.329</v>
      </c>
      <c r="N48" s="29">
        <v>1820.6683700000001</v>
      </c>
      <c r="O48" s="29">
        <v>78019.925010000006</v>
      </c>
      <c r="P48" s="29">
        <v>1121.0295000000001</v>
      </c>
      <c r="Q48" s="29">
        <v>20622.583579999999</v>
      </c>
      <c r="R48" s="29">
        <v>390.23306000000002</v>
      </c>
      <c r="S48" s="29">
        <v>55313.290789999999</v>
      </c>
      <c r="T48" s="29">
        <v>1.7727999999999999</v>
      </c>
      <c r="U48" s="29">
        <v>8282.9254899999996</v>
      </c>
      <c r="V48" s="29">
        <v>393708.75760000001</v>
      </c>
    </row>
    <row r="49" spans="2:22" x14ac:dyDescent="0.2">
      <c r="B49" s="15">
        <v>4061</v>
      </c>
      <c r="C49" s="15" t="s">
        <v>199</v>
      </c>
      <c r="D49" s="30">
        <v>1038.7633599999999</v>
      </c>
      <c r="E49" s="30">
        <v>1062.60637</v>
      </c>
      <c r="F49" s="30">
        <v>557.25109999999995</v>
      </c>
      <c r="G49" s="30">
        <v>54.762500000000003</v>
      </c>
      <c r="H49" s="30">
        <v>0</v>
      </c>
      <c r="I49" s="30">
        <v>4137.2996899999998</v>
      </c>
      <c r="J49" s="30">
        <v>0</v>
      </c>
      <c r="K49" s="30">
        <v>0</v>
      </c>
      <c r="L49" s="30">
        <v>6850.6830200000004</v>
      </c>
      <c r="M49" s="30">
        <v>6050.6820500000003</v>
      </c>
      <c r="N49" s="30">
        <v>1.0740000000000001</v>
      </c>
      <c r="O49" s="30">
        <v>667.99683000000005</v>
      </c>
      <c r="P49" s="30">
        <v>0</v>
      </c>
      <c r="Q49" s="30">
        <v>181.54650000000001</v>
      </c>
      <c r="R49" s="30">
        <v>1.1029</v>
      </c>
      <c r="S49" s="30">
        <v>235.08062000000001</v>
      </c>
      <c r="T49" s="30">
        <v>0</v>
      </c>
      <c r="U49" s="30">
        <v>331.98399999999998</v>
      </c>
      <c r="V49" s="30">
        <v>7469.4669000000004</v>
      </c>
    </row>
    <row r="50" spans="2:22" x14ac:dyDescent="0.2">
      <c r="B50" s="15">
        <v>4062</v>
      </c>
      <c r="C50" s="15" t="s">
        <v>200</v>
      </c>
      <c r="D50" s="30">
        <v>3686.6068100000002</v>
      </c>
      <c r="E50" s="30">
        <v>6158.4724200000001</v>
      </c>
      <c r="F50" s="30">
        <v>1283.6748</v>
      </c>
      <c r="G50" s="30">
        <v>16.71678</v>
      </c>
      <c r="H50" s="30">
        <v>16.3535</v>
      </c>
      <c r="I50" s="30">
        <v>10656.68267</v>
      </c>
      <c r="J50" s="30">
        <v>0</v>
      </c>
      <c r="K50" s="30">
        <v>0</v>
      </c>
      <c r="L50" s="30">
        <v>21818.506979999998</v>
      </c>
      <c r="M50" s="30">
        <v>13247.73115</v>
      </c>
      <c r="N50" s="30">
        <v>45.330150000000003</v>
      </c>
      <c r="O50" s="30">
        <v>5068.9877100000003</v>
      </c>
      <c r="P50" s="30">
        <v>0</v>
      </c>
      <c r="Q50" s="30">
        <v>3708.8573099999999</v>
      </c>
      <c r="R50" s="30">
        <v>18.8535</v>
      </c>
      <c r="S50" s="30">
        <v>2218.5806600000001</v>
      </c>
      <c r="T50" s="30">
        <v>0</v>
      </c>
      <c r="U50" s="30">
        <v>653.93499999999995</v>
      </c>
      <c r="V50" s="30">
        <v>24962.27548</v>
      </c>
    </row>
    <row r="51" spans="2:22" x14ac:dyDescent="0.2">
      <c r="B51" s="15">
        <v>4063</v>
      </c>
      <c r="C51" s="15" t="s">
        <v>201</v>
      </c>
      <c r="D51" s="30">
        <v>12086.634040000001</v>
      </c>
      <c r="E51" s="30">
        <v>9238.8959599999998</v>
      </c>
      <c r="F51" s="30">
        <v>3489.1259799999998</v>
      </c>
      <c r="G51" s="30">
        <v>311.64382999999998</v>
      </c>
      <c r="H51" s="30">
        <v>366.58425999999997</v>
      </c>
      <c r="I51" s="30">
        <v>14831.071389999999</v>
      </c>
      <c r="J51" s="30">
        <v>0</v>
      </c>
      <c r="K51" s="30">
        <v>54.537999999999997</v>
      </c>
      <c r="L51" s="30">
        <v>40378.493459999998</v>
      </c>
      <c r="M51" s="30">
        <v>25680.197349999999</v>
      </c>
      <c r="N51" s="30">
        <v>226.14025000000001</v>
      </c>
      <c r="O51" s="30">
        <v>8423.1213800000005</v>
      </c>
      <c r="P51" s="30">
        <v>140.4537</v>
      </c>
      <c r="Q51" s="30">
        <v>604.99293</v>
      </c>
      <c r="R51" s="30">
        <v>39.236449999999998</v>
      </c>
      <c r="S51" s="30">
        <v>6444.7236800000001</v>
      </c>
      <c r="T51" s="30">
        <v>0</v>
      </c>
      <c r="U51" s="30">
        <v>947.6</v>
      </c>
      <c r="V51" s="30">
        <v>42506.46574</v>
      </c>
    </row>
    <row r="52" spans="2:22" x14ac:dyDescent="0.2">
      <c r="B52" s="15">
        <v>4064</v>
      </c>
      <c r="C52" s="15" t="s">
        <v>202</v>
      </c>
      <c r="D52" s="30">
        <v>605.08630000000005</v>
      </c>
      <c r="E52" s="30">
        <v>1358.24891</v>
      </c>
      <c r="F52" s="30">
        <v>241.14230000000001</v>
      </c>
      <c r="G52" s="30">
        <v>7.3901000000000003</v>
      </c>
      <c r="H52" s="30">
        <v>0</v>
      </c>
      <c r="I52" s="30">
        <v>1926.8931600000001</v>
      </c>
      <c r="J52" s="30">
        <v>0</v>
      </c>
      <c r="K52" s="30">
        <v>0</v>
      </c>
      <c r="L52" s="30">
        <v>4138.7607699999999</v>
      </c>
      <c r="M52" s="30">
        <v>3033.5183999999999</v>
      </c>
      <c r="N52" s="30">
        <v>29</v>
      </c>
      <c r="O52" s="30">
        <v>1416.0780099999999</v>
      </c>
      <c r="P52" s="30">
        <v>0</v>
      </c>
      <c r="Q52" s="30">
        <v>14.482799999999999</v>
      </c>
      <c r="R52" s="30">
        <v>5.9582199999999998</v>
      </c>
      <c r="S52" s="30">
        <v>346.88180999999997</v>
      </c>
      <c r="T52" s="30">
        <v>0</v>
      </c>
      <c r="U52" s="30">
        <v>0</v>
      </c>
      <c r="V52" s="30">
        <v>4845.9192400000002</v>
      </c>
    </row>
    <row r="53" spans="2:22" x14ac:dyDescent="0.2">
      <c r="B53" s="15">
        <v>4065</v>
      </c>
      <c r="C53" s="15" t="s">
        <v>203</v>
      </c>
      <c r="D53" s="30">
        <v>2753.5830299999998</v>
      </c>
      <c r="E53" s="30">
        <v>2141.9878600000002</v>
      </c>
      <c r="F53" s="30">
        <v>873.69439999999997</v>
      </c>
      <c r="G53" s="30">
        <v>866.14651000000003</v>
      </c>
      <c r="H53" s="30">
        <v>0</v>
      </c>
      <c r="I53" s="30">
        <v>9589.5777199999993</v>
      </c>
      <c r="J53" s="30">
        <v>0</v>
      </c>
      <c r="K53" s="30">
        <v>0</v>
      </c>
      <c r="L53" s="30">
        <v>16224.989519999999</v>
      </c>
      <c r="M53" s="30">
        <v>10396.68885</v>
      </c>
      <c r="N53" s="30">
        <v>86.460400000000007</v>
      </c>
      <c r="O53" s="30">
        <v>2462.3689399999998</v>
      </c>
      <c r="P53" s="30">
        <v>0</v>
      </c>
      <c r="Q53" s="30">
        <v>1032.4598699999999</v>
      </c>
      <c r="R53" s="30">
        <v>34.700650000000003</v>
      </c>
      <c r="S53" s="30">
        <v>3607.4601200000002</v>
      </c>
      <c r="T53" s="30">
        <v>0</v>
      </c>
      <c r="U53" s="30">
        <v>0</v>
      </c>
      <c r="V53" s="30">
        <v>17620.13883</v>
      </c>
    </row>
    <row r="54" spans="2:22" x14ac:dyDescent="0.2">
      <c r="B54" s="15">
        <v>4066</v>
      </c>
      <c r="C54" s="15" t="s">
        <v>204</v>
      </c>
      <c r="D54" s="30">
        <v>1022.7486</v>
      </c>
      <c r="E54" s="30">
        <v>1512.3996999999999</v>
      </c>
      <c r="F54" s="30">
        <v>330.92529999999999</v>
      </c>
      <c r="G54" s="30">
        <v>16.792639999999999</v>
      </c>
      <c r="H54" s="30">
        <v>0</v>
      </c>
      <c r="I54" s="30">
        <v>1964.19021</v>
      </c>
      <c r="J54" s="30">
        <v>0</v>
      </c>
      <c r="K54" s="30">
        <v>0</v>
      </c>
      <c r="L54" s="30">
        <v>4847.05645</v>
      </c>
      <c r="M54" s="30">
        <v>3210.61985</v>
      </c>
      <c r="N54" s="30">
        <v>38.4131</v>
      </c>
      <c r="O54" s="30">
        <v>1411.05009</v>
      </c>
      <c r="P54" s="30">
        <v>0</v>
      </c>
      <c r="Q54" s="30">
        <v>78.924689999999998</v>
      </c>
      <c r="R54" s="30">
        <v>3.5806</v>
      </c>
      <c r="S54" s="30">
        <v>381.18891000000002</v>
      </c>
      <c r="T54" s="30">
        <v>0</v>
      </c>
      <c r="U54" s="30">
        <v>86.602900000000005</v>
      </c>
      <c r="V54" s="30">
        <v>5210.3801400000002</v>
      </c>
    </row>
    <row r="55" spans="2:22" x14ac:dyDescent="0.2">
      <c r="B55" s="15">
        <v>4067</v>
      </c>
      <c r="C55" s="15" t="s">
        <v>205</v>
      </c>
      <c r="D55" s="30">
        <v>1069.11961</v>
      </c>
      <c r="E55" s="30">
        <v>1042.7082399999999</v>
      </c>
      <c r="F55" s="30">
        <v>433.50855000000001</v>
      </c>
      <c r="G55" s="30">
        <v>8.5388999999999999</v>
      </c>
      <c r="H55" s="30">
        <v>0</v>
      </c>
      <c r="I55" s="30">
        <v>3284.4681799999998</v>
      </c>
      <c r="J55" s="30">
        <v>0</v>
      </c>
      <c r="K55" s="30">
        <v>0</v>
      </c>
      <c r="L55" s="30">
        <v>5838.3434800000005</v>
      </c>
      <c r="M55" s="30">
        <v>4455.3623500000003</v>
      </c>
      <c r="N55" s="30">
        <v>30</v>
      </c>
      <c r="O55" s="30">
        <v>898.09880999999996</v>
      </c>
      <c r="P55" s="30">
        <v>0</v>
      </c>
      <c r="Q55" s="30">
        <v>26.18825</v>
      </c>
      <c r="R55" s="30">
        <v>19.06165</v>
      </c>
      <c r="S55" s="30">
        <v>271.78845000000001</v>
      </c>
      <c r="T55" s="30">
        <v>0</v>
      </c>
      <c r="U55" s="30">
        <v>133.29265000000001</v>
      </c>
      <c r="V55" s="30">
        <v>5833.79216</v>
      </c>
    </row>
    <row r="56" spans="2:22" x14ac:dyDescent="0.2">
      <c r="B56" s="15">
        <v>4068</v>
      </c>
      <c r="C56" s="15" t="s">
        <v>206</v>
      </c>
      <c r="D56" s="30">
        <v>1711.7312400000001</v>
      </c>
      <c r="E56" s="30">
        <v>2159.03658</v>
      </c>
      <c r="F56" s="30">
        <v>1131.3649</v>
      </c>
      <c r="G56" s="30">
        <v>25.429459999999999</v>
      </c>
      <c r="H56" s="30">
        <v>0</v>
      </c>
      <c r="I56" s="30">
        <v>5428.3520799999997</v>
      </c>
      <c r="J56" s="30">
        <v>0</v>
      </c>
      <c r="K56" s="30">
        <v>0</v>
      </c>
      <c r="L56" s="30">
        <v>10455.91426</v>
      </c>
      <c r="M56" s="30">
        <v>7927.5584500000004</v>
      </c>
      <c r="N56" s="30">
        <v>59.861049999999999</v>
      </c>
      <c r="O56" s="30">
        <v>1950.2791400000001</v>
      </c>
      <c r="P56" s="30">
        <v>0</v>
      </c>
      <c r="Q56" s="30">
        <v>148.85722999999999</v>
      </c>
      <c r="R56" s="30">
        <v>8.3798499999999994</v>
      </c>
      <c r="S56" s="30">
        <v>1548.8715199999999</v>
      </c>
      <c r="T56" s="30">
        <v>0</v>
      </c>
      <c r="U56" s="30">
        <v>515.54200000000003</v>
      </c>
      <c r="V56" s="30">
        <v>12159.34924</v>
      </c>
    </row>
    <row r="57" spans="2:22" x14ac:dyDescent="0.2">
      <c r="B57" s="15">
        <v>4084</v>
      </c>
      <c r="C57" s="15" t="s">
        <v>207</v>
      </c>
      <c r="D57" s="30">
        <v>532.11199999999997</v>
      </c>
      <c r="E57" s="30">
        <v>472.46814999999998</v>
      </c>
      <c r="F57" s="30">
        <v>315.97930000000002</v>
      </c>
      <c r="G57" s="30">
        <v>2.4184100000000002</v>
      </c>
      <c r="H57" s="30">
        <v>0</v>
      </c>
      <c r="I57" s="30">
        <v>1337.8416</v>
      </c>
      <c r="J57" s="30">
        <v>0</v>
      </c>
      <c r="K57" s="30">
        <v>0</v>
      </c>
      <c r="L57" s="30">
        <v>2660.8194600000002</v>
      </c>
      <c r="M57" s="30">
        <v>2201.4293499999999</v>
      </c>
      <c r="N57" s="30">
        <v>0</v>
      </c>
      <c r="O57" s="30">
        <v>249.95529999999999</v>
      </c>
      <c r="P57" s="30">
        <v>0</v>
      </c>
      <c r="Q57" s="30">
        <v>51.542499999999997</v>
      </c>
      <c r="R57" s="30">
        <v>0.38185000000000002</v>
      </c>
      <c r="S57" s="30">
        <v>85.524019999999993</v>
      </c>
      <c r="T57" s="30">
        <v>0</v>
      </c>
      <c r="U57" s="30">
        <v>73.19</v>
      </c>
      <c r="V57" s="30">
        <v>2662.0230200000001</v>
      </c>
    </row>
    <row r="58" spans="2:22" x14ac:dyDescent="0.2">
      <c r="B58" s="15">
        <v>4071</v>
      </c>
      <c r="C58" s="15" t="s">
        <v>208</v>
      </c>
      <c r="D58" s="30">
        <v>1160.34536</v>
      </c>
      <c r="E58" s="30">
        <v>1580.80315</v>
      </c>
      <c r="F58" s="30">
        <v>667.0761</v>
      </c>
      <c r="G58" s="30">
        <v>83.756249999999994</v>
      </c>
      <c r="H58" s="30">
        <v>0</v>
      </c>
      <c r="I58" s="30">
        <v>4930.4576999999999</v>
      </c>
      <c r="J58" s="30">
        <v>0</v>
      </c>
      <c r="K58" s="30">
        <v>0</v>
      </c>
      <c r="L58" s="30">
        <v>8422.4385600000005</v>
      </c>
      <c r="M58" s="30">
        <v>7905.3477000000003</v>
      </c>
      <c r="N58" s="30">
        <v>0</v>
      </c>
      <c r="O58" s="30">
        <v>1316.26586</v>
      </c>
      <c r="P58" s="30">
        <v>0</v>
      </c>
      <c r="Q58" s="30">
        <v>271.32839999999999</v>
      </c>
      <c r="R58" s="30">
        <v>1.3055000000000001</v>
      </c>
      <c r="S58" s="30">
        <v>670.36</v>
      </c>
      <c r="T58" s="30">
        <v>0</v>
      </c>
      <c r="U58" s="30">
        <v>100</v>
      </c>
      <c r="V58" s="30">
        <v>10264.607459999999</v>
      </c>
    </row>
    <row r="59" spans="2:22" x14ac:dyDescent="0.2">
      <c r="B59" s="15">
        <v>4072</v>
      </c>
      <c r="C59" s="15" t="s">
        <v>209</v>
      </c>
      <c r="D59" s="30">
        <v>2273.9823500000002</v>
      </c>
      <c r="E59" s="30">
        <v>4115.2567200000003</v>
      </c>
      <c r="F59" s="30">
        <v>1154.2382500000001</v>
      </c>
      <c r="G59" s="30">
        <v>171.47125</v>
      </c>
      <c r="H59" s="30">
        <v>0</v>
      </c>
      <c r="I59" s="30">
        <v>5608.4089599999998</v>
      </c>
      <c r="J59" s="30">
        <v>0</v>
      </c>
      <c r="K59" s="30">
        <v>0</v>
      </c>
      <c r="L59" s="30">
        <v>13323.357529999999</v>
      </c>
      <c r="M59" s="30">
        <v>7484.9757499999996</v>
      </c>
      <c r="N59" s="30">
        <v>117.56175</v>
      </c>
      <c r="O59" s="30">
        <v>4645.7409299999999</v>
      </c>
      <c r="P59" s="30">
        <v>79.337299999999999</v>
      </c>
      <c r="Q59" s="30">
        <v>511.56013999999999</v>
      </c>
      <c r="R59" s="30">
        <v>19.176950000000001</v>
      </c>
      <c r="S59" s="30">
        <v>1852.961</v>
      </c>
      <c r="T59" s="30">
        <v>0</v>
      </c>
      <c r="U59" s="30">
        <v>255.446</v>
      </c>
      <c r="V59" s="30">
        <v>14966.759819999999</v>
      </c>
    </row>
    <row r="60" spans="2:22" x14ac:dyDescent="0.2">
      <c r="B60" s="15">
        <v>4073</v>
      </c>
      <c r="C60" s="15" t="s">
        <v>210</v>
      </c>
      <c r="D60" s="30">
        <v>949.85265000000004</v>
      </c>
      <c r="E60" s="30">
        <v>1684.6617100000001</v>
      </c>
      <c r="F60" s="30">
        <v>711.22834999999998</v>
      </c>
      <c r="G60" s="30">
        <v>29.493849999999998</v>
      </c>
      <c r="H60" s="30">
        <v>0</v>
      </c>
      <c r="I60" s="30">
        <v>4854.4775</v>
      </c>
      <c r="J60" s="30">
        <v>0</v>
      </c>
      <c r="K60" s="30">
        <v>0</v>
      </c>
      <c r="L60" s="30">
        <v>8229.7140600000002</v>
      </c>
      <c r="M60" s="30">
        <v>7075.2616500000004</v>
      </c>
      <c r="N60" s="30">
        <v>0</v>
      </c>
      <c r="O60" s="30">
        <v>1100.10796</v>
      </c>
      <c r="P60" s="30">
        <v>0</v>
      </c>
      <c r="Q60" s="30">
        <v>128.48070000000001</v>
      </c>
      <c r="R60" s="30">
        <v>1.22315</v>
      </c>
      <c r="S60" s="30">
        <v>302.84325000000001</v>
      </c>
      <c r="T60" s="30">
        <v>0</v>
      </c>
      <c r="U60" s="30">
        <v>375.65699999999998</v>
      </c>
      <c r="V60" s="30">
        <v>8983.5737100000006</v>
      </c>
    </row>
    <row r="61" spans="2:22" x14ac:dyDescent="0.2">
      <c r="B61" s="15">
        <v>4074</v>
      </c>
      <c r="C61" s="15" t="s">
        <v>211</v>
      </c>
      <c r="D61" s="30">
        <v>2500.1237999999998</v>
      </c>
      <c r="E61" s="30">
        <v>3430.12869</v>
      </c>
      <c r="F61" s="30">
        <v>1675.9719500000001</v>
      </c>
      <c r="G61" s="30">
        <v>92.701909999999998</v>
      </c>
      <c r="H61" s="30">
        <v>0</v>
      </c>
      <c r="I61" s="30">
        <v>7490.5092100000002</v>
      </c>
      <c r="J61" s="30">
        <v>0</v>
      </c>
      <c r="K61" s="30">
        <v>0</v>
      </c>
      <c r="L61" s="30">
        <v>15189.43556</v>
      </c>
      <c r="M61" s="30">
        <v>9731.0032499999998</v>
      </c>
      <c r="N61" s="30">
        <v>95.988950000000003</v>
      </c>
      <c r="O61" s="30">
        <v>3482.4736200000002</v>
      </c>
      <c r="P61" s="30">
        <v>14.3665</v>
      </c>
      <c r="Q61" s="30">
        <v>1417.00865</v>
      </c>
      <c r="R61" s="30">
        <v>1.4887999999999999</v>
      </c>
      <c r="S61" s="30">
        <v>2061.7913100000001</v>
      </c>
      <c r="T61" s="30">
        <v>0</v>
      </c>
      <c r="U61" s="30">
        <v>490.24349999999998</v>
      </c>
      <c r="V61" s="30">
        <v>17294.364580000001</v>
      </c>
    </row>
    <row r="62" spans="2:22" x14ac:dyDescent="0.2">
      <c r="B62" s="15">
        <v>4075</v>
      </c>
      <c r="C62" s="15" t="s">
        <v>212</v>
      </c>
      <c r="D62" s="30">
        <v>3444.5727499999998</v>
      </c>
      <c r="E62" s="30">
        <v>3385.49955</v>
      </c>
      <c r="F62" s="30">
        <v>1448.19064</v>
      </c>
      <c r="G62" s="30">
        <v>87.067319999999995</v>
      </c>
      <c r="H62" s="30">
        <v>0</v>
      </c>
      <c r="I62" s="30">
        <v>9394.6665099999991</v>
      </c>
      <c r="J62" s="30">
        <v>0</v>
      </c>
      <c r="K62" s="30">
        <v>0</v>
      </c>
      <c r="L62" s="30">
        <v>17759.996770000002</v>
      </c>
      <c r="M62" s="30">
        <v>12310.4802</v>
      </c>
      <c r="N62" s="30">
        <v>99.64367</v>
      </c>
      <c r="O62" s="30">
        <v>3492.6148499999999</v>
      </c>
      <c r="P62" s="30">
        <v>0</v>
      </c>
      <c r="Q62" s="30">
        <v>4574.18264</v>
      </c>
      <c r="R62" s="30">
        <v>2.6728499999999999</v>
      </c>
      <c r="S62" s="30">
        <v>1331.1749500000001</v>
      </c>
      <c r="T62" s="30">
        <v>0</v>
      </c>
      <c r="U62" s="30">
        <v>0</v>
      </c>
      <c r="V62" s="30">
        <v>21810.76916</v>
      </c>
    </row>
    <row r="63" spans="2:22" x14ac:dyDescent="0.2">
      <c r="B63" s="15">
        <v>4076</v>
      </c>
      <c r="C63" s="15" t="s">
        <v>213</v>
      </c>
      <c r="D63" s="30">
        <v>1834.0659900000001</v>
      </c>
      <c r="E63" s="30">
        <v>2319.4213</v>
      </c>
      <c r="F63" s="30">
        <v>528.52200000000005</v>
      </c>
      <c r="G63" s="30">
        <v>51.367939999999997</v>
      </c>
      <c r="H63" s="30">
        <v>1.4470000000000001</v>
      </c>
      <c r="I63" s="30">
        <v>5860.8481899999997</v>
      </c>
      <c r="J63" s="30">
        <v>0</v>
      </c>
      <c r="K63" s="30">
        <v>0</v>
      </c>
      <c r="L63" s="30">
        <v>10595.672420000001</v>
      </c>
      <c r="M63" s="30">
        <v>7766.7366499999998</v>
      </c>
      <c r="N63" s="30">
        <v>63.815750000000001</v>
      </c>
      <c r="O63" s="30">
        <v>1875.5912499999999</v>
      </c>
      <c r="P63" s="30">
        <v>0</v>
      </c>
      <c r="Q63" s="30">
        <v>339.93955999999997</v>
      </c>
      <c r="R63" s="30">
        <v>4.3957499999999996</v>
      </c>
      <c r="S63" s="30">
        <v>1843.0346300000001</v>
      </c>
      <c r="T63" s="30">
        <v>0</v>
      </c>
      <c r="U63" s="30">
        <v>0</v>
      </c>
      <c r="V63" s="30">
        <v>11893.51359</v>
      </c>
    </row>
    <row r="64" spans="2:22" x14ac:dyDescent="0.2">
      <c r="B64" s="15">
        <v>4077</v>
      </c>
      <c r="C64" s="15" t="s">
        <v>214</v>
      </c>
      <c r="D64" s="30">
        <v>787.22071000000005</v>
      </c>
      <c r="E64" s="30">
        <v>1039.3343299999999</v>
      </c>
      <c r="F64" s="30">
        <v>409.26844999999997</v>
      </c>
      <c r="G64" s="30">
        <v>11.84947</v>
      </c>
      <c r="H64" s="30">
        <v>0</v>
      </c>
      <c r="I64" s="30">
        <v>3096.5006600000002</v>
      </c>
      <c r="J64" s="30">
        <v>0</v>
      </c>
      <c r="K64" s="30">
        <v>0</v>
      </c>
      <c r="L64" s="30">
        <v>5344.1736199999996</v>
      </c>
      <c r="M64" s="30">
        <v>4004.6253499999998</v>
      </c>
      <c r="N64" s="30">
        <v>32.203099999999999</v>
      </c>
      <c r="O64" s="30">
        <v>882.45537000000002</v>
      </c>
      <c r="P64" s="30">
        <v>0</v>
      </c>
      <c r="Q64" s="30">
        <v>36.064799999999998</v>
      </c>
      <c r="R64" s="30">
        <v>2.5719699999999999</v>
      </c>
      <c r="S64" s="30">
        <v>1201.3561500000001</v>
      </c>
      <c r="T64" s="30">
        <v>0</v>
      </c>
      <c r="U64" s="30">
        <v>165.547</v>
      </c>
      <c r="V64" s="30">
        <v>6324.8237399999998</v>
      </c>
    </row>
    <row r="65" spans="2:22" x14ac:dyDescent="0.2">
      <c r="B65" s="15">
        <v>4078</v>
      </c>
      <c r="C65" s="15" t="s">
        <v>215</v>
      </c>
      <c r="D65" s="30">
        <v>218.00395</v>
      </c>
      <c r="E65" s="30">
        <v>392.28071</v>
      </c>
      <c r="F65" s="30">
        <v>83.563299999999998</v>
      </c>
      <c r="G65" s="30">
        <v>7.0597500000000002</v>
      </c>
      <c r="H65" s="30">
        <v>0</v>
      </c>
      <c r="I65" s="30">
        <v>940.02459999999996</v>
      </c>
      <c r="J65" s="30">
        <v>0</v>
      </c>
      <c r="K65" s="30">
        <v>0</v>
      </c>
      <c r="L65" s="30">
        <v>1640.9323099999999</v>
      </c>
      <c r="M65" s="30">
        <v>1077.8261500000001</v>
      </c>
      <c r="N65" s="30">
        <v>10.891550000000001</v>
      </c>
      <c r="O65" s="30">
        <v>257.0883</v>
      </c>
      <c r="P65" s="30">
        <v>0</v>
      </c>
      <c r="Q65" s="30">
        <v>34.261800000000001</v>
      </c>
      <c r="R65" s="30">
        <v>3.4762</v>
      </c>
      <c r="S65" s="30">
        <v>229.47665000000001</v>
      </c>
      <c r="T65" s="30">
        <v>0</v>
      </c>
      <c r="U65" s="30">
        <v>29.68695</v>
      </c>
      <c r="V65" s="30">
        <v>1642.7076</v>
      </c>
    </row>
    <row r="66" spans="2:22" x14ac:dyDescent="0.2">
      <c r="B66" s="15">
        <v>4079</v>
      </c>
      <c r="C66" s="15" t="s">
        <v>216</v>
      </c>
      <c r="D66" s="30">
        <v>845.66994999999997</v>
      </c>
      <c r="E66" s="30">
        <v>2397.52421</v>
      </c>
      <c r="F66" s="30">
        <v>560.24369999999999</v>
      </c>
      <c r="G66" s="30">
        <v>20.076650000000001</v>
      </c>
      <c r="H66" s="30">
        <v>0</v>
      </c>
      <c r="I66" s="30">
        <v>3029.0866999999998</v>
      </c>
      <c r="J66" s="30">
        <v>0</v>
      </c>
      <c r="K66" s="30">
        <v>0</v>
      </c>
      <c r="L66" s="30">
        <v>6852.6012099999998</v>
      </c>
      <c r="M66" s="30">
        <v>3678.8198499999999</v>
      </c>
      <c r="N66" s="30">
        <v>50.028849999999998</v>
      </c>
      <c r="O66" s="30">
        <v>1856.8426999999999</v>
      </c>
      <c r="P66" s="30">
        <v>0</v>
      </c>
      <c r="Q66" s="30">
        <v>77.805790000000002</v>
      </c>
      <c r="R66" s="30">
        <v>17.255769999999998</v>
      </c>
      <c r="S66" s="30">
        <v>662.38527999999997</v>
      </c>
      <c r="T66" s="30">
        <v>0</v>
      </c>
      <c r="U66" s="30">
        <v>260.31700000000001</v>
      </c>
      <c r="V66" s="30">
        <v>6603.4552400000002</v>
      </c>
    </row>
    <row r="67" spans="2:22" x14ac:dyDescent="0.2">
      <c r="B67" s="15">
        <v>4080</v>
      </c>
      <c r="C67" s="15" t="s">
        <v>217</v>
      </c>
      <c r="D67" s="30">
        <v>8214.6464199999991</v>
      </c>
      <c r="E67" s="30">
        <v>13793.882949999999</v>
      </c>
      <c r="F67" s="30">
        <v>4474.3987100000004</v>
      </c>
      <c r="G67" s="30">
        <v>189.31197</v>
      </c>
      <c r="H67" s="30">
        <v>32.104300000000002</v>
      </c>
      <c r="I67" s="30">
        <v>17435.56437</v>
      </c>
      <c r="J67" s="30">
        <v>0</v>
      </c>
      <c r="K67" s="30">
        <v>0</v>
      </c>
      <c r="L67" s="30">
        <v>44139.908719999999</v>
      </c>
      <c r="M67" s="30">
        <v>19707.470150000001</v>
      </c>
      <c r="N67" s="30">
        <v>464.31745000000001</v>
      </c>
      <c r="O67" s="30">
        <v>17976.501090000002</v>
      </c>
      <c r="P67" s="30">
        <v>884.36631</v>
      </c>
      <c r="Q67" s="30">
        <v>1108.67445</v>
      </c>
      <c r="R67" s="30">
        <v>88.878500000000003</v>
      </c>
      <c r="S67" s="30">
        <v>8551.3410100000001</v>
      </c>
      <c r="T67" s="30">
        <v>0</v>
      </c>
      <c r="U67" s="30">
        <v>1025.45</v>
      </c>
      <c r="V67" s="30">
        <v>49806.998959999997</v>
      </c>
    </row>
    <row r="68" spans="2:22" x14ac:dyDescent="0.2">
      <c r="B68" s="15">
        <v>4081</v>
      </c>
      <c r="C68" s="15" t="s">
        <v>218</v>
      </c>
      <c r="D68" s="30">
        <v>2732.26746</v>
      </c>
      <c r="E68" s="30">
        <v>2570.8156600000002</v>
      </c>
      <c r="F68" s="30">
        <v>1594.7146</v>
      </c>
      <c r="G68" s="30">
        <v>1195.0307299999999</v>
      </c>
      <c r="H68" s="30">
        <v>0</v>
      </c>
      <c r="I68" s="30">
        <v>10206.85527</v>
      </c>
      <c r="J68" s="30">
        <v>0</v>
      </c>
      <c r="K68" s="30">
        <v>0</v>
      </c>
      <c r="L68" s="30">
        <v>18299.683720000001</v>
      </c>
      <c r="M68" s="30">
        <v>14035.894050000001</v>
      </c>
      <c r="N68" s="30">
        <v>98.955349999999996</v>
      </c>
      <c r="O68" s="30">
        <v>1913.21839</v>
      </c>
      <c r="P68" s="30">
        <v>0</v>
      </c>
      <c r="Q68" s="30">
        <v>1229.56726</v>
      </c>
      <c r="R68" s="30">
        <v>13.2308</v>
      </c>
      <c r="S68" s="30">
        <v>1522.11007</v>
      </c>
      <c r="T68" s="30">
        <v>0</v>
      </c>
      <c r="U68" s="30">
        <v>1217.22</v>
      </c>
      <c r="V68" s="30">
        <v>20030.195919999998</v>
      </c>
    </row>
    <row r="69" spans="2:22" x14ac:dyDescent="0.2">
      <c r="B69" s="15">
        <v>4082</v>
      </c>
      <c r="C69" s="15" t="s">
        <v>219</v>
      </c>
      <c r="D69" s="30">
        <v>18770.02259</v>
      </c>
      <c r="E69" s="30">
        <v>14625.16677</v>
      </c>
      <c r="F69" s="30">
        <v>5019.4700499999999</v>
      </c>
      <c r="G69" s="30">
        <v>718.49685999999997</v>
      </c>
      <c r="H69" s="30">
        <v>0.17469999999999999</v>
      </c>
      <c r="I69" s="30">
        <v>37116.951300000001</v>
      </c>
      <c r="J69" s="30">
        <v>0</v>
      </c>
      <c r="K69" s="30">
        <v>0</v>
      </c>
      <c r="L69" s="30">
        <v>76250.282269999996</v>
      </c>
      <c r="M69" s="30">
        <v>44132.650950000003</v>
      </c>
      <c r="N69" s="30">
        <v>187.983</v>
      </c>
      <c r="O69" s="30">
        <v>10741.37715</v>
      </c>
      <c r="P69" s="30">
        <v>2.50569</v>
      </c>
      <c r="Q69" s="30">
        <v>5011.7180099999996</v>
      </c>
      <c r="R69" s="30">
        <v>59.956850000000003</v>
      </c>
      <c r="S69" s="30">
        <v>18973.99223</v>
      </c>
      <c r="T69" s="30">
        <v>0</v>
      </c>
      <c r="U69" s="30">
        <v>1621.2114899999999</v>
      </c>
      <c r="V69" s="30">
        <v>80731.395369999998</v>
      </c>
    </row>
    <row r="70" spans="2:22" x14ac:dyDescent="0.2">
      <c r="B70" s="15">
        <v>4083</v>
      </c>
      <c r="C70" s="15" t="s">
        <v>220</v>
      </c>
      <c r="D70" s="30">
        <v>3441.5258800000001</v>
      </c>
      <c r="E70" s="30">
        <v>6706.3888500000003</v>
      </c>
      <c r="F70" s="30">
        <v>1353.8271999999999</v>
      </c>
      <c r="G70" s="30">
        <v>33.670160000000003</v>
      </c>
      <c r="H70" s="30">
        <v>0</v>
      </c>
      <c r="I70" s="30">
        <v>8018.4152100000001</v>
      </c>
      <c r="J70" s="30">
        <v>1.7727999999999999</v>
      </c>
      <c r="K70" s="30">
        <v>0</v>
      </c>
      <c r="L70" s="30">
        <v>19555.6001</v>
      </c>
      <c r="M70" s="30">
        <v>13021.449500000001</v>
      </c>
      <c r="N70" s="30">
        <v>83</v>
      </c>
      <c r="O70" s="30">
        <v>5931.7113300000001</v>
      </c>
      <c r="P70" s="30">
        <v>0</v>
      </c>
      <c r="Q70" s="30">
        <v>34.139299999999999</v>
      </c>
      <c r="R70" s="30">
        <v>43.344299999999997</v>
      </c>
      <c r="S70" s="30">
        <v>970.36446999999998</v>
      </c>
      <c r="T70" s="30">
        <v>1.7727999999999999</v>
      </c>
      <c r="U70" s="30">
        <v>0</v>
      </c>
      <c r="V70" s="30">
        <v>20085.7817</v>
      </c>
    </row>
    <row r="71" spans="2:22" x14ac:dyDescent="0.2">
      <c r="B71" s="20">
        <v>4129</v>
      </c>
      <c r="C71" s="20" t="s">
        <v>221</v>
      </c>
      <c r="D71" s="29">
        <v>48839.838020000003</v>
      </c>
      <c r="E71" s="29">
        <v>55757.707329999997</v>
      </c>
      <c r="F71" s="29">
        <v>21023.143110000001</v>
      </c>
      <c r="G71" s="29">
        <v>17063.21732</v>
      </c>
      <c r="H71" s="29">
        <v>1082.61346</v>
      </c>
      <c r="I71" s="29">
        <v>117273.41374</v>
      </c>
      <c r="J71" s="29">
        <v>10.83245</v>
      </c>
      <c r="K71" s="29">
        <v>0</v>
      </c>
      <c r="L71" s="29">
        <v>261050.76543</v>
      </c>
      <c r="M71" s="29">
        <v>147921.70611999999</v>
      </c>
      <c r="N71" s="29">
        <v>3915.2221800000002</v>
      </c>
      <c r="O71" s="29">
        <v>48571.250119999997</v>
      </c>
      <c r="P71" s="29">
        <v>397.37051000000002</v>
      </c>
      <c r="Q71" s="29">
        <v>14053.70571</v>
      </c>
      <c r="R71" s="29">
        <v>414.50835999999998</v>
      </c>
      <c r="S71" s="29">
        <v>39534.762289999999</v>
      </c>
      <c r="T71" s="29">
        <v>10.83245</v>
      </c>
      <c r="U71" s="29">
        <v>16081.431269999999</v>
      </c>
      <c r="V71" s="29">
        <v>270900.78901000001</v>
      </c>
    </row>
    <row r="72" spans="2:22" x14ac:dyDescent="0.2">
      <c r="B72" s="15">
        <v>4091</v>
      </c>
      <c r="C72" s="15" t="s">
        <v>222</v>
      </c>
      <c r="D72" s="30">
        <v>1494.53006</v>
      </c>
      <c r="E72" s="30">
        <v>1500.6476700000001</v>
      </c>
      <c r="F72" s="30">
        <v>776.57934999999998</v>
      </c>
      <c r="G72" s="30">
        <v>17.07996</v>
      </c>
      <c r="H72" s="30">
        <v>0</v>
      </c>
      <c r="I72" s="30">
        <v>3762.0656899999999</v>
      </c>
      <c r="J72" s="30">
        <v>0</v>
      </c>
      <c r="K72" s="30">
        <v>0</v>
      </c>
      <c r="L72" s="30">
        <v>7550.9027299999998</v>
      </c>
      <c r="M72" s="30">
        <v>5397.9961999999996</v>
      </c>
      <c r="N72" s="30">
        <v>414.61239999999998</v>
      </c>
      <c r="O72" s="30">
        <v>959.07896000000005</v>
      </c>
      <c r="P72" s="30">
        <v>0</v>
      </c>
      <c r="Q72" s="30">
        <v>163.61850000000001</v>
      </c>
      <c r="R72" s="30">
        <v>19.485759999999999</v>
      </c>
      <c r="S72" s="30">
        <v>551.52963999999997</v>
      </c>
      <c r="T72" s="30">
        <v>0</v>
      </c>
      <c r="U72" s="30">
        <v>0</v>
      </c>
      <c r="V72" s="30">
        <v>7506.3214600000001</v>
      </c>
    </row>
    <row r="73" spans="2:22" x14ac:dyDescent="0.2">
      <c r="B73" s="15">
        <v>4092</v>
      </c>
      <c r="C73" s="15" t="s">
        <v>223</v>
      </c>
      <c r="D73" s="30">
        <v>3485.3842300000001</v>
      </c>
      <c r="E73" s="30">
        <v>3287.9016200000001</v>
      </c>
      <c r="F73" s="30">
        <v>1331.4766500000001</v>
      </c>
      <c r="G73" s="30">
        <v>145.98989</v>
      </c>
      <c r="H73" s="30">
        <v>0</v>
      </c>
      <c r="I73" s="30">
        <v>9720.7364500000003</v>
      </c>
      <c r="J73" s="30">
        <v>0</v>
      </c>
      <c r="K73" s="30">
        <v>0</v>
      </c>
      <c r="L73" s="30">
        <v>17971.488840000002</v>
      </c>
      <c r="M73" s="30">
        <v>10466.50525</v>
      </c>
      <c r="N73" s="30">
        <v>89.44735</v>
      </c>
      <c r="O73" s="30">
        <v>4285.8960100000004</v>
      </c>
      <c r="P73" s="30">
        <v>0</v>
      </c>
      <c r="Q73" s="30">
        <v>1453.2772299999999</v>
      </c>
      <c r="R73" s="30">
        <v>0</v>
      </c>
      <c r="S73" s="30">
        <v>4505.2020499999999</v>
      </c>
      <c r="T73" s="30">
        <v>0</v>
      </c>
      <c r="U73" s="30">
        <v>48.770389999999999</v>
      </c>
      <c r="V73" s="30">
        <v>20849.098279999998</v>
      </c>
    </row>
    <row r="74" spans="2:22" x14ac:dyDescent="0.2">
      <c r="B74" s="15">
        <v>4093</v>
      </c>
      <c r="C74" s="15" t="s">
        <v>224</v>
      </c>
      <c r="D74" s="30">
        <v>535.78975000000003</v>
      </c>
      <c r="E74" s="30">
        <v>561.51900000000001</v>
      </c>
      <c r="F74" s="30">
        <v>175.7996</v>
      </c>
      <c r="G74" s="30">
        <v>11.85079</v>
      </c>
      <c r="H74" s="30">
        <v>0</v>
      </c>
      <c r="I74" s="30">
        <v>1586.1149</v>
      </c>
      <c r="J74" s="30">
        <v>0</v>
      </c>
      <c r="K74" s="30">
        <v>0</v>
      </c>
      <c r="L74" s="30">
        <v>2871.07404</v>
      </c>
      <c r="M74" s="30">
        <v>2691.9461000000001</v>
      </c>
      <c r="N74" s="30">
        <v>17.501249999999999</v>
      </c>
      <c r="O74" s="30">
        <v>588.90291000000002</v>
      </c>
      <c r="P74" s="30">
        <v>0</v>
      </c>
      <c r="Q74" s="30">
        <v>23.813749999999999</v>
      </c>
      <c r="R74" s="30">
        <v>9.0120000000000005</v>
      </c>
      <c r="S74" s="30">
        <v>220.16</v>
      </c>
      <c r="T74" s="30">
        <v>0</v>
      </c>
      <c r="U74" s="30">
        <v>0</v>
      </c>
      <c r="V74" s="30">
        <v>3551.33601</v>
      </c>
    </row>
    <row r="75" spans="2:22" x14ac:dyDescent="0.2">
      <c r="B75" s="15">
        <v>4124</v>
      </c>
      <c r="C75" s="15" t="s">
        <v>225</v>
      </c>
      <c r="D75" s="30">
        <v>1352.38</v>
      </c>
      <c r="E75" s="30">
        <v>1469.6466</v>
      </c>
      <c r="F75" s="30">
        <v>555.03800000000001</v>
      </c>
      <c r="G75" s="30">
        <v>22.72495</v>
      </c>
      <c r="H75" s="30">
        <v>0</v>
      </c>
      <c r="I75" s="30">
        <v>3110.9333999999999</v>
      </c>
      <c r="J75" s="30">
        <v>0</v>
      </c>
      <c r="K75" s="30">
        <v>0</v>
      </c>
      <c r="L75" s="30">
        <v>6510.7229500000003</v>
      </c>
      <c r="M75" s="30">
        <v>4603.18145</v>
      </c>
      <c r="N75" s="30">
        <v>35.432699999999997</v>
      </c>
      <c r="O75" s="30">
        <v>691.74030000000005</v>
      </c>
      <c r="P75" s="30">
        <v>0</v>
      </c>
      <c r="Q75" s="30">
        <v>178.91470000000001</v>
      </c>
      <c r="R75" s="30">
        <v>20.1889</v>
      </c>
      <c r="S75" s="30">
        <v>1226.86545</v>
      </c>
      <c r="T75" s="30">
        <v>0</v>
      </c>
      <c r="U75" s="30">
        <v>105.64</v>
      </c>
      <c r="V75" s="30">
        <v>6861.9634999999998</v>
      </c>
    </row>
    <row r="76" spans="2:22" x14ac:dyDescent="0.2">
      <c r="B76" s="15">
        <v>4095</v>
      </c>
      <c r="C76" s="15" t="s">
        <v>226</v>
      </c>
      <c r="D76" s="30">
        <v>17391.556400000001</v>
      </c>
      <c r="E76" s="30">
        <v>15056.839529999999</v>
      </c>
      <c r="F76" s="30">
        <v>5667.1650499999996</v>
      </c>
      <c r="G76" s="30">
        <v>14622.643700000001</v>
      </c>
      <c r="H76" s="30">
        <v>134.45545999999999</v>
      </c>
      <c r="I76" s="30">
        <v>30888.796989999999</v>
      </c>
      <c r="J76" s="30">
        <v>0</v>
      </c>
      <c r="K76" s="30">
        <v>0</v>
      </c>
      <c r="L76" s="30">
        <v>83761.457129999995</v>
      </c>
      <c r="M76" s="30">
        <v>37732.421399999999</v>
      </c>
      <c r="N76" s="30">
        <v>327.0575</v>
      </c>
      <c r="O76" s="30">
        <v>11361.63407</v>
      </c>
      <c r="P76" s="30">
        <v>81.191299999999998</v>
      </c>
      <c r="Q76" s="30">
        <v>7570.3884399999997</v>
      </c>
      <c r="R76" s="30">
        <v>76.723150000000004</v>
      </c>
      <c r="S76" s="30">
        <v>11794.5051</v>
      </c>
      <c r="T76" s="30">
        <v>0</v>
      </c>
      <c r="U76" s="30">
        <v>13806.774219999999</v>
      </c>
      <c r="V76" s="30">
        <v>82750.695179999995</v>
      </c>
    </row>
    <row r="77" spans="2:22" x14ac:dyDescent="0.2">
      <c r="B77" s="15">
        <v>4099</v>
      </c>
      <c r="C77" s="15" t="s">
        <v>227</v>
      </c>
      <c r="D77" s="30">
        <v>235.77180000000001</v>
      </c>
      <c r="E77" s="30">
        <v>361.47235999999998</v>
      </c>
      <c r="F77" s="30">
        <v>150.99924999999999</v>
      </c>
      <c r="G77" s="30">
        <v>1.27319</v>
      </c>
      <c r="H77" s="30">
        <v>0</v>
      </c>
      <c r="I77" s="30">
        <v>1086.00143</v>
      </c>
      <c r="J77" s="30">
        <v>0</v>
      </c>
      <c r="K77" s="30">
        <v>0</v>
      </c>
      <c r="L77" s="30">
        <v>1835.51803</v>
      </c>
      <c r="M77" s="30">
        <v>1592.54205</v>
      </c>
      <c r="N77" s="30">
        <v>11.813700000000001</v>
      </c>
      <c r="O77" s="30">
        <v>210.4391</v>
      </c>
      <c r="P77" s="30">
        <v>0</v>
      </c>
      <c r="Q77" s="30">
        <v>40.649160000000002</v>
      </c>
      <c r="R77" s="30">
        <v>5.2175000000000002</v>
      </c>
      <c r="S77" s="30">
        <v>87.621250000000003</v>
      </c>
      <c r="T77" s="30">
        <v>0</v>
      </c>
      <c r="U77" s="30">
        <v>0</v>
      </c>
      <c r="V77" s="30">
        <v>1948.2827600000001</v>
      </c>
    </row>
    <row r="78" spans="2:22" x14ac:dyDescent="0.2">
      <c r="B78" s="15">
        <v>4100</v>
      </c>
      <c r="C78" s="15" t="s">
        <v>228</v>
      </c>
      <c r="D78" s="30">
        <v>2494.8217100000002</v>
      </c>
      <c r="E78" s="30">
        <v>2573.9404500000001</v>
      </c>
      <c r="F78" s="30">
        <v>1618.2021500000001</v>
      </c>
      <c r="G78" s="30">
        <v>337.27105999999998</v>
      </c>
      <c r="H78" s="30">
        <v>0</v>
      </c>
      <c r="I78" s="30">
        <v>7515.2511800000002</v>
      </c>
      <c r="J78" s="30">
        <v>0</v>
      </c>
      <c r="K78" s="30">
        <v>0</v>
      </c>
      <c r="L78" s="30">
        <v>14539.48655</v>
      </c>
      <c r="M78" s="30">
        <v>11432.419819999999</v>
      </c>
      <c r="N78" s="30">
        <v>52.277900000000002</v>
      </c>
      <c r="O78" s="30">
        <v>1857.36942</v>
      </c>
      <c r="P78" s="30">
        <v>0</v>
      </c>
      <c r="Q78" s="30">
        <v>674.17940999999996</v>
      </c>
      <c r="R78" s="30">
        <v>51.882550000000002</v>
      </c>
      <c r="S78" s="30">
        <v>1551.5608500000001</v>
      </c>
      <c r="T78" s="30">
        <v>0</v>
      </c>
      <c r="U78" s="30">
        <v>404.15100000000001</v>
      </c>
      <c r="V78" s="30">
        <v>16023.84095</v>
      </c>
    </row>
    <row r="79" spans="2:22" x14ac:dyDescent="0.2">
      <c r="B79" s="15">
        <v>4104</v>
      </c>
      <c r="C79" s="15" t="s">
        <v>229</v>
      </c>
      <c r="D79" s="30">
        <v>2427.6752900000001</v>
      </c>
      <c r="E79" s="30">
        <v>2328.86715</v>
      </c>
      <c r="F79" s="30">
        <v>1334.9992999999999</v>
      </c>
      <c r="G79" s="30">
        <v>129.33148</v>
      </c>
      <c r="H79" s="30">
        <v>0</v>
      </c>
      <c r="I79" s="30">
        <v>8079.5019599999996</v>
      </c>
      <c r="J79" s="30">
        <v>10.83245</v>
      </c>
      <c r="K79" s="30">
        <v>0</v>
      </c>
      <c r="L79" s="30">
        <v>14311.207630000001</v>
      </c>
      <c r="M79" s="30">
        <v>11990.829299999999</v>
      </c>
      <c r="N79" s="30">
        <v>241.56535</v>
      </c>
      <c r="O79" s="30">
        <v>2524.0571199999999</v>
      </c>
      <c r="P79" s="30">
        <v>0</v>
      </c>
      <c r="Q79" s="30">
        <v>415.99630000000002</v>
      </c>
      <c r="R79" s="30">
        <v>40.42295</v>
      </c>
      <c r="S79" s="30">
        <v>1219.3549700000001</v>
      </c>
      <c r="T79" s="30">
        <v>10.83245</v>
      </c>
      <c r="U79" s="30">
        <v>0</v>
      </c>
      <c r="V79" s="30">
        <v>16443.058440000001</v>
      </c>
    </row>
    <row r="80" spans="2:22" x14ac:dyDescent="0.2">
      <c r="B80" s="15">
        <v>4105</v>
      </c>
      <c r="C80" s="15" t="s">
        <v>230</v>
      </c>
      <c r="D80" s="30">
        <v>440.9683</v>
      </c>
      <c r="E80" s="30">
        <v>391.29185999999999</v>
      </c>
      <c r="F80" s="30">
        <v>194.5427</v>
      </c>
      <c r="G80" s="30">
        <v>31.595009999999998</v>
      </c>
      <c r="H80" s="30">
        <v>3.7</v>
      </c>
      <c r="I80" s="30">
        <v>678.65098</v>
      </c>
      <c r="J80" s="30">
        <v>0</v>
      </c>
      <c r="K80" s="30">
        <v>0</v>
      </c>
      <c r="L80" s="30">
        <v>1740.7488499999999</v>
      </c>
      <c r="M80" s="30">
        <v>1072.82365</v>
      </c>
      <c r="N80" s="30">
        <v>3.4730799999999999</v>
      </c>
      <c r="O80" s="30">
        <v>343.94112999999999</v>
      </c>
      <c r="P80" s="30">
        <v>0</v>
      </c>
      <c r="Q80" s="30">
        <v>110.86545</v>
      </c>
      <c r="R80" s="30">
        <v>0</v>
      </c>
      <c r="S80" s="30">
        <v>326.27041000000003</v>
      </c>
      <c r="T80" s="30">
        <v>0</v>
      </c>
      <c r="U80" s="30">
        <v>112.255</v>
      </c>
      <c r="V80" s="30">
        <v>1969.6287199999999</v>
      </c>
    </row>
    <row r="81" spans="2:22" x14ac:dyDescent="0.2">
      <c r="B81" s="15">
        <v>4106</v>
      </c>
      <c r="C81" s="15" t="s">
        <v>231</v>
      </c>
      <c r="D81" s="30">
        <v>260.67284999999998</v>
      </c>
      <c r="E81" s="30">
        <v>316.60894999999999</v>
      </c>
      <c r="F81" s="30">
        <v>78.951149999999998</v>
      </c>
      <c r="G81" s="30">
        <v>1.53545</v>
      </c>
      <c r="H81" s="30">
        <v>0</v>
      </c>
      <c r="I81" s="30">
        <v>913.11255000000006</v>
      </c>
      <c r="J81" s="30">
        <v>0</v>
      </c>
      <c r="K81" s="30">
        <v>0</v>
      </c>
      <c r="L81" s="30">
        <v>1570.88095</v>
      </c>
      <c r="M81" s="30">
        <v>1063.2066</v>
      </c>
      <c r="N81" s="30">
        <v>9.1021000000000001</v>
      </c>
      <c r="O81" s="30">
        <v>336.60138999999998</v>
      </c>
      <c r="P81" s="30">
        <v>0</v>
      </c>
      <c r="Q81" s="30">
        <v>93.308160000000001</v>
      </c>
      <c r="R81" s="30">
        <v>4.8718500000000002</v>
      </c>
      <c r="S81" s="30">
        <v>185.684</v>
      </c>
      <c r="T81" s="30">
        <v>0</v>
      </c>
      <c r="U81" s="30">
        <v>0</v>
      </c>
      <c r="V81" s="30">
        <v>1692.7741000000001</v>
      </c>
    </row>
    <row r="82" spans="2:22" x14ac:dyDescent="0.2">
      <c r="B82" s="15">
        <v>4107</v>
      </c>
      <c r="C82" s="15" t="s">
        <v>232</v>
      </c>
      <c r="D82" s="30">
        <v>803.73482999999999</v>
      </c>
      <c r="E82" s="30">
        <v>1184.11643</v>
      </c>
      <c r="F82" s="30">
        <v>375.21519999999998</v>
      </c>
      <c r="G82" s="30">
        <v>26.044740000000001</v>
      </c>
      <c r="H82" s="30">
        <v>0</v>
      </c>
      <c r="I82" s="30">
        <v>2271.1111599999999</v>
      </c>
      <c r="J82" s="30">
        <v>0</v>
      </c>
      <c r="K82" s="30">
        <v>0</v>
      </c>
      <c r="L82" s="30">
        <v>4660.2223599999998</v>
      </c>
      <c r="M82" s="30">
        <v>3009.7593499999998</v>
      </c>
      <c r="N82" s="30">
        <v>827.86789999999996</v>
      </c>
      <c r="O82" s="30">
        <v>780.09816000000001</v>
      </c>
      <c r="P82" s="30">
        <v>0</v>
      </c>
      <c r="Q82" s="30">
        <v>139.69749999999999</v>
      </c>
      <c r="R82" s="30">
        <v>13.049799999999999</v>
      </c>
      <c r="S82" s="30">
        <v>297.61964999999998</v>
      </c>
      <c r="T82" s="30">
        <v>0</v>
      </c>
      <c r="U82" s="30">
        <v>119.42</v>
      </c>
      <c r="V82" s="30">
        <v>5187.5123599999997</v>
      </c>
    </row>
    <row r="83" spans="2:22" x14ac:dyDescent="0.2">
      <c r="B83" s="15">
        <v>4110</v>
      </c>
      <c r="C83" s="15" t="s">
        <v>233</v>
      </c>
      <c r="D83" s="30">
        <v>904.59069999999997</v>
      </c>
      <c r="E83" s="30">
        <v>846.76625000000001</v>
      </c>
      <c r="F83" s="30">
        <v>325.34199999999998</v>
      </c>
      <c r="G83" s="30">
        <v>1.46879</v>
      </c>
      <c r="H83" s="30">
        <v>20</v>
      </c>
      <c r="I83" s="30">
        <v>2903.28935</v>
      </c>
      <c r="J83" s="30">
        <v>0</v>
      </c>
      <c r="K83" s="30">
        <v>0</v>
      </c>
      <c r="L83" s="30">
        <v>5001.4570899999999</v>
      </c>
      <c r="M83" s="30">
        <v>3640.86985</v>
      </c>
      <c r="N83" s="30">
        <v>32.127699999999997</v>
      </c>
      <c r="O83" s="30">
        <v>823.49021000000005</v>
      </c>
      <c r="P83" s="30">
        <v>20.472999999999999</v>
      </c>
      <c r="Q83" s="30">
        <v>38.443800000000003</v>
      </c>
      <c r="R83" s="30">
        <v>16.114599999999999</v>
      </c>
      <c r="S83" s="30">
        <v>984.86689999999999</v>
      </c>
      <c r="T83" s="30">
        <v>0</v>
      </c>
      <c r="U83" s="30">
        <v>187.79900000000001</v>
      </c>
      <c r="V83" s="30">
        <v>5744.1850599999998</v>
      </c>
    </row>
    <row r="84" spans="2:22" x14ac:dyDescent="0.2">
      <c r="B84" s="15">
        <v>4111</v>
      </c>
      <c r="C84" s="15" t="s">
        <v>234</v>
      </c>
      <c r="D84" s="30">
        <v>857.26800000000003</v>
      </c>
      <c r="E84" s="30">
        <v>1189.53765</v>
      </c>
      <c r="F84" s="30">
        <v>404.86574999999999</v>
      </c>
      <c r="G84" s="30">
        <v>20.063020000000002</v>
      </c>
      <c r="H84" s="30">
        <v>0</v>
      </c>
      <c r="I84" s="30">
        <v>3285.3906999999999</v>
      </c>
      <c r="J84" s="30">
        <v>0</v>
      </c>
      <c r="K84" s="30">
        <v>0</v>
      </c>
      <c r="L84" s="30">
        <v>5757.1251199999997</v>
      </c>
      <c r="M84" s="30">
        <v>4314.3144499999999</v>
      </c>
      <c r="N84" s="30">
        <v>0</v>
      </c>
      <c r="O84" s="30">
        <v>1003.4059999999999</v>
      </c>
      <c r="P84" s="30">
        <v>0</v>
      </c>
      <c r="Q84" s="30">
        <v>58.18112</v>
      </c>
      <c r="R84" s="30">
        <v>0.7</v>
      </c>
      <c r="S84" s="30">
        <v>517.42124000000001</v>
      </c>
      <c r="T84" s="30">
        <v>0</v>
      </c>
      <c r="U84" s="30">
        <v>100</v>
      </c>
      <c r="V84" s="30">
        <v>5994.0228100000004</v>
      </c>
    </row>
    <row r="85" spans="2:22" x14ac:dyDescent="0.2">
      <c r="B85" s="15">
        <v>4112</v>
      </c>
      <c r="C85" s="15" t="s">
        <v>235</v>
      </c>
      <c r="D85" s="30">
        <v>619.87144999999998</v>
      </c>
      <c r="E85" s="30">
        <v>639.22186999999997</v>
      </c>
      <c r="F85" s="30">
        <v>454.44105000000002</v>
      </c>
      <c r="G85" s="30">
        <v>4.9962</v>
      </c>
      <c r="H85" s="30">
        <v>0</v>
      </c>
      <c r="I85" s="30">
        <v>1595.9572499999999</v>
      </c>
      <c r="J85" s="30">
        <v>0</v>
      </c>
      <c r="K85" s="30">
        <v>0</v>
      </c>
      <c r="L85" s="30">
        <v>3314.4878199999998</v>
      </c>
      <c r="M85" s="30">
        <v>2517.0113500000002</v>
      </c>
      <c r="N85" s="30">
        <v>17.778400000000001</v>
      </c>
      <c r="O85" s="30">
        <v>435.01145000000002</v>
      </c>
      <c r="P85" s="30">
        <v>3</v>
      </c>
      <c r="Q85" s="30">
        <v>264.27368000000001</v>
      </c>
      <c r="R85" s="30">
        <v>10.648849999999999</v>
      </c>
      <c r="S85" s="30">
        <v>192.17395999999999</v>
      </c>
      <c r="T85" s="30">
        <v>0</v>
      </c>
      <c r="U85" s="30">
        <v>95.931830000000005</v>
      </c>
      <c r="V85" s="30">
        <v>3535.8295199999998</v>
      </c>
    </row>
    <row r="86" spans="2:22" x14ac:dyDescent="0.2">
      <c r="B86" s="15">
        <v>4125</v>
      </c>
      <c r="C86" s="15" t="s">
        <v>236</v>
      </c>
      <c r="D86" s="30">
        <v>1637.3189500000001</v>
      </c>
      <c r="E86" s="30">
        <v>2216.33304</v>
      </c>
      <c r="F86" s="30">
        <v>1504.4280000000001</v>
      </c>
      <c r="G86" s="30">
        <v>74.383039999999994</v>
      </c>
      <c r="H86" s="30">
        <v>0</v>
      </c>
      <c r="I86" s="30">
        <v>6250.4002399999999</v>
      </c>
      <c r="J86" s="30">
        <v>0</v>
      </c>
      <c r="K86" s="30">
        <v>0</v>
      </c>
      <c r="L86" s="30">
        <v>11682.86327</v>
      </c>
      <c r="M86" s="30">
        <v>7464.4152999999997</v>
      </c>
      <c r="N86" s="30">
        <v>93.470299999999995</v>
      </c>
      <c r="O86" s="30">
        <v>1930.76107</v>
      </c>
      <c r="P86" s="30">
        <v>0</v>
      </c>
      <c r="Q86" s="30">
        <v>429.90595000000002</v>
      </c>
      <c r="R86" s="30">
        <v>28.20365</v>
      </c>
      <c r="S86" s="30">
        <v>1801.2514799999999</v>
      </c>
      <c r="T86" s="30">
        <v>0</v>
      </c>
      <c r="U86" s="30">
        <v>0</v>
      </c>
      <c r="V86" s="30">
        <v>11748.007750000001</v>
      </c>
    </row>
    <row r="87" spans="2:22" x14ac:dyDescent="0.2">
      <c r="B87" s="15">
        <v>4117</v>
      </c>
      <c r="C87" s="15" t="s">
        <v>237</v>
      </c>
      <c r="D87" s="30">
        <v>746.20906000000002</v>
      </c>
      <c r="E87" s="30">
        <v>1373.9276199999999</v>
      </c>
      <c r="F87" s="30">
        <v>340.0788</v>
      </c>
      <c r="G87" s="30">
        <v>35.804279999999999</v>
      </c>
      <c r="H87" s="30">
        <v>0</v>
      </c>
      <c r="I87" s="30">
        <v>1519.1913500000001</v>
      </c>
      <c r="J87" s="30">
        <v>0</v>
      </c>
      <c r="K87" s="30">
        <v>0</v>
      </c>
      <c r="L87" s="30">
        <v>4015.2111100000002</v>
      </c>
      <c r="M87" s="30">
        <v>2397.2835500000001</v>
      </c>
      <c r="N87" s="30">
        <v>36.365250000000003</v>
      </c>
      <c r="O87" s="30">
        <v>1064.18985</v>
      </c>
      <c r="P87" s="30">
        <v>0</v>
      </c>
      <c r="Q87" s="30">
        <v>23.723120000000002</v>
      </c>
      <c r="R87" s="30">
        <v>10.260999999999999</v>
      </c>
      <c r="S87" s="30">
        <v>690.20465000000002</v>
      </c>
      <c r="T87" s="30">
        <v>0</v>
      </c>
      <c r="U87" s="30">
        <v>0</v>
      </c>
      <c r="V87" s="30">
        <v>4222.0274200000003</v>
      </c>
    </row>
    <row r="88" spans="2:22" x14ac:dyDescent="0.2">
      <c r="B88" s="15">
        <v>4120</v>
      </c>
      <c r="C88" s="15" t="s">
        <v>238</v>
      </c>
      <c r="D88" s="30">
        <v>1255.9919</v>
      </c>
      <c r="E88" s="30">
        <v>1575.95641</v>
      </c>
      <c r="F88" s="30">
        <v>833.95101</v>
      </c>
      <c r="G88" s="30">
        <v>30.1052</v>
      </c>
      <c r="H88" s="30">
        <v>0</v>
      </c>
      <c r="I88" s="30">
        <v>3823.4234799999999</v>
      </c>
      <c r="J88" s="30">
        <v>0</v>
      </c>
      <c r="K88" s="30">
        <v>0</v>
      </c>
      <c r="L88" s="30">
        <v>7519.4279999999999</v>
      </c>
      <c r="M88" s="30">
        <v>4195.7550499999998</v>
      </c>
      <c r="N88" s="30">
        <v>232.7867</v>
      </c>
      <c r="O88" s="30">
        <v>1199.4040600000001</v>
      </c>
      <c r="P88" s="30">
        <v>0</v>
      </c>
      <c r="Q88" s="30">
        <v>57.456899999999997</v>
      </c>
      <c r="R88" s="30">
        <v>18.534849999999999</v>
      </c>
      <c r="S88" s="30">
        <v>1234.67527</v>
      </c>
      <c r="T88" s="30">
        <v>0</v>
      </c>
      <c r="U88" s="30">
        <v>260.74599999999998</v>
      </c>
      <c r="V88" s="30">
        <v>7199.3588300000001</v>
      </c>
    </row>
    <row r="89" spans="2:22" x14ac:dyDescent="0.2">
      <c r="B89" s="15">
        <v>4121</v>
      </c>
      <c r="C89" s="15" t="s">
        <v>239</v>
      </c>
      <c r="D89" s="30">
        <v>1621.45965</v>
      </c>
      <c r="E89" s="30">
        <v>2853.6857300000001</v>
      </c>
      <c r="F89" s="30">
        <v>1039.99395</v>
      </c>
      <c r="G89" s="30">
        <v>37.097020000000001</v>
      </c>
      <c r="H89" s="30">
        <v>0</v>
      </c>
      <c r="I89" s="30">
        <v>4323.2882799999998</v>
      </c>
      <c r="J89" s="30">
        <v>0</v>
      </c>
      <c r="K89" s="30">
        <v>0</v>
      </c>
      <c r="L89" s="30">
        <v>9875.5246299999999</v>
      </c>
      <c r="M89" s="30">
        <v>5570.1212500000001</v>
      </c>
      <c r="N89" s="30">
        <v>956.96310000000005</v>
      </c>
      <c r="O89" s="30">
        <v>3034.2295100000001</v>
      </c>
      <c r="P89" s="30">
        <v>200.89240000000001</v>
      </c>
      <c r="Q89" s="30">
        <v>243.62164999999999</v>
      </c>
      <c r="R89" s="30">
        <v>25.7469</v>
      </c>
      <c r="S89" s="30">
        <v>589.07060000000001</v>
      </c>
      <c r="T89" s="30">
        <v>0</v>
      </c>
      <c r="U89" s="30">
        <v>266.82900000000001</v>
      </c>
      <c r="V89" s="30">
        <v>10887.474410000001</v>
      </c>
    </row>
    <row r="90" spans="2:22" x14ac:dyDescent="0.2">
      <c r="B90" s="15">
        <v>4122</v>
      </c>
      <c r="C90" s="15" t="s">
        <v>240</v>
      </c>
      <c r="D90" s="30">
        <v>677.93325000000004</v>
      </c>
      <c r="E90" s="30">
        <v>1807.83368</v>
      </c>
      <c r="F90" s="30">
        <v>452.56695000000002</v>
      </c>
      <c r="G90" s="30">
        <v>103.24021</v>
      </c>
      <c r="H90" s="30">
        <v>0</v>
      </c>
      <c r="I90" s="30">
        <v>3377.3276999999998</v>
      </c>
      <c r="J90" s="30">
        <v>0</v>
      </c>
      <c r="K90" s="30">
        <v>0</v>
      </c>
      <c r="L90" s="30">
        <v>6418.9017899999999</v>
      </c>
      <c r="M90" s="30">
        <v>4617.0222999999996</v>
      </c>
      <c r="N90" s="30">
        <v>29.66065</v>
      </c>
      <c r="O90" s="30">
        <v>1157.90335</v>
      </c>
      <c r="P90" s="30">
        <v>91.813810000000004</v>
      </c>
      <c r="Q90" s="30">
        <v>377.38526999999999</v>
      </c>
      <c r="R90" s="30">
        <v>31.8247</v>
      </c>
      <c r="S90" s="30">
        <v>614.76832000000002</v>
      </c>
      <c r="T90" s="30">
        <v>0</v>
      </c>
      <c r="U90" s="30">
        <v>0</v>
      </c>
      <c r="V90" s="30">
        <v>6920.3783999999996</v>
      </c>
    </row>
    <row r="91" spans="2:22" x14ac:dyDescent="0.2">
      <c r="B91" s="15">
        <v>4123</v>
      </c>
      <c r="C91" s="15" t="s">
        <v>241</v>
      </c>
      <c r="D91" s="30">
        <v>9595.9098400000003</v>
      </c>
      <c r="E91" s="30">
        <v>14221.59346</v>
      </c>
      <c r="F91" s="30">
        <v>3408.5072</v>
      </c>
      <c r="G91" s="30">
        <v>1408.7193400000001</v>
      </c>
      <c r="H91" s="30">
        <v>924.45799999999997</v>
      </c>
      <c r="I91" s="30">
        <v>20582.868699999999</v>
      </c>
      <c r="J91" s="30">
        <v>0</v>
      </c>
      <c r="K91" s="30">
        <v>0</v>
      </c>
      <c r="L91" s="30">
        <v>50142.056539999998</v>
      </c>
      <c r="M91" s="30">
        <v>22151.281849999999</v>
      </c>
      <c r="N91" s="30">
        <v>485.91885000000002</v>
      </c>
      <c r="O91" s="30">
        <v>13983.09605</v>
      </c>
      <c r="P91" s="30">
        <v>0</v>
      </c>
      <c r="Q91" s="30">
        <v>1696.0056199999999</v>
      </c>
      <c r="R91" s="30">
        <v>31.619350000000001</v>
      </c>
      <c r="S91" s="30">
        <v>10943.9565</v>
      </c>
      <c r="T91" s="30">
        <v>0</v>
      </c>
      <c r="U91" s="30">
        <v>573.11482999999998</v>
      </c>
      <c r="V91" s="30">
        <v>49864.993049999997</v>
      </c>
    </row>
    <row r="92" spans="2:22" x14ac:dyDescent="0.2">
      <c r="B92" s="20">
        <v>4159</v>
      </c>
      <c r="C92" s="20" t="s">
        <v>242</v>
      </c>
      <c r="D92" s="29">
        <v>36614.638079999997</v>
      </c>
      <c r="E92" s="29">
        <v>43549.815150000002</v>
      </c>
      <c r="F92" s="29">
        <v>16421.364689999999</v>
      </c>
      <c r="G92" s="29">
        <v>8583.59879</v>
      </c>
      <c r="H92" s="29">
        <v>479.05552</v>
      </c>
      <c r="I92" s="29">
        <v>108739.88088</v>
      </c>
      <c r="J92" s="29">
        <v>0</v>
      </c>
      <c r="K92" s="29">
        <v>111.83215</v>
      </c>
      <c r="L92" s="29">
        <v>214500.18526</v>
      </c>
      <c r="M92" s="29">
        <v>108727.60309</v>
      </c>
      <c r="N92" s="29">
        <v>1542.88733</v>
      </c>
      <c r="O92" s="29">
        <v>46501.469790000003</v>
      </c>
      <c r="P92" s="29">
        <v>45.510899999999999</v>
      </c>
      <c r="Q92" s="29">
        <v>7278.4720399999997</v>
      </c>
      <c r="R92" s="29">
        <v>121.81385</v>
      </c>
      <c r="S92" s="29">
        <v>46502.509940000004</v>
      </c>
      <c r="T92" s="29">
        <v>0</v>
      </c>
      <c r="U92" s="29">
        <v>11863.76352</v>
      </c>
      <c r="V92" s="29">
        <v>222584.03046000001</v>
      </c>
    </row>
    <row r="93" spans="2:22" x14ac:dyDescent="0.2">
      <c r="B93" s="15">
        <v>4131</v>
      </c>
      <c r="C93" s="15" t="s">
        <v>243</v>
      </c>
      <c r="D93" s="30">
        <v>2941.65425</v>
      </c>
      <c r="E93" s="30">
        <v>2950.4511699999998</v>
      </c>
      <c r="F93" s="30">
        <v>2353.5014000000001</v>
      </c>
      <c r="G93" s="30">
        <v>5268.0468600000004</v>
      </c>
      <c r="H93" s="30">
        <v>301.02499999999998</v>
      </c>
      <c r="I93" s="30">
        <v>15223.426229999999</v>
      </c>
      <c r="J93" s="30">
        <v>0</v>
      </c>
      <c r="K93" s="30">
        <v>0</v>
      </c>
      <c r="L93" s="30">
        <v>29038.104909999998</v>
      </c>
      <c r="M93" s="30">
        <v>10574.3552</v>
      </c>
      <c r="N93" s="30">
        <v>0.42</v>
      </c>
      <c r="O93" s="30">
        <v>3387.0427599999998</v>
      </c>
      <c r="P93" s="30">
        <v>15.93145</v>
      </c>
      <c r="Q93" s="30">
        <v>1203.1384</v>
      </c>
      <c r="R93" s="30">
        <v>35.224350000000001</v>
      </c>
      <c r="S93" s="30">
        <v>1228.4191599999999</v>
      </c>
      <c r="T93" s="30">
        <v>0</v>
      </c>
      <c r="U93" s="30">
        <v>9027.2853200000009</v>
      </c>
      <c r="V93" s="30">
        <v>25471.816640000001</v>
      </c>
    </row>
    <row r="94" spans="2:22" x14ac:dyDescent="0.2">
      <c r="B94" s="15">
        <v>4132</v>
      </c>
      <c r="C94" s="15" t="s">
        <v>244</v>
      </c>
      <c r="D94" s="30">
        <v>1121.3152</v>
      </c>
      <c r="E94" s="30">
        <v>1316.99377</v>
      </c>
      <c r="F94" s="30">
        <v>268.10410000000002</v>
      </c>
      <c r="G94" s="30">
        <v>37.349449999999997</v>
      </c>
      <c r="H94" s="30">
        <v>-22.466480000000001</v>
      </c>
      <c r="I94" s="30">
        <v>2164.1026299999999</v>
      </c>
      <c r="J94" s="30">
        <v>0</v>
      </c>
      <c r="K94" s="30">
        <v>0.1124</v>
      </c>
      <c r="L94" s="30">
        <v>4885.5110699999996</v>
      </c>
      <c r="M94" s="30">
        <v>4119.4923500000004</v>
      </c>
      <c r="N94" s="30">
        <v>0</v>
      </c>
      <c r="O94" s="30">
        <v>1035.7578599999999</v>
      </c>
      <c r="P94" s="30">
        <v>0</v>
      </c>
      <c r="Q94" s="30">
        <v>491.7398</v>
      </c>
      <c r="R94" s="30">
        <v>0</v>
      </c>
      <c r="S94" s="30">
        <v>362.71458000000001</v>
      </c>
      <c r="T94" s="30">
        <v>0</v>
      </c>
      <c r="U94" s="30">
        <v>0</v>
      </c>
      <c r="V94" s="30">
        <v>6009.7045900000003</v>
      </c>
    </row>
    <row r="95" spans="2:22" x14ac:dyDescent="0.2">
      <c r="B95" s="15">
        <v>4133</v>
      </c>
      <c r="C95" s="15" t="s">
        <v>245</v>
      </c>
      <c r="D95" s="30">
        <v>599.94320000000005</v>
      </c>
      <c r="E95" s="30">
        <v>689.13369</v>
      </c>
      <c r="F95" s="30">
        <v>322.99290000000002</v>
      </c>
      <c r="G95" s="30">
        <v>16.073399999999999</v>
      </c>
      <c r="H95" s="30">
        <v>0</v>
      </c>
      <c r="I95" s="30">
        <v>2780.6379999999999</v>
      </c>
      <c r="J95" s="30">
        <v>0</v>
      </c>
      <c r="K95" s="30">
        <v>4.7510000000000003</v>
      </c>
      <c r="L95" s="30">
        <v>4413.5321899999999</v>
      </c>
      <c r="M95" s="30">
        <v>3344.7892999999999</v>
      </c>
      <c r="N95" s="30">
        <v>22.704599999999999</v>
      </c>
      <c r="O95" s="30">
        <v>809.72474999999997</v>
      </c>
      <c r="P95" s="30">
        <v>0.5</v>
      </c>
      <c r="Q95" s="30">
        <v>47.459949999999999</v>
      </c>
      <c r="R95" s="30">
        <v>0</v>
      </c>
      <c r="S95" s="30">
        <v>601.05659000000003</v>
      </c>
      <c r="T95" s="30">
        <v>0</v>
      </c>
      <c r="U95" s="30">
        <v>536.31600000000003</v>
      </c>
      <c r="V95" s="30">
        <v>5362.5511900000001</v>
      </c>
    </row>
    <row r="96" spans="2:22" x14ac:dyDescent="0.2">
      <c r="B96" s="15">
        <v>4134</v>
      </c>
      <c r="C96" s="15" t="s">
        <v>246</v>
      </c>
      <c r="D96" s="30">
        <v>806.58497999999997</v>
      </c>
      <c r="E96" s="30">
        <v>3546.8018699999998</v>
      </c>
      <c r="F96" s="30">
        <v>854.37289999999996</v>
      </c>
      <c r="G96" s="30">
        <v>163.56089</v>
      </c>
      <c r="H96" s="30">
        <v>0</v>
      </c>
      <c r="I96" s="30">
        <v>3303.0718999999999</v>
      </c>
      <c r="J96" s="30">
        <v>0</v>
      </c>
      <c r="K96" s="30">
        <v>90.793099999999995</v>
      </c>
      <c r="L96" s="30">
        <v>8765.1856399999997</v>
      </c>
      <c r="M96" s="30">
        <v>3728.5646000000002</v>
      </c>
      <c r="N96" s="30">
        <v>129.5763</v>
      </c>
      <c r="O96" s="30">
        <v>3811.7278700000002</v>
      </c>
      <c r="P96" s="30">
        <v>0</v>
      </c>
      <c r="Q96" s="30">
        <v>419.78500000000003</v>
      </c>
      <c r="R96" s="30">
        <v>2.0024500000000001</v>
      </c>
      <c r="S96" s="30">
        <v>771.21509000000003</v>
      </c>
      <c r="T96" s="30">
        <v>0</v>
      </c>
      <c r="U96" s="30">
        <v>143.63</v>
      </c>
      <c r="V96" s="30">
        <v>9006.5013099999996</v>
      </c>
    </row>
    <row r="97" spans="2:22" x14ac:dyDescent="0.2">
      <c r="B97" s="15">
        <v>4135</v>
      </c>
      <c r="C97" s="15" t="s">
        <v>247</v>
      </c>
      <c r="D97" s="30">
        <v>1598.5840499999999</v>
      </c>
      <c r="E97" s="30">
        <v>1637.2455299999999</v>
      </c>
      <c r="F97" s="30">
        <v>470.65604999999999</v>
      </c>
      <c r="G97" s="30">
        <v>21.708410000000001</v>
      </c>
      <c r="H97" s="30">
        <v>0</v>
      </c>
      <c r="I97" s="30">
        <v>4470.7859699999999</v>
      </c>
      <c r="J97" s="30">
        <v>0</v>
      </c>
      <c r="K97" s="30">
        <v>0</v>
      </c>
      <c r="L97" s="30">
        <v>8198.9800099999993</v>
      </c>
      <c r="M97" s="30">
        <v>5313.4772999999996</v>
      </c>
      <c r="N97" s="30">
        <v>77.563400000000001</v>
      </c>
      <c r="O97" s="30">
        <v>1572.7212199999999</v>
      </c>
      <c r="P97" s="30">
        <v>0</v>
      </c>
      <c r="Q97" s="30">
        <v>127.29815000000001</v>
      </c>
      <c r="R97" s="30">
        <v>5.6555499999999999</v>
      </c>
      <c r="S97" s="30">
        <v>1119.3327899999999</v>
      </c>
      <c r="T97" s="30">
        <v>0</v>
      </c>
      <c r="U97" s="30">
        <v>201.86</v>
      </c>
      <c r="V97" s="30">
        <v>8417.90841</v>
      </c>
    </row>
    <row r="98" spans="2:22" x14ac:dyDescent="0.2">
      <c r="B98" s="15">
        <v>4136</v>
      </c>
      <c r="C98" s="15" t="s">
        <v>248</v>
      </c>
      <c r="D98" s="30">
        <v>1200.6148000000001</v>
      </c>
      <c r="E98" s="30">
        <v>938.5</v>
      </c>
      <c r="F98" s="30">
        <v>517.41110000000003</v>
      </c>
      <c r="G98" s="30">
        <v>5.4359900000000003</v>
      </c>
      <c r="H98" s="30">
        <v>0</v>
      </c>
      <c r="I98" s="30">
        <v>2828.7455599999998</v>
      </c>
      <c r="J98" s="30">
        <v>0</v>
      </c>
      <c r="K98" s="30">
        <v>0</v>
      </c>
      <c r="L98" s="30">
        <v>5490.7074499999999</v>
      </c>
      <c r="M98" s="30">
        <v>3946.2860500000002</v>
      </c>
      <c r="N98" s="30">
        <v>77.446889999999996</v>
      </c>
      <c r="O98" s="30">
        <v>1297.18596</v>
      </c>
      <c r="P98" s="30">
        <v>18.133150000000001</v>
      </c>
      <c r="Q98" s="30">
        <v>98.255499999999998</v>
      </c>
      <c r="R98" s="30">
        <v>7.2813499999999998</v>
      </c>
      <c r="S98" s="30">
        <v>549.12869999999998</v>
      </c>
      <c r="T98" s="30">
        <v>0</v>
      </c>
      <c r="U98" s="30">
        <v>91.495999999999995</v>
      </c>
      <c r="V98" s="30">
        <v>6085.2136</v>
      </c>
    </row>
    <row r="99" spans="2:22" x14ac:dyDescent="0.2">
      <c r="B99" s="15">
        <v>4137</v>
      </c>
      <c r="C99" s="15" t="s">
        <v>249</v>
      </c>
      <c r="D99" s="30">
        <v>389.87279999999998</v>
      </c>
      <c r="E99" s="30">
        <v>254.78497999999999</v>
      </c>
      <c r="F99" s="30">
        <v>191.9821</v>
      </c>
      <c r="G99" s="30">
        <v>42.712910000000001</v>
      </c>
      <c r="H99" s="30">
        <v>0</v>
      </c>
      <c r="I99" s="30">
        <v>1155.9386999999999</v>
      </c>
      <c r="J99" s="30">
        <v>0</v>
      </c>
      <c r="K99" s="30">
        <v>0</v>
      </c>
      <c r="L99" s="30">
        <v>2035.2914900000001</v>
      </c>
      <c r="M99" s="30">
        <v>1771.2325499999999</v>
      </c>
      <c r="N99" s="30">
        <v>11.927350000000001</v>
      </c>
      <c r="O99" s="30">
        <v>411.71665999999999</v>
      </c>
      <c r="P99" s="30">
        <v>0</v>
      </c>
      <c r="Q99" s="30">
        <v>50.639699999999998</v>
      </c>
      <c r="R99" s="30">
        <v>1.0298</v>
      </c>
      <c r="S99" s="30">
        <v>406.93155000000002</v>
      </c>
      <c r="T99" s="30">
        <v>0</v>
      </c>
      <c r="U99" s="30">
        <v>0</v>
      </c>
      <c r="V99" s="30">
        <v>2653.4776099999999</v>
      </c>
    </row>
    <row r="100" spans="2:22" x14ac:dyDescent="0.2">
      <c r="B100" s="15">
        <v>4138</v>
      </c>
      <c r="C100" s="15" t="s">
        <v>250</v>
      </c>
      <c r="D100" s="30">
        <v>384.84420999999998</v>
      </c>
      <c r="E100" s="30">
        <v>774.84768999999994</v>
      </c>
      <c r="F100" s="30">
        <v>334.43</v>
      </c>
      <c r="G100" s="30">
        <v>149.26937000000001</v>
      </c>
      <c r="H100" s="30">
        <v>164.64099999999999</v>
      </c>
      <c r="I100" s="30">
        <v>1511.9046499999999</v>
      </c>
      <c r="J100" s="30">
        <v>0</v>
      </c>
      <c r="K100" s="30">
        <v>0</v>
      </c>
      <c r="L100" s="30">
        <v>3319.9369200000001</v>
      </c>
      <c r="M100" s="30">
        <v>2117.1574000000001</v>
      </c>
      <c r="N100" s="30">
        <v>16.25685</v>
      </c>
      <c r="O100" s="30">
        <v>482.78187000000003</v>
      </c>
      <c r="P100" s="30">
        <v>0</v>
      </c>
      <c r="Q100" s="30">
        <v>694.11395000000005</v>
      </c>
      <c r="R100" s="30">
        <v>24.7483</v>
      </c>
      <c r="S100" s="30">
        <v>309.65625999999997</v>
      </c>
      <c r="T100" s="30">
        <v>0</v>
      </c>
      <c r="U100" s="30">
        <v>132.25299999999999</v>
      </c>
      <c r="V100" s="30">
        <v>3776.9676300000001</v>
      </c>
    </row>
    <row r="101" spans="2:22" x14ac:dyDescent="0.2">
      <c r="B101" s="15">
        <v>4139</v>
      </c>
      <c r="C101" s="15" t="s">
        <v>251</v>
      </c>
      <c r="D101" s="30">
        <v>7559.7928499999998</v>
      </c>
      <c r="E101" s="30">
        <v>7093.3727600000002</v>
      </c>
      <c r="F101" s="30">
        <v>1673.3130000000001</v>
      </c>
      <c r="G101" s="30">
        <v>26.483830000000001</v>
      </c>
      <c r="H101" s="30">
        <v>3.5</v>
      </c>
      <c r="I101" s="30">
        <v>16758.544979999999</v>
      </c>
      <c r="J101" s="30">
        <v>0</v>
      </c>
      <c r="K101" s="30">
        <v>0</v>
      </c>
      <c r="L101" s="30">
        <v>33115.007420000002</v>
      </c>
      <c r="M101" s="30">
        <v>16109.016900000001</v>
      </c>
      <c r="N101" s="30">
        <v>139.41265000000001</v>
      </c>
      <c r="O101" s="30">
        <v>8342.9439899999998</v>
      </c>
      <c r="P101" s="30">
        <v>3.653</v>
      </c>
      <c r="Q101" s="30">
        <v>567.87306000000001</v>
      </c>
      <c r="R101" s="30">
        <v>0</v>
      </c>
      <c r="S101" s="30">
        <v>10375.878419999999</v>
      </c>
      <c r="T101" s="30">
        <v>0</v>
      </c>
      <c r="U101" s="30">
        <v>694</v>
      </c>
      <c r="V101" s="30">
        <v>36232.778019999998</v>
      </c>
    </row>
    <row r="102" spans="2:22" x14ac:dyDescent="0.2">
      <c r="B102" s="15">
        <v>4140</v>
      </c>
      <c r="C102" s="15" t="s">
        <v>252</v>
      </c>
      <c r="D102" s="30">
        <v>1364.8878</v>
      </c>
      <c r="E102" s="30">
        <v>1928.6132</v>
      </c>
      <c r="F102" s="30">
        <v>592.87815000000001</v>
      </c>
      <c r="G102" s="30">
        <v>63.34328</v>
      </c>
      <c r="H102" s="30">
        <v>0</v>
      </c>
      <c r="I102" s="30">
        <v>5574.54637</v>
      </c>
      <c r="J102" s="30">
        <v>0</v>
      </c>
      <c r="K102" s="30">
        <v>0</v>
      </c>
      <c r="L102" s="30">
        <v>9524.2687999999998</v>
      </c>
      <c r="M102" s="30">
        <v>7158.2390500000001</v>
      </c>
      <c r="N102" s="30">
        <v>61.265450000000001</v>
      </c>
      <c r="O102" s="30">
        <v>1476.9554900000001</v>
      </c>
      <c r="P102" s="30">
        <v>2.4900000000000002</v>
      </c>
      <c r="Q102" s="30">
        <v>158.34094999999999</v>
      </c>
      <c r="R102" s="30">
        <v>0</v>
      </c>
      <c r="S102" s="30">
        <v>2414.1587199999999</v>
      </c>
      <c r="T102" s="30">
        <v>0</v>
      </c>
      <c r="U102" s="30">
        <v>57.48</v>
      </c>
      <c r="V102" s="30">
        <v>11328.92966</v>
      </c>
    </row>
    <row r="103" spans="2:22" x14ac:dyDescent="0.2">
      <c r="B103" s="15">
        <v>4141</v>
      </c>
      <c r="C103" s="15" t="s">
        <v>253</v>
      </c>
      <c r="D103" s="30">
        <v>6192.4148500000001</v>
      </c>
      <c r="E103" s="30">
        <v>7265.5011500000001</v>
      </c>
      <c r="F103" s="30">
        <v>3177.72705</v>
      </c>
      <c r="G103" s="30">
        <v>1095.47298</v>
      </c>
      <c r="H103" s="30">
        <v>0</v>
      </c>
      <c r="I103" s="30">
        <v>26079.642449999999</v>
      </c>
      <c r="J103" s="30">
        <v>0</v>
      </c>
      <c r="K103" s="30">
        <v>0</v>
      </c>
      <c r="L103" s="30">
        <v>43810.758479999997</v>
      </c>
      <c r="M103" s="30">
        <v>19885.524099999999</v>
      </c>
      <c r="N103" s="30">
        <v>310.58699999999999</v>
      </c>
      <c r="O103" s="30">
        <v>8538.5454699999991</v>
      </c>
      <c r="P103" s="30">
        <v>0</v>
      </c>
      <c r="Q103" s="30">
        <v>1223.5808199999999</v>
      </c>
      <c r="R103" s="30">
        <v>18.700700000000001</v>
      </c>
      <c r="S103" s="30">
        <v>15657.819949999999</v>
      </c>
      <c r="T103" s="30">
        <v>0</v>
      </c>
      <c r="U103" s="30">
        <v>37.851999999999997</v>
      </c>
      <c r="V103" s="30">
        <v>45672.61004</v>
      </c>
    </row>
    <row r="104" spans="2:22" x14ac:dyDescent="0.2">
      <c r="B104" s="15">
        <v>4142</v>
      </c>
      <c r="C104" s="15" t="s">
        <v>254</v>
      </c>
      <c r="D104" s="30">
        <v>928.38289999999995</v>
      </c>
      <c r="E104" s="30">
        <v>728.50071000000003</v>
      </c>
      <c r="F104" s="30">
        <v>345.71634999999998</v>
      </c>
      <c r="G104" s="30">
        <v>18.373200000000001</v>
      </c>
      <c r="H104" s="30">
        <v>0</v>
      </c>
      <c r="I104" s="30">
        <v>1641.0813700000001</v>
      </c>
      <c r="J104" s="30">
        <v>0</v>
      </c>
      <c r="K104" s="30">
        <v>0</v>
      </c>
      <c r="L104" s="30">
        <v>3662.0545299999999</v>
      </c>
      <c r="M104" s="30">
        <v>2039.56367</v>
      </c>
      <c r="N104" s="30">
        <v>24.205500000000001</v>
      </c>
      <c r="O104" s="30">
        <v>464.79795000000001</v>
      </c>
      <c r="P104" s="30">
        <v>0</v>
      </c>
      <c r="Q104" s="30">
        <v>29.572600000000001</v>
      </c>
      <c r="R104" s="30">
        <v>0</v>
      </c>
      <c r="S104" s="30">
        <v>969.45941000000005</v>
      </c>
      <c r="T104" s="30">
        <v>0</v>
      </c>
      <c r="U104" s="30">
        <v>27.189</v>
      </c>
      <c r="V104" s="30">
        <v>3554.7881299999999</v>
      </c>
    </row>
    <row r="105" spans="2:22" x14ac:dyDescent="0.2">
      <c r="B105" s="15">
        <v>4143</v>
      </c>
      <c r="C105" s="15" t="s">
        <v>255</v>
      </c>
      <c r="D105" s="30">
        <v>979.36654999999996</v>
      </c>
      <c r="E105" s="30">
        <v>945.72978999999998</v>
      </c>
      <c r="F105" s="30">
        <v>401.77695</v>
      </c>
      <c r="G105" s="30">
        <v>102.38066999999999</v>
      </c>
      <c r="H105" s="30">
        <v>0</v>
      </c>
      <c r="I105" s="30">
        <v>2418.0815899999998</v>
      </c>
      <c r="J105" s="30">
        <v>0</v>
      </c>
      <c r="K105" s="30">
        <v>2.6309999999999998</v>
      </c>
      <c r="L105" s="30">
        <v>4849.9665500000001</v>
      </c>
      <c r="M105" s="30">
        <v>2534.5219200000001</v>
      </c>
      <c r="N105" s="30">
        <v>114.4308</v>
      </c>
      <c r="O105" s="30">
        <v>734.45366000000001</v>
      </c>
      <c r="P105" s="30">
        <v>0</v>
      </c>
      <c r="Q105" s="30">
        <v>108.7496</v>
      </c>
      <c r="R105" s="30">
        <v>5.4786999999999999</v>
      </c>
      <c r="S105" s="30">
        <v>1227.2650000000001</v>
      </c>
      <c r="T105" s="30">
        <v>0</v>
      </c>
      <c r="U105" s="30">
        <v>39.049999999999997</v>
      </c>
      <c r="V105" s="30">
        <v>4763.9496799999997</v>
      </c>
    </row>
    <row r="106" spans="2:22" x14ac:dyDescent="0.2">
      <c r="B106" s="15">
        <v>4144</v>
      </c>
      <c r="C106" s="15" t="s">
        <v>256</v>
      </c>
      <c r="D106" s="30">
        <v>5737.88879</v>
      </c>
      <c r="E106" s="30">
        <v>7297.67983</v>
      </c>
      <c r="F106" s="30">
        <v>2673.6963900000001</v>
      </c>
      <c r="G106" s="30">
        <v>1318.9520399999999</v>
      </c>
      <c r="H106" s="30">
        <v>0</v>
      </c>
      <c r="I106" s="30">
        <v>8394.8610100000005</v>
      </c>
      <c r="J106" s="30">
        <v>0</v>
      </c>
      <c r="K106" s="30">
        <v>0</v>
      </c>
      <c r="L106" s="30">
        <v>25423.07806</v>
      </c>
      <c r="M106" s="30">
        <v>10923.61095</v>
      </c>
      <c r="N106" s="30">
        <v>318.91273999999999</v>
      </c>
      <c r="O106" s="30">
        <v>7612.4488300000003</v>
      </c>
      <c r="P106" s="30">
        <v>0</v>
      </c>
      <c r="Q106" s="30">
        <v>276.22874000000002</v>
      </c>
      <c r="R106" s="30">
        <v>12.658049999999999</v>
      </c>
      <c r="S106" s="30">
        <v>4548.2241599999998</v>
      </c>
      <c r="T106" s="30">
        <v>0</v>
      </c>
      <c r="U106" s="30">
        <v>0</v>
      </c>
      <c r="V106" s="30">
        <v>23692.083470000001</v>
      </c>
    </row>
    <row r="107" spans="2:22" x14ac:dyDescent="0.2">
      <c r="B107" s="15">
        <v>4145</v>
      </c>
      <c r="C107" s="15" t="s">
        <v>257</v>
      </c>
      <c r="D107" s="30">
        <v>963.23125000000005</v>
      </c>
      <c r="E107" s="30">
        <v>2629.1606299999999</v>
      </c>
      <c r="F107" s="30">
        <v>743.64530000000002</v>
      </c>
      <c r="G107" s="30">
        <v>44.344450000000002</v>
      </c>
      <c r="H107" s="30">
        <v>0</v>
      </c>
      <c r="I107" s="30">
        <v>3760.2365199999999</v>
      </c>
      <c r="J107" s="30">
        <v>0</v>
      </c>
      <c r="K107" s="30">
        <v>13.544650000000001</v>
      </c>
      <c r="L107" s="30">
        <v>8154.1628000000001</v>
      </c>
      <c r="M107" s="30">
        <v>4206.6593000000003</v>
      </c>
      <c r="N107" s="30">
        <v>130.8689</v>
      </c>
      <c r="O107" s="30">
        <v>2728.7636600000001</v>
      </c>
      <c r="P107" s="30">
        <v>0</v>
      </c>
      <c r="Q107" s="30">
        <v>211.92250000000001</v>
      </c>
      <c r="R107" s="30">
        <v>0</v>
      </c>
      <c r="S107" s="30">
        <v>1298.0427999999999</v>
      </c>
      <c r="T107" s="30">
        <v>0</v>
      </c>
      <c r="U107" s="30">
        <v>29.8612</v>
      </c>
      <c r="V107" s="30">
        <v>8606.1183600000004</v>
      </c>
    </row>
    <row r="108" spans="2:22" x14ac:dyDescent="0.2">
      <c r="B108" s="15">
        <v>4146</v>
      </c>
      <c r="C108" s="15" t="s">
        <v>258</v>
      </c>
      <c r="D108" s="30">
        <v>3107.6001500000002</v>
      </c>
      <c r="E108" s="30">
        <v>2805.3792899999999</v>
      </c>
      <c r="F108" s="30">
        <v>1107.088</v>
      </c>
      <c r="G108" s="30">
        <v>161.32542000000001</v>
      </c>
      <c r="H108" s="30">
        <v>0</v>
      </c>
      <c r="I108" s="30">
        <v>7782.8788500000001</v>
      </c>
      <c r="J108" s="30">
        <v>0</v>
      </c>
      <c r="K108" s="30">
        <v>0</v>
      </c>
      <c r="L108" s="30">
        <v>14964.271710000001</v>
      </c>
      <c r="M108" s="30">
        <v>7789.7722999999996</v>
      </c>
      <c r="N108" s="30">
        <v>75.02355</v>
      </c>
      <c r="O108" s="30">
        <v>2923.0270399999999</v>
      </c>
      <c r="P108" s="30">
        <v>0</v>
      </c>
      <c r="Q108" s="30">
        <v>1331.58242</v>
      </c>
      <c r="R108" s="30">
        <v>0</v>
      </c>
      <c r="S108" s="30">
        <v>4087.4258599999998</v>
      </c>
      <c r="T108" s="30">
        <v>0</v>
      </c>
      <c r="U108" s="30">
        <v>682.35</v>
      </c>
      <c r="V108" s="30">
        <v>16889.18117</v>
      </c>
    </row>
    <row r="109" spans="2:22" x14ac:dyDescent="0.2">
      <c r="B109" s="15">
        <v>4147</v>
      </c>
      <c r="C109" s="15" t="s">
        <v>259</v>
      </c>
      <c r="D109" s="30">
        <v>737.65944999999999</v>
      </c>
      <c r="E109" s="30">
        <v>747.11909000000003</v>
      </c>
      <c r="F109" s="30">
        <v>392.07294999999999</v>
      </c>
      <c r="G109" s="30">
        <v>48.765639999999998</v>
      </c>
      <c r="H109" s="30">
        <v>32.356000000000002</v>
      </c>
      <c r="I109" s="30">
        <v>2891.3941</v>
      </c>
      <c r="J109" s="30">
        <v>0</v>
      </c>
      <c r="K109" s="30">
        <v>0</v>
      </c>
      <c r="L109" s="30">
        <v>4849.3672299999998</v>
      </c>
      <c r="M109" s="30">
        <v>3165.34015</v>
      </c>
      <c r="N109" s="30">
        <v>32.285350000000001</v>
      </c>
      <c r="O109" s="30">
        <v>870.87474999999995</v>
      </c>
      <c r="P109" s="30">
        <v>4.8033000000000001</v>
      </c>
      <c r="Q109" s="30">
        <v>238.1909</v>
      </c>
      <c r="R109" s="30">
        <v>9.0345999999999993</v>
      </c>
      <c r="S109" s="30">
        <v>575.78089999999997</v>
      </c>
      <c r="T109" s="30">
        <v>0</v>
      </c>
      <c r="U109" s="30">
        <v>163.14099999999999</v>
      </c>
      <c r="V109" s="30">
        <v>5059.4509500000004</v>
      </c>
    </row>
    <row r="110" spans="2:22" x14ac:dyDescent="0.2">
      <c r="B110" s="20">
        <v>4189</v>
      </c>
      <c r="C110" s="20" t="s">
        <v>260</v>
      </c>
      <c r="D110" s="29">
        <v>34352.42686</v>
      </c>
      <c r="E110" s="29">
        <v>42033.372940000001</v>
      </c>
      <c r="F110" s="29">
        <v>19896.050090000001</v>
      </c>
      <c r="G110" s="29">
        <v>2613.99073</v>
      </c>
      <c r="H110" s="29">
        <v>337.86869000000002</v>
      </c>
      <c r="I110" s="29">
        <v>80796.792430000001</v>
      </c>
      <c r="J110" s="29">
        <v>0</v>
      </c>
      <c r="K110" s="29">
        <v>1492.51991</v>
      </c>
      <c r="L110" s="29">
        <v>181523.02165000001</v>
      </c>
      <c r="M110" s="29">
        <v>107419.39849000001</v>
      </c>
      <c r="N110" s="29">
        <v>1257.1419100000001</v>
      </c>
      <c r="O110" s="29">
        <v>37335.058799999999</v>
      </c>
      <c r="P110" s="29">
        <v>296.81974000000002</v>
      </c>
      <c r="Q110" s="29">
        <v>7068.1787000000004</v>
      </c>
      <c r="R110" s="29">
        <v>253.02791999999999</v>
      </c>
      <c r="S110" s="29">
        <v>33889.325429999997</v>
      </c>
      <c r="T110" s="29">
        <v>0</v>
      </c>
      <c r="U110" s="29">
        <v>8263.8185900000008</v>
      </c>
      <c r="V110" s="29">
        <v>195782.76957999999</v>
      </c>
    </row>
    <row r="111" spans="2:22" x14ac:dyDescent="0.2">
      <c r="B111" s="15">
        <v>4185</v>
      </c>
      <c r="C111" s="15" t="s">
        <v>261</v>
      </c>
      <c r="D111" s="30">
        <v>1961.3845100000001</v>
      </c>
      <c r="E111" s="30">
        <v>2202.3341799999998</v>
      </c>
      <c r="F111" s="30">
        <v>809.24504999999999</v>
      </c>
      <c r="G111" s="30">
        <v>295.96388000000002</v>
      </c>
      <c r="H111" s="30">
        <v>5.5467500000000003</v>
      </c>
      <c r="I111" s="30">
        <v>8787.4361399999998</v>
      </c>
      <c r="J111" s="30">
        <v>0</v>
      </c>
      <c r="K111" s="30">
        <v>0</v>
      </c>
      <c r="L111" s="30">
        <v>14061.91051</v>
      </c>
      <c r="M111" s="30">
        <v>7362.6348500000004</v>
      </c>
      <c r="N111" s="30">
        <v>80.504850000000005</v>
      </c>
      <c r="O111" s="30">
        <v>1904.8272400000001</v>
      </c>
      <c r="P111" s="30">
        <v>0</v>
      </c>
      <c r="Q111" s="30">
        <v>407.1001</v>
      </c>
      <c r="R111" s="30">
        <v>13.60791</v>
      </c>
      <c r="S111" s="30">
        <v>5488.2257099999997</v>
      </c>
      <c r="T111" s="30">
        <v>0</v>
      </c>
      <c r="U111" s="30">
        <v>5370</v>
      </c>
      <c r="V111" s="30">
        <v>20626.900659999999</v>
      </c>
    </row>
    <row r="112" spans="2:22" x14ac:dyDescent="0.2">
      <c r="B112" s="15">
        <v>4161</v>
      </c>
      <c r="C112" s="15" t="s">
        <v>262</v>
      </c>
      <c r="D112" s="30">
        <v>1834.71351</v>
      </c>
      <c r="E112" s="30">
        <v>2067.4697099999998</v>
      </c>
      <c r="F112" s="30">
        <v>808.28017</v>
      </c>
      <c r="G112" s="30">
        <v>84.402709999999999</v>
      </c>
      <c r="H112" s="30">
        <v>0</v>
      </c>
      <c r="I112" s="30">
        <v>4591.33943</v>
      </c>
      <c r="J112" s="30">
        <v>0</v>
      </c>
      <c r="K112" s="30">
        <v>0</v>
      </c>
      <c r="L112" s="30">
        <v>9386.2055299999993</v>
      </c>
      <c r="M112" s="30">
        <v>7513.6327499999998</v>
      </c>
      <c r="N112" s="30">
        <v>78.192350000000005</v>
      </c>
      <c r="O112" s="30">
        <v>1526.4622300000001</v>
      </c>
      <c r="P112" s="30">
        <v>1.7</v>
      </c>
      <c r="Q112" s="30">
        <v>758.81592000000001</v>
      </c>
      <c r="R112" s="30">
        <v>17.176410000000001</v>
      </c>
      <c r="S112" s="30">
        <v>775.46072000000004</v>
      </c>
      <c r="T112" s="30">
        <v>0</v>
      </c>
      <c r="U112" s="30">
        <v>276.60000000000002</v>
      </c>
      <c r="V112" s="30">
        <v>10948.04038</v>
      </c>
    </row>
    <row r="113" spans="2:22" x14ac:dyDescent="0.2">
      <c r="B113" s="15">
        <v>4163</v>
      </c>
      <c r="C113" s="15" t="s">
        <v>263</v>
      </c>
      <c r="D113" s="30">
        <v>9860.0069399999993</v>
      </c>
      <c r="E113" s="30">
        <v>7037.4749000000002</v>
      </c>
      <c r="F113" s="30">
        <v>5327.0750399999997</v>
      </c>
      <c r="G113" s="30">
        <v>458.69925000000001</v>
      </c>
      <c r="H113" s="30">
        <v>4.3912399999999998</v>
      </c>
      <c r="I113" s="30">
        <v>12550.115089999999</v>
      </c>
      <c r="J113" s="30">
        <v>0</v>
      </c>
      <c r="K113" s="30">
        <v>0</v>
      </c>
      <c r="L113" s="30">
        <v>35237.762459999998</v>
      </c>
      <c r="M113" s="30">
        <v>16800.901399999999</v>
      </c>
      <c r="N113" s="30">
        <v>145.49710999999999</v>
      </c>
      <c r="O113" s="30">
        <v>6748.3223699999999</v>
      </c>
      <c r="P113" s="30">
        <v>54.880740000000003</v>
      </c>
      <c r="Q113" s="30">
        <v>277.50671999999997</v>
      </c>
      <c r="R113" s="30">
        <v>29.523900000000001</v>
      </c>
      <c r="S113" s="30">
        <v>8681.5730199999998</v>
      </c>
      <c r="T113" s="30">
        <v>0</v>
      </c>
      <c r="U113" s="30">
        <v>167.27199999999999</v>
      </c>
      <c r="V113" s="30">
        <v>32905.47726</v>
      </c>
    </row>
    <row r="114" spans="2:22" x14ac:dyDescent="0.2">
      <c r="B114" s="15">
        <v>4164</v>
      </c>
      <c r="C114" s="15" t="s">
        <v>264</v>
      </c>
      <c r="D114" s="30">
        <v>720.88945000000001</v>
      </c>
      <c r="E114" s="30">
        <v>1036.8028899999999</v>
      </c>
      <c r="F114" s="30">
        <v>453.56468000000001</v>
      </c>
      <c r="G114" s="30">
        <v>7.1817099999999998</v>
      </c>
      <c r="H114" s="30">
        <v>0</v>
      </c>
      <c r="I114" s="30">
        <v>2140.3452400000001</v>
      </c>
      <c r="J114" s="30">
        <v>0</v>
      </c>
      <c r="K114" s="30">
        <v>0</v>
      </c>
      <c r="L114" s="30">
        <v>4358.7839700000004</v>
      </c>
      <c r="M114" s="30">
        <v>3070.4772499999999</v>
      </c>
      <c r="N114" s="30">
        <v>19.6935</v>
      </c>
      <c r="O114" s="30">
        <v>716.09601999999995</v>
      </c>
      <c r="P114" s="30">
        <v>0</v>
      </c>
      <c r="Q114" s="30">
        <v>11.0526</v>
      </c>
      <c r="R114" s="30">
        <v>0</v>
      </c>
      <c r="S114" s="30">
        <v>858.62643000000003</v>
      </c>
      <c r="T114" s="30">
        <v>0</v>
      </c>
      <c r="U114" s="30">
        <v>0</v>
      </c>
      <c r="V114" s="30">
        <v>4675.9458000000004</v>
      </c>
    </row>
    <row r="115" spans="2:22" x14ac:dyDescent="0.2">
      <c r="B115" s="15">
        <v>4165</v>
      </c>
      <c r="C115" s="15" t="s">
        <v>265</v>
      </c>
      <c r="D115" s="30">
        <v>2545.1336999999999</v>
      </c>
      <c r="E115" s="30">
        <v>2811.37185</v>
      </c>
      <c r="F115" s="30">
        <v>1332.4608000000001</v>
      </c>
      <c r="G115" s="30">
        <v>10.61107</v>
      </c>
      <c r="H115" s="30">
        <v>42.999400000000001</v>
      </c>
      <c r="I115" s="30">
        <v>7833.5573899999999</v>
      </c>
      <c r="J115" s="30">
        <v>0</v>
      </c>
      <c r="K115" s="30">
        <v>0</v>
      </c>
      <c r="L115" s="30">
        <v>14576.13421</v>
      </c>
      <c r="M115" s="30">
        <v>11680.4231</v>
      </c>
      <c r="N115" s="30">
        <v>46.975540000000002</v>
      </c>
      <c r="O115" s="30">
        <v>2279.3546500000002</v>
      </c>
      <c r="P115" s="30">
        <v>0</v>
      </c>
      <c r="Q115" s="30">
        <v>157.35249999999999</v>
      </c>
      <c r="R115" s="30">
        <v>20.2346</v>
      </c>
      <c r="S115" s="30">
        <v>1486.2727</v>
      </c>
      <c r="T115" s="30">
        <v>0</v>
      </c>
      <c r="U115" s="30">
        <v>0</v>
      </c>
      <c r="V115" s="30">
        <v>15670.613090000001</v>
      </c>
    </row>
    <row r="116" spans="2:22" x14ac:dyDescent="0.2">
      <c r="B116" s="15">
        <v>4166</v>
      </c>
      <c r="C116" s="15" t="s">
        <v>266</v>
      </c>
      <c r="D116" s="30">
        <v>1800.2145800000001</v>
      </c>
      <c r="E116" s="30">
        <v>1624.9748999999999</v>
      </c>
      <c r="F116" s="30">
        <v>385.47399999999999</v>
      </c>
      <c r="G116" s="30">
        <v>240.96885</v>
      </c>
      <c r="H116" s="30">
        <v>15.66595</v>
      </c>
      <c r="I116" s="30">
        <v>3315.1780100000001</v>
      </c>
      <c r="J116" s="30">
        <v>0</v>
      </c>
      <c r="K116" s="30">
        <v>0</v>
      </c>
      <c r="L116" s="30">
        <v>7382.4762899999996</v>
      </c>
      <c r="M116" s="30">
        <v>4970.3190500000001</v>
      </c>
      <c r="N116" s="30">
        <v>33.055900000000001</v>
      </c>
      <c r="O116" s="30">
        <v>952.75503000000003</v>
      </c>
      <c r="P116" s="30">
        <v>0</v>
      </c>
      <c r="Q116" s="30">
        <v>72.101150000000004</v>
      </c>
      <c r="R116" s="30">
        <v>6.0148999999999999</v>
      </c>
      <c r="S116" s="30">
        <v>1766.5182500000001</v>
      </c>
      <c r="T116" s="30">
        <v>0</v>
      </c>
      <c r="U116" s="30">
        <v>400</v>
      </c>
      <c r="V116" s="30">
        <v>8200.7642799999994</v>
      </c>
    </row>
    <row r="117" spans="2:22" x14ac:dyDescent="0.2">
      <c r="B117" s="15">
        <v>4169</v>
      </c>
      <c r="C117" s="15" t="s">
        <v>267</v>
      </c>
      <c r="D117" s="30">
        <v>2138.8033</v>
      </c>
      <c r="E117" s="30">
        <v>4330.21893</v>
      </c>
      <c r="F117" s="30">
        <v>1625.6014500000001</v>
      </c>
      <c r="G117" s="30">
        <v>331.94011</v>
      </c>
      <c r="H117" s="30">
        <v>0</v>
      </c>
      <c r="I117" s="30">
        <v>5517.2668599999997</v>
      </c>
      <c r="J117" s="30">
        <v>0</v>
      </c>
      <c r="K117" s="30">
        <v>0</v>
      </c>
      <c r="L117" s="30">
        <v>13943.83065</v>
      </c>
      <c r="M117" s="30">
        <v>8740.7708700000003</v>
      </c>
      <c r="N117" s="30">
        <v>211.27754999999999</v>
      </c>
      <c r="O117" s="30">
        <v>3947.32474</v>
      </c>
      <c r="P117" s="30">
        <v>0</v>
      </c>
      <c r="Q117" s="30">
        <v>322.54644999999999</v>
      </c>
      <c r="R117" s="30">
        <v>10.575850000000001</v>
      </c>
      <c r="S117" s="30">
        <v>1082.20066</v>
      </c>
      <c r="T117" s="30">
        <v>0</v>
      </c>
      <c r="U117" s="30">
        <v>644.40809999999999</v>
      </c>
      <c r="V117" s="30">
        <v>14959.104219999999</v>
      </c>
    </row>
    <row r="118" spans="2:22" x14ac:dyDescent="0.2">
      <c r="B118" s="15">
        <v>4170</v>
      </c>
      <c r="C118" s="15" t="s">
        <v>268</v>
      </c>
      <c r="D118" s="30">
        <v>4548.0068499999998</v>
      </c>
      <c r="E118" s="30">
        <v>7857.1324400000003</v>
      </c>
      <c r="F118" s="30">
        <v>3239.5609599999998</v>
      </c>
      <c r="G118" s="30">
        <v>558.03196000000003</v>
      </c>
      <c r="H118" s="30">
        <v>1.22285</v>
      </c>
      <c r="I118" s="30">
        <v>10258.29925</v>
      </c>
      <c r="J118" s="30">
        <v>0</v>
      </c>
      <c r="K118" s="30">
        <v>0</v>
      </c>
      <c r="L118" s="30">
        <v>26462.25431</v>
      </c>
      <c r="M118" s="30">
        <v>11089.251200000001</v>
      </c>
      <c r="N118" s="30">
        <v>344.24817999999999</v>
      </c>
      <c r="O118" s="30">
        <v>8033.9288999999999</v>
      </c>
      <c r="P118" s="30">
        <v>0</v>
      </c>
      <c r="Q118" s="30">
        <v>2058.64597</v>
      </c>
      <c r="R118" s="30">
        <v>14.02915</v>
      </c>
      <c r="S118" s="30">
        <v>5765.9570999999996</v>
      </c>
      <c r="T118" s="30">
        <v>0</v>
      </c>
      <c r="U118" s="30">
        <v>0</v>
      </c>
      <c r="V118" s="30">
        <v>27306.0605</v>
      </c>
    </row>
    <row r="119" spans="2:22" x14ac:dyDescent="0.2">
      <c r="B119" s="15">
        <v>4184</v>
      </c>
      <c r="C119" s="15" t="s">
        <v>269</v>
      </c>
      <c r="D119" s="30">
        <v>1953.8377</v>
      </c>
      <c r="E119" s="30">
        <v>2002.3513399999999</v>
      </c>
      <c r="F119" s="30">
        <v>2259.3483900000001</v>
      </c>
      <c r="G119" s="30">
        <v>302.30004000000002</v>
      </c>
      <c r="H119" s="30">
        <v>0</v>
      </c>
      <c r="I119" s="30">
        <v>4896.2587999999996</v>
      </c>
      <c r="J119" s="30">
        <v>0</v>
      </c>
      <c r="K119" s="30">
        <v>125.066</v>
      </c>
      <c r="L119" s="30">
        <v>11539.162270000001</v>
      </c>
      <c r="M119" s="30">
        <v>6743.7424499999997</v>
      </c>
      <c r="N119" s="30">
        <v>30.922249999999998</v>
      </c>
      <c r="O119" s="30">
        <v>1809.4048700000001</v>
      </c>
      <c r="P119" s="30">
        <v>216.61</v>
      </c>
      <c r="Q119" s="30">
        <v>624.82408999999996</v>
      </c>
      <c r="R119" s="30">
        <v>7.9333999999999998</v>
      </c>
      <c r="S119" s="30">
        <v>2318.6999799999999</v>
      </c>
      <c r="T119" s="30">
        <v>0</v>
      </c>
      <c r="U119" s="30">
        <v>0</v>
      </c>
      <c r="V119" s="30">
        <v>11752.13704</v>
      </c>
    </row>
    <row r="120" spans="2:22" x14ac:dyDescent="0.2">
      <c r="B120" s="15">
        <v>4172</v>
      </c>
      <c r="C120" s="15" t="s">
        <v>270</v>
      </c>
      <c r="D120" s="30">
        <v>849.14467999999999</v>
      </c>
      <c r="E120" s="30">
        <v>877.91560000000004</v>
      </c>
      <c r="F120" s="30">
        <v>502.11739999999998</v>
      </c>
      <c r="G120" s="30">
        <v>132.56914</v>
      </c>
      <c r="H120" s="30">
        <v>0</v>
      </c>
      <c r="I120" s="30">
        <v>2245.1794799999998</v>
      </c>
      <c r="J120" s="30">
        <v>0</v>
      </c>
      <c r="K120" s="30">
        <v>0</v>
      </c>
      <c r="L120" s="30">
        <v>4606.9263000000001</v>
      </c>
      <c r="M120" s="30">
        <v>3542.1191199999998</v>
      </c>
      <c r="N120" s="30">
        <v>30.2943</v>
      </c>
      <c r="O120" s="30">
        <v>712.04148999999995</v>
      </c>
      <c r="P120" s="30">
        <v>23.629000000000001</v>
      </c>
      <c r="Q120" s="30">
        <v>275.38995</v>
      </c>
      <c r="R120" s="30">
        <v>1.31105</v>
      </c>
      <c r="S120" s="30">
        <v>416.55130000000003</v>
      </c>
      <c r="T120" s="30">
        <v>0</v>
      </c>
      <c r="U120" s="30">
        <v>113.7</v>
      </c>
      <c r="V120" s="30">
        <v>5115.0362100000002</v>
      </c>
    </row>
    <row r="121" spans="2:22" x14ac:dyDescent="0.2">
      <c r="B121" s="15">
        <v>4173</v>
      </c>
      <c r="C121" s="15" t="s">
        <v>271</v>
      </c>
      <c r="D121" s="30">
        <v>438.11822999999998</v>
      </c>
      <c r="E121" s="30">
        <v>539.59906000000001</v>
      </c>
      <c r="F121" s="30">
        <v>119.5329</v>
      </c>
      <c r="G121" s="30">
        <v>3.0411000000000001</v>
      </c>
      <c r="H121" s="30">
        <v>0.06</v>
      </c>
      <c r="I121" s="30">
        <v>1690.1059</v>
      </c>
      <c r="J121" s="30">
        <v>0</v>
      </c>
      <c r="K121" s="30">
        <v>0</v>
      </c>
      <c r="L121" s="30">
        <v>2790.4571900000001</v>
      </c>
      <c r="M121" s="30">
        <v>1640.7265500000001</v>
      </c>
      <c r="N121" s="30">
        <v>5.98705</v>
      </c>
      <c r="O121" s="30">
        <v>256.37243000000001</v>
      </c>
      <c r="P121" s="30">
        <v>0</v>
      </c>
      <c r="Q121" s="30">
        <v>9.6434800000000003</v>
      </c>
      <c r="R121" s="30">
        <v>11.28515</v>
      </c>
      <c r="S121" s="30">
        <v>929.5059</v>
      </c>
      <c r="T121" s="30">
        <v>0</v>
      </c>
      <c r="U121" s="30">
        <v>37.742440000000002</v>
      </c>
      <c r="V121" s="30">
        <v>2891.2629999999999</v>
      </c>
    </row>
    <row r="122" spans="2:22" x14ac:dyDescent="0.2">
      <c r="B122" s="15">
        <v>4175</v>
      </c>
      <c r="C122" s="15" t="s">
        <v>272</v>
      </c>
      <c r="D122" s="30">
        <v>740.92925000000002</v>
      </c>
      <c r="E122" s="30">
        <v>891.18502999999998</v>
      </c>
      <c r="F122" s="30">
        <v>455.84955000000002</v>
      </c>
      <c r="G122" s="30">
        <v>81.311189999999996</v>
      </c>
      <c r="H122" s="30">
        <v>170</v>
      </c>
      <c r="I122" s="30">
        <v>2092.3050499999999</v>
      </c>
      <c r="J122" s="30">
        <v>0</v>
      </c>
      <c r="K122" s="30">
        <v>0</v>
      </c>
      <c r="L122" s="30">
        <v>4431.58007</v>
      </c>
      <c r="M122" s="30">
        <v>3328.2903000000001</v>
      </c>
      <c r="N122" s="30">
        <v>23.838699999999999</v>
      </c>
      <c r="O122" s="30">
        <v>599.94452999999999</v>
      </c>
      <c r="P122" s="30">
        <v>0</v>
      </c>
      <c r="Q122" s="30">
        <v>758.45185000000004</v>
      </c>
      <c r="R122" s="30">
        <v>4.03085</v>
      </c>
      <c r="S122" s="30">
        <v>246.5181</v>
      </c>
      <c r="T122" s="30">
        <v>0</v>
      </c>
      <c r="U122" s="30">
        <v>168.85204999999999</v>
      </c>
      <c r="V122" s="30">
        <v>5129.9263799999999</v>
      </c>
    </row>
    <row r="123" spans="2:22" x14ac:dyDescent="0.2">
      <c r="B123" s="15">
        <v>4176</v>
      </c>
      <c r="C123" s="15" t="s">
        <v>273</v>
      </c>
      <c r="D123" s="30">
        <v>349.21935999999999</v>
      </c>
      <c r="E123" s="30">
        <v>592.68380000000002</v>
      </c>
      <c r="F123" s="30">
        <v>290.61295000000001</v>
      </c>
      <c r="G123" s="30">
        <v>9.4627499999999998</v>
      </c>
      <c r="H123" s="30">
        <v>70</v>
      </c>
      <c r="I123" s="30">
        <v>1550.87994</v>
      </c>
      <c r="J123" s="30">
        <v>0</v>
      </c>
      <c r="K123" s="30">
        <v>0</v>
      </c>
      <c r="L123" s="30">
        <v>2862.8588</v>
      </c>
      <c r="M123" s="30">
        <v>2040.1724999999999</v>
      </c>
      <c r="N123" s="30">
        <v>7.2481299999999997</v>
      </c>
      <c r="O123" s="30">
        <v>495.61523999999997</v>
      </c>
      <c r="P123" s="30">
        <v>0</v>
      </c>
      <c r="Q123" s="30">
        <v>16.889720000000001</v>
      </c>
      <c r="R123" s="30">
        <v>80.607299999999995</v>
      </c>
      <c r="S123" s="30">
        <v>283.38150000000002</v>
      </c>
      <c r="T123" s="30">
        <v>0</v>
      </c>
      <c r="U123" s="30">
        <v>21.318000000000001</v>
      </c>
      <c r="V123" s="30">
        <v>2945.2323900000001</v>
      </c>
    </row>
    <row r="124" spans="2:22" x14ac:dyDescent="0.2">
      <c r="B124" s="15">
        <v>4177</v>
      </c>
      <c r="C124" s="15" t="s">
        <v>274</v>
      </c>
      <c r="D124" s="30">
        <v>2191.5448999999999</v>
      </c>
      <c r="E124" s="30">
        <v>2850.09573</v>
      </c>
      <c r="F124" s="30">
        <v>937.78499999999997</v>
      </c>
      <c r="G124" s="30">
        <v>56.514360000000003</v>
      </c>
      <c r="H124" s="30">
        <v>0</v>
      </c>
      <c r="I124" s="30">
        <v>3483.8647299999998</v>
      </c>
      <c r="J124" s="30">
        <v>0</v>
      </c>
      <c r="K124" s="30">
        <v>0</v>
      </c>
      <c r="L124" s="30">
        <v>9519.8047200000001</v>
      </c>
      <c r="M124" s="30">
        <v>5846.6527500000002</v>
      </c>
      <c r="N124" s="30">
        <v>76.158000000000001</v>
      </c>
      <c r="O124" s="30">
        <v>3076.7445699999998</v>
      </c>
      <c r="P124" s="30">
        <v>0</v>
      </c>
      <c r="Q124" s="30">
        <v>1006.3955</v>
      </c>
      <c r="R124" s="30">
        <v>2.1543000000000001</v>
      </c>
      <c r="S124" s="30">
        <v>819.76310000000001</v>
      </c>
      <c r="T124" s="30">
        <v>0</v>
      </c>
      <c r="U124" s="30">
        <v>652</v>
      </c>
      <c r="V124" s="30">
        <v>11479.86822</v>
      </c>
    </row>
    <row r="125" spans="2:22" x14ac:dyDescent="0.2">
      <c r="B125" s="15">
        <v>4179</v>
      </c>
      <c r="C125" s="15" t="s">
        <v>275</v>
      </c>
      <c r="D125" s="30">
        <v>86.602450000000005</v>
      </c>
      <c r="E125" s="30">
        <v>981.95345999999995</v>
      </c>
      <c r="F125" s="30">
        <v>312.63754999999998</v>
      </c>
      <c r="G125" s="30">
        <v>0.85177999999999998</v>
      </c>
      <c r="H125" s="30">
        <v>0</v>
      </c>
      <c r="I125" s="30">
        <v>2511.8292999999999</v>
      </c>
      <c r="J125" s="30">
        <v>0</v>
      </c>
      <c r="K125" s="30">
        <v>0</v>
      </c>
      <c r="L125" s="30">
        <v>3893.8745399999998</v>
      </c>
      <c r="M125" s="30">
        <v>2693.1700500000002</v>
      </c>
      <c r="N125" s="30">
        <v>46.12735</v>
      </c>
      <c r="O125" s="30">
        <v>1086.51502</v>
      </c>
      <c r="P125" s="30">
        <v>0</v>
      </c>
      <c r="Q125" s="30">
        <v>42.195149999999998</v>
      </c>
      <c r="R125" s="30">
        <v>2.1938</v>
      </c>
      <c r="S125" s="30">
        <v>348.68624999999997</v>
      </c>
      <c r="T125" s="30">
        <v>0</v>
      </c>
      <c r="U125" s="30">
        <v>411.92599999999999</v>
      </c>
      <c r="V125" s="30">
        <v>4630.8136199999999</v>
      </c>
    </row>
    <row r="126" spans="2:22" x14ac:dyDescent="0.2">
      <c r="B126" s="15">
        <v>4181</v>
      </c>
      <c r="C126" s="15" t="s">
        <v>276</v>
      </c>
      <c r="D126" s="30">
        <v>777.60754999999995</v>
      </c>
      <c r="E126" s="30">
        <v>1146.4161300000001</v>
      </c>
      <c r="F126" s="30">
        <v>255.68780000000001</v>
      </c>
      <c r="G126" s="30">
        <v>15.447760000000001</v>
      </c>
      <c r="H126" s="30">
        <v>27.982500000000002</v>
      </c>
      <c r="I126" s="30">
        <v>2636.8085700000001</v>
      </c>
      <c r="J126" s="30">
        <v>0</v>
      </c>
      <c r="K126" s="30">
        <v>1367.45391</v>
      </c>
      <c r="L126" s="30">
        <v>6227.4042200000004</v>
      </c>
      <c r="M126" s="30">
        <v>4226.0897000000004</v>
      </c>
      <c r="N126" s="30">
        <v>41.146050000000002</v>
      </c>
      <c r="O126" s="30">
        <v>1039.4367</v>
      </c>
      <c r="P126" s="30">
        <v>0</v>
      </c>
      <c r="Q126" s="30">
        <v>80.005399999999995</v>
      </c>
      <c r="R126" s="30">
        <v>5.2249499999999998</v>
      </c>
      <c r="S126" s="30">
        <v>858.39446999999996</v>
      </c>
      <c r="T126" s="30">
        <v>0</v>
      </c>
      <c r="U126" s="30">
        <v>0</v>
      </c>
      <c r="V126" s="30">
        <v>6250.29727</v>
      </c>
    </row>
    <row r="127" spans="2:22" x14ac:dyDescent="0.2">
      <c r="B127" s="15">
        <v>4182</v>
      </c>
      <c r="C127" s="15" t="s">
        <v>277</v>
      </c>
      <c r="D127" s="30">
        <v>953.19667000000004</v>
      </c>
      <c r="E127" s="30">
        <v>1252.5687600000001</v>
      </c>
      <c r="F127" s="30">
        <v>205.95245</v>
      </c>
      <c r="G127" s="30">
        <v>17.761220000000002</v>
      </c>
      <c r="H127" s="30">
        <v>0</v>
      </c>
      <c r="I127" s="30">
        <v>2407.4989799999998</v>
      </c>
      <c r="J127" s="30">
        <v>0</v>
      </c>
      <c r="K127" s="30">
        <v>0</v>
      </c>
      <c r="L127" s="30">
        <v>4836.9780799999999</v>
      </c>
      <c r="M127" s="30">
        <v>2839.4467500000001</v>
      </c>
      <c r="N127" s="30">
        <v>12.801299999999999</v>
      </c>
      <c r="O127" s="30">
        <v>560.85790999999995</v>
      </c>
      <c r="P127" s="30">
        <v>0</v>
      </c>
      <c r="Q127" s="30">
        <v>120.7462</v>
      </c>
      <c r="R127" s="30">
        <v>9.9875500000000006</v>
      </c>
      <c r="S127" s="30">
        <v>1068.0631599999999</v>
      </c>
      <c r="T127" s="30">
        <v>0</v>
      </c>
      <c r="U127" s="30">
        <v>0</v>
      </c>
      <c r="V127" s="30">
        <v>4611.9028699999999</v>
      </c>
    </row>
    <row r="128" spans="2:22" x14ac:dyDescent="0.2">
      <c r="B128" s="15">
        <v>4183</v>
      </c>
      <c r="C128" s="15" t="s">
        <v>278</v>
      </c>
      <c r="D128" s="30">
        <v>603.07322999999997</v>
      </c>
      <c r="E128" s="30">
        <v>1930.8242299999999</v>
      </c>
      <c r="F128" s="30">
        <v>575.26395000000002</v>
      </c>
      <c r="G128" s="30">
        <v>6.9318499999999998</v>
      </c>
      <c r="H128" s="30">
        <v>0</v>
      </c>
      <c r="I128" s="30">
        <v>2288.5242699999999</v>
      </c>
      <c r="J128" s="30">
        <v>0</v>
      </c>
      <c r="K128" s="30">
        <v>0</v>
      </c>
      <c r="L128" s="30">
        <v>5404.6175300000004</v>
      </c>
      <c r="M128" s="30">
        <v>3290.5778500000001</v>
      </c>
      <c r="N128" s="30">
        <v>23.1738</v>
      </c>
      <c r="O128" s="30">
        <v>1589.05486</v>
      </c>
      <c r="P128" s="30">
        <v>0</v>
      </c>
      <c r="Q128" s="30">
        <v>68.515950000000004</v>
      </c>
      <c r="R128" s="30">
        <v>17.136849999999999</v>
      </c>
      <c r="S128" s="30">
        <v>694.92708000000005</v>
      </c>
      <c r="T128" s="30">
        <v>0</v>
      </c>
      <c r="U128" s="30">
        <v>0</v>
      </c>
      <c r="V128" s="30">
        <v>5683.3863899999997</v>
      </c>
    </row>
    <row r="129" spans="2:22" x14ac:dyDescent="0.2">
      <c r="B129" s="20">
        <v>4219</v>
      </c>
      <c r="C129" s="20" t="s">
        <v>279</v>
      </c>
      <c r="D129" s="29">
        <v>58719.418729999998</v>
      </c>
      <c r="E129" s="29">
        <v>67457.02403</v>
      </c>
      <c r="F129" s="29">
        <v>26185.56985</v>
      </c>
      <c r="G129" s="29">
        <v>2622.7216800000001</v>
      </c>
      <c r="H129" s="29">
        <v>194.59766999999999</v>
      </c>
      <c r="I129" s="29">
        <v>141102.66140000001</v>
      </c>
      <c r="J129" s="29">
        <v>0</v>
      </c>
      <c r="K129" s="29">
        <v>3550.05332</v>
      </c>
      <c r="L129" s="29">
        <v>299832.04668000003</v>
      </c>
      <c r="M129" s="29">
        <v>191644.58077</v>
      </c>
      <c r="N129" s="29">
        <v>2221.1736000000001</v>
      </c>
      <c r="O129" s="29">
        <v>64458.151660000003</v>
      </c>
      <c r="P129" s="29">
        <v>126.86344</v>
      </c>
      <c r="Q129" s="29">
        <v>12252.989240000001</v>
      </c>
      <c r="R129" s="29">
        <v>386.63729999999998</v>
      </c>
      <c r="S129" s="29">
        <v>42719.185879999997</v>
      </c>
      <c r="T129" s="29">
        <v>0</v>
      </c>
      <c r="U129" s="29">
        <v>3457.6019500000002</v>
      </c>
      <c r="V129" s="29">
        <v>317267.18384000001</v>
      </c>
    </row>
    <row r="130" spans="2:22" x14ac:dyDescent="0.2">
      <c r="B130" s="15">
        <v>4191</v>
      </c>
      <c r="C130" s="15" t="s">
        <v>280</v>
      </c>
      <c r="D130" s="30">
        <v>372.70940000000002</v>
      </c>
      <c r="E130" s="30">
        <v>479.19164999999998</v>
      </c>
      <c r="F130" s="30">
        <v>234.92214999999999</v>
      </c>
      <c r="G130" s="30">
        <v>17.95945</v>
      </c>
      <c r="H130" s="30">
        <v>5.5922499999999999</v>
      </c>
      <c r="I130" s="30">
        <v>1687.03691</v>
      </c>
      <c r="J130" s="30">
        <v>0</v>
      </c>
      <c r="K130" s="30">
        <v>0</v>
      </c>
      <c r="L130" s="30">
        <v>2797.4118100000001</v>
      </c>
      <c r="M130" s="30">
        <v>1927.3172999999999</v>
      </c>
      <c r="N130" s="30">
        <v>14.3371</v>
      </c>
      <c r="O130" s="30">
        <v>446.54680999999999</v>
      </c>
      <c r="P130" s="30">
        <v>0</v>
      </c>
      <c r="Q130" s="30">
        <v>123.78274999999999</v>
      </c>
      <c r="R130" s="30">
        <v>5.7699499999999997</v>
      </c>
      <c r="S130" s="30">
        <v>388.59525000000002</v>
      </c>
      <c r="T130" s="30">
        <v>0</v>
      </c>
      <c r="U130" s="30">
        <v>68.5</v>
      </c>
      <c r="V130" s="30">
        <v>2974.8491600000002</v>
      </c>
    </row>
    <row r="131" spans="2:22" x14ac:dyDescent="0.2">
      <c r="B131" s="15">
        <v>4192</v>
      </c>
      <c r="C131" s="15" t="s">
        <v>281</v>
      </c>
      <c r="D131" s="30">
        <v>1046.4384</v>
      </c>
      <c r="E131" s="30">
        <v>1167.7500299999999</v>
      </c>
      <c r="F131" s="30">
        <v>355.56774999999999</v>
      </c>
      <c r="G131" s="30">
        <v>27.845649999999999</v>
      </c>
      <c r="H131" s="30">
        <v>0</v>
      </c>
      <c r="I131" s="30">
        <v>3119.47345</v>
      </c>
      <c r="J131" s="30">
        <v>0</v>
      </c>
      <c r="K131" s="30">
        <v>0</v>
      </c>
      <c r="L131" s="30">
        <v>5717.07528</v>
      </c>
      <c r="M131" s="30">
        <v>4479.7156000000004</v>
      </c>
      <c r="N131" s="30">
        <v>34.821649999999998</v>
      </c>
      <c r="O131" s="30">
        <v>887.43763999999999</v>
      </c>
      <c r="P131" s="30">
        <v>0</v>
      </c>
      <c r="Q131" s="30">
        <v>81.192800000000005</v>
      </c>
      <c r="R131" s="30">
        <v>2.5005500000000001</v>
      </c>
      <c r="S131" s="30">
        <v>526.38630000000001</v>
      </c>
      <c r="T131" s="30">
        <v>0</v>
      </c>
      <c r="U131" s="30">
        <v>0</v>
      </c>
      <c r="V131" s="30">
        <v>6012.0545400000001</v>
      </c>
    </row>
    <row r="132" spans="2:22" x14ac:dyDescent="0.2">
      <c r="B132" s="15">
        <v>4193</v>
      </c>
      <c r="C132" s="15" t="s">
        <v>282</v>
      </c>
      <c r="D132" s="30">
        <v>585.98964999999998</v>
      </c>
      <c r="E132" s="30">
        <v>800.49093000000005</v>
      </c>
      <c r="F132" s="30">
        <v>272.387</v>
      </c>
      <c r="G132" s="30">
        <v>15.202500000000001</v>
      </c>
      <c r="H132" s="30">
        <v>10.024150000000001</v>
      </c>
      <c r="I132" s="30">
        <v>1871.99335</v>
      </c>
      <c r="J132" s="30">
        <v>0</v>
      </c>
      <c r="K132" s="30">
        <v>0</v>
      </c>
      <c r="L132" s="30">
        <v>3556.0875799999999</v>
      </c>
      <c r="M132" s="30">
        <v>2990.5401999999999</v>
      </c>
      <c r="N132" s="30">
        <v>20.5244</v>
      </c>
      <c r="O132" s="30">
        <v>578.3741</v>
      </c>
      <c r="P132" s="30">
        <v>0</v>
      </c>
      <c r="Q132" s="30">
        <v>90.775000000000006</v>
      </c>
      <c r="R132" s="30">
        <v>0.80669999999999997</v>
      </c>
      <c r="S132" s="30">
        <v>297.93865</v>
      </c>
      <c r="T132" s="30">
        <v>0</v>
      </c>
      <c r="U132" s="30">
        <v>0</v>
      </c>
      <c r="V132" s="30">
        <v>3978.9590499999999</v>
      </c>
    </row>
    <row r="133" spans="2:22" x14ac:dyDescent="0.2">
      <c r="B133" s="15">
        <v>4194</v>
      </c>
      <c r="C133" s="15" t="s">
        <v>283</v>
      </c>
      <c r="D133" s="30">
        <v>1336.5629899999999</v>
      </c>
      <c r="E133" s="30">
        <v>2703.5530600000002</v>
      </c>
      <c r="F133" s="30">
        <v>693.51444000000004</v>
      </c>
      <c r="G133" s="30">
        <v>185.89105000000001</v>
      </c>
      <c r="H133" s="30">
        <v>0</v>
      </c>
      <c r="I133" s="30">
        <v>4534.2261500000004</v>
      </c>
      <c r="J133" s="30">
        <v>0</v>
      </c>
      <c r="K133" s="30">
        <v>0</v>
      </c>
      <c r="L133" s="30">
        <v>9453.7476900000001</v>
      </c>
      <c r="M133" s="30">
        <v>5391.5980499999996</v>
      </c>
      <c r="N133" s="30">
        <v>112.2392</v>
      </c>
      <c r="O133" s="30">
        <v>2894.4891299999999</v>
      </c>
      <c r="P133" s="30">
        <v>0</v>
      </c>
      <c r="Q133" s="30">
        <v>179.99754999999999</v>
      </c>
      <c r="R133" s="30">
        <v>7.9839500000000001</v>
      </c>
      <c r="S133" s="30">
        <v>868.48585000000003</v>
      </c>
      <c r="T133" s="30">
        <v>0</v>
      </c>
      <c r="U133" s="30">
        <v>212.79349999999999</v>
      </c>
      <c r="V133" s="30">
        <v>9667.5872299999992</v>
      </c>
    </row>
    <row r="134" spans="2:22" x14ac:dyDescent="0.2">
      <c r="B134" s="15">
        <v>4195</v>
      </c>
      <c r="C134" s="15" t="s">
        <v>284</v>
      </c>
      <c r="D134" s="30">
        <v>719.96771000000001</v>
      </c>
      <c r="E134" s="30">
        <v>1068.80439</v>
      </c>
      <c r="F134" s="30">
        <v>561.42579999999998</v>
      </c>
      <c r="G134" s="30">
        <v>19.618649999999999</v>
      </c>
      <c r="H134" s="30">
        <v>0</v>
      </c>
      <c r="I134" s="30">
        <v>2691.7835100000002</v>
      </c>
      <c r="J134" s="30">
        <v>0</v>
      </c>
      <c r="K134" s="30">
        <v>0</v>
      </c>
      <c r="L134" s="30">
        <v>5061.6000599999998</v>
      </c>
      <c r="M134" s="30">
        <v>4035.6806499999998</v>
      </c>
      <c r="N134" s="30">
        <v>41.4009</v>
      </c>
      <c r="O134" s="30">
        <v>811.07911000000001</v>
      </c>
      <c r="P134" s="30">
        <v>0.47515000000000002</v>
      </c>
      <c r="Q134" s="30">
        <v>20.2241</v>
      </c>
      <c r="R134" s="30">
        <v>2.2454000000000001</v>
      </c>
      <c r="S134" s="30">
        <v>426.41332</v>
      </c>
      <c r="T134" s="30">
        <v>0</v>
      </c>
      <c r="U134" s="30">
        <v>55.5</v>
      </c>
      <c r="V134" s="30">
        <v>5393.0186299999996</v>
      </c>
    </row>
    <row r="135" spans="2:22" x14ac:dyDescent="0.2">
      <c r="B135" s="15">
        <v>4196</v>
      </c>
      <c r="C135" s="15" t="s">
        <v>285</v>
      </c>
      <c r="D135" s="30">
        <v>1661.2286999999999</v>
      </c>
      <c r="E135" s="30">
        <v>1754.57429</v>
      </c>
      <c r="F135" s="30">
        <v>879.34130000000005</v>
      </c>
      <c r="G135" s="30">
        <v>3.1890200000000002</v>
      </c>
      <c r="H135" s="30">
        <v>100.39055</v>
      </c>
      <c r="I135" s="30">
        <v>5035.7179100000003</v>
      </c>
      <c r="J135" s="30">
        <v>0</v>
      </c>
      <c r="K135" s="30">
        <v>0</v>
      </c>
      <c r="L135" s="30">
        <v>9434.4417699999995</v>
      </c>
      <c r="M135" s="30">
        <v>6513.9449000000004</v>
      </c>
      <c r="N135" s="30">
        <v>52.341050000000003</v>
      </c>
      <c r="O135" s="30">
        <v>1647.66752</v>
      </c>
      <c r="P135" s="30">
        <v>0</v>
      </c>
      <c r="Q135" s="30">
        <v>100.82595000000001</v>
      </c>
      <c r="R135" s="30">
        <v>27.389099999999999</v>
      </c>
      <c r="S135" s="30">
        <v>2028.25929</v>
      </c>
      <c r="T135" s="30">
        <v>0</v>
      </c>
      <c r="U135" s="30">
        <v>336.274</v>
      </c>
      <c r="V135" s="30">
        <v>10706.70181</v>
      </c>
    </row>
    <row r="136" spans="2:22" x14ac:dyDescent="0.2">
      <c r="B136" s="15">
        <v>4197</v>
      </c>
      <c r="C136" s="15" t="s">
        <v>286</v>
      </c>
      <c r="D136" s="30">
        <v>671.56944999999996</v>
      </c>
      <c r="E136" s="30">
        <v>776.91837999999996</v>
      </c>
      <c r="F136" s="30">
        <v>412.89145000000002</v>
      </c>
      <c r="G136" s="30">
        <v>70.227900000000005</v>
      </c>
      <c r="H136" s="30">
        <v>0</v>
      </c>
      <c r="I136" s="30">
        <v>2097.0855099999999</v>
      </c>
      <c r="J136" s="30">
        <v>0</v>
      </c>
      <c r="K136" s="30">
        <v>273.04000000000002</v>
      </c>
      <c r="L136" s="30">
        <v>4301.7326899999998</v>
      </c>
      <c r="M136" s="30">
        <v>2688.0270500000001</v>
      </c>
      <c r="N136" s="30">
        <v>28.8672</v>
      </c>
      <c r="O136" s="30">
        <v>642.24251000000004</v>
      </c>
      <c r="P136" s="30">
        <v>0</v>
      </c>
      <c r="Q136" s="30">
        <v>60.613239999999998</v>
      </c>
      <c r="R136" s="30">
        <v>1.4350499999999999</v>
      </c>
      <c r="S136" s="30">
        <v>953.16063999999994</v>
      </c>
      <c r="T136" s="30">
        <v>0</v>
      </c>
      <c r="U136" s="30">
        <v>97.975999999999999</v>
      </c>
      <c r="V136" s="30">
        <v>4472.3216899999998</v>
      </c>
    </row>
    <row r="137" spans="2:22" x14ac:dyDescent="0.2">
      <c r="B137" s="15">
        <v>4198</v>
      </c>
      <c r="C137" s="15" t="s">
        <v>287</v>
      </c>
      <c r="D137" s="30">
        <v>717.84313999999995</v>
      </c>
      <c r="E137" s="30">
        <v>975.21466999999996</v>
      </c>
      <c r="F137" s="30">
        <v>374.76229999999998</v>
      </c>
      <c r="G137" s="30">
        <v>44.765920000000001</v>
      </c>
      <c r="H137" s="30">
        <v>0</v>
      </c>
      <c r="I137" s="30">
        <v>2707.61013</v>
      </c>
      <c r="J137" s="30">
        <v>0</v>
      </c>
      <c r="K137" s="30">
        <v>0</v>
      </c>
      <c r="L137" s="30">
        <v>4820.1961600000004</v>
      </c>
      <c r="M137" s="30">
        <v>3824.08565</v>
      </c>
      <c r="N137" s="30">
        <v>36.081899999999997</v>
      </c>
      <c r="O137" s="30">
        <v>914.05458999999996</v>
      </c>
      <c r="P137" s="30">
        <v>0</v>
      </c>
      <c r="Q137" s="30">
        <v>48.407499999999999</v>
      </c>
      <c r="R137" s="30">
        <v>1.2355499999999999</v>
      </c>
      <c r="S137" s="30">
        <v>556.60325</v>
      </c>
      <c r="T137" s="30">
        <v>0</v>
      </c>
      <c r="U137" s="30">
        <v>99.665999999999997</v>
      </c>
      <c r="V137" s="30">
        <v>5480.1344399999998</v>
      </c>
    </row>
    <row r="138" spans="2:22" x14ac:dyDescent="0.2">
      <c r="B138" s="15">
        <v>4199</v>
      </c>
      <c r="C138" s="15" t="s">
        <v>288</v>
      </c>
      <c r="D138" s="30">
        <v>594.38514999999995</v>
      </c>
      <c r="E138" s="30">
        <v>1063.8516099999999</v>
      </c>
      <c r="F138" s="30">
        <v>410.94934999999998</v>
      </c>
      <c r="G138" s="30">
        <v>15.603020000000001</v>
      </c>
      <c r="H138" s="30">
        <v>0</v>
      </c>
      <c r="I138" s="30">
        <v>2573.1068399999999</v>
      </c>
      <c r="J138" s="30">
        <v>0</v>
      </c>
      <c r="K138" s="30">
        <v>0</v>
      </c>
      <c r="L138" s="30">
        <v>4657.8959699999996</v>
      </c>
      <c r="M138" s="30">
        <v>3095.0459000000001</v>
      </c>
      <c r="N138" s="30">
        <v>31.601700000000001</v>
      </c>
      <c r="O138" s="30">
        <v>1075.5841700000001</v>
      </c>
      <c r="P138" s="30">
        <v>0</v>
      </c>
      <c r="Q138" s="30">
        <v>108.03628999999999</v>
      </c>
      <c r="R138" s="30">
        <v>1.30705</v>
      </c>
      <c r="S138" s="30">
        <v>441.12790000000001</v>
      </c>
      <c r="T138" s="30">
        <v>0</v>
      </c>
      <c r="U138" s="30">
        <v>0</v>
      </c>
      <c r="V138" s="30">
        <v>4752.7030100000002</v>
      </c>
    </row>
    <row r="139" spans="2:22" x14ac:dyDescent="0.2">
      <c r="B139" s="15">
        <v>4200</v>
      </c>
      <c r="C139" s="15" t="s">
        <v>289</v>
      </c>
      <c r="D139" s="30">
        <v>3393.9917799999998</v>
      </c>
      <c r="E139" s="30">
        <v>3111.0555599999998</v>
      </c>
      <c r="F139" s="30">
        <v>1648.8696399999999</v>
      </c>
      <c r="G139" s="30">
        <v>65.117050000000006</v>
      </c>
      <c r="H139" s="30">
        <v>0</v>
      </c>
      <c r="I139" s="30">
        <v>7547.8894</v>
      </c>
      <c r="J139" s="30">
        <v>0</v>
      </c>
      <c r="K139" s="30">
        <v>0</v>
      </c>
      <c r="L139" s="30">
        <v>15766.923430000001</v>
      </c>
      <c r="M139" s="30">
        <v>10316.383099999999</v>
      </c>
      <c r="N139" s="30">
        <v>91.19905</v>
      </c>
      <c r="O139" s="30">
        <v>2620.8863799999999</v>
      </c>
      <c r="P139" s="30">
        <v>15</v>
      </c>
      <c r="Q139" s="30">
        <v>382.88958000000002</v>
      </c>
      <c r="R139" s="30">
        <v>6.0178500000000001</v>
      </c>
      <c r="S139" s="30">
        <v>2002.96874</v>
      </c>
      <c r="T139" s="30">
        <v>0</v>
      </c>
      <c r="U139" s="30">
        <v>0</v>
      </c>
      <c r="V139" s="30">
        <v>15435.3447</v>
      </c>
    </row>
    <row r="140" spans="2:22" x14ac:dyDescent="0.2">
      <c r="B140" s="15">
        <v>4201</v>
      </c>
      <c r="C140" s="15" t="s">
        <v>290</v>
      </c>
      <c r="D140" s="30">
        <v>19683.513650000001</v>
      </c>
      <c r="E140" s="30">
        <v>13091.62448</v>
      </c>
      <c r="F140" s="30">
        <v>4868.5853500000003</v>
      </c>
      <c r="G140" s="30">
        <v>283.20285000000001</v>
      </c>
      <c r="H140" s="30">
        <v>0</v>
      </c>
      <c r="I140" s="30">
        <v>28500.06624</v>
      </c>
      <c r="J140" s="30">
        <v>0</v>
      </c>
      <c r="K140" s="30">
        <v>0</v>
      </c>
      <c r="L140" s="30">
        <v>66426.992570000002</v>
      </c>
      <c r="M140" s="30">
        <v>38129.100250000003</v>
      </c>
      <c r="N140" s="30">
        <v>507.32310000000001</v>
      </c>
      <c r="O140" s="30">
        <v>15219.99136</v>
      </c>
      <c r="P140" s="30">
        <v>32.010399999999997</v>
      </c>
      <c r="Q140" s="30">
        <v>4057.5860600000001</v>
      </c>
      <c r="R140" s="30">
        <v>223.02762000000001</v>
      </c>
      <c r="S140" s="30">
        <v>12838.02159</v>
      </c>
      <c r="T140" s="30">
        <v>0</v>
      </c>
      <c r="U140" s="30">
        <v>0</v>
      </c>
      <c r="V140" s="30">
        <v>71007.060379999995</v>
      </c>
    </row>
    <row r="141" spans="2:22" x14ac:dyDescent="0.2">
      <c r="B141" s="15">
        <v>4202</v>
      </c>
      <c r="C141" s="15" t="s">
        <v>291</v>
      </c>
      <c r="D141" s="30">
        <v>2746.6273000000001</v>
      </c>
      <c r="E141" s="30">
        <v>2507.7748799999999</v>
      </c>
      <c r="F141" s="30">
        <v>976.57164999999998</v>
      </c>
      <c r="G141" s="30">
        <v>129.38943</v>
      </c>
      <c r="H141" s="30">
        <v>36.007750000000001</v>
      </c>
      <c r="I141" s="30">
        <v>8693.9950200000003</v>
      </c>
      <c r="J141" s="30">
        <v>0</v>
      </c>
      <c r="K141" s="30">
        <v>20.350449999999999</v>
      </c>
      <c r="L141" s="30">
        <v>15110.716479999999</v>
      </c>
      <c r="M141" s="30">
        <v>10948.65315</v>
      </c>
      <c r="N141" s="30">
        <v>92.049899999999994</v>
      </c>
      <c r="O141" s="30">
        <v>2105.5716600000001</v>
      </c>
      <c r="P141" s="30">
        <v>0.5</v>
      </c>
      <c r="Q141" s="30">
        <v>209.50706</v>
      </c>
      <c r="R141" s="30">
        <v>44.752339999999997</v>
      </c>
      <c r="S141" s="30">
        <v>2123.5851299999999</v>
      </c>
      <c r="T141" s="30">
        <v>0</v>
      </c>
      <c r="U141" s="30">
        <v>248.51884999999999</v>
      </c>
      <c r="V141" s="30">
        <v>15773.13809</v>
      </c>
    </row>
    <row r="142" spans="2:22" x14ac:dyDescent="0.2">
      <c r="B142" s="15">
        <v>4203</v>
      </c>
      <c r="C142" s="15" t="s">
        <v>292</v>
      </c>
      <c r="D142" s="30">
        <v>3772.4708500000002</v>
      </c>
      <c r="E142" s="30">
        <v>4299.3811900000001</v>
      </c>
      <c r="F142" s="30">
        <v>2176.6570499999998</v>
      </c>
      <c r="G142" s="30">
        <v>35.91337</v>
      </c>
      <c r="H142" s="30">
        <v>0</v>
      </c>
      <c r="I142" s="30">
        <v>10799.67813</v>
      </c>
      <c r="J142" s="30">
        <v>0</v>
      </c>
      <c r="K142" s="30">
        <v>2579.5240199999998</v>
      </c>
      <c r="L142" s="30">
        <v>23663.624609999999</v>
      </c>
      <c r="M142" s="30">
        <v>15573.12745</v>
      </c>
      <c r="N142" s="30">
        <v>60.7395</v>
      </c>
      <c r="O142" s="30">
        <v>2684.7204400000001</v>
      </c>
      <c r="P142" s="30">
        <v>0.9</v>
      </c>
      <c r="Q142" s="30">
        <v>664.69376</v>
      </c>
      <c r="R142" s="30">
        <v>4.2431999999999999</v>
      </c>
      <c r="S142" s="30">
        <v>3667.7423100000001</v>
      </c>
      <c r="T142" s="30">
        <v>0</v>
      </c>
      <c r="U142" s="30">
        <v>1151.1669999999999</v>
      </c>
      <c r="V142" s="30">
        <v>23807.33366</v>
      </c>
    </row>
    <row r="143" spans="2:22" x14ac:dyDescent="0.2">
      <c r="B143" s="15">
        <v>4204</v>
      </c>
      <c r="C143" s="15" t="s">
        <v>293</v>
      </c>
      <c r="D143" s="30">
        <v>2533.61996</v>
      </c>
      <c r="E143" s="30">
        <v>2949.29396</v>
      </c>
      <c r="F143" s="30">
        <v>915.92354999999998</v>
      </c>
      <c r="G143" s="30">
        <v>748.01435000000004</v>
      </c>
      <c r="H143" s="30">
        <v>1</v>
      </c>
      <c r="I143" s="30">
        <v>9554.4954400000006</v>
      </c>
      <c r="J143" s="30">
        <v>0</v>
      </c>
      <c r="K143" s="30">
        <v>0</v>
      </c>
      <c r="L143" s="30">
        <v>16702.347259999999</v>
      </c>
      <c r="M143" s="30">
        <v>12640.4926</v>
      </c>
      <c r="N143" s="30">
        <v>194.6429</v>
      </c>
      <c r="O143" s="30">
        <v>2353.2135800000001</v>
      </c>
      <c r="P143" s="30">
        <v>0</v>
      </c>
      <c r="Q143" s="30">
        <v>1355.30486</v>
      </c>
      <c r="R143" s="30">
        <v>4.5077999999999996</v>
      </c>
      <c r="S143" s="30">
        <v>1636.67245</v>
      </c>
      <c r="T143" s="30">
        <v>0</v>
      </c>
      <c r="U143" s="30">
        <v>102.745</v>
      </c>
      <c r="V143" s="30">
        <v>18287.57919</v>
      </c>
    </row>
    <row r="144" spans="2:22" x14ac:dyDescent="0.2">
      <c r="B144" s="15">
        <v>4205</v>
      </c>
      <c r="C144" s="15" t="s">
        <v>294</v>
      </c>
      <c r="D144" s="30">
        <v>1345.1790000000001</v>
      </c>
      <c r="E144" s="30">
        <v>2574.7080799999999</v>
      </c>
      <c r="F144" s="30">
        <v>1109.8209999999999</v>
      </c>
      <c r="G144" s="30">
        <v>135.85371000000001</v>
      </c>
      <c r="H144" s="30">
        <v>0</v>
      </c>
      <c r="I144" s="30">
        <v>5808.6063100000001</v>
      </c>
      <c r="J144" s="30">
        <v>0</v>
      </c>
      <c r="K144" s="30">
        <v>0</v>
      </c>
      <c r="L144" s="30">
        <v>10974.168100000001</v>
      </c>
      <c r="M144" s="30">
        <v>7962.0662499999999</v>
      </c>
      <c r="N144" s="30">
        <v>91.465350000000001</v>
      </c>
      <c r="O144" s="30">
        <v>1957.6537900000001</v>
      </c>
      <c r="P144" s="30">
        <v>0</v>
      </c>
      <c r="Q144" s="30">
        <v>824.51310999999998</v>
      </c>
      <c r="R144" s="30">
        <v>2.8164500000000001</v>
      </c>
      <c r="S144" s="30">
        <v>1059.3154500000001</v>
      </c>
      <c r="T144" s="30">
        <v>0</v>
      </c>
      <c r="U144" s="30">
        <v>334.5</v>
      </c>
      <c r="V144" s="30">
        <v>12232.330400000001</v>
      </c>
    </row>
    <row r="145" spans="2:22" x14ac:dyDescent="0.2">
      <c r="B145" s="15">
        <v>4206</v>
      </c>
      <c r="C145" s="15" t="s">
        <v>295</v>
      </c>
      <c r="D145" s="30">
        <v>3879.0624200000002</v>
      </c>
      <c r="E145" s="30">
        <v>7889.8747199999998</v>
      </c>
      <c r="F145" s="30">
        <v>2829.0561899999998</v>
      </c>
      <c r="G145" s="30">
        <v>423.91176999999999</v>
      </c>
      <c r="H145" s="30">
        <v>35.407389999999999</v>
      </c>
      <c r="I145" s="30">
        <v>10833.380450000001</v>
      </c>
      <c r="J145" s="30">
        <v>0</v>
      </c>
      <c r="K145" s="30">
        <v>0</v>
      </c>
      <c r="L145" s="30">
        <v>25890.692940000001</v>
      </c>
      <c r="M145" s="30">
        <v>14257.8004</v>
      </c>
      <c r="N145" s="30">
        <v>33.210549999999998</v>
      </c>
      <c r="O145" s="30">
        <v>8378.1502199999995</v>
      </c>
      <c r="P145" s="30">
        <v>1.0803499999999999</v>
      </c>
      <c r="Q145" s="30">
        <v>1596.0779600000001</v>
      </c>
      <c r="R145" s="30">
        <v>9.6952099999999994</v>
      </c>
      <c r="S145" s="30">
        <v>2935.9252200000001</v>
      </c>
      <c r="T145" s="30">
        <v>0</v>
      </c>
      <c r="U145" s="30">
        <v>0</v>
      </c>
      <c r="V145" s="30">
        <v>27211.939910000001</v>
      </c>
    </row>
    <row r="146" spans="2:22" x14ac:dyDescent="0.2">
      <c r="B146" s="15">
        <v>4207</v>
      </c>
      <c r="C146" s="15" t="s">
        <v>296</v>
      </c>
      <c r="D146" s="30">
        <v>2166.9648299999999</v>
      </c>
      <c r="E146" s="30">
        <v>7588.6256299999995</v>
      </c>
      <c r="F146" s="30">
        <v>1988.7827500000001</v>
      </c>
      <c r="G146" s="30">
        <v>14.913399999999999</v>
      </c>
      <c r="H146" s="30">
        <v>6.1755800000000001</v>
      </c>
      <c r="I146" s="30">
        <v>6284.7997800000003</v>
      </c>
      <c r="J146" s="30">
        <v>0</v>
      </c>
      <c r="K146" s="30">
        <v>0</v>
      </c>
      <c r="L146" s="30">
        <v>18050.26197</v>
      </c>
      <c r="M146" s="30">
        <v>8496.9111499999999</v>
      </c>
      <c r="N146" s="30">
        <v>440.60185000000001</v>
      </c>
      <c r="O146" s="30">
        <v>8096.3099499999998</v>
      </c>
      <c r="P146" s="30">
        <v>0</v>
      </c>
      <c r="Q146" s="30">
        <v>349.23257999999998</v>
      </c>
      <c r="R146" s="30">
        <v>12.17923</v>
      </c>
      <c r="S146" s="30">
        <v>1359.34015</v>
      </c>
      <c r="T146" s="30">
        <v>0</v>
      </c>
      <c r="U146" s="30">
        <v>154.40459999999999</v>
      </c>
      <c r="V146" s="30">
        <v>18908.979510000001</v>
      </c>
    </row>
    <row r="147" spans="2:22" x14ac:dyDescent="0.2">
      <c r="B147" s="15">
        <v>4208</v>
      </c>
      <c r="C147" s="15" t="s">
        <v>297</v>
      </c>
      <c r="D147" s="30">
        <v>4226.30339</v>
      </c>
      <c r="E147" s="30">
        <v>3445.2423699999999</v>
      </c>
      <c r="F147" s="30">
        <v>2018.72685</v>
      </c>
      <c r="G147" s="30">
        <v>19.72025</v>
      </c>
      <c r="H147" s="30">
        <v>0</v>
      </c>
      <c r="I147" s="30">
        <v>7908.1060399999997</v>
      </c>
      <c r="J147" s="30">
        <v>0</v>
      </c>
      <c r="K147" s="30">
        <v>0</v>
      </c>
      <c r="L147" s="30">
        <v>17618.098900000001</v>
      </c>
      <c r="M147" s="30">
        <v>13773.52075</v>
      </c>
      <c r="N147" s="30">
        <v>98.076449999999994</v>
      </c>
      <c r="O147" s="30">
        <v>2392.0276600000002</v>
      </c>
      <c r="P147" s="30">
        <v>74.389740000000003</v>
      </c>
      <c r="Q147" s="30">
        <v>290.78951000000001</v>
      </c>
      <c r="R147" s="30">
        <v>6.2247000000000003</v>
      </c>
      <c r="S147" s="30">
        <v>3085.4869800000001</v>
      </c>
      <c r="T147" s="30">
        <v>0</v>
      </c>
      <c r="U147" s="30">
        <v>0</v>
      </c>
      <c r="V147" s="30">
        <v>19720.515790000001</v>
      </c>
    </row>
    <row r="148" spans="2:22" x14ac:dyDescent="0.2">
      <c r="B148" s="15">
        <v>4209</v>
      </c>
      <c r="C148" s="15" t="s">
        <v>298</v>
      </c>
      <c r="D148" s="30">
        <v>4886.1814100000001</v>
      </c>
      <c r="E148" s="30">
        <v>4638.2647200000001</v>
      </c>
      <c r="F148" s="30">
        <v>2384.78033</v>
      </c>
      <c r="G148" s="30">
        <v>322.78478999999999</v>
      </c>
      <c r="H148" s="30">
        <v>0</v>
      </c>
      <c r="I148" s="30">
        <v>11234.35298</v>
      </c>
      <c r="J148" s="30">
        <v>0</v>
      </c>
      <c r="K148" s="30">
        <v>677.13885000000005</v>
      </c>
      <c r="L148" s="30">
        <v>24143.503079999999</v>
      </c>
      <c r="M148" s="30">
        <v>14600.27435</v>
      </c>
      <c r="N148" s="30">
        <v>159.27484999999999</v>
      </c>
      <c r="O148" s="30">
        <v>4250.9633400000002</v>
      </c>
      <c r="P148" s="30">
        <v>2.5078</v>
      </c>
      <c r="Q148" s="30">
        <v>1593.93211</v>
      </c>
      <c r="R148" s="30">
        <v>7.8408499999999997</v>
      </c>
      <c r="S148" s="30">
        <v>4513.3895599999996</v>
      </c>
      <c r="T148" s="30">
        <v>0</v>
      </c>
      <c r="U148" s="30">
        <v>434.68700000000001</v>
      </c>
      <c r="V148" s="30">
        <v>25562.869859999999</v>
      </c>
    </row>
    <row r="149" spans="2:22" x14ac:dyDescent="0.2">
      <c r="B149" s="15">
        <v>4210</v>
      </c>
      <c r="C149" s="15" t="s">
        <v>299</v>
      </c>
      <c r="D149" s="30">
        <v>2378.8095499999999</v>
      </c>
      <c r="E149" s="30">
        <v>4570.8294299999998</v>
      </c>
      <c r="F149" s="30">
        <v>1072.03395</v>
      </c>
      <c r="G149" s="30">
        <v>43.597549999999998</v>
      </c>
      <c r="H149" s="30">
        <v>0</v>
      </c>
      <c r="I149" s="30">
        <v>7619.25785</v>
      </c>
      <c r="J149" s="30">
        <v>0</v>
      </c>
      <c r="K149" s="30">
        <v>0</v>
      </c>
      <c r="L149" s="30">
        <v>15684.528329999999</v>
      </c>
      <c r="M149" s="30">
        <v>10000.29602</v>
      </c>
      <c r="N149" s="30">
        <v>80.375</v>
      </c>
      <c r="O149" s="30">
        <v>4501.1877000000004</v>
      </c>
      <c r="P149" s="30">
        <v>0</v>
      </c>
      <c r="Q149" s="30">
        <v>114.60747000000001</v>
      </c>
      <c r="R149" s="30">
        <v>14.65875</v>
      </c>
      <c r="S149" s="30">
        <v>1009.76785</v>
      </c>
      <c r="T149" s="30">
        <v>0</v>
      </c>
      <c r="U149" s="30">
        <v>160.87</v>
      </c>
      <c r="V149" s="30">
        <v>15881.762790000001</v>
      </c>
    </row>
    <row r="150" spans="2:22" x14ac:dyDescent="0.2">
      <c r="B150" s="20">
        <v>4249</v>
      </c>
      <c r="C150" s="20" t="s">
        <v>300</v>
      </c>
      <c r="D150" s="29">
        <v>31833.849569999998</v>
      </c>
      <c r="E150" s="29">
        <v>32960.578410000002</v>
      </c>
      <c r="F150" s="29">
        <v>12224.17707</v>
      </c>
      <c r="G150" s="29">
        <v>2536.4491699999999</v>
      </c>
      <c r="H150" s="29">
        <v>229.25174999999999</v>
      </c>
      <c r="I150" s="29">
        <v>71661.617710000006</v>
      </c>
      <c r="J150" s="29">
        <v>395.98110000000003</v>
      </c>
      <c r="K150" s="29">
        <v>11521.271419999999</v>
      </c>
      <c r="L150" s="29">
        <v>163363.17619999999</v>
      </c>
      <c r="M150" s="29">
        <v>105124.69687</v>
      </c>
      <c r="N150" s="29">
        <v>710.63022999999998</v>
      </c>
      <c r="O150" s="29">
        <v>24890.232619999999</v>
      </c>
      <c r="P150" s="29">
        <v>176.40331</v>
      </c>
      <c r="Q150" s="29">
        <v>16800.142100000001</v>
      </c>
      <c r="R150" s="29">
        <v>111.27462</v>
      </c>
      <c r="S150" s="29">
        <v>23183.445110000001</v>
      </c>
      <c r="T150" s="29">
        <v>395.98110000000003</v>
      </c>
      <c r="U150" s="29">
        <v>3699.8769499999999</v>
      </c>
      <c r="V150" s="29">
        <v>175092.68291</v>
      </c>
    </row>
    <row r="151" spans="2:22" x14ac:dyDescent="0.2">
      <c r="B151" s="15">
        <v>4221</v>
      </c>
      <c r="C151" s="15" t="s">
        <v>301</v>
      </c>
      <c r="D151" s="30">
        <v>571.24559999999997</v>
      </c>
      <c r="E151" s="30">
        <v>891.99733000000003</v>
      </c>
      <c r="F151" s="30">
        <v>294.5899</v>
      </c>
      <c r="G151" s="30">
        <v>15.803129999999999</v>
      </c>
      <c r="H151" s="30">
        <v>0</v>
      </c>
      <c r="I151" s="30">
        <v>1842.2465500000001</v>
      </c>
      <c r="J151" s="30">
        <v>0</v>
      </c>
      <c r="K151" s="30">
        <v>0</v>
      </c>
      <c r="L151" s="30">
        <v>3615.8825099999999</v>
      </c>
      <c r="M151" s="30">
        <v>2690.0810999999999</v>
      </c>
      <c r="N151" s="30">
        <v>10.34098</v>
      </c>
      <c r="O151" s="30">
        <v>617.86341000000004</v>
      </c>
      <c r="P151" s="30">
        <v>4.5100000000000001E-3</v>
      </c>
      <c r="Q151" s="30">
        <v>248.71144000000001</v>
      </c>
      <c r="R151" s="30">
        <v>0.58035000000000003</v>
      </c>
      <c r="S151" s="30">
        <v>546.30965000000003</v>
      </c>
      <c r="T151" s="30">
        <v>0</v>
      </c>
      <c r="U151" s="30">
        <v>0</v>
      </c>
      <c r="V151" s="30">
        <v>4113.8914400000003</v>
      </c>
    </row>
    <row r="152" spans="2:22" x14ac:dyDescent="0.2">
      <c r="B152" s="15">
        <v>4222</v>
      </c>
      <c r="C152" s="15" t="s">
        <v>302</v>
      </c>
      <c r="D152" s="30">
        <v>902.1413</v>
      </c>
      <c r="E152" s="30">
        <v>1123.75692</v>
      </c>
      <c r="F152" s="30">
        <v>449.185</v>
      </c>
      <c r="G152" s="30">
        <v>24.23958</v>
      </c>
      <c r="H152" s="30">
        <v>0</v>
      </c>
      <c r="I152" s="30">
        <v>2510.7026599999999</v>
      </c>
      <c r="J152" s="30">
        <v>0</v>
      </c>
      <c r="K152" s="30">
        <v>0</v>
      </c>
      <c r="L152" s="30">
        <v>5010.0254599999998</v>
      </c>
      <c r="M152" s="30">
        <v>4516.3603999999996</v>
      </c>
      <c r="N152" s="30">
        <v>19.741499999999998</v>
      </c>
      <c r="O152" s="30">
        <v>1024.3643</v>
      </c>
      <c r="P152" s="30">
        <v>0</v>
      </c>
      <c r="Q152" s="30">
        <v>45.732300000000002</v>
      </c>
      <c r="R152" s="30">
        <v>0.90615000000000001</v>
      </c>
      <c r="S152" s="30">
        <v>610.53864999999996</v>
      </c>
      <c r="T152" s="30">
        <v>0</v>
      </c>
      <c r="U152" s="30">
        <v>0</v>
      </c>
      <c r="V152" s="30">
        <v>6217.6432999999997</v>
      </c>
    </row>
    <row r="153" spans="2:22" x14ac:dyDescent="0.2">
      <c r="B153" s="15">
        <v>4223</v>
      </c>
      <c r="C153" s="15" t="s">
        <v>303</v>
      </c>
      <c r="D153" s="30">
        <v>1144.0783699999999</v>
      </c>
      <c r="E153" s="30">
        <v>1484.6314299999999</v>
      </c>
      <c r="F153" s="30">
        <v>626.875</v>
      </c>
      <c r="G153" s="30">
        <v>787.30652999999995</v>
      </c>
      <c r="H153" s="30">
        <v>0</v>
      </c>
      <c r="I153" s="30">
        <v>4504.4612500000003</v>
      </c>
      <c r="J153" s="30">
        <v>0</v>
      </c>
      <c r="K153" s="30">
        <v>0</v>
      </c>
      <c r="L153" s="30">
        <v>8547.3525800000007</v>
      </c>
      <c r="M153" s="30">
        <v>5780.8239999999996</v>
      </c>
      <c r="N153" s="30">
        <v>1.06</v>
      </c>
      <c r="O153" s="30">
        <v>963.20384000000001</v>
      </c>
      <c r="P153" s="30">
        <v>0</v>
      </c>
      <c r="Q153" s="30">
        <v>823.71456000000001</v>
      </c>
      <c r="R153" s="30">
        <v>11.72166</v>
      </c>
      <c r="S153" s="30">
        <v>1106.2871500000001</v>
      </c>
      <c r="T153" s="30">
        <v>0</v>
      </c>
      <c r="U153" s="30">
        <v>216.00985</v>
      </c>
      <c r="V153" s="30">
        <v>8902.8210600000002</v>
      </c>
    </row>
    <row r="154" spans="2:22" x14ac:dyDescent="0.2">
      <c r="B154" s="15">
        <v>4224</v>
      </c>
      <c r="C154" s="15" t="s">
        <v>304</v>
      </c>
      <c r="D154" s="30">
        <v>778.02605000000005</v>
      </c>
      <c r="E154" s="30">
        <v>851.07929999999999</v>
      </c>
      <c r="F154" s="30">
        <v>583.06060000000002</v>
      </c>
      <c r="G154" s="30">
        <v>36.407890000000002</v>
      </c>
      <c r="H154" s="30">
        <v>0</v>
      </c>
      <c r="I154" s="30">
        <v>2412.14023</v>
      </c>
      <c r="J154" s="30">
        <v>0</v>
      </c>
      <c r="K154" s="30">
        <v>0</v>
      </c>
      <c r="L154" s="30">
        <v>4660.71407</v>
      </c>
      <c r="M154" s="30">
        <v>3607.5109000000002</v>
      </c>
      <c r="N154" s="30">
        <v>21.5</v>
      </c>
      <c r="O154" s="30">
        <v>635.65529000000004</v>
      </c>
      <c r="P154" s="30">
        <v>0</v>
      </c>
      <c r="Q154" s="30">
        <v>92.136409999999998</v>
      </c>
      <c r="R154" s="30">
        <v>0.69655</v>
      </c>
      <c r="S154" s="30">
        <v>863.30100000000004</v>
      </c>
      <c r="T154" s="30">
        <v>0</v>
      </c>
      <c r="U154" s="30">
        <v>0</v>
      </c>
      <c r="V154" s="30">
        <v>5220.80015</v>
      </c>
    </row>
    <row r="155" spans="2:22" x14ac:dyDescent="0.2">
      <c r="B155" s="15">
        <v>4226</v>
      </c>
      <c r="C155" s="15" t="s">
        <v>305</v>
      </c>
      <c r="D155" s="30">
        <v>512.52517</v>
      </c>
      <c r="E155" s="30">
        <v>1039.49827</v>
      </c>
      <c r="F155" s="30">
        <v>280.524</v>
      </c>
      <c r="G155" s="30">
        <v>17.233450000000001</v>
      </c>
      <c r="H155" s="30">
        <v>0</v>
      </c>
      <c r="I155" s="30">
        <v>1338.6659099999999</v>
      </c>
      <c r="J155" s="30">
        <v>0</v>
      </c>
      <c r="K155" s="30">
        <v>0</v>
      </c>
      <c r="L155" s="30">
        <v>3188.4468000000002</v>
      </c>
      <c r="M155" s="30">
        <v>1887.0278499999999</v>
      </c>
      <c r="N155" s="30">
        <v>0</v>
      </c>
      <c r="O155" s="30">
        <v>708.02719999999999</v>
      </c>
      <c r="P155" s="30">
        <v>1.75E-3</v>
      </c>
      <c r="Q155" s="30">
        <v>220.97967</v>
      </c>
      <c r="R155" s="30">
        <v>1.75742</v>
      </c>
      <c r="S155" s="30">
        <v>399.41030000000001</v>
      </c>
      <c r="T155" s="30">
        <v>0</v>
      </c>
      <c r="U155" s="30">
        <v>0</v>
      </c>
      <c r="V155" s="30">
        <v>3217.2041899999999</v>
      </c>
    </row>
    <row r="156" spans="2:22" x14ac:dyDescent="0.2">
      <c r="B156" s="15">
        <v>4227</v>
      </c>
      <c r="C156" s="15" t="s">
        <v>306</v>
      </c>
      <c r="D156" s="30">
        <v>593.78643999999997</v>
      </c>
      <c r="E156" s="30">
        <v>1184.9372100000001</v>
      </c>
      <c r="F156" s="30">
        <v>325.85915</v>
      </c>
      <c r="G156" s="30">
        <v>127.65258</v>
      </c>
      <c r="H156" s="30">
        <v>41.835500000000003</v>
      </c>
      <c r="I156" s="30">
        <v>1398.51162</v>
      </c>
      <c r="J156" s="30">
        <v>0</v>
      </c>
      <c r="K156" s="30">
        <v>0</v>
      </c>
      <c r="L156" s="30">
        <v>3672.5825</v>
      </c>
      <c r="M156" s="30">
        <v>2093.2550999999999</v>
      </c>
      <c r="N156" s="30">
        <v>20.80735</v>
      </c>
      <c r="O156" s="30">
        <v>1084.8253400000001</v>
      </c>
      <c r="P156" s="30">
        <v>0</v>
      </c>
      <c r="Q156" s="30">
        <v>418.24068</v>
      </c>
      <c r="R156" s="30">
        <v>3.96191</v>
      </c>
      <c r="S156" s="30">
        <v>354.16980000000001</v>
      </c>
      <c r="T156" s="30">
        <v>0</v>
      </c>
      <c r="U156" s="30">
        <v>0</v>
      </c>
      <c r="V156" s="30">
        <v>3975.2601800000002</v>
      </c>
    </row>
    <row r="157" spans="2:22" x14ac:dyDescent="0.2">
      <c r="B157" s="15">
        <v>4228</v>
      </c>
      <c r="C157" s="15" t="s">
        <v>307</v>
      </c>
      <c r="D157" s="30">
        <v>2329.5852</v>
      </c>
      <c r="E157" s="30">
        <v>2580.2592300000001</v>
      </c>
      <c r="F157" s="30">
        <v>459.11720000000003</v>
      </c>
      <c r="G157" s="30">
        <v>4.4775499999999999</v>
      </c>
      <c r="H157" s="30">
        <v>8.0899000000000001</v>
      </c>
      <c r="I157" s="30">
        <v>5907.6021000000001</v>
      </c>
      <c r="J157" s="30">
        <v>0</v>
      </c>
      <c r="K157" s="30">
        <v>845.41029000000003</v>
      </c>
      <c r="L157" s="30">
        <v>12134.54147</v>
      </c>
      <c r="M157" s="30">
        <v>7707.4542499999998</v>
      </c>
      <c r="N157" s="30">
        <v>60.389600000000002</v>
      </c>
      <c r="O157" s="30">
        <v>1647.7065700000001</v>
      </c>
      <c r="P157" s="30">
        <v>0</v>
      </c>
      <c r="Q157" s="30">
        <v>185.64255</v>
      </c>
      <c r="R157" s="30">
        <v>6.5953999999999997</v>
      </c>
      <c r="S157" s="30">
        <v>2218.2215999999999</v>
      </c>
      <c r="T157" s="30">
        <v>0</v>
      </c>
      <c r="U157" s="30">
        <v>348.45699999999999</v>
      </c>
      <c r="V157" s="30">
        <v>12174.466969999999</v>
      </c>
    </row>
    <row r="158" spans="2:22" x14ac:dyDescent="0.2">
      <c r="B158" s="15">
        <v>4229</v>
      </c>
      <c r="C158" s="15" t="s">
        <v>308</v>
      </c>
      <c r="D158" s="30">
        <v>490.41845999999998</v>
      </c>
      <c r="E158" s="30">
        <v>692.54016999999999</v>
      </c>
      <c r="F158" s="30">
        <v>366.83710000000002</v>
      </c>
      <c r="G158" s="30">
        <v>70.832589999999996</v>
      </c>
      <c r="H158" s="30">
        <v>30</v>
      </c>
      <c r="I158" s="30">
        <v>2699.8529800000001</v>
      </c>
      <c r="J158" s="30">
        <v>0</v>
      </c>
      <c r="K158" s="30">
        <v>0</v>
      </c>
      <c r="L158" s="30">
        <v>4350.4813000000004</v>
      </c>
      <c r="M158" s="30">
        <v>3167.3946999999998</v>
      </c>
      <c r="N158" s="30">
        <v>18.9116</v>
      </c>
      <c r="O158" s="30">
        <v>680.05205000000001</v>
      </c>
      <c r="P158" s="30">
        <v>16.297000000000001</v>
      </c>
      <c r="Q158" s="30">
        <v>1259.3837000000001</v>
      </c>
      <c r="R158" s="30">
        <v>0.66910000000000003</v>
      </c>
      <c r="S158" s="30">
        <v>386.71440000000001</v>
      </c>
      <c r="T158" s="30">
        <v>0</v>
      </c>
      <c r="U158" s="30">
        <v>191.32400000000001</v>
      </c>
      <c r="V158" s="30">
        <v>5720.7465499999998</v>
      </c>
    </row>
    <row r="159" spans="2:22" x14ac:dyDescent="0.2">
      <c r="B159" s="15">
        <v>4230</v>
      </c>
      <c r="C159" s="15" t="s">
        <v>309</v>
      </c>
      <c r="D159" s="30">
        <v>907.65464999999995</v>
      </c>
      <c r="E159" s="30">
        <v>878.70006000000001</v>
      </c>
      <c r="F159" s="30">
        <v>255.39717999999999</v>
      </c>
      <c r="G159" s="30">
        <v>27.669899999999998</v>
      </c>
      <c r="H159" s="30">
        <v>0</v>
      </c>
      <c r="I159" s="30">
        <v>2067.44605</v>
      </c>
      <c r="J159" s="30">
        <v>0</v>
      </c>
      <c r="K159" s="30">
        <v>0</v>
      </c>
      <c r="L159" s="30">
        <v>4136.8678399999999</v>
      </c>
      <c r="M159" s="30">
        <v>2994.9342000000001</v>
      </c>
      <c r="N159" s="30">
        <v>25.4</v>
      </c>
      <c r="O159" s="30">
        <v>631.50585999999998</v>
      </c>
      <c r="P159" s="30">
        <v>0</v>
      </c>
      <c r="Q159" s="30">
        <v>37.412379999999999</v>
      </c>
      <c r="R159" s="30">
        <v>2.2496</v>
      </c>
      <c r="S159" s="30">
        <v>331.10629</v>
      </c>
      <c r="T159" s="30">
        <v>0</v>
      </c>
      <c r="U159" s="30">
        <v>116.16</v>
      </c>
      <c r="V159" s="30">
        <v>4138.7683299999999</v>
      </c>
    </row>
    <row r="160" spans="2:22" x14ac:dyDescent="0.2">
      <c r="B160" s="15">
        <v>4231</v>
      </c>
      <c r="C160" s="15" t="s">
        <v>310</v>
      </c>
      <c r="D160" s="30">
        <v>1124.67785</v>
      </c>
      <c r="E160" s="30">
        <v>1054.6670799999999</v>
      </c>
      <c r="F160" s="30">
        <v>650.82100000000003</v>
      </c>
      <c r="G160" s="30">
        <v>43.239550000000001</v>
      </c>
      <c r="H160" s="30">
        <v>0</v>
      </c>
      <c r="I160" s="30">
        <v>2578.3615</v>
      </c>
      <c r="J160" s="30">
        <v>395.98110000000003</v>
      </c>
      <c r="K160" s="30">
        <v>0</v>
      </c>
      <c r="L160" s="30">
        <v>5847.7480800000003</v>
      </c>
      <c r="M160" s="30">
        <v>3661.3636000000001</v>
      </c>
      <c r="N160" s="30">
        <v>31.3</v>
      </c>
      <c r="O160" s="30">
        <v>1302.56375</v>
      </c>
      <c r="P160" s="30">
        <v>0</v>
      </c>
      <c r="Q160" s="30">
        <v>60.249600000000001</v>
      </c>
      <c r="R160" s="30">
        <v>9.3337000000000003</v>
      </c>
      <c r="S160" s="30">
        <v>745.89874999999995</v>
      </c>
      <c r="T160" s="30">
        <v>395.98110000000003</v>
      </c>
      <c r="U160" s="30">
        <v>0</v>
      </c>
      <c r="V160" s="30">
        <v>6206.6904999999997</v>
      </c>
    </row>
    <row r="161" spans="2:22" x14ac:dyDescent="0.2">
      <c r="B161" s="15">
        <v>4232</v>
      </c>
      <c r="C161" s="15" t="s">
        <v>311</v>
      </c>
      <c r="D161" s="30">
        <v>168.41645</v>
      </c>
      <c r="E161" s="30">
        <v>251.34443999999999</v>
      </c>
      <c r="F161" s="30">
        <v>138.24340000000001</v>
      </c>
      <c r="G161" s="30">
        <v>37.023870000000002</v>
      </c>
      <c r="H161" s="30">
        <v>0</v>
      </c>
      <c r="I161" s="30">
        <v>536.22524999999996</v>
      </c>
      <c r="J161" s="30">
        <v>0</v>
      </c>
      <c r="K161" s="30">
        <v>0</v>
      </c>
      <c r="L161" s="30">
        <v>1131.25341</v>
      </c>
      <c r="M161" s="30">
        <v>1362.1098999999999</v>
      </c>
      <c r="N161" s="30">
        <v>0</v>
      </c>
      <c r="O161" s="30">
        <v>118.2011</v>
      </c>
      <c r="P161" s="30">
        <v>0</v>
      </c>
      <c r="Q161" s="30">
        <v>461.55689999999998</v>
      </c>
      <c r="R161" s="30">
        <v>0.12379999999999999</v>
      </c>
      <c r="S161" s="30">
        <v>59.308950000000003</v>
      </c>
      <c r="T161" s="30">
        <v>0</v>
      </c>
      <c r="U161" s="30">
        <v>0</v>
      </c>
      <c r="V161" s="30">
        <v>2001.3006499999999</v>
      </c>
    </row>
    <row r="162" spans="2:22" x14ac:dyDescent="0.2">
      <c r="B162" s="15">
        <v>4233</v>
      </c>
      <c r="C162" s="15" t="s">
        <v>312</v>
      </c>
      <c r="D162" s="30">
        <v>340.45659999999998</v>
      </c>
      <c r="E162" s="30">
        <v>396.10692999999998</v>
      </c>
      <c r="F162" s="30">
        <v>127.6507</v>
      </c>
      <c r="G162" s="30">
        <v>1.6739999999999999</v>
      </c>
      <c r="H162" s="30">
        <v>2.83385</v>
      </c>
      <c r="I162" s="30">
        <v>770.01679999999999</v>
      </c>
      <c r="J162" s="30">
        <v>0</v>
      </c>
      <c r="K162" s="30">
        <v>0</v>
      </c>
      <c r="L162" s="30">
        <v>1638.7388800000001</v>
      </c>
      <c r="M162" s="30">
        <v>1488.6578999999999</v>
      </c>
      <c r="N162" s="30">
        <v>8.4814000000000007</v>
      </c>
      <c r="O162" s="30">
        <v>307.64368999999999</v>
      </c>
      <c r="P162" s="30">
        <v>0.1</v>
      </c>
      <c r="Q162" s="30">
        <v>5.9991500000000002</v>
      </c>
      <c r="R162" s="30">
        <v>0.23995</v>
      </c>
      <c r="S162" s="30">
        <v>197.70744999999999</v>
      </c>
      <c r="T162" s="30">
        <v>0</v>
      </c>
      <c r="U162" s="30">
        <v>62.573450000000001</v>
      </c>
      <c r="V162" s="30">
        <v>2071.40299</v>
      </c>
    </row>
    <row r="163" spans="2:22" x14ac:dyDescent="0.2">
      <c r="B163" s="15">
        <v>4234</v>
      </c>
      <c r="C163" s="15" t="s">
        <v>313</v>
      </c>
      <c r="D163" s="30">
        <v>2928.5864999999999</v>
      </c>
      <c r="E163" s="30">
        <v>2544.4804899999999</v>
      </c>
      <c r="F163" s="30">
        <v>1089.4198899999999</v>
      </c>
      <c r="G163" s="30">
        <v>722.15003999999999</v>
      </c>
      <c r="H163" s="30">
        <v>0</v>
      </c>
      <c r="I163" s="30">
        <v>6902.8413700000001</v>
      </c>
      <c r="J163" s="30">
        <v>0</v>
      </c>
      <c r="K163" s="30">
        <v>4694.0375899999999</v>
      </c>
      <c r="L163" s="30">
        <v>18881.515879999999</v>
      </c>
      <c r="M163" s="30">
        <v>9007.0091499999999</v>
      </c>
      <c r="N163" s="30">
        <v>0.5</v>
      </c>
      <c r="O163" s="30">
        <v>1722.7362000000001</v>
      </c>
      <c r="P163" s="30">
        <v>0</v>
      </c>
      <c r="Q163" s="30">
        <v>5568.0400499999996</v>
      </c>
      <c r="R163" s="30">
        <v>6.7462999999999997</v>
      </c>
      <c r="S163" s="30">
        <v>1893.18571</v>
      </c>
      <c r="T163" s="30">
        <v>0</v>
      </c>
      <c r="U163" s="30">
        <v>639.33320000000003</v>
      </c>
      <c r="V163" s="30">
        <v>18837.550609999998</v>
      </c>
    </row>
    <row r="164" spans="2:22" x14ac:dyDescent="0.2">
      <c r="B164" s="15">
        <v>4235</v>
      </c>
      <c r="C164" s="15" t="s">
        <v>314</v>
      </c>
      <c r="D164" s="30">
        <v>783.6884</v>
      </c>
      <c r="E164" s="30">
        <v>971.55820000000006</v>
      </c>
      <c r="F164" s="30">
        <v>485.81029999999998</v>
      </c>
      <c r="G164" s="30">
        <v>51.401620000000001</v>
      </c>
      <c r="H164" s="30">
        <v>0</v>
      </c>
      <c r="I164" s="30">
        <v>2387.83365</v>
      </c>
      <c r="J164" s="30">
        <v>0</v>
      </c>
      <c r="K164" s="30">
        <v>0</v>
      </c>
      <c r="L164" s="30">
        <v>4680.2921699999997</v>
      </c>
      <c r="M164" s="30">
        <v>3443.89455</v>
      </c>
      <c r="N164" s="30">
        <v>22.493449999999999</v>
      </c>
      <c r="O164" s="30">
        <v>814.70862999999997</v>
      </c>
      <c r="P164" s="30">
        <v>0</v>
      </c>
      <c r="Q164" s="30">
        <v>50.912709999999997</v>
      </c>
      <c r="R164" s="30">
        <v>0.72570000000000001</v>
      </c>
      <c r="S164" s="30">
        <v>824.89345000000003</v>
      </c>
      <c r="T164" s="30">
        <v>0</v>
      </c>
      <c r="U164" s="30">
        <v>61.68</v>
      </c>
      <c r="V164" s="30">
        <v>5219.3084900000003</v>
      </c>
    </row>
    <row r="165" spans="2:22" x14ac:dyDescent="0.2">
      <c r="B165" s="15">
        <v>4236</v>
      </c>
      <c r="C165" s="15" t="s">
        <v>315</v>
      </c>
      <c r="D165" s="30">
        <v>9765.7111000000004</v>
      </c>
      <c r="E165" s="30">
        <v>8797.4669699999995</v>
      </c>
      <c r="F165" s="30">
        <v>2665.7586999999999</v>
      </c>
      <c r="G165" s="30">
        <v>204.55704</v>
      </c>
      <c r="H165" s="30">
        <v>142.27250000000001</v>
      </c>
      <c r="I165" s="30">
        <v>16283.43202</v>
      </c>
      <c r="J165" s="30">
        <v>0</v>
      </c>
      <c r="K165" s="30">
        <v>117.18411</v>
      </c>
      <c r="L165" s="30">
        <v>37976.382440000001</v>
      </c>
      <c r="M165" s="30">
        <v>24328.955470000001</v>
      </c>
      <c r="N165" s="30">
        <v>201.69305</v>
      </c>
      <c r="O165" s="30">
        <v>6773.8731299999999</v>
      </c>
      <c r="P165" s="30">
        <v>83.834999999999994</v>
      </c>
      <c r="Q165" s="30">
        <v>2567.5626999999999</v>
      </c>
      <c r="R165" s="30">
        <v>25.966999999999999</v>
      </c>
      <c r="S165" s="30">
        <v>6458.2326000000003</v>
      </c>
      <c r="T165" s="30">
        <v>0</v>
      </c>
      <c r="U165" s="30">
        <v>1285.80115</v>
      </c>
      <c r="V165" s="30">
        <v>41725.920100000003</v>
      </c>
    </row>
    <row r="166" spans="2:22" x14ac:dyDescent="0.2">
      <c r="B166" s="15">
        <v>4237</v>
      </c>
      <c r="C166" s="15" t="s">
        <v>316</v>
      </c>
      <c r="D166" s="30">
        <v>1064.2143000000001</v>
      </c>
      <c r="E166" s="30">
        <v>970.97803999999996</v>
      </c>
      <c r="F166" s="30">
        <v>679.20809999999994</v>
      </c>
      <c r="G166" s="30">
        <v>14.364610000000001</v>
      </c>
      <c r="H166" s="30">
        <v>0</v>
      </c>
      <c r="I166" s="30">
        <v>3107.8625099999999</v>
      </c>
      <c r="J166" s="30">
        <v>0</v>
      </c>
      <c r="K166" s="30">
        <v>0</v>
      </c>
      <c r="L166" s="30">
        <v>5836.6275599999999</v>
      </c>
      <c r="M166" s="30">
        <v>4028.9094500000001</v>
      </c>
      <c r="N166" s="30">
        <v>0</v>
      </c>
      <c r="O166" s="30">
        <v>659.01499999999999</v>
      </c>
      <c r="P166" s="30">
        <v>0</v>
      </c>
      <c r="Q166" s="30">
        <v>611.81677000000002</v>
      </c>
      <c r="R166" s="30">
        <v>2.319</v>
      </c>
      <c r="S166" s="30">
        <v>649.02239999999995</v>
      </c>
      <c r="T166" s="30">
        <v>0</v>
      </c>
      <c r="U166" s="30">
        <v>96.197999999999993</v>
      </c>
      <c r="V166" s="30">
        <v>6047.2806200000005</v>
      </c>
    </row>
    <row r="167" spans="2:22" x14ac:dyDescent="0.2">
      <c r="B167" s="15">
        <v>4238</v>
      </c>
      <c r="C167" s="15" t="s">
        <v>317</v>
      </c>
      <c r="D167" s="30">
        <v>570.30425000000002</v>
      </c>
      <c r="E167" s="30">
        <v>670.90765999999996</v>
      </c>
      <c r="F167" s="30">
        <v>163.7244</v>
      </c>
      <c r="G167" s="30">
        <v>15.73521</v>
      </c>
      <c r="H167" s="30">
        <v>0</v>
      </c>
      <c r="I167" s="30">
        <v>1514.8708300000001</v>
      </c>
      <c r="J167" s="30">
        <v>0</v>
      </c>
      <c r="K167" s="30">
        <v>0</v>
      </c>
      <c r="L167" s="30">
        <v>2935.5423500000002</v>
      </c>
      <c r="M167" s="30">
        <v>2684.8290999999999</v>
      </c>
      <c r="N167" s="30">
        <v>0</v>
      </c>
      <c r="O167" s="30">
        <v>527.65494999999999</v>
      </c>
      <c r="P167" s="30">
        <v>0</v>
      </c>
      <c r="Q167" s="30">
        <v>32.143030000000003</v>
      </c>
      <c r="R167" s="30">
        <v>5.5046499999999998</v>
      </c>
      <c r="S167" s="30">
        <v>218.51185000000001</v>
      </c>
      <c r="T167" s="30">
        <v>0</v>
      </c>
      <c r="U167" s="30">
        <v>37.628999999999998</v>
      </c>
      <c r="V167" s="30">
        <v>3506.2725799999998</v>
      </c>
    </row>
    <row r="168" spans="2:22" x14ac:dyDescent="0.2">
      <c r="B168" s="15">
        <v>4239</v>
      </c>
      <c r="C168" s="15" t="s">
        <v>318</v>
      </c>
      <c r="D168" s="30">
        <v>4548.0375299999996</v>
      </c>
      <c r="E168" s="30">
        <v>4633.8045199999997</v>
      </c>
      <c r="F168" s="30">
        <v>1777.7705000000001</v>
      </c>
      <c r="G168" s="30">
        <v>235.08823000000001</v>
      </c>
      <c r="H168" s="30">
        <v>0</v>
      </c>
      <c r="I168" s="30">
        <v>7415.3338299999996</v>
      </c>
      <c r="J168" s="30">
        <v>0</v>
      </c>
      <c r="K168" s="30">
        <v>4730.8975200000004</v>
      </c>
      <c r="L168" s="30">
        <v>23340.932130000001</v>
      </c>
      <c r="M168" s="30">
        <v>12710.335300000001</v>
      </c>
      <c r="N168" s="30">
        <v>135.303</v>
      </c>
      <c r="O168" s="30">
        <v>2508.2897400000002</v>
      </c>
      <c r="P168" s="30">
        <v>71.945049999999995</v>
      </c>
      <c r="Q168" s="30">
        <v>3548.6260000000002</v>
      </c>
      <c r="R168" s="30">
        <v>3.7288299999999999</v>
      </c>
      <c r="S168" s="30">
        <v>4392.38231</v>
      </c>
      <c r="T168" s="30">
        <v>0</v>
      </c>
      <c r="U168" s="30">
        <v>477.31130000000002</v>
      </c>
      <c r="V168" s="30">
        <v>23847.92153</v>
      </c>
    </row>
    <row r="169" spans="2:22" x14ac:dyDescent="0.2">
      <c r="B169" s="15">
        <v>4240</v>
      </c>
      <c r="C169" s="15" t="s">
        <v>319</v>
      </c>
      <c r="D169" s="30">
        <v>2310.2953499999999</v>
      </c>
      <c r="E169" s="30">
        <v>1941.8641600000001</v>
      </c>
      <c r="F169" s="30">
        <v>804.32494999999994</v>
      </c>
      <c r="G169" s="30">
        <v>99.591800000000006</v>
      </c>
      <c r="H169" s="30">
        <v>4.22</v>
      </c>
      <c r="I169" s="30">
        <v>5483.2106000000003</v>
      </c>
      <c r="J169" s="30">
        <v>0</v>
      </c>
      <c r="K169" s="30">
        <v>1133.74191</v>
      </c>
      <c r="L169" s="30">
        <v>11777.24877</v>
      </c>
      <c r="M169" s="30">
        <v>7963.7899500000003</v>
      </c>
      <c r="N169" s="30">
        <v>132.70830000000001</v>
      </c>
      <c r="O169" s="30">
        <v>2162.3425699999998</v>
      </c>
      <c r="P169" s="30">
        <v>4.22</v>
      </c>
      <c r="Q169" s="30">
        <v>561.28150000000005</v>
      </c>
      <c r="R169" s="30">
        <v>27.44755</v>
      </c>
      <c r="S169" s="30">
        <v>928.24279999999999</v>
      </c>
      <c r="T169" s="30">
        <v>0</v>
      </c>
      <c r="U169" s="30">
        <v>167.4</v>
      </c>
      <c r="V169" s="30">
        <v>11947.43267</v>
      </c>
    </row>
    <row r="170" spans="2:22" x14ac:dyDescent="0.2">
      <c r="B170" s="20">
        <v>4269</v>
      </c>
      <c r="C170" s="20" t="s">
        <v>320</v>
      </c>
      <c r="D170" s="29">
        <v>49614.60684</v>
      </c>
      <c r="E170" s="29">
        <v>46082.947050000002</v>
      </c>
      <c r="F170" s="29">
        <v>21732.297470000001</v>
      </c>
      <c r="G170" s="29">
        <v>5671.0662300000004</v>
      </c>
      <c r="H170" s="29">
        <v>489.07988999999998</v>
      </c>
      <c r="I170" s="29">
        <v>111192.76377000001</v>
      </c>
      <c r="J170" s="29">
        <v>0</v>
      </c>
      <c r="K170" s="29">
        <v>0</v>
      </c>
      <c r="L170" s="29">
        <v>234782.76125000001</v>
      </c>
      <c r="M170" s="29">
        <v>171208.76939999999</v>
      </c>
      <c r="N170" s="29">
        <v>1664.4163000000001</v>
      </c>
      <c r="O170" s="29">
        <v>38256.09994</v>
      </c>
      <c r="P170" s="29">
        <v>134.20044999999999</v>
      </c>
      <c r="Q170" s="29">
        <v>14895.715319999999</v>
      </c>
      <c r="R170" s="29">
        <v>471.87092000000001</v>
      </c>
      <c r="S170" s="29">
        <v>22929.019919999999</v>
      </c>
      <c r="T170" s="29">
        <v>0</v>
      </c>
      <c r="U170" s="29">
        <v>3976.48135</v>
      </c>
      <c r="V170" s="29">
        <v>253536.5736</v>
      </c>
    </row>
    <row r="171" spans="2:22" x14ac:dyDescent="0.2">
      <c r="B171" s="15">
        <v>4251</v>
      </c>
      <c r="C171" s="15" t="s">
        <v>321</v>
      </c>
      <c r="D171" s="30">
        <v>600.18444999999997</v>
      </c>
      <c r="E171" s="30">
        <v>642.83453999999995</v>
      </c>
      <c r="F171" s="30">
        <v>315.3261</v>
      </c>
      <c r="G171" s="30">
        <v>27.281610000000001</v>
      </c>
      <c r="H171" s="30">
        <v>0</v>
      </c>
      <c r="I171" s="30">
        <v>1847.0472500000001</v>
      </c>
      <c r="J171" s="30">
        <v>0</v>
      </c>
      <c r="K171" s="30">
        <v>0</v>
      </c>
      <c r="L171" s="30">
        <v>3432.6739499999999</v>
      </c>
      <c r="M171" s="30">
        <v>2182.9173500000002</v>
      </c>
      <c r="N171" s="30">
        <v>15.94595</v>
      </c>
      <c r="O171" s="30">
        <v>456.76121000000001</v>
      </c>
      <c r="P171" s="30">
        <v>12.9892</v>
      </c>
      <c r="Q171" s="30">
        <v>272.76945000000001</v>
      </c>
      <c r="R171" s="30">
        <v>1.4621999999999999</v>
      </c>
      <c r="S171" s="30">
        <v>597.98821999999996</v>
      </c>
      <c r="T171" s="30">
        <v>0</v>
      </c>
      <c r="U171" s="30">
        <v>0</v>
      </c>
      <c r="V171" s="30">
        <v>3540.83358</v>
      </c>
    </row>
    <row r="172" spans="2:22" x14ac:dyDescent="0.2">
      <c r="B172" s="15">
        <v>4252</v>
      </c>
      <c r="C172" s="15" t="s">
        <v>322</v>
      </c>
      <c r="D172" s="30">
        <v>6521.3632200000002</v>
      </c>
      <c r="E172" s="30">
        <v>5591.9147700000003</v>
      </c>
      <c r="F172" s="30">
        <v>3454.9620500000001</v>
      </c>
      <c r="G172" s="30">
        <v>126.71778999999999</v>
      </c>
      <c r="H172" s="30">
        <v>139.88199</v>
      </c>
      <c r="I172" s="30">
        <v>15686.962079999999</v>
      </c>
      <c r="J172" s="30">
        <v>0</v>
      </c>
      <c r="K172" s="30">
        <v>0</v>
      </c>
      <c r="L172" s="30">
        <v>31521.801899999999</v>
      </c>
      <c r="M172" s="30">
        <v>24639.573700000001</v>
      </c>
      <c r="N172" s="30">
        <v>278.16458999999998</v>
      </c>
      <c r="O172" s="30">
        <v>4792.3941699999996</v>
      </c>
      <c r="P172" s="30">
        <v>0</v>
      </c>
      <c r="Q172" s="30">
        <v>2620.6648399999999</v>
      </c>
      <c r="R172" s="30">
        <v>93.043559999999999</v>
      </c>
      <c r="S172" s="30">
        <v>2037.5936300000001</v>
      </c>
      <c r="T172" s="30">
        <v>0</v>
      </c>
      <c r="U172" s="30">
        <v>2418.7400499999999</v>
      </c>
      <c r="V172" s="30">
        <v>36880.17454</v>
      </c>
    </row>
    <row r="173" spans="2:22" x14ac:dyDescent="0.2">
      <c r="B173" s="15">
        <v>4253</v>
      </c>
      <c r="C173" s="15" t="s">
        <v>323</v>
      </c>
      <c r="D173" s="30">
        <v>3212.29214</v>
      </c>
      <c r="E173" s="30">
        <v>3726.38778</v>
      </c>
      <c r="F173" s="30">
        <v>2084.3627999999999</v>
      </c>
      <c r="G173" s="30">
        <v>312.41575999999998</v>
      </c>
      <c r="H173" s="30">
        <v>71.149600000000007</v>
      </c>
      <c r="I173" s="30">
        <v>8023.2479199999998</v>
      </c>
      <c r="J173" s="30">
        <v>0</v>
      </c>
      <c r="K173" s="30">
        <v>0</v>
      </c>
      <c r="L173" s="30">
        <v>17429.856</v>
      </c>
      <c r="M173" s="30">
        <v>15242.151449999999</v>
      </c>
      <c r="N173" s="30">
        <v>72.137699999999995</v>
      </c>
      <c r="O173" s="30">
        <v>1609.00954</v>
      </c>
      <c r="P173" s="30">
        <v>10.095000000000001</v>
      </c>
      <c r="Q173" s="30">
        <v>798.53152999999998</v>
      </c>
      <c r="R173" s="30">
        <v>5.0362999999999998</v>
      </c>
      <c r="S173" s="30">
        <v>1180.3516500000001</v>
      </c>
      <c r="T173" s="30">
        <v>0</v>
      </c>
      <c r="U173" s="30">
        <v>1255.2010499999999</v>
      </c>
      <c r="V173" s="30">
        <v>20172.514220000001</v>
      </c>
    </row>
    <row r="174" spans="2:22" x14ac:dyDescent="0.2">
      <c r="B174" s="15">
        <v>4254</v>
      </c>
      <c r="C174" s="15" t="s">
        <v>324</v>
      </c>
      <c r="D174" s="30">
        <v>11294.175999999999</v>
      </c>
      <c r="E174" s="30">
        <v>6880.7918600000003</v>
      </c>
      <c r="F174" s="30">
        <v>4248.3715499999998</v>
      </c>
      <c r="G174" s="30">
        <v>374.34863000000001</v>
      </c>
      <c r="H174" s="30">
        <v>18.092849999999999</v>
      </c>
      <c r="I174" s="30">
        <v>21315.207180000001</v>
      </c>
      <c r="J174" s="30">
        <v>0</v>
      </c>
      <c r="K174" s="30">
        <v>0</v>
      </c>
      <c r="L174" s="30">
        <v>44130.988069999999</v>
      </c>
      <c r="M174" s="30">
        <v>35365.227149999999</v>
      </c>
      <c r="N174" s="30">
        <v>258.01886999999999</v>
      </c>
      <c r="O174" s="30">
        <v>8118.5032300000003</v>
      </c>
      <c r="P174" s="30">
        <v>39.372700000000002</v>
      </c>
      <c r="Q174" s="30">
        <v>520.37944000000005</v>
      </c>
      <c r="R174" s="30">
        <v>39.741999999999997</v>
      </c>
      <c r="S174" s="30">
        <v>5639.2914000000001</v>
      </c>
      <c r="T174" s="30">
        <v>0</v>
      </c>
      <c r="U174" s="30">
        <v>0</v>
      </c>
      <c r="V174" s="30">
        <v>49980.534789999998</v>
      </c>
    </row>
    <row r="175" spans="2:22" x14ac:dyDescent="0.2">
      <c r="B175" s="15">
        <v>4255</v>
      </c>
      <c r="C175" s="15" t="s">
        <v>325</v>
      </c>
      <c r="D175" s="30">
        <v>1204.73234</v>
      </c>
      <c r="E175" s="30">
        <v>1195.7624900000001</v>
      </c>
      <c r="F175" s="30">
        <v>488.0994</v>
      </c>
      <c r="G175" s="30">
        <v>63.2117</v>
      </c>
      <c r="H175" s="30">
        <v>0</v>
      </c>
      <c r="I175" s="30">
        <v>2841.6839799999998</v>
      </c>
      <c r="J175" s="30">
        <v>0</v>
      </c>
      <c r="K175" s="30">
        <v>0</v>
      </c>
      <c r="L175" s="30">
        <v>5793.4899100000002</v>
      </c>
      <c r="M175" s="30">
        <v>5135.6539000000002</v>
      </c>
      <c r="N175" s="30">
        <v>65.0505</v>
      </c>
      <c r="O175" s="30">
        <v>1253.7042899999999</v>
      </c>
      <c r="P175" s="30">
        <v>0</v>
      </c>
      <c r="Q175" s="30">
        <v>64.238820000000004</v>
      </c>
      <c r="R175" s="30">
        <v>6.2076500000000001</v>
      </c>
      <c r="S175" s="30">
        <v>530.37393999999995</v>
      </c>
      <c r="T175" s="30">
        <v>0</v>
      </c>
      <c r="U175" s="30">
        <v>0</v>
      </c>
      <c r="V175" s="30">
        <v>7055.2290999999996</v>
      </c>
    </row>
    <row r="176" spans="2:22" x14ac:dyDescent="0.2">
      <c r="B176" s="15">
        <v>4256</v>
      </c>
      <c r="C176" s="15" t="s">
        <v>326</v>
      </c>
      <c r="D176" s="30">
        <v>659.54115000000002</v>
      </c>
      <c r="E176" s="30">
        <v>676.29250999999999</v>
      </c>
      <c r="F176" s="30">
        <v>367.36855000000003</v>
      </c>
      <c r="G176" s="30">
        <v>11.530060000000001</v>
      </c>
      <c r="H176" s="30">
        <v>0</v>
      </c>
      <c r="I176" s="30">
        <v>2075.3767499999999</v>
      </c>
      <c r="J176" s="30">
        <v>0</v>
      </c>
      <c r="K176" s="30">
        <v>0</v>
      </c>
      <c r="L176" s="30">
        <v>3790.1090199999999</v>
      </c>
      <c r="M176" s="30">
        <v>2761.0498499999999</v>
      </c>
      <c r="N176" s="30">
        <v>21.5732</v>
      </c>
      <c r="O176" s="30">
        <v>575.51814999999999</v>
      </c>
      <c r="P176" s="30">
        <v>0</v>
      </c>
      <c r="Q176" s="30">
        <v>142.02396999999999</v>
      </c>
      <c r="R176" s="30">
        <v>1.3591</v>
      </c>
      <c r="S176" s="30">
        <v>309.02199999999999</v>
      </c>
      <c r="T176" s="30">
        <v>0</v>
      </c>
      <c r="U176" s="30">
        <v>0</v>
      </c>
      <c r="V176" s="30">
        <v>3810.5462699999998</v>
      </c>
    </row>
    <row r="177" spans="2:22" x14ac:dyDescent="0.2">
      <c r="B177" s="15">
        <v>4257</v>
      </c>
      <c r="C177" s="15" t="s">
        <v>327</v>
      </c>
      <c r="D177" s="30">
        <v>521.14435000000003</v>
      </c>
      <c r="E177" s="30">
        <v>479.51261</v>
      </c>
      <c r="F177" s="30">
        <v>316.85169999999999</v>
      </c>
      <c r="G177" s="30">
        <v>0.54176999999999997</v>
      </c>
      <c r="H177" s="30">
        <v>0</v>
      </c>
      <c r="I177" s="30">
        <v>557.98590000000002</v>
      </c>
      <c r="J177" s="30">
        <v>0</v>
      </c>
      <c r="K177" s="30">
        <v>0</v>
      </c>
      <c r="L177" s="30">
        <v>1876.0363299999999</v>
      </c>
      <c r="M177" s="30">
        <v>1395.6076</v>
      </c>
      <c r="N177" s="30">
        <v>0.43930000000000002</v>
      </c>
      <c r="O177" s="30">
        <v>244.84231</v>
      </c>
      <c r="P177" s="30">
        <v>1E-3</v>
      </c>
      <c r="Q177" s="30">
        <v>4.8209</v>
      </c>
      <c r="R177" s="30">
        <v>0.46515000000000001</v>
      </c>
      <c r="S177" s="30">
        <v>137.46090000000001</v>
      </c>
      <c r="T177" s="30">
        <v>0</v>
      </c>
      <c r="U177" s="30">
        <v>50.337000000000003</v>
      </c>
      <c r="V177" s="30">
        <v>1833.97416</v>
      </c>
    </row>
    <row r="178" spans="2:22" x14ac:dyDescent="0.2">
      <c r="B178" s="15">
        <v>4258</v>
      </c>
      <c r="C178" s="15" t="s">
        <v>328</v>
      </c>
      <c r="D178" s="30">
        <v>16966.99454</v>
      </c>
      <c r="E178" s="30">
        <v>13645.80487</v>
      </c>
      <c r="F178" s="30">
        <v>5641.5141000000003</v>
      </c>
      <c r="G178" s="30">
        <v>1733.9731400000001</v>
      </c>
      <c r="H178" s="30">
        <v>259.95544999999998</v>
      </c>
      <c r="I178" s="30">
        <v>34962.27463</v>
      </c>
      <c r="J178" s="30">
        <v>0</v>
      </c>
      <c r="K178" s="30">
        <v>0</v>
      </c>
      <c r="L178" s="30">
        <v>73210.516730000003</v>
      </c>
      <c r="M178" s="30">
        <v>48709.103150000003</v>
      </c>
      <c r="N178" s="30">
        <v>628.80073000000004</v>
      </c>
      <c r="O178" s="30">
        <v>12849.81856</v>
      </c>
      <c r="P178" s="30">
        <v>71.722549999999998</v>
      </c>
      <c r="Q178" s="30">
        <v>7003.3273900000004</v>
      </c>
      <c r="R178" s="30">
        <v>188.98721</v>
      </c>
      <c r="S178" s="30">
        <v>6543.4539800000002</v>
      </c>
      <c r="T178" s="30">
        <v>0</v>
      </c>
      <c r="U178" s="30">
        <v>0</v>
      </c>
      <c r="V178" s="30">
        <v>75995.213570000007</v>
      </c>
    </row>
    <row r="179" spans="2:22" x14ac:dyDescent="0.2">
      <c r="B179" s="15">
        <v>4259</v>
      </c>
      <c r="C179" s="15" t="s">
        <v>329</v>
      </c>
      <c r="D179" s="30">
        <v>462.05374999999998</v>
      </c>
      <c r="E179" s="30">
        <v>748.16615999999999</v>
      </c>
      <c r="F179" s="30">
        <v>338.4674</v>
      </c>
      <c r="G179" s="30">
        <v>44.716050000000003</v>
      </c>
      <c r="H179" s="30">
        <v>0</v>
      </c>
      <c r="I179" s="30">
        <v>1803.92083</v>
      </c>
      <c r="J179" s="30">
        <v>0</v>
      </c>
      <c r="K179" s="30">
        <v>0</v>
      </c>
      <c r="L179" s="30">
        <v>3397.3241899999998</v>
      </c>
      <c r="M179" s="30">
        <v>2535.2282500000001</v>
      </c>
      <c r="N179" s="30">
        <v>17.246099999999998</v>
      </c>
      <c r="O179" s="30">
        <v>592.25699999999995</v>
      </c>
      <c r="P179" s="30">
        <v>0</v>
      </c>
      <c r="Q179" s="30">
        <v>13.77685</v>
      </c>
      <c r="R179" s="30">
        <v>1.0524500000000001</v>
      </c>
      <c r="S179" s="30">
        <v>583.97019999999998</v>
      </c>
      <c r="T179" s="30">
        <v>0</v>
      </c>
      <c r="U179" s="30">
        <v>12.873250000000001</v>
      </c>
      <c r="V179" s="30">
        <v>3756.4041000000002</v>
      </c>
    </row>
    <row r="180" spans="2:22" x14ac:dyDescent="0.2">
      <c r="B180" s="15">
        <v>4260</v>
      </c>
      <c r="C180" s="15" t="s">
        <v>330</v>
      </c>
      <c r="D180" s="30">
        <v>2850.0291999999999</v>
      </c>
      <c r="E180" s="30">
        <v>3445.6854499999999</v>
      </c>
      <c r="F180" s="30">
        <v>1495.05475</v>
      </c>
      <c r="G180" s="30">
        <v>2712.4072099999998</v>
      </c>
      <c r="H180" s="30">
        <v>0</v>
      </c>
      <c r="I180" s="30">
        <v>8384.5615300000009</v>
      </c>
      <c r="J180" s="30">
        <v>0</v>
      </c>
      <c r="K180" s="30">
        <v>0</v>
      </c>
      <c r="L180" s="30">
        <v>18887.738140000001</v>
      </c>
      <c r="M180" s="30">
        <v>11349.654850000001</v>
      </c>
      <c r="N180" s="30">
        <v>121.52175</v>
      </c>
      <c r="O180" s="30">
        <v>2580.0414900000001</v>
      </c>
      <c r="P180" s="30">
        <v>0</v>
      </c>
      <c r="Q180" s="30">
        <v>2828.6481199999998</v>
      </c>
      <c r="R180" s="30">
        <v>4.2020999999999997</v>
      </c>
      <c r="S180" s="30">
        <v>1331.9074599999999</v>
      </c>
      <c r="T180" s="30">
        <v>0</v>
      </c>
      <c r="U180" s="30">
        <v>0</v>
      </c>
      <c r="V180" s="30">
        <v>18215.975770000001</v>
      </c>
    </row>
    <row r="181" spans="2:22" x14ac:dyDescent="0.2">
      <c r="B181" s="15">
        <v>4261</v>
      </c>
      <c r="C181" s="15" t="s">
        <v>331</v>
      </c>
      <c r="D181" s="30">
        <v>2303.4425999999999</v>
      </c>
      <c r="E181" s="30">
        <v>1877.2972500000001</v>
      </c>
      <c r="F181" s="30">
        <v>952.54039999999998</v>
      </c>
      <c r="G181" s="30">
        <v>34.496360000000003</v>
      </c>
      <c r="H181" s="30">
        <v>0</v>
      </c>
      <c r="I181" s="30">
        <v>4547.49388</v>
      </c>
      <c r="J181" s="30">
        <v>0</v>
      </c>
      <c r="K181" s="30">
        <v>0</v>
      </c>
      <c r="L181" s="30">
        <v>9715.2704900000008</v>
      </c>
      <c r="M181" s="30">
        <v>7345.4226500000004</v>
      </c>
      <c r="N181" s="30">
        <v>61.204389999999997</v>
      </c>
      <c r="O181" s="30">
        <v>825.90234999999996</v>
      </c>
      <c r="P181" s="30">
        <v>0</v>
      </c>
      <c r="Q181" s="30">
        <v>179.1885</v>
      </c>
      <c r="R181" s="30">
        <v>65.829899999999995</v>
      </c>
      <c r="S181" s="30">
        <v>1493.8773000000001</v>
      </c>
      <c r="T181" s="30">
        <v>0</v>
      </c>
      <c r="U181" s="30">
        <v>0</v>
      </c>
      <c r="V181" s="30">
        <v>9971.4250900000006</v>
      </c>
    </row>
    <row r="182" spans="2:22" x14ac:dyDescent="0.2">
      <c r="B182" s="15">
        <v>4262</v>
      </c>
      <c r="C182" s="15" t="s">
        <v>332</v>
      </c>
      <c r="D182" s="30">
        <v>678.01865999999995</v>
      </c>
      <c r="E182" s="30">
        <v>1317.0724299999999</v>
      </c>
      <c r="F182" s="30">
        <v>446.23284999999998</v>
      </c>
      <c r="G182" s="30">
        <v>14.135899999999999</v>
      </c>
      <c r="H182" s="30">
        <v>0</v>
      </c>
      <c r="I182" s="30">
        <v>2556.4672300000002</v>
      </c>
      <c r="J182" s="30">
        <v>0</v>
      </c>
      <c r="K182" s="30">
        <v>0</v>
      </c>
      <c r="L182" s="30">
        <v>5011.9270699999997</v>
      </c>
      <c r="M182" s="30">
        <v>2661.1512499999999</v>
      </c>
      <c r="N182" s="30">
        <v>21.035550000000001</v>
      </c>
      <c r="O182" s="30">
        <v>477.67032999999998</v>
      </c>
      <c r="P182" s="30">
        <v>0</v>
      </c>
      <c r="Q182" s="30">
        <v>297.63299999999998</v>
      </c>
      <c r="R182" s="30">
        <v>1.3565</v>
      </c>
      <c r="S182" s="30">
        <v>1340.5377900000001</v>
      </c>
      <c r="T182" s="30">
        <v>0</v>
      </c>
      <c r="U182" s="30">
        <v>0</v>
      </c>
      <c r="V182" s="30">
        <v>4799.3844200000003</v>
      </c>
    </row>
    <row r="183" spans="2:22" x14ac:dyDescent="0.2">
      <c r="B183" s="15">
        <v>4263</v>
      </c>
      <c r="C183" s="15" t="s">
        <v>333</v>
      </c>
      <c r="D183" s="30">
        <v>1565.0796</v>
      </c>
      <c r="E183" s="30">
        <v>4876.0244499999999</v>
      </c>
      <c r="F183" s="30">
        <v>1137.34187</v>
      </c>
      <c r="G183" s="30">
        <v>35.179960000000001</v>
      </c>
      <c r="H183" s="30">
        <v>0</v>
      </c>
      <c r="I183" s="30">
        <v>5038.0210900000002</v>
      </c>
      <c r="J183" s="30">
        <v>0</v>
      </c>
      <c r="K183" s="30">
        <v>0</v>
      </c>
      <c r="L183" s="30">
        <v>12651.64697</v>
      </c>
      <c r="M183" s="30">
        <v>9039.3011999999999</v>
      </c>
      <c r="N183" s="30">
        <v>80.068119999999993</v>
      </c>
      <c r="O183" s="30">
        <v>3229.6011400000002</v>
      </c>
      <c r="P183" s="30">
        <v>0.02</v>
      </c>
      <c r="Q183" s="30">
        <v>84.504670000000004</v>
      </c>
      <c r="R183" s="30">
        <v>61.982050000000001</v>
      </c>
      <c r="S183" s="30">
        <v>587.70929999999998</v>
      </c>
      <c r="T183" s="30">
        <v>0</v>
      </c>
      <c r="U183" s="30">
        <v>239.33</v>
      </c>
      <c r="V183" s="30">
        <v>13322.51648</v>
      </c>
    </row>
    <row r="184" spans="2:22" x14ac:dyDescent="0.2">
      <c r="B184" s="15">
        <v>4264</v>
      </c>
      <c r="C184" s="15" t="s">
        <v>334</v>
      </c>
      <c r="D184" s="30">
        <v>775.55484000000001</v>
      </c>
      <c r="E184" s="30">
        <v>979.39988000000005</v>
      </c>
      <c r="F184" s="30">
        <v>445.80394999999999</v>
      </c>
      <c r="G184" s="30">
        <v>180.11028999999999</v>
      </c>
      <c r="H184" s="30">
        <v>0</v>
      </c>
      <c r="I184" s="30">
        <v>1552.51352</v>
      </c>
      <c r="J184" s="30">
        <v>0</v>
      </c>
      <c r="K184" s="30">
        <v>0</v>
      </c>
      <c r="L184" s="30">
        <v>3933.3824800000002</v>
      </c>
      <c r="M184" s="30">
        <v>2846.72705</v>
      </c>
      <c r="N184" s="30">
        <v>23.20955</v>
      </c>
      <c r="O184" s="30">
        <v>650.07617000000005</v>
      </c>
      <c r="P184" s="30">
        <v>0</v>
      </c>
      <c r="Q184" s="30">
        <v>65.207840000000004</v>
      </c>
      <c r="R184" s="30">
        <v>1.1447499999999999</v>
      </c>
      <c r="S184" s="30">
        <v>615.48215000000005</v>
      </c>
      <c r="T184" s="30">
        <v>0</v>
      </c>
      <c r="U184" s="30">
        <v>0</v>
      </c>
      <c r="V184" s="30">
        <v>4201.8475099999996</v>
      </c>
    </row>
    <row r="185" spans="2:22" x14ac:dyDescent="0.2">
      <c r="B185" s="20">
        <v>4299</v>
      </c>
      <c r="C185" s="20" t="s">
        <v>335</v>
      </c>
      <c r="D185" s="29">
        <v>82539.524059999996</v>
      </c>
      <c r="E185" s="29">
        <v>66685.696930000006</v>
      </c>
      <c r="F185" s="29">
        <v>26266.53368</v>
      </c>
      <c r="G185" s="29">
        <v>4738.4630500000003</v>
      </c>
      <c r="H185" s="29">
        <v>202.33475000000001</v>
      </c>
      <c r="I185" s="29">
        <v>152420.58751000001</v>
      </c>
      <c r="J185" s="29">
        <v>0</v>
      </c>
      <c r="K185" s="29">
        <v>1476.1806899999999</v>
      </c>
      <c r="L185" s="29">
        <v>334329.32066999999</v>
      </c>
      <c r="M185" s="29">
        <v>204378.16931999999</v>
      </c>
      <c r="N185" s="29">
        <v>3220.5853400000001</v>
      </c>
      <c r="O185" s="29">
        <v>82099.412330000006</v>
      </c>
      <c r="P185" s="29">
        <v>441.13486999999998</v>
      </c>
      <c r="Q185" s="29">
        <v>21843.22882</v>
      </c>
      <c r="R185" s="29">
        <v>1061.45532</v>
      </c>
      <c r="S185" s="29">
        <v>55187.811459999997</v>
      </c>
      <c r="T185" s="29">
        <v>0</v>
      </c>
      <c r="U185" s="29">
        <v>3474.2086800000002</v>
      </c>
      <c r="V185" s="29">
        <v>371706.00614000001</v>
      </c>
    </row>
    <row r="186" spans="2:22" x14ac:dyDescent="0.2">
      <c r="B186" s="15">
        <v>4271</v>
      </c>
      <c r="C186" s="15" t="s">
        <v>336</v>
      </c>
      <c r="D186" s="30">
        <v>7507.1065500000004</v>
      </c>
      <c r="E186" s="30">
        <v>5424.6624899999997</v>
      </c>
      <c r="F186" s="30">
        <v>2314.7642999999998</v>
      </c>
      <c r="G186" s="30">
        <v>276.50824</v>
      </c>
      <c r="H186" s="30">
        <v>125.5746</v>
      </c>
      <c r="I186" s="30">
        <v>16181.770630000001</v>
      </c>
      <c r="J186" s="30">
        <v>0</v>
      </c>
      <c r="K186" s="30">
        <v>0</v>
      </c>
      <c r="L186" s="30">
        <v>31830.38681</v>
      </c>
      <c r="M186" s="30">
        <v>21452.209299999999</v>
      </c>
      <c r="N186" s="30">
        <v>239.48221000000001</v>
      </c>
      <c r="O186" s="30">
        <v>6196.2816000000003</v>
      </c>
      <c r="P186" s="30">
        <v>10.575670000000001</v>
      </c>
      <c r="Q186" s="30">
        <v>590.44380000000001</v>
      </c>
      <c r="R186" s="30">
        <v>56.516599999999997</v>
      </c>
      <c r="S186" s="30">
        <v>6134.8131999999996</v>
      </c>
      <c r="T186" s="30">
        <v>0</v>
      </c>
      <c r="U186" s="30">
        <v>0</v>
      </c>
      <c r="V186" s="30">
        <v>34680.322379999998</v>
      </c>
    </row>
    <row r="187" spans="2:22" x14ac:dyDescent="0.2">
      <c r="B187" s="15">
        <v>4273</v>
      </c>
      <c r="C187" s="15" t="s">
        <v>337</v>
      </c>
      <c r="D187" s="30">
        <v>1014.32855</v>
      </c>
      <c r="E187" s="30">
        <v>1154.789</v>
      </c>
      <c r="F187" s="30">
        <v>363.69558000000001</v>
      </c>
      <c r="G187" s="30">
        <v>10.48569</v>
      </c>
      <c r="H187" s="30">
        <v>0</v>
      </c>
      <c r="I187" s="30">
        <v>1982.4522999999999</v>
      </c>
      <c r="J187" s="30">
        <v>0</v>
      </c>
      <c r="K187" s="30">
        <v>0</v>
      </c>
      <c r="L187" s="30">
        <v>4525.7511199999999</v>
      </c>
      <c r="M187" s="30">
        <v>2316.6975499999999</v>
      </c>
      <c r="N187" s="30">
        <v>41.129449999999999</v>
      </c>
      <c r="O187" s="30">
        <v>1057.4480699999999</v>
      </c>
      <c r="P187" s="30">
        <v>0</v>
      </c>
      <c r="Q187" s="30">
        <v>60.634900000000002</v>
      </c>
      <c r="R187" s="30">
        <v>3.87365</v>
      </c>
      <c r="S187" s="30">
        <v>866.07196999999996</v>
      </c>
      <c r="T187" s="30">
        <v>0</v>
      </c>
      <c r="U187" s="30">
        <v>157.87700000000001</v>
      </c>
      <c r="V187" s="30">
        <v>4503.7325899999996</v>
      </c>
    </row>
    <row r="188" spans="2:22" x14ac:dyDescent="0.2">
      <c r="B188" s="15">
        <v>4274</v>
      </c>
      <c r="C188" s="15" t="s">
        <v>338</v>
      </c>
      <c r="D188" s="30">
        <v>2361.5706399999999</v>
      </c>
      <c r="E188" s="30">
        <v>3482.7876099999999</v>
      </c>
      <c r="F188" s="30">
        <v>1341.6522</v>
      </c>
      <c r="G188" s="30">
        <v>16.618939999999998</v>
      </c>
      <c r="H188" s="30">
        <v>0</v>
      </c>
      <c r="I188" s="30">
        <v>7103.4674500000001</v>
      </c>
      <c r="J188" s="30">
        <v>0</v>
      </c>
      <c r="K188" s="30">
        <v>0</v>
      </c>
      <c r="L188" s="30">
        <v>14306.09684</v>
      </c>
      <c r="M188" s="30">
        <v>11013.424150000001</v>
      </c>
      <c r="N188" s="30">
        <v>69.009500000000003</v>
      </c>
      <c r="O188" s="30">
        <v>2268.2564400000001</v>
      </c>
      <c r="P188" s="30">
        <v>0</v>
      </c>
      <c r="Q188" s="30">
        <v>1376.08466</v>
      </c>
      <c r="R188" s="30">
        <v>35.930950000000003</v>
      </c>
      <c r="S188" s="30">
        <v>2338.73315</v>
      </c>
      <c r="T188" s="30">
        <v>0</v>
      </c>
      <c r="U188" s="30">
        <v>400.45</v>
      </c>
      <c r="V188" s="30">
        <v>17501.888849999999</v>
      </c>
    </row>
    <row r="189" spans="2:22" x14ac:dyDescent="0.2">
      <c r="B189" s="15">
        <v>4275</v>
      </c>
      <c r="C189" s="15" t="s">
        <v>339</v>
      </c>
      <c r="D189" s="30">
        <v>408.25954999999999</v>
      </c>
      <c r="E189" s="30">
        <v>746.60735999999997</v>
      </c>
      <c r="F189" s="30">
        <v>273.23020000000002</v>
      </c>
      <c r="G189" s="30">
        <v>42.580249999999999</v>
      </c>
      <c r="H189" s="30">
        <v>0</v>
      </c>
      <c r="I189" s="30">
        <v>1953.65364</v>
      </c>
      <c r="J189" s="30">
        <v>0</v>
      </c>
      <c r="K189" s="30">
        <v>12.2538</v>
      </c>
      <c r="L189" s="30">
        <v>3436.5848000000001</v>
      </c>
      <c r="M189" s="30">
        <v>2433.2460500000002</v>
      </c>
      <c r="N189" s="30">
        <v>35.330399999999997</v>
      </c>
      <c r="O189" s="30">
        <v>586.88412000000005</v>
      </c>
      <c r="P189" s="30">
        <v>0</v>
      </c>
      <c r="Q189" s="30">
        <v>102.7807</v>
      </c>
      <c r="R189" s="30">
        <v>4.2313499999999999</v>
      </c>
      <c r="S189" s="30">
        <v>530.79529000000002</v>
      </c>
      <c r="T189" s="30">
        <v>0</v>
      </c>
      <c r="U189" s="30">
        <v>0</v>
      </c>
      <c r="V189" s="30">
        <v>3693.26791</v>
      </c>
    </row>
    <row r="190" spans="2:22" x14ac:dyDescent="0.2">
      <c r="B190" s="15">
        <v>4276</v>
      </c>
      <c r="C190" s="15" t="s">
        <v>340</v>
      </c>
      <c r="D190" s="30">
        <v>3676.37745</v>
      </c>
      <c r="E190" s="30">
        <v>3911.06646</v>
      </c>
      <c r="F190" s="30">
        <v>1418.3082999999999</v>
      </c>
      <c r="G190" s="30">
        <v>133.81827999999999</v>
      </c>
      <c r="H190" s="30">
        <v>0.13</v>
      </c>
      <c r="I190" s="30">
        <v>9339.3663199999992</v>
      </c>
      <c r="J190" s="30">
        <v>0</v>
      </c>
      <c r="K190" s="30">
        <v>0</v>
      </c>
      <c r="L190" s="30">
        <v>18479.06681</v>
      </c>
      <c r="M190" s="30">
        <v>12130.3935</v>
      </c>
      <c r="N190" s="30">
        <v>230.34989999999999</v>
      </c>
      <c r="O190" s="30">
        <v>4073.1422600000001</v>
      </c>
      <c r="P190" s="30">
        <v>0</v>
      </c>
      <c r="Q190" s="30">
        <v>1209.8733</v>
      </c>
      <c r="R190" s="30">
        <v>14</v>
      </c>
      <c r="S190" s="30">
        <v>3266.0201499999998</v>
      </c>
      <c r="T190" s="30">
        <v>0</v>
      </c>
      <c r="U190" s="30">
        <v>0</v>
      </c>
      <c r="V190" s="30">
        <v>20923.779109999999</v>
      </c>
    </row>
    <row r="191" spans="2:22" x14ac:dyDescent="0.2">
      <c r="B191" s="15">
        <v>4277</v>
      </c>
      <c r="C191" s="15" t="s">
        <v>341</v>
      </c>
      <c r="D191" s="30">
        <v>602.03004999999996</v>
      </c>
      <c r="E191" s="30">
        <v>816.67082000000005</v>
      </c>
      <c r="F191" s="30">
        <v>305.00535000000002</v>
      </c>
      <c r="G191" s="30">
        <v>34.498640000000002</v>
      </c>
      <c r="H191" s="30">
        <v>0</v>
      </c>
      <c r="I191" s="30">
        <v>2323.0392900000002</v>
      </c>
      <c r="J191" s="30">
        <v>0</v>
      </c>
      <c r="K191" s="30">
        <v>0</v>
      </c>
      <c r="L191" s="30">
        <v>4081.24415</v>
      </c>
      <c r="M191" s="30">
        <v>2658.3226</v>
      </c>
      <c r="N191" s="30">
        <v>81.483549999999994</v>
      </c>
      <c r="O191" s="30">
        <v>794.55736999999999</v>
      </c>
      <c r="P191" s="30">
        <v>0</v>
      </c>
      <c r="Q191" s="30">
        <v>35.6128</v>
      </c>
      <c r="R191" s="30">
        <v>7.7014500000000004</v>
      </c>
      <c r="S191" s="30">
        <v>608.91048999999998</v>
      </c>
      <c r="T191" s="30">
        <v>0</v>
      </c>
      <c r="U191" s="30">
        <v>102.9</v>
      </c>
      <c r="V191" s="30">
        <v>4289.4882600000001</v>
      </c>
    </row>
    <row r="192" spans="2:22" x14ac:dyDescent="0.2">
      <c r="B192" s="15">
        <v>4279</v>
      </c>
      <c r="C192" s="15" t="s">
        <v>342</v>
      </c>
      <c r="D192" s="30">
        <v>2727.4331999999999</v>
      </c>
      <c r="E192" s="30">
        <v>4867.1518100000003</v>
      </c>
      <c r="F192" s="30">
        <v>1386.8827900000001</v>
      </c>
      <c r="G192" s="30">
        <v>37.806510000000003</v>
      </c>
      <c r="H192" s="30">
        <v>0</v>
      </c>
      <c r="I192" s="30">
        <v>6038.3762699999997</v>
      </c>
      <c r="J192" s="30">
        <v>0</v>
      </c>
      <c r="K192" s="30">
        <v>0</v>
      </c>
      <c r="L192" s="30">
        <v>15057.65058</v>
      </c>
      <c r="M192" s="30">
        <v>7438.3551500000003</v>
      </c>
      <c r="N192" s="30">
        <v>205.0196</v>
      </c>
      <c r="O192" s="30">
        <v>5185.6526899999999</v>
      </c>
      <c r="P192" s="30">
        <v>0</v>
      </c>
      <c r="Q192" s="30">
        <v>699.09564</v>
      </c>
      <c r="R192" s="30">
        <v>26.586649999999999</v>
      </c>
      <c r="S192" s="30">
        <v>1829.77775</v>
      </c>
      <c r="T192" s="30">
        <v>0</v>
      </c>
      <c r="U192" s="30">
        <v>289.05790000000002</v>
      </c>
      <c r="V192" s="30">
        <v>15673.54538</v>
      </c>
    </row>
    <row r="193" spans="2:22" x14ac:dyDescent="0.2">
      <c r="B193" s="15">
        <v>4280</v>
      </c>
      <c r="C193" s="15" t="s">
        <v>343</v>
      </c>
      <c r="D193" s="30">
        <v>11775.353950000001</v>
      </c>
      <c r="E193" s="30">
        <v>10944.67261</v>
      </c>
      <c r="F193" s="30">
        <v>3273.8062599999998</v>
      </c>
      <c r="G193" s="30">
        <v>716.48207000000002</v>
      </c>
      <c r="H193" s="30">
        <v>66.467100000000002</v>
      </c>
      <c r="I193" s="30">
        <v>23822.773659999999</v>
      </c>
      <c r="J193" s="30">
        <v>0</v>
      </c>
      <c r="K193" s="30">
        <v>1079.48189</v>
      </c>
      <c r="L193" s="30">
        <v>51679.037539999998</v>
      </c>
      <c r="M193" s="30">
        <v>35990.353419999999</v>
      </c>
      <c r="N193" s="30">
        <v>593.03539999999998</v>
      </c>
      <c r="O193" s="30">
        <v>10163.25618</v>
      </c>
      <c r="P193" s="30">
        <v>10.485749999999999</v>
      </c>
      <c r="Q193" s="30">
        <v>6646.5602200000003</v>
      </c>
      <c r="R193" s="30">
        <v>105.86409999999999</v>
      </c>
      <c r="S193" s="30">
        <v>7758.7913900000003</v>
      </c>
      <c r="T193" s="30">
        <v>0</v>
      </c>
      <c r="U193" s="30">
        <v>214.46</v>
      </c>
      <c r="V193" s="30">
        <v>61482.80646</v>
      </c>
    </row>
    <row r="194" spans="2:22" x14ac:dyDescent="0.2">
      <c r="B194" s="15">
        <v>4281</v>
      </c>
      <c r="C194" s="15" t="s">
        <v>344</v>
      </c>
      <c r="D194" s="30">
        <v>1174.3047200000001</v>
      </c>
      <c r="E194" s="30">
        <v>1382.00927</v>
      </c>
      <c r="F194" s="30">
        <v>663.77175</v>
      </c>
      <c r="G194" s="30">
        <v>25.405550000000002</v>
      </c>
      <c r="H194" s="30">
        <v>0</v>
      </c>
      <c r="I194" s="30">
        <v>3646.1201500000002</v>
      </c>
      <c r="J194" s="30">
        <v>0</v>
      </c>
      <c r="K194" s="30">
        <v>0</v>
      </c>
      <c r="L194" s="30">
        <v>6891.6114399999997</v>
      </c>
      <c r="M194" s="30">
        <v>4333.1220000000003</v>
      </c>
      <c r="N194" s="30">
        <v>77.353700000000003</v>
      </c>
      <c r="O194" s="30">
        <v>1300.63426</v>
      </c>
      <c r="P194" s="30">
        <v>0</v>
      </c>
      <c r="Q194" s="30">
        <v>283.45409999999998</v>
      </c>
      <c r="R194" s="30">
        <v>10.848850000000001</v>
      </c>
      <c r="S194" s="30">
        <v>1122.7182499999999</v>
      </c>
      <c r="T194" s="30">
        <v>0</v>
      </c>
      <c r="U194" s="30">
        <v>90</v>
      </c>
      <c r="V194" s="30">
        <v>7218.1311599999999</v>
      </c>
    </row>
    <row r="195" spans="2:22" x14ac:dyDescent="0.2">
      <c r="B195" s="15">
        <v>4282</v>
      </c>
      <c r="C195" s="15" t="s">
        <v>345</v>
      </c>
      <c r="D195" s="30">
        <v>8838.2016500000009</v>
      </c>
      <c r="E195" s="30">
        <v>7150.53946</v>
      </c>
      <c r="F195" s="30">
        <v>4106.1055999999999</v>
      </c>
      <c r="G195" s="30">
        <v>590.64828999999997</v>
      </c>
      <c r="H195" s="30">
        <v>5.8000000000000003E-2</v>
      </c>
      <c r="I195" s="30">
        <v>17214.786520000001</v>
      </c>
      <c r="J195" s="30">
        <v>0</v>
      </c>
      <c r="K195" s="30">
        <v>384.44499999999999</v>
      </c>
      <c r="L195" s="30">
        <v>38284.784520000001</v>
      </c>
      <c r="M195" s="30">
        <v>26248.103500000001</v>
      </c>
      <c r="N195" s="30">
        <v>516.19602999999995</v>
      </c>
      <c r="O195" s="30">
        <v>7996.2966900000001</v>
      </c>
      <c r="P195" s="30">
        <v>20.039899999999999</v>
      </c>
      <c r="Q195" s="30">
        <v>3912.7322100000001</v>
      </c>
      <c r="R195" s="30">
        <v>86.115290000000002</v>
      </c>
      <c r="S195" s="30">
        <v>4316.5564100000001</v>
      </c>
      <c r="T195" s="30">
        <v>0</v>
      </c>
      <c r="U195" s="30">
        <v>1657.4807800000001</v>
      </c>
      <c r="V195" s="30">
        <v>44753.520810000002</v>
      </c>
    </row>
    <row r="196" spans="2:22" x14ac:dyDescent="0.2">
      <c r="B196" s="15">
        <v>4283</v>
      </c>
      <c r="C196" s="15" t="s">
        <v>346</v>
      </c>
      <c r="D196" s="30">
        <v>2482.5989500000001</v>
      </c>
      <c r="E196" s="30">
        <v>2848.1048700000001</v>
      </c>
      <c r="F196" s="30">
        <v>1250.2797499999999</v>
      </c>
      <c r="G196" s="30">
        <v>69.668769999999995</v>
      </c>
      <c r="H196" s="30">
        <v>0</v>
      </c>
      <c r="I196" s="30">
        <v>10519.52579</v>
      </c>
      <c r="J196" s="30">
        <v>0</v>
      </c>
      <c r="K196" s="30">
        <v>0</v>
      </c>
      <c r="L196" s="30">
        <v>17170.17813</v>
      </c>
      <c r="M196" s="30">
        <v>11455.054249999999</v>
      </c>
      <c r="N196" s="30">
        <v>102.53104999999999</v>
      </c>
      <c r="O196" s="30">
        <v>3403.4179100000001</v>
      </c>
      <c r="P196" s="30">
        <v>110.14449999999999</v>
      </c>
      <c r="Q196" s="30">
        <v>202.33080000000001</v>
      </c>
      <c r="R196" s="30">
        <v>15.1905</v>
      </c>
      <c r="S196" s="30">
        <v>2558.7272699999999</v>
      </c>
      <c r="T196" s="30">
        <v>0</v>
      </c>
      <c r="U196" s="30">
        <v>460.48</v>
      </c>
      <c r="V196" s="30">
        <v>18307.87628</v>
      </c>
    </row>
    <row r="197" spans="2:22" x14ac:dyDescent="0.2">
      <c r="B197" s="15">
        <v>4284</v>
      </c>
      <c r="C197" s="15" t="s">
        <v>347</v>
      </c>
      <c r="D197" s="30">
        <v>903.04169999999999</v>
      </c>
      <c r="E197" s="30">
        <v>1037.7617399999999</v>
      </c>
      <c r="F197" s="30">
        <v>399.56945000000002</v>
      </c>
      <c r="G197" s="30">
        <v>266.96150999999998</v>
      </c>
      <c r="H197" s="30">
        <v>8.9180499999999991</v>
      </c>
      <c r="I197" s="30">
        <v>2773.19056</v>
      </c>
      <c r="J197" s="30">
        <v>0</v>
      </c>
      <c r="K197" s="30">
        <v>0</v>
      </c>
      <c r="L197" s="30">
        <v>5389.44301</v>
      </c>
      <c r="M197" s="30">
        <v>3385.9917999999998</v>
      </c>
      <c r="N197" s="30">
        <v>51.976300000000002</v>
      </c>
      <c r="O197" s="30">
        <v>780.57034999999996</v>
      </c>
      <c r="P197" s="30">
        <v>0</v>
      </c>
      <c r="Q197" s="30">
        <v>249.51643999999999</v>
      </c>
      <c r="R197" s="30">
        <v>15.126250000000001</v>
      </c>
      <c r="S197" s="30">
        <v>1084.43805</v>
      </c>
      <c r="T197" s="30">
        <v>0</v>
      </c>
      <c r="U197" s="30">
        <v>0</v>
      </c>
      <c r="V197" s="30">
        <v>5567.6191900000003</v>
      </c>
    </row>
    <row r="198" spans="2:22" x14ac:dyDescent="0.2">
      <c r="B198" s="15">
        <v>4285</v>
      </c>
      <c r="C198" s="15" t="s">
        <v>348</v>
      </c>
      <c r="D198" s="30">
        <v>2725.5142000000001</v>
      </c>
      <c r="E198" s="30">
        <v>2419.4741199999999</v>
      </c>
      <c r="F198" s="30">
        <v>1728.6017999999999</v>
      </c>
      <c r="G198" s="30">
        <v>141.48766000000001</v>
      </c>
      <c r="H198" s="30">
        <v>0</v>
      </c>
      <c r="I198" s="30">
        <v>10718.2282</v>
      </c>
      <c r="J198" s="30">
        <v>0</v>
      </c>
      <c r="K198" s="30">
        <v>0</v>
      </c>
      <c r="L198" s="30">
        <v>17733.305980000001</v>
      </c>
      <c r="M198" s="30">
        <v>10461.632449999999</v>
      </c>
      <c r="N198" s="30">
        <v>165.6377</v>
      </c>
      <c r="O198" s="30">
        <v>3484.6131300000002</v>
      </c>
      <c r="P198" s="30">
        <v>3.7827999999999999</v>
      </c>
      <c r="Q198" s="30">
        <v>128.32995</v>
      </c>
      <c r="R198" s="30">
        <v>40.533900000000003</v>
      </c>
      <c r="S198" s="30">
        <v>3109.5877700000001</v>
      </c>
      <c r="T198" s="30">
        <v>0</v>
      </c>
      <c r="U198" s="30">
        <v>85.066999999999993</v>
      </c>
      <c r="V198" s="30">
        <v>17479.184700000002</v>
      </c>
    </row>
    <row r="199" spans="2:22" x14ac:dyDescent="0.2">
      <c r="B199" s="15">
        <v>4286</v>
      </c>
      <c r="C199" s="15" t="s">
        <v>349</v>
      </c>
      <c r="D199" s="30">
        <v>1370.9650899999999</v>
      </c>
      <c r="E199" s="30">
        <v>1368.76171</v>
      </c>
      <c r="F199" s="30">
        <v>346.94245999999998</v>
      </c>
      <c r="G199" s="30">
        <v>138.01946000000001</v>
      </c>
      <c r="H199" s="30">
        <v>1.1870000000000001</v>
      </c>
      <c r="I199" s="30">
        <v>2796.56387</v>
      </c>
      <c r="J199" s="30">
        <v>0</v>
      </c>
      <c r="K199" s="30">
        <v>0</v>
      </c>
      <c r="L199" s="30">
        <v>6022.43959</v>
      </c>
      <c r="M199" s="30">
        <v>3749.3350500000001</v>
      </c>
      <c r="N199" s="30">
        <v>31.986350000000002</v>
      </c>
      <c r="O199" s="30">
        <v>832.31493</v>
      </c>
      <c r="P199" s="30">
        <v>2.25</v>
      </c>
      <c r="Q199" s="30">
        <v>337.60658000000001</v>
      </c>
      <c r="R199" s="30">
        <v>43.514139999999998</v>
      </c>
      <c r="S199" s="30">
        <v>1149.6536799999999</v>
      </c>
      <c r="T199" s="30">
        <v>0</v>
      </c>
      <c r="U199" s="30">
        <v>0</v>
      </c>
      <c r="V199" s="30">
        <v>6146.6607299999996</v>
      </c>
    </row>
    <row r="200" spans="2:22" x14ac:dyDescent="0.2">
      <c r="B200" s="15">
        <v>4287</v>
      </c>
      <c r="C200" s="15" t="s">
        <v>350</v>
      </c>
      <c r="D200" s="30">
        <v>1394.87565</v>
      </c>
      <c r="E200" s="30">
        <v>2283.5664299999999</v>
      </c>
      <c r="F200" s="30">
        <v>667.20545000000004</v>
      </c>
      <c r="G200" s="30">
        <v>182.82113000000001</v>
      </c>
      <c r="H200" s="30">
        <v>0</v>
      </c>
      <c r="I200" s="30">
        <v>3650.5509999999999</v>
      </c>
      <c r="J200" s="30">
        <v>0</v>
      </c>
      <c r="K200" s="30">
        <v>0</v>
      </c>
      <c r="L200" s="30">
        <v>8179.0196599999999</v>
      </c>
      <c r="M200" s="30">
        <v>4901.1412499999997</v>
      </c>
      <c r="N200" s="30">
        <v>71.5244</v>
      </c>
      <c r="O200" s="30">
        <v>1673.5067799999999</v>
      </c>
      <c r="P200" s="30">
        <v>8.1369000000000007</v>
      </c>
      <c r="Q200" s="30">
        <v>386.47827000000001</v>
      </c>
      <c r="R200" s="30">
        <v>59.23</v>
      </c>
      <c r="S200" s="30">
        <v>588.89290000000005</v>
      </c>
      <c r="T200" s="30">
        <v>0</v>
      </c>
      <c r="U200" s="30">
        <v>0</v>
      </c>
      <c r="V200" s="30">
        <v>7688.9105</v>
      </c>
    </row>
    <row r="201" spans="2:22" x14ac:dyDescent="0.2">
      <c r="B201" s="15">
        <v>4288</v>
      </c>
      <c r="C201" s="15" t="s">
        <v>351</v>
      </c>
      <c r="D201" s="30">
        <v>63.592500000000001</v>
      </c>
      <c r="E201" s="30">
        <v>259.32483999999999</v>
      </c>
      <c r="F201" s="30">
        <v>43.167499999999997</v>
      </c>
      <c r="G201" s="30">
        <v>215.19002</v>
      </c>
      <c r="H201" s="30">
        <v>0</v>
      </c>
      <c r="I201" s="30">
        <v>531.07740000000001</v>
      </c>
      <c r="J201" s="30">
        <v>0</v>
      </c>
      <c r="K201" s="30">
        <v>0</v>
      </c>
      <c r="L201" s="30">
        <v>1112.3522599999999</v>
      </c>
      <c r="M201" s="30">
        <v>487.12689999999998</v>
      </c>
      <c r="N201" s="30">
        <v>8.1716999999999995</v>
      </c>
      <c r="O201" s="30">
        <v>103.82814</v>
      </c>
      <c r="P201" s="30">
        <v>0</v>
      </c>
      <c r="Q201" s="30">
        <v>54.605699999999999</v>
      </c>
      <c r="R201" s="30">
        <v>0.78600000000000003</v>
      </c>
      <c r="S201" s="30">
        <v>99.340980000000002</v>
      </c>
      <c r="T201" s="30">
        <v>0</v>
      </c>
      <c r="U201" s="30">
        <v>16.436</v>
      </c>
      <c r="V201" s="30">
        <v>770.29542000000004</v>
      </c>
    </row>
    <row r="202" spans="2:22" x14ac:dyDescent="0.2">
      <c r="B202" s="15">
        <v>4289</v>
      </c>
      <c r="C202" s="15" t="s">
        <v>352</v>
      </c>
      <c r="D202" s="30">
        <v>33513.969660000002</v>
      </c>
      <c r="E202" s="30">
        <v>16587.746330000002</v>
      </c>
      <c r="F202" s="30">
        <v>6383.5449399999998</v>
      </c>
      <c r="G202" s="30">
        <v>1839.4620399999999</v>
      </c>
      <c r="H202" s="30">
        <v>0</v>
      </c>
      <c r="I202" s="30">
        <v>31825.64446</v>
      </c>
      <c r="J202" s="30">
        <v>0</v>
      </c>
      <c r="K202" s="30">
        <v>0</v>
      </c>
      <c r="L202" s="30">
        <v>90150.367429999998</v>
      </c>
      <c r="M202" s="30">
        <v>43923.660400000001</v>
      </c>
      <c r="N202" s="30">
        <v>700.36810000000003</v>
      </c>
      <c r="O202" s="30">
        <v>32198.751410000001</v>
      </c>
      <c r="P202" s="30">
        <v>275.71935000000002</v>
      </c>
      <c r="Q202" s="30">
        <v>5567.0887499999999</v>
      </c>
      <c r="R202" s="30">
        <v>535.40563999999995</v>
      </c>
      <c r="S202" s="30">
        <v>17823.982759999999</v>
      </c>
      <c r="T202" s="30">
        <v>0</v>
      </c>
      <c r="U202" s="30">
        <v>0</v>
      </c>
      <c r="V202" s="30">
        <v>101024.97641</v>
      </c>
    </row>
    <row r="203" spans="2:22" x14ac:dyDescent="0.2">
      <c r="B203" s="20">
        <v>4329</v>
      </c>
      <c r="C203" s="20" t="s">
        <v>353</v>
      </c>
      <c r="D203" s="29">
        <v>36721.900780000004</v>
      </c>
      <c r="E203" s="29">
        <v>40640.032420000003</v>
      </c>
      <c r="F203" s="29">
        <v>13466.793890000001</v>
      </c>
      <c r="G203" s="29">
        <v>4477.8707400000003</v>
      </c>
      <c r="H203" s="29">
        <v>1434.29205</v>
      </c>
      <c r="I203" s="29">
        <v>80183.972670000003</v>
      </c>
      <c r="J203" s="29">
        <v>0</v>
      </c>
      <c r="K203" s="29">
        <v>16.681000000000001</v>
      </c>
      <c r="L203" s="29">
        <v>176941.54355</v>
      </c>
      <c r="M203" s="29">
        <v>106312.31316000001</v>
      </c>
      <c r="N203" s="29">
        <v>852.41033000000004</v>
      </c>
      <c r="O203" s="29">
        <v>35976.620470000002</v>
      </c>
      <c r="P203" s="29">
        <v>737.10109</v>
      </c>
      <c r="Q203" s="29">
        <v>6017.0508900000004</v>
      </c>
      <c r="R203" s="29">
        <v>1141.3659</v>
      </c>
      <c r="S203" s="29">
        <v>33761.461620000002</v>
      </c>
      <c r="T203" s="29">
        <v>0</v>
      </c>
      <c r="U203" s="29">
        <v>12819.16605</v>
      </c>
      <c r="V203" s="29">
        <v>197617.48951000001</v>
      </c>
    </row>
    <row r="204" spans="2:22" x14ac:dyDescent="0.2">
      <c r="B204" s="15">
        <v>4303</v>
      </c>
      <c r="C204" s="15" t="s">
        <v>354</v>
      </c>
      <c r="D204" s="30">
        <v>2929.8120899999999</v>
      </c>
      <c r="E204" s="30">
        <v>4874.7716</v>
      </c>
      <c r="F204" s="30">
        <v>1640.15264</v>
      </c>
      <c r="G204" s="30">
        <v>322.67041999999998</v>
      </c>
      <c r="H204" s="30">
        <v>0</v>
      </c>
      <c r="I204" s="30">
        <v>6598.5508900000004</v>
      </c>
      <c r="J204" s="30">
        <v>0</v>
      </c>
      <c r="K204" s="30">
        <v>0</v>
      </c>
      <c r="L204" s="30">
        <v>16365.957640000001</v>
      </c>
      <c r="M204" s="30">
        <v>10659.56755</v>
      </c>
      <c r="N204" s="30">
        <v>77.415199999999999</v>
      </c>
      <c r="O204" s="30">
        <v>4973.3206200000004</v>
      </c>
      <c r="P204" s="30">
        <v>0</v>
      </c>
      <c r="Q204" s="30">
        <v>211.31016</v>
      </c>
      <c r="R204" s="30">
        <v>38.069049999999997</v>
      </c>
      <c r="S204" s="30">
        <v>1585.1029100000001</v>
      </c>
      <c r="T204" s="30">
        <v>0</v>
      </c>
      <c r="U204" s="30">
        <v>0</v>
      </c>
      <c r="V204" s="30">
        <v>17544.785489999998</v>
      </c>
    </row>
    <row r="205" spans="2:22" x14ac:dyDescent="0.2">
      <c r="B205" s="15">
        <v>4304</v>
      </c>
      <c r="C205" s="15" t="s">
        <v>355</v>
      </c>
      <c r="D205" s="30">
        <v>4108.7080999999998</v>
      </c>
      <c r="E205" s="30">
        <v>4540.2403999999997</v>
      </c>
      <c r="F205" s="30">
        <v>1778.1780000000001</v>
      </c>
      <c r="G205" s="30">
        <v>400.12369999999999</v>
      </c>
      <c r="H205" s="30">
        <v>82.141800000000003</v>
      </c>
      <c r="I205" s="30">
        <v>11316.127280000001</v>
      </c>
      <c r="J205" s="30">
        <v>0</v>
      </c>
      <c r="K205" s="30">
        <v>0</v>
      </c>
      <c r="L205" s="30">
        <v>22225.51928</v>
      </c>
      <c r="M205" s="30">
        <v>10551.43295</v>
      </c>
      <c r="N205" s="30">
        <v>90.723150000000004</v>
      </c>
      <c r="O205" s="30">
        <v>5345.8561799999998</v>
      </c>
      <c r="P205" s="30">
        <v>0</v>
      </c>
      <c r="Q205" s="30">
        <v>1302.2462399999999</v>
      </c>
      <c r="R205" s="30">
        <v>527.90520000000004</v>
      </c>
      <c r="S205" s="30">
        <v>5919.8130000000001</v>
      </c>
      <c r="T205" s="30">
        <v>0</v>
      </c>
      <c r="U205" s="30">
        <v>663.71615999999995</v>
      </c>
      <c r="V205" s="30">
        <v>24401.692879999999</v>
      </c>
    </row>
    <row r="206" spans="2:22" x14ac:dyDescent="0.2">
      <c r="B206" s="15">
        <v>4305</v>
      </c>
      <c r="C206" s="15" t="s">
        <v>356</v>
      </c>
      <c r="D206" s="30">
        <v>2684.4697000000001</v>
      </c>
      <c r="E206" s="30">
        <v>3291.5077999999999</v>
      </c>
      <c r="F206" s="30">
        <v>830.99289999999996</v>
      </c>
      <c r="G206" s="30">
        <v>1100.21453</v>
      </c>
      <c r="H206" s="30">
        <v>0</v>
      </c>
      <c r="I206" s="30">
        <v>6556.3492999999999</v>
      </c>
      <c r="J206" s="30">
        <v>0</v>
      </c>
      <c r="K206" s="30">
        <v>0</v>
      </c>
      <c r="L206" s="30">
        <v>14463.534229999999</v>
      </c>
      <c r="M206" s="30">
        <v>6694.6966499999999</v>
      </c>
      <c r="N206" s="30">
        <v>53.450400000000002</v>
      </c>
      <c r="O206" s="30">
        <v>2578.14507</v>
      </c>
      <c r="P206" s="30">
        <v>0</v>
      </c>
      <c r="Q206" s="30">
        <v>1041.1268500000001</v>
      </c>
      <c r="R206" s="30">
        <v>100.57995</v>
      </c>
      <c r="S206" s="30">
        <v>3829.89086</v>
      </c>
      <c r="T206" s="30">
        <v>0</v>
      </c>
      <c r="U206" s="30">
        <v>0</v>
      </c>
      <c r="V206" s="30">
        <v>14297.88978</v>
      </c>
    </row>
    <row r="207" spans="2:22" x14ac:dyDescent="0.2">
      <c r="B207" s="15">
        <v>4306</v>
      </c>
      <c r="C207" s="15" t="s">
        <v>357</v>
      </c>
      <c r="D207" s="30">
        <v>476.74216999999999</v>
      </c>
      <c r="E207" s="30">
        <v>485.71598999999998</v>
      </c>
      <c r="F207" s="30">
        <v>288.97805</v>
      </c>
      <c r="G207" s="30">
        <v>24.303419999999999</v>
      </c>
      <c r="H207" s="30">
        <v>4.4999999999999998E-2</v>
      </c>
      <c r="I207" s="30">
        <v>1269.8822</v>
      </c>
      <c r="J207" s="30">
        <v>0</v>
      </c>
      <c r="K207" s="30">
        <v>0</v>
      </c>
      <c r="L207" s="30">
        <v>2545.6668300000001</v>
      </c>
      <c r="M207" s="30">
        <v>1471.1078</v>
      </c>
      <c r="N207" s="30">
        <v>11.4186</v>
      </c>
      <c r="O207" s="30">
        <v>377.05007999999998</v>
      </c>
      <c r="P207" s="30">
        <v>0</v>
      </c>
      <c r="Q207" s="30">
        <v>220.91890000000001</v>
      </c>
      <c r="R207" s="30">
        <v>2.8387799999999999</v>
      </c>
      <c r="S207" s="30">
        <v>627.66909999999996</v>
      </c>
      <c r="T207" s="30">
        <v>0</v>
      </c>
      <c r="U207" s="30">
        <v>162.33099999999999</v>
      </c>
      <c r="V207" s="30">
        <v>2873.3342600000001</v>
      </c>
    </row>
    <row r="208" spans="2:22" x14ac:dyDescent="0.2">
      <c r="B208" s="15">
        <v>4307</v>
      </c>
      <c r="C208" s="15" t="s">
        <v>358</v>
      </c>
      <c r="D208" s="30">
        <v>137.76695000000001</v>
      </c>
      <c r="E208" s="30">
        <v>613.84649999999999</v>
      </c>
      <c r="F208" s="30">
        <v>316.94369999999998</v>
      </c>
      <c r="G208" s="30">
        <v>7.74099</v>
      </c>
      <c r="H208" s="30">
        <v>5.1947999999999999</v>
      </c>
      <c r="I208" s="30">
        <v>2661.5027599999999</v>
      </c>
      <c r="J208" s="30">
        <v>0</v>
      </c>
      <c r="K208" s="30">
        <v>0</v>
      </c>
      <c r="L208" s="30">
        <v>3742.9956999999999</v>
      </c>
      <c r="M208" s="30">
        <v>3133.2628</v>
      </c>
      <c r="N208" s="30">
        <v>27.060369999999999</v>
      </c>
      <c r="O208" s="30">
        <v>763.27360999999996</v>
      </c>
      <c r="P208" s="30">
        <v>0</v>
      </c>
      <c r="Q208" s="30">
        <v>87.749200000000002</v>
      </c>
      <c r="R208" s="30">
        <v>3.83196</v>
      </c>
      <c r="S208" s="30">
        <v>353.81529999999998</v>
      </c>
      <c r="T208" s="30">
        <v>0</v>
      </c>
      <c r="U208" s="30">
        <v>36.648000000000003</v>
      </c>
      <c r="V208" s="30">
        <v>4405.6412399999999</v>
      </c>
    </row>
    <row r="209" spans="2:22" x14ac:dyDescent="0.2">
      <c r="B209" s="15">
        <v>4309</v>
      </c>
      <c r="C209" s="15" t="s">
        <v>359</v>
      </c>
      <c r="D209" s="30">
        <v>5833.0538299999998</v>
      </c>
      <c r="E209" s="30">
        <v>3184.9043200000001</v>
      </c>
      <c r="F209" s="30">
        <v>1283.4147499999999</v>
      </c>
      <c r="G209" s="30">
        <v>98.7988</v>
      </c>
      <c r="H209" s="30">
        <v>0</v>
      </c>
      <c r="I209" s="30">
        <v>7830.8345300000001</v>
      </c>
      <c r="J209" s="30">
        <v>0</v>
      </c>
      <c r="K209" s="30">
        <v>16.681000000000001</v>
      </c>
      <c r="L209" s="30">
        <v>18247.68723</v>
      </c>
      <c r="M209" s="30">
        <v>10264.8014</v>
      </c>
      <c r="N209" s="30">
        <v>150.56610000000001</v>
      </c>
      <c r="O209" s="30">
        <v>3744.3564500000002</v>
      </c>
      <c r="P209" s="30">
        <v>0</v>
      </c>
      <c r="Q209" s="30">
        <v>214.26346000000001</v>
      </c>
      <c r="R209" s="30">
        <v>33.853999999999999</v>
      </c>
      <c r="S209" s="30">
        <v>4316.0685299999996</v>
      </c>
      <c r="T209" s="30">
        <v>0</v>
      </c>
      <c r="U209" s="30">
        <v>471</v>
      </c>
      <c r="V209" s="30">
        <v>19194.909940000001</v>
      </c>
    </row>
    <row r="210" spans="2:22" x14ac:dyDescent="0.2">
      <c r="B210" s="15">
        <v>4310</v>
      </c>
      <c r="C210" s="15" t="s">
        <v>360</v>
      </c>
      <c r="D210" s="30">
        <v>1318.80808</v>
      </c>
      <c r="E210" s="30">
        <v>1750.81837</v>
      </c>
      <c r="F210" s="30">
        <v>729.00648999999999</v>
      </c>
      <c r="G210" s="30">
        <v>108.14995</v>
      </c>
      <c r="H210" s="30">
        <v>6</v>
      </c>
      <c r="I210" s="30">
        <v>3706.79144</v>
      </c>
      <c r="J210" s="30">
        <v>0</v>
      </c>
      <c r="K210" s="30">
        <v>0</v>
      </c>
      <c r="L210" s="30">
        <v>7619.5743300000004</v>
      </c>
      <c r="M210" s="30">
        <v>4022.2262999999998</v>
      </c>
      <c r="N210" s="30">
        <v>38.689149999999998</v>
      </c>
      <c r="O210" s="30">
        <v>1550.5381400000001</v>
      </c>
      <c r="P210" s="30">
        <v>131.33699999999999</v>
      </c>
      <c r="Q210" s="30">
        <v>105.858</v>
      </c>
      <c r="R210" s="30">
        <v>35.374720000000003</v>
      </c>
      <c r="S210" s="30">
        <v>1287.80863</v>
      </c>
      <c r="T210" s="30">
        <v>0</v>
      </c>
      <c r="U210" s="30">
        <v>505.20049</v>
      </c>
      <c r="V210" s="30">
        <v>7677.0324300000002</v>
      </c>
    </row>
    <row r="211" spans="2:22" x14ac:dyDescent="0.2">
      <c r="B211" s="15">
        <v>4311</v>
      </c>
      <c r="C211" s="15" t="s">
        <v>361</v>
      </c>
      <c r="D211" s="30">
        <v>2079.7204000000002</v>
      </c>
      <c r="E211" s="30">
        <v>1513.38312</v>
      </c>
      <c r="F211" s="30">
        <v>718.04665</v>
      </c>
      <c r="G211" s="30">
        <v>16.124870000000001</v>
      </c>
      <c r="H211" s="30">
        <v>0</v>
      </c>
      <c r="I211" s="30">
        <v>3969.6195899999998</v>
      </c>
      <c r="J211" s="30">
        <v>0</v>
      </c>
      <c r="K211" s="30">
        <v>0</v>
      </c>
      <c r="L211" s="30">
        <v>8296.8946300000007</v>
      </c>
      <c r="M211" s="30">
        <v>4877.4405500000003</v>
      </c>
      <c r="N211" s="30">
        <v>20.422799999999999</v>
      </c>
      <c r="O211" s="30">
        <v>1293.5261499999999</v>
      </c>
      <c r="P211" s="30">
        <v>0</v>
      </c>
      <c r="Q211" s="30">
        <v>76.860320000000002</v>
      </c>
      <c r="R211" s="30">
        <v>6.0488999999999997</v>
      </c>
      <c r="S211" s="30">
        <v>2591.1662999999999</v>
      </c>
      <c r="T211" s="30">
        <v>0</v>
      </c>
      <c r="U211" s="30">
        <v>409.47500000000002</v>
      </c>
      <c r="V211" s="30">
        <v>9274.94002</v>
      </c>
    </row>
    <row r="212" spans="2:22" x14ac:dyDescent="0.2">
      <c r="B212" s="15">
        <v>4312</v>
      </c>
      <c r="C212" s="15" t="s">
        <v>362</v>
      </c>
      <c r="D212" s="30">
        <v>2072.31855</v>
      </c>
      <c r="E212" s="30">
        <v>2703.9381600000002</v>
      </c>
      <c r="F212" s="30">
        <v>1193.0763999999999</v>
      </c>
      <c r="G212" s="30">
        <v>402.40546999999998</v>
      </c>
      <c r="H212" s="30">
        <v>0</v>
      </c>
      <c r="I212" s="30">
        <v>6825.42796</v>
      </c>
      <c r="J212" s="30">
        <v>0</v>
      </c>
      <c r="K212" s="30">
        <v>0</v>
      </c>
      <c r="L212" s="30">
        <v>13197.16654</v>
      </c>
      <c r="M212" s="30">
        <v>9013.0292000000009</v>
      </c>
      <c r="N212" s="30">
        <v>64.528400000000005</v>
      </c>
      <c r="O212" s="30">
        <v>1910.5112899999999</v>
      </c>
      <c r="P212" s="30">
        <v>0</v>
      </c>
      <c r="Q212" s="30">
        <v>708.19849999999997</v>
      </c>
      <c r="R212" s="30">
        <v>126.59950000000001</v>
      </c>
      <c r="S212" s="30">
        <v>2773.51748</v>
      </c>
      <c r="T212" s="30">
        <v>0</v>
      </c>
      <c r="U212" s="30">
        <v>0</v>
      </c>
      <c r="V212" s="30">
        <v>14596.38437</v>
      </c>
    </row>
    <row r="213" spans="2:22" x14ac:dyDescent="0.2">
      <c r="B213" s="15">
        <v>4313</v>
      </c>
      <c r="C213" s="15" t="s">
        <v>363</v>
      </c>
      <c r="D213" s="30">
        <v>1947.4389799999999</v>
      </c>
      <c r="E213" s="30">
        <v>2090.1501499999999</v>
      </c>
      <c r="F213" s="30">
        <v>775.78075999999999</v>
      </c>
      <c r="G213" s="30">
        <v>1490.1340399999999</v>
      </c>
      <c r="H213" s="30">
        <v>0</v>
      </c>
      <c r="I213" s="30">
        <v>4016.97228</v>
      </c>
      <c r="J213" s="30">
        <v>0</v>
      </c>
      <c r="K213" s="30">
        <v>0</v>
      </c>
      <c r="L213" s="30">
        <v>10320.476210000001</v>
      </c>
      <c r="M213" s="30">
        <v>6470.4946</v>
      </c>
      <c r="N213" s="30">
        <v>53.713509999999999</v>
      </c>
      <c r="O213" s="30">
        <v>1634.3039900000001</v>
      </c>
      <c r="P213" s="30">
        <v>0</v>
      </c>
      <c r="Q213" s="30">
        <v>145.45335</v>
      </c>
      <c r="R213" s="30">
        <v>23.915610000000001</v>
      </c>
      <c r="S213" s="30">
        <v>1241.7661000000001</v>
      </c>
      <c r="T213" s="30">
        <v>0</v>
      </c>
      <c r="U213" s="30">
        <v>740.17200000000003</v>
      </c>
      <c r="V213" s="30">
        <v>10309.819159999999</v>
      </c>
    </row>
    <row r="214" spans="2:22" x14ac:dyDescent="0.2">
      <c r="B214" s="15">
        <v>4314</v>
      </c>
      <c r="C214" s="15" t="s">
        <v>364</v>
      </c>
      <c r="D214" s="30">
        <v>114.9547</v>
      </c>
      <c r="E214" s="30">
        <v>311.27751999999998</v>
      </c>
      <c r="F214" s="30">
        <v>110.6771</v>
      </c>
      <c r="G214" s="30">
        <v>0.86345000000000005</v>
      </c>
      <c r="H214" s="30">
        <v>0</v>
      </c>
      <c r="I214" s="30">
        <v>812.35580000000004</v>
      </c>
      <c r="J214" s="30">
        <v>0</v>
      </c>
      <c r="K214" s="30">
        <v>0</v>
      </c>
      <c r="L214" s="30">
        <v>1350.1285700000001</v>
      </c>
      <c r="M214" s="30">
        <v>742.93674999999996</v>
      </c>
      <c r="N214" s="30">
        <v>1.0579499999999999</v>
      </c>
      <c r="O214" s="30">
        <v>199.53995</v>
      </c>
      <c r="P214" s="30">
        <v>0</v>
      </c>
      <c r="Q214" s="30">
        <v>31.563800000000001</v>
      </c>
      <c r="R214" s="30">
        <v>2.1792099999999999</v>
      </c>
      <c r="S214" s="30">
        <v>70.431049999999999</v>
      </c>
      <c r="T214" s="30">
        <v>0</v>
      </c>
      <c r="U214" s="30">
        <v>50.933</v>
      </c>
      <c r="V214" s="30">
        <v>1098.6417100000001</v>
      </c>
    </row>
    <row r="215" spans="2:22" x14ac:dyDescent="0.2">
      <c r="B215" s="15">
        <v>4318</v>
      </c>
      <c r="C215" s="15" t="s">
        <v>365</v>
      </c>
      <c r="D215" s="30">
        <v>1591.02343</v>
      </c>
      <c r="E215" s="30">
        <v>1340.0492899999999</v>
      </c>
      <c r="F215" s="30">
        <v>475.31799999999998</v>
      </c>
      <c r="G215" s="30">
        <v>19.487359999999999</v>
      </c>
      <c r="H215" s="30">
        <v>0</v>
      </c>
      <c r="I215" s="30">
        <v>2826.7238499999999</v>
      </c>
      <c r="J215" s="30">
        <v>0</v>
      </c>
      <c r="K215" s="30">
        <v>0</v>
      </c>
      <c r="L215" s="30">
        <v>6252.6019299999998</v>
      </c>
      <c r="M215" s="30">
        <v>4630.8191999999999</v>
      </c>
      <c r="N215" s="30">
        <v>19.418800000000001</v>
      </c>
      <c r="O215" s="30">
        <v>1129.8304900000001</v>
      </c>
      <c r="P215" s="30">
        <v>2.25</v>
      </c>
      <c r="Q215" s="30">
        <v>27.265750000000001</v>
      </c>
      <c r="R215" s="30">
        <v>7.7896999999999998</v>
      </c>
      <c r="S215" s="30">
        <v>374.38089000000002</v>
      </c>
      <c r="T215" s="30">
        <v>0</v>
      </c>
      <c r="U215" s="30">
        <v>0</v>
      </c>
      <c r="V215" s="30">
        <v>6191.7548299999999</v>
      </c>
    </row>
    <row r="216" spans="2:22" x14ac:dyDescent="0.2">
      <c r="B216" s="15">
        <v>4319</v>
      </c>
      <c r="C216" s="15" t="s">
        <v>366</v>
      </c>
      <c r="D216" s="30">
        <v>587.10005000000001</v>
      </c>
      <c r="E216" s="30">
        <v>867.16492000000005</v>
      </c>
      <c r="F216" s="30">
        <v>140.71095</v>
      </c>
      <c r="G216" s="30">
        <v>50.973909999999997</v>
      </c>
      <c r="H216" s="30">
        <v>0</v>
      </c>
      <c r="I216" s="30">
        <v>1351.4319</v>
      </c>
      <c r="J216" s="30">
        <v>0</v>
      </c>
      <c r="K216" s="30">
        <v>0</v>
      </c>
      <c r="L216" s="30">
        <v>2997.3817300000001</v>
      </c>
      <c r="M216" s="30">
        <v>2197.7144499999999</v>
      </c>
      <c r="N216" s="30">
        <v>10.80355</v>
      </c>
      <c r="O216" s="30">
        <v>397.91176999999999</v>
      </c>
      <c r="P216" s="30">
        <v>0</v>
      </c>
      <c r="Q216" s="30">
        <v>136.88915</v>
      </c>
      <c r="R216" s="30">
        <v>3.4923000000000002</v>
      </c>
      <c r="S216" s="30">
        <v>562.98964999999998</v>
      </c>
      <c r="T216" s="30">
        <v>0</v>
      </c>
      <c r="U216" s="30">
        <v>0</v>
      </c>
      <c r="V216" s="30">
        <v>3309.80087</v>
      </c>
    </row>
    <row r="217" spans="2:22" x14ac:dyDescent="0.2">
      <c r="B217" s="15">
        <v>4320</v>
      </c>
      <c r="C217" s="15" t="s">
        <v>367</v>
      </c>
      <c r="D217" s="30">
        <v>651.38201000000004</v>
      </c>
      <c r="E217" s="30">
        <v>1038.1500699999999</v>
      </c>
      <c r="F217" s="30">
        <v>331.92045000000002</v>
      </c>
      <c r="G217" s="30">
        <v>6.2016900000000001</v>
      </c>
      <c r="H217" s="30">
        <v>1340.70145</v>
      </c>
      <c r="I217" s="30">
        <v>2837.8589000000002</v>
      </c>
      <c r="J217" s="30">
        <v>0</v>
      </c>
      <c r="K217" s="30">
        <v>0</v>
      </c>
      <c r="L217" s="30">
        <v>6206.2145700000001</v>
      </c>
      <c r="M217" s="30">
        <v>4879.5137500000001</v>
      </c>
      <c r="N217" s="30">
        <v>32.068600000000004</v>
      </c>
      <c r="O217" s="30">
        <v>786.54615999999999</v>
      </c>
      <c r="P217" s="30">
        <v>449.21294</v>
      </c>
      <c r="Q217" s="30">
        <v>39.731850000000001</v>
      </c>
      <c r="R217" s="30">
        <v>154.33895000000001</v>
      </c>
      <c r="S217" s="30">
        <v>660.95370000000003</v>
      </c>
      <c r="T217" s="30">
        <v>0</v>
      </c>
      <c r="U217" s="30">
        <v>53.176000000000002</v>
      </c>
      <c r="V217" s="30">
        <v>7055.5419499999998</v>
      </c>
    </row>
    <row r="218" spans="2:22" x14ac:dyDescent="0.2">
      <c r="B218" s="22">
        <v>4324</v>
      </c>
      <c r="C218" s="22" t="s">
        <v>368</v>
      </c>
      <c r="D218" s="31">
        <v>10188.60174</v>
      </c>
      <c r="E218" s="31">
        <v>12034.11421</v>
      </c>
      <c r="F218" s="31">
        <v>2853.5970499999999</v>
      </c>
      <c r="G218" s="31">
        <v>429.67813999999998</v>
      </c>
      <c r="H218" s="31">
        <v>0.20899999999999999</v>
      </c>
      <c r="I218" s="31">
        <v>17603.543989999998</v>
      </c>
      <c r="J218" s="31">
        <v>0</v>
      </c>
      <c r="K218" s="31">
        <v>0</v>
      </c>
      <c r="L218" s="31">
        <v>43109.744129999999</v>
      </c>
      <c r="M218" s="31">
        <v>26703.269209999999</v>
      </c>
      <c r="N218" s="31">
        <v>201.07374999999999</v>
      </c>
      <c r="O218" s="31">
        <v>9291.9105199999995</v>
      </c>
      <c r="P218" s="31">
        <v>154.30115000000001</v>
      </c>
      <c r="Q218" s="31">
        <v>1667.61536</v>
      </c>
      <c r="R218" s="31">
        <v>74.548069999999996</v>
      </c>
      <c r="S218" s="31">
        <v>7566.0881200000003</v>
      </c>
      <c r="T218" s="31">
        <v>0</v>
      </c>
      <c r="U218" s="31">
        <v>9726.5144</v>
      </c>
      <c r="V218" s="31">
        <v>55385.32058</v>
      </c>
    </row>
    <row r="220" spans="2:22" x14ac:dyDescent="0.2">
      <c r="B220" s="35" t="s">
        <v>395</v>
      </c>
      <c r="C220" s="36"/>
      <c r="D220" s="36"/>
      <c r="E220" s="36"/>
      <c r="F220" s="36"/>
      <c r="G220" s="36"/>
      <c r="H220" s="36"/>
      <c r="I220" s="36"/>
      <c r="J220" s="36"/>
      <c r="K220" s="36"/>
      <c r="L220" s="36"/>
      <c r="M220" s="36"/>
      <c r="N220" s="36"/>
      <c r="O220" s="36"/>
      <c r="P220" s="36"/>
      <c r="Q220" s="36"/>
      <c r="R220" s="36"/>
      <c r="S220" s="36"/>
      <c r="T220" s="36"/>
      <c r="U220" s="36"/>
      <c r="V220" s="36"/>
    </row>
    <row r="221" spans="2:22" x14ac:dyDescent="0.2">
      <c r="B221" s="35" t="s">
        <v>396</v>
      </c>
      <c r="C221" s="36"/>
      <c r="D221" s="36"/>
      <c r="E221" s="36"/>
      <c r="F221" s="36"/>
      <c r="G221" s="36"/>
      <c r="H221" s="36"/>
      <c r="I221" s="36"/>
      <c r="J221" s="36"/>
      <c r="K221" s="36"/>
      <c r="L221" s="36"/>
      <c r="M221" s="36"/>
      <c r="N221" s="36"/>
      <c r="O221" s="36"/>
      <c r="P221" s="36"/>
      <c r="Q221" s="36"/>
      <c r="R221" s="36"/>
      <c r="S221" s="36"/>
      <c r="T221" s="36"/>
      <c r="U221" s="36"/>
      <c r="V221" s="36"/>
    </row>
  </sheetData>
  <mergeCells count="6">
    <mergeCell ref="B221:V221"/>
    <mergeCell ref="B5:B6"/>
    <mergeCell ref="C5:C6"/>
    <mergeCell ref="D5:L5"/>
    <mergeCell ref="M5:V5"/>
    <mergeCell ref="B220:V220"/>
  </mergeCells>
  <pageMargins left="0.7" right="0.7" top="0.75" bottom="0.75" header="0.3" footer="0.3"/>
  <pageSetup paperSize="9" scale="34" fitToWidth="0" fitToHeight="0" orientation="landscape" horizontalDpi="300" verticalDpi="300" r:id="rId1"/>
  <rowBreaks count="1" manualBreakCount="1">
    <brk id="109" max="16383" man="1"/>
  </rowBreaks>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2</vt:i4>
      </vt:variant>
    </vt:vector>
  </HeadingPairs>
  <TitlesOfParts>
    <vt:vector size="17" baseType="lpstr">
      <vt:lpstr>Inhaltsverzeichnis</vt:lpstr>
      <vt:lpstr>T1</vt:lpstr>
      <vt:lpstr>T2</vt:lpstr>
      <vt:lpstr>T3</vt:lpstr>
      <vt:lpstr>T4</vt:lpstr>
      <vt:lpstr>T5</vt:lpstr>
      <vt:lpstr>T6</vt:lpstr>
      <vt:lpstr>T7</vt:lpstr>
      <vt:lpstr>T8</vt:lpstr>
      <vt:lpstr>T9</vt:lpstr>
      <vt:lpstr>T10</vt:lpstr>
      <vt:lpstr>T11</vt:lpstr>
      <vt:lpstr>T12</vt:lpstr>
      <vt:lpstr>K1</vt:lpstr>
      <vt:lpstr>Erläuterungen</vt:lpstr>
      <vt:lpstr>'K1'!Druckbereich</vt:lpstr>
      <vt:lpstr>'T2'!Druckbereich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ldez</dc:creator>
  <cp:lastModifiedBy>Demarchi Liliana  DFRSTAAG</cp:lastModifiedBy>
  <dcterms:created xsi:type="dcterms:W3CDTF">2024-05-16T14:31:37Z</dcterms:created>
  <dcterms:modified xsi:type="dcterms:W3CDTF">2024-11-13T15:56:15Z</dcterms:modified>
</cp:coreProperties>
</file>