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haltsverzeichnis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  <sheet name="2014" sheetId="12" state="visible" r:id="rId12"/>
    <sheet name="2013" sheetId="13" state="visible" r:id="rId13"/>
    <sheet name="2012" sheetId="14" state="visible" r:id="rId14"/>
    <sheet name="2011" sheetId="15" state="visible" r:id="rId15"/>
  </sheets>
</workbook>
</file>

<file path=xl/sharedStrings.xml><?xml version="1.0" encoding="utf-8"?>
<sst xmlns="http://schemas.openxmlformats.org/spreadsheetml/2006/main" count="56" uniqueCount="56">
  <si>
    <t xml:space="preserve">Statistik der Unternehmensstruktur: Kantonsvergleich 2011–2024</t>
  </si>
  <si>
    <t xml:space="preserve">Quelle: Statistik Aargau, 24. September 2026</t>
  </si>
  <si>
    <t xml:space="preserve">Datengrundlage: Statistik der Unternehmensstruktur (STATENT), Bundesamt für Statistik (BFS)</t>
  </si>
  <si>
    <t xml:space="preserve">Tabellenverzeichnis</t>
  </si>
  <si>
    <t xml:space="preserve">2024: Arbeitsstätten, Beschäftigte und Vollzeitäquivalente nach Kanton und Sektor (NOGA 2008)</t>
  </si>
  <si>
    <t xml:space="preserve">Sortierung der Tabelle nach der BFS-Nr. der Kantone</t>
  </si>
  <si>
    <t xml:space="preserve">2023: Arbeitsstätten, Beschäftigte und Vollzeitäquivalente nach Kanton und Sektor (NOGA 2008)</t>
  </si>
  <si>
    <t xml:space="preserve">2022: Arbeitsstätten, Beschäftigte und Vollzeitäquivalente nach Kanton und Sektor (NOGA 2008)</t>
  </si>
  <si>
    <t xml:space="preserve">2021: Arbeitsstätten, Beschäftigte und Vollzeitäquivalente nach Kanton und Sektor (NOGA 2008)</t>
  </si>
  <si>
    <t xml:space="preserve">2020: Arbeitsstätten, Beschäftigte und Vollzeitäquivalente nach Kanton und Sektor (NOGA 2008)</t>
  </si>
  <si>
    <t xml:space="preserve">2019: Arbeitsstätten, Beschäftigte und Vollzeitäquivalente nach Kanton und Sektor (NOGA 2008)</t>
  </si>
  <si>
    <t xml:space="preserve">2018: Arbeitsstätten, Beschäftigte und Vollzeitäquivalente nach Kanton und Sektor (NOGA 2008)</t>
  </si>
  <si>
    <t xml:space="preserve">2017: Arbeitsstätten, Beschäftigte und Vollzeitäquivalente nach Kanton und Sektor (NOGA 2008)</t>
  </si>
  <si>
    <t xml:space="preserve">2016: Arbeitsstätten, Beschäftigte und Vollzeitäquivalente nach Kanton und Sektor (NOGA 2008)</t>
  </si>
  <si>
    <t xml:space="preserve">2015: Arbeitsstätten, Beschäftigte und Vollzeitäquivalente nach Kanton und Sektor (NOGA 2008)</t>
  </si>
  <si>
    <t xml:space="preserve">2014: Arbeitsstätten, Beschäftigte und Vollzeitäquivalente nach Kanton und Sektor (NOGA 2008)</t>
  </si>
  <si>
    <t xml:space="preserve">2013: Arbeitsstätten, Beschäftigte und Vollzeitäquivalente nach Kanton und Sektor (NOGA 2008)</t>
  </si>
  <si>
    <t xml:space="preserve">2012: Arbeitsstätten, Beschäftigte und Vollzeitäquivalente nach Kanton und Sektor (NOGA 2008)</t>
  </si>
  <si>
    <t xml:space="preserve">2011: Arbeitsstätten, Beschäftigte und Vollzeitäquivalente nach Kanton und Sektor (NOGA 2008)</t>
  </si>
  <si>
    <t xml:space="preserve">Jahre</t>
  </si>
  <si>
    <t xml:space="preserve"/>
  </si>
  <si>
    <t xml:space="preserve">Kanton</t>
  </si>
  <si>
    <t xml:space="preserve">Total</t>
  </si>
  <si>
    <t xml:space="preserve">Sektor 1</t>
  </si>
  <si>
    <t xml:space="preserve">Sektor 2</t>
  </si>
  <si>
    <t xml:space="preserve">Sektor 3</t>
  </si>
  <si>
    <t xml:space="preserve">Arbeitsstätten</t>
  </si>
  <si>
    <t xml:space="preserve">Beschäftigte</t>
  </si>
  <si>
    <t xml:space="preserve">Vollzeitäquivalente</t>
  </si>
  <si>
    <t xml:space="preserve">Schweiz</t>
  </si>
  <si>
    <t xml:space="preserve">Zürich</t>
  </si>
  <si>
    <t xml:space="preserve">Bern</t>
  </si>
  <si>
    <t xml:space="preserve">Luzern</t>
  </si>
  <si>
    <t xml:space="preserve">Uri</t>
  </si>
  <si>
    <t xml:space="preserve">Schwyz</t>
  </si>
  <si>
    <t xml:space="preserve">Obwalden</t>
  </si>
  <si>
    <t xml:space="preserve">Nidwalden</t>
  </si>
  <si>
    <t xml:space="preserve">Glarus</t>
  </si>
  <si>
    <t xml:space="preserve">Zug</t>
  </si>
  <si>
    <t xml:space="preserve">Freiburg</t>
  </si>
  <si>
    <t xml:space="preserve">Solothurn</t>
  </si>
  <si>
    <t xml:space="preserve">Basel-Stadt</t>
  </si>
  <si>
    <t xml:space="preserve">Basel-Land</t>
  </si>
  <si>
    <t xml:space="preserve">Schaffhausen</t>
  </si>
  <si>
    <t xml:space="preserve">Appenzell-AR</t>
  </si>
  <si>
    <t xml:space="preserve">Appenzell-IR</t>
  </si>
  <si>
    <t xml:space="preserve">St. Gallen</t>
  </si>
  <si>
    <t xml:space="preserve">Graubünden</t>
  </si>
  <si>
    <t xml:space="preserve">Aargau</t>
  </si>
  <si>
    <t xml:space="preserve">Thurgau</t>
  </si>
  <si>
    <t xml:space="preserve">Tessin</t>
  </si>
  <si>
    <t xml:space="preserve">Waadt</t>
  </si>
  <si>
    <t xml:space="preserve">Wallis</t>
  </si>
  <si>
    <t xml:space="preserve">Neuenburg</t>
  </si>
  <si>
    <t xml:space="preserve">Genf</t>
  </si>
  <si>
    <t xml:space="preserve">Jura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</si>
</sst>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8">
    <numFmt numFmtId="166" formatCode="#,##0"/>
    <numFmt numFmtId="167" formatCode="#,##0"/>
    <numFmt numFmtId="168" formatCode="#,##0"/>
    <numFmt numFmtId="169" formatCode="#,##0"/>
    <numFmt numFmtId="170" formatCode="#,##0"/>
    <numFmt numFmtId="171" formatCode="#,##0"/>
    <numFmt numFmtId="172" formatCode="#,##0"/>
    <numFmt numFmtId="173" formatCode="#,##0"/>
    <numFmt numFmtId="174" formatCode="#,##0"/>
    <numFmt numFmtId="175" formatCode="#,##0"/>
    <numFmt numFmtId="176" formatCode="#,##0"/>
    <numFmt numFmtId="177" formatCode="#,##0"/>
    <numFmt numFmtId="178" formatCode="#,##0"/>
    <numFmt numFmtId="179" formatCode="#,##0"/>
    <numFmt numFmtId="180" formatCode="#,##0"/>
    <numFmt numFmtId="181" formatCode="#,##0"/>
    <numFmt numFmtId="182" formatCode="#,##0"/>
    <numFmt numFmtId="183" formatCode="#,##0"/>
    <numFmt numFmtId="184" formatCode="#,##0"/>
    <numFmt numFmtId="185" formatCode="#,##0"/>
    <numFmt numFmtId="186" formatCode="#,##0"/>
    <numFmt numFmtId="187" formatCode="#,##0"/>
    <numFmt numFmtId="188" formatCode="#,##0"/>
    <numFmt numFmtId="189" formatCode="#,##0"/>
    <numFmt numFmtId="190" formatCode="#,##0"/>
    <numFmt numFmtId="191" formatCode="#,##0"/>
    <numFmt numFmtId="192" formatCode="#,##0"/>
    <numFmt numFmtId="193" formatCode="#,##0"/>
    <numFmt numFmtId="194" formatCode="#,##0"/>
    <numFmt numFmtId="195" formatCode="#,##0"/>
    <numFmt numFmtId="196" formatCode="#,##0"/>
    <numFmt numFmtId="197" formatCode="#,##0"/>
    <numFmt numFmtId="198" formatCode="#,##0"/>
    <numFmt numFmtId="199" formatCode="#,##0"/>
    <numFmt numFmtId="200" formatCode="#,##0"/>
    <numFmt numFmtId="201" formatCode="#,##0"/>
    <numFmt numFmtId="202" formatCode="#,##0"/>
    <numFmt numFmtId="203" formatCode="#,##0"/>
    <numFmt numFmtId="204" formatCode="#,##0"/>
    <numFmt numFmtId="205" formatCode="#,##0"/>
    <numFmt numFmtId="206" formatCode="#,##0"/>
    <numFmt numFmtId="207" formatCode="#,##0"/>
    <numFmt numFmtId="208" formatCode="#,##0"/>
    <numFmt numFmtId="209" formatCode="#,##0"/>
    <numFmt numFmtId="210" formatCode="#,##0"/>
    <numFmt numFmtId="211" formatCode="#,##0"/>
    <numFmt numFmtId="212" formatCode="#,##0"/>
    <numFmt numFmtId="213" formatCode="#,##0"/>
    <numFmt numFmtId="214" formatCode="#,##0"/>
    <numFmt numFmtId="215" formatCode="#,##0"/>
    <numFmt numFmtId="216" formatCode="#,##0"/>
    <numFmt numFmtId="217" formatCode="#,##0"/>
    <numFmt numFmtId="218" formatCode="#,##0"/>
    <numFmt numFmtId="219" formatCode="#,##0"/>
    <numFmt numFmtId="220" formatCode="#,##0"/>
    <numFmt numFmtId="221" formatCode="#,##0"/>
    <numFmt numFmtId="222" formatCode="#,##0"/>
    <numFmt numFmtId="223" formatCode="#,##0"/>
    <numFmt numFmtId="224" formatCode="#,##0"/>
    <numFmt numFmtId="225" formatCode="#,##0"/>
    <numFmt numFmtId="226" formatCode="#,##0"/>
    <numFmt numFmtId="227" formatCode="#,##0"/>
    <numFmt numFmtId="228" formatCode="#,##0"/>
    <numFmt numFmtId="229" formatCode="#,##0"/>
    <numFmt numFmtId="230" formatCode="#,##0"/>
    <numFmt numFmtId="231" formatCode="#,##0"/>
    <numFmt numFmtId="232" formatCode="#,##0"/>
    <numFmt numFmtId="233" formatCode="#,##0"/>
    <numFmt numFmtId="234" formatCode="#,##0"/>
    <numFmt numFmtId="235" formatCode="#,##0"/>
    <numFmt numFmtId="236" formatCode="#,##0"/>
    <numFmt numFmtId="237" formatCode="#,##0"/>
    <numFmt numFmtId="238" formatCode="#,##0"/>
    <numFmt numFmtId="239" formatCode="#,##0"/>
    <numFmt numFmtId="240" formatCode="#,##0"/>
    <numFmt numFmtId="241" formatCode="#,##0"/>
    <numFmt numFmtId="242" formatCode="#,##0"/>
    <numFmt numFmtId="243" formatCode="#,##0"/>
    <numFmt numFmtId="244" formatCode="#,##0"/>
    <numFmt numFmtId="245" formatCode="#,##0"/>
    <numFmt numFmtId="246" formatCode="#,##0"/>
    <numFmt numFmtId="247" formatCode="#,##0"/>
    <numFmt numFmtId="248" formatCode="#,##0"/>
    <numFmt numFmtId="249" formatCode="#,##0"/>
    <numFmt numFmtId="250" formatCode="#,##0"/>
    <numFmt numFmtId="251" formatCode="#,##0"/>
    <numFmt numFmtId="252" formatCode="#,##0"/>
    <numFmt numFmtId="253" formatCode="#,##0"/>
    <numFmt numFmtId="254" formatCode="#,##0"/>
    <numFmt numFmtId="255" formatCode="#,##0"/>
    <numFmt numFmtId="256" formatCode="#,##0"/>
    <numFmt numFmtId="257" formatCode="#,##0"/>
    <numFmt numFmtId="258" formatCode="#,##0"/>
    <numFmt numFmtId="259" formatCode="#,##0"/>
    <numFmt numFmtId="260" formatCode="#,##0"/>
    <numFmt numFmtId="261" formatCode="#,##0"/>
    <numFmt numFmtId="262" formatCode="#,##0"/>
    <numFmt numFmtId="263" formatCode="#,##0"/>
    <numFmt numFmtId="264" formatCode="#,##0"/>
    <numFmt numFmtId="265" formatCode="#,##0"/>
    <numFmt numFmtId="266" formatCode="#,##0"/>
    <numFmt numFmtId="267" formatCode="#,##0"/>
    <numFmt numFmtId="268" formatCode="#,##0"/>
    <numFmt numFmtId="269" formatCode="#,##0"/>
    <numFmt numFmtId="270" formatCode="#,##0"/>
    <numFmt numFmtId="271" formatCode="#,##0"/>
    <numFmt numFmtId="272" formatCode="#,##0"/>
    <numFmt numFmtId="273" formatCode="#,##0"/>
    <numFmt numFmtId="274" formatCode="#,##0"/>
    <numFmt numFmtId="275" formatCode="#,##0"/>
    <numFmt numFmtId="276" formatCode="#,##0"/>
    <numFmt numFmtId="277" formatCode="#,##0"/>
    <numFmt numFmtId="278" formatCode="#,##0"/>
    <numFmt numFmtId="279" formatCode="#,##0"/>
    <numFmt numFmtId="280" formatCode="#,##0"/>
    <numFmt numFmtId="281" formatCode="#,##0"/>
    <numFmt numFmtId="282" formatCode="#,##0"/>
    <numFmt numFmtId="283" formatCode="#,##0"/>
    <numFmt numFmtId="284" formatCode="#,##0"/>
    <numFmt numFmtId="285" formatCode="#,##0"/>
    <numFmt numFmtId="286" formatCode="#,##0"/>
    <numFmt numFmtId="287" formatCode="#,##0"/>
    <numFmt numFmtId="288" formatCode="#,##0"/>
    <numFmt numFmtId="289" formatCode="#,##0"/>
    <numFmt numFmtId="290" formatCode="#,##0"/>
    <numFmt numFmtId="291" formatCode="#,##0"/>
    <numFmt numFmtId="292" formatCode="#,##0"/>
    <numFmt numFmtId="293" formatCode="#,##0"/>
    <numFmt numFmtId="294" formatCode="#,##0"/>
    <numFmt numFmtId="295" formatCode="#,##0"/>
    <numFmt numFmtId="296" formatCode="#,##0"/>
    <numFmt numFmtId="297" formatCode="#,##0"/>
    <numFmt numFmtId="298" formatCode="#,##0"/>
    <numFmt numFmtId="299" formatCode="#,##0"/>
    <numFmt numFmtId="300" formatCode="#,##0"/>
    <numFmt numFmtId="301" formatCode="#,##0"/>
    <numFmt numFmtId="302" formatCode="#,##0"/>
    <numFmt numFmtId="303" formatCode="#,##0"/>
    <numFmt numFmtId="304" formatCode="#,##0"/>
    <numFmt numFmtId="305" formatCode="#,##0"/>
    <numFmt numFmtId="306" formatCode="#,##0"/>
    <numFmt numFmtId="307" formatCode="#,##0"/>
    <numFmt numFmtId="308" formatCode="#,##0"/>
    <numFmt numFmtId="309" formatCode="#,##0"/>
    <numFmt numFmtId="310" formatCode="#,##0"/>
    <numFmt numFmtId="311" formatCode="#,##0"/>
    <numFmt numFmtId="312" formatCode="#,##0"/>
    <numFmt numFmtId="313" formatCode="#,##0"/>
    <numFmt numFmtId="314" formatCode="#,##0"/>
    <numFmt numFmtId="315" formatCode="#,##0"/>
    <numFmt numFmtId="316" formatCode="#,##0"/>
    <numFmt numFmtId="317" formatCode="#,##0"/>
    <numFmt numFmtId="318" formatCode="#,##0"/>
    <numFmt numFmtId="319" formatCode="#,##0"/>
    <numFmt numFmtId="320" formatCode="#,##0"/>
    <numFmt numFmtId="321" formatCode="#,##0"/>
    <numFmt numFmtId="322" formatCode="#,##0"/>
    <numFmt numFmtId="323" formatCode="#,##0"/>
    <numFmt numFmtId="324" formatCode="#,##0"/>
    <numFmt numFmtId="325" formatCode="#,##0"/>
    <numFmt numFmtId="326" formatCode="#,##0"/>
    <numFmt numFmtId="327" formatCode="#,##0"/>
    <numFmt numFmtId="328" formatCode="#,##0"/>
    <numFmt numFmtId="329" formatCode="#,##0"/>
    <numFmt numFmtId="330" formatCode="#,##0"/>
    <numFmt numFmtId="331" formatCode="#,##0"/>
    <numFmt numFmtId="332" formatCode="#,##0"/>
    <numFmt numFmtId="333" formatCode="#,##0"/>
  </numFmts>
  <fonts count="8">
    <font>
      <sz val="10"/>
      <color rgb="FF000000"/>
      <name val="Arial"/>
    </font>
    <font>
      <sz val="16"/>
      <color rgb="FFFFFFFF"/>
      <name val="Arial"/>
      <b/>
    </font>
    <font>
      <sz val="12"/>
      <color rgb="FF000000"/>
      <name val="Arial"/>
      <b/>
    </font>
    <font>
      <sz val="14"/>
      <color rgb="FF000000"/>
      <name val="Arial"/>
      <b/>
    </font>
    <font>
      <sz val="10"/>
      <color rgb="FF000000"/>
      <name val="Arial"/>
      <i/>
    </font>
    <font>
      <sz val="10"/>
      <color rgb="FFFFFFFF"/>
      <name val="Arial"/>
    </font>
    <font>
      <sz val="10"/>
      <color rgb="FF000000"/>
      <name val="Arial"/>
      <u val="single"/>
    </font>
    <font>
      <sz val="10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FF007AB8"/>
      </patternFill>
    </fill>
  </fills>
  <borders count="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medium">
        <color rgb="FF000000"/>
      </bottom>
    </border>
  </borders>
  <cellStyleXfs count="1">
    <xf numFmtId="0" fontId="0" fillId="0" borderId="0"/>
  </cellStyleXfs>
  <cellXfs count="517">
    <xf numFmtId="0" fontId="0" fillId="0" borderId="0" xfId="0"/>
    <xf numFmtId="0" fontId="1" fillId="2" borderId="0" xfId="0" applyFont="1" applyFill="1" applyAlignment="1">
      <alignment horizontal="left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1" xfId="0" applyFont="1" applyFill="1" applyBorder="1"/>
    <xf numFmtId="0" fontId="6" fillId="0" borderId="0" xfId="0" applyFont="1"/>
    <xf numFmtId="0" fontId="7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center" vertical="top" wrapText="1"/>
    </xf>
    <xf numFmtId="0" fontId="0" fillId="0" borderId="0" xfId="0" applyFont="1" applyAlignment="1">
      <alignment horizontal="left" vertical="center"/>
    </xf>
    <xf numFmtId="166" fontId="0" fillId="0" borderId="0" xfId="0" applyFont="1" applyNumberFormat="1" applyAlignment="1">
      <alignment horizontal="right" vertical="center"/>
    </xf>
    <xf numFmtId="167" fontId="0" fillId="0" borderId="0" xfId="0" applyFont="1" applyNumberFormat="1" applyAlignment="1">
      <alignment horizontal="right" vertical="center"/>
    </xf>
    <xf numFmtId="168" fontId="0" fillId="0" borderId="0" xfId="0" applyFont="1" applyNumberFormat="1" applyAlignment="1">
      <alignment horizontal="right" vertical="center"/>
    </xf>
    <xf numFmtId="169" fontId="0" fillId="0" borderId="0" xfId="0" applyFont="1" applyNumberFormat="1" applyAlignment="1">
      <alignment horizontal="right" vertical="center"/>
    </xf>
    <xf numFmtId="170" fontId="0" fillId="0" borderId="0" xfId="0" applyFont="1" applyNumberFormat="1" applyAlignment="1">
      <alignment horizontal="right" vertical="center"/>
    </xf>
    <xf numFmtId="171" fontId="0" fillId="0" borderId="0" xfId="0" applyFont="1" applyNumberFormat="1" applyAlignment="1">
      <alignment horizontal="right" vertical="center"/>
    </xf>
    <xf numFmtId="172" fontId="0" fillId="0" borderId="0" xfId="0" applyFont="1" applyNumberFormat="1" applyAlignment="1">
      <alignment horizontal="right" vertical="center"/>
    </xf>
    <xf numFmtId="173" fontId="0" fillId="0" borderId="0" xfId="0" applyFont="1" applyNumberFormat="1" applyAlignment="1">
      <alignment horizontal="right" vertical="center"/>
    </xf>
    <xf numFmtId="174" fontId="0" fillId="0" borderId="0" xfId="0" applyFont="1" applyNumberFormat="1" applyAlignment="1">
      <alignment horizontal="right" vertical="center"/>
    </xf>
    <xf numFmtId="175" fontId="0" fillId="0" borderId="0" xfId="0" applyFont="1" applyNumberFormat="1" applyAlignment="1">
      <alignment horizontal="right" vertical="center"/>
    </xf>
    <xf numFmtId="176" fontId="0" fillId="0" borderId="0" xfId="0" applyFont="1" applyNumberFormat="1" applyAlignment="1">
      <alignment horizontal="right" vertical="center"/>
    </xf>
    <xf numFmtId="177" fontId="0" fillId="0" borderId="0" xfId="0" applyFont="1" applyNumberFormat="1" applyAlignment="1">
      <alignment horizontal="right" vertical="center"/>
    </xf>
    <xf numFmtId="0" fontId="7" fillId="0" borderId="0" xfId="0" applyFont="1" applyAlignment="1">
      <alignment horizontal="left" vertical="center"/>
    </xf>
    <xf numFmtId="166" fontId="7" fillId="0" borderId="0" xfId="0" applyFont="1" applyNumberFormat="1" applyAlignment="1">
      <alignment horizontal="right" vertical="center"/>
    </xf>
    <xf numFmtId="167" fontId="7" fillId="0" borderId="0" xfId="0" applyFont="1" applyNumberFormat="1" applyAlignment="1">
      <alignment horizontal="right" vertical="center"/>
    </xf>
    <xf numFmtId="168" fontId="7" fillId="0" borderId="0" xfId="0" applyFont="1" applyNumberFormat="1" applyAlignment="1">
      <alignment horizontal="right" vertical="center"/>
    </xf>
    <xf numFmtId="169" fontId="7" fillId="0" borderId="0" xfId="0" applyFont="1" applyNumberFormat="1" applyAlignment="1">
      <alignment horizontal="right" vertical="center"/>
    </xf>
    <xf numFmtId="170" fontId="7" fillId="0" borderId="0" xfId="0" applyFont="1" applyNumberFormat="1" applyAlignment="1">
      <alignment horizontal="right" vertical="center"/>
    </xf>
    <xf numFmtId="171" fontId="7" fillId="0" borderId="0" xfId="0" applyFont="1" applyNumberFormat="1" applyAlignment="1">
      <alignment horizontal="right" vertical="center"/>
    </xf>
    <xf numFmtId="172" fontId="7" fillId="0" borderId="0" xfId="0" applyFont="1" applyNumberFormat="1" applyAlignment="1">
      <alignment horizontal="right" vertical="center"/>
    </xf>
    <xf numFmtId="173" fontId="7" fillId="0" borderId="0" xfId="0" applyFont="1" applyNumberFormat="1" applyAlignment="1">
      <alignment horizontal="right" vertical="center"/>
    </xf>
    <xf numFmtId="174" fontId="7" fillId="0" borderId="0" xfId="0" applyFont="1" applyNumberFormat="1" applyAlignment="1">
      <alignment horizontal="right" vertical="center"/>
    </xf>
    <xf numFmtId="175" fontId="7" fillId="0" borderId="0" xfId="0" applyFont="1" applyNumberFormat="1" applyAlignment="1">
      <alignment horizontal="right" vertical="center"/>
    </xf>
    <xf numFmtId="176" fontId="7" fillId="0" borderId="0" xfId="0" applyFont="1" applyNumberFormat="1" applyAlignment="1">
      <alignment horizontal="right" vertical="center"/>
    </xf>
    <xf numFmtId="177" fontId="7" fillId="0" borderId="0" xfId="0" applyFont="1" applyNumberFormat="1" applyAlignment="1">
      <alignment horizontal="right" vertical="center"/>
    </xf>
    <xf numFmtId="0" fontId="0" fillId="0" borderId="3" xfId="0" applyFont="1" applyBorder="1" applyAlignment="1">
      <alignment horizontal="left" vertical="center"/>
    </xf>
    <xf numFmtId="166" fontId="0" fillId="0" borderId="3" xfId="0" applyFont="1" applyNumberFormat="1" applyBorder="1" applyAlignment="1">
      <alignment horizontal="right" vertical="center"/>
    </xf>
    <xf numFmtId="167" fontId="0" fillId="0" borderId="3" xfId="0" applyFont="1" applyNumberFormat="1" applyBorder="1" applyAlignment="1">
      <alignment horizontal="right" vertical="center"/>
    </xf>
    <xf numFmtId="168" fontId="0" fillId="0" borderId="3" xfId="0" applyFont="1" applyNumberFormat="1" applyBorder="1" applyAlignment="1">
      <alignment horizontal="right" vertical="center"/>
    </xf>
    <xf numFmtId="169" fontId="0" fillId="0" borderId="3" xfId="0" applyFont="1" applyNumberFormat="1" applyBorder="1" applyAlignment="1">
      <alignment horizontal="right" vertical="center"/>
    </xf>
    <xf numFmtId="170" fontId="0" fillId="0" borderId="3" xfId="0" applyFont="1" applyNumberFormat="1" applyBorder="1" applyAlignment="1">
      <alignment horizontal="right" vertical="center"/>
    </xf>
    <xf numFmtId="171" fontId="0" fillId="0" borderId="3" xfId="0" applyFont="1" applyNumberFormat="1" applyBorder="1" applyAlignment="1">
      <alignment horizontal="right" vertical="center"/>
    </xf>
    <xf numFmtId="172" fontId="0" fillId="0" borderId="3" xfId="0" applyFont="1" applyNumberFormat="1" applyBorder="1" applyAlignment="1">
      <alignment horizontal="right" vertical="center"/>
    </xf>
    <xf numFmtId="173" fontId="0" fillId="0" borderId="3" xfId="0" applyFont="1" applyNumberFormat="1" applyBorder="1" applyAlignment="1">
      <alignment horizontal="right" vertical="center"/>
    </xf>
    <xf numFmtId="174" fontId="0" fillId="0" borderId="3" xfId="0" applyFont="1" applyNumberFormat="1" applyBorder="1" applyAlignment="1">
      <alignment horizontal="right" vertical="center"/>
    </xf>
    <xf numFmtId="175" fontId="0" fillId="0" borderId="3" xfId="0" applyFont="1" applyNumberFormat="1" applyBorder="1" applyAlignment="1">
      <alignment horizontal="right" vertical="center"/>
    </xf>
    <xf numFmtId="176" fontId="0" fillId="0" borderId="3" xfId="0" applyFont="1" applyNumberFormat="1" applyBorder="1" applyAlignment="1">
      <alignment horizontal="right" vertical="center"/>
    </xf>
    <xf numFmtId="177" fontId="0" fillId="0" borderId="3" xfId="0" applyFont="1" applyNumberFormat="1" applyBorder="1" applyAlignment="1">
      <alignment horizontal="right" vertical="center"/>
    </xf>
    <xf numFmtId="178" fontId="0" fillId="0" borderId="0" xfId="0" applyFont="1" applyNumberFormat="1" applyAlignment="1">
      <alignment horizontal="right" vertical="center"/>
    </xf>
    <xf numFmtId="179" fontId="0" fillId="0" borderId="0" xfId="0" applyFont="1" applyNumberFormat="1" applyAlignment="1">
      <alignment horizontal="right" vertical="center"/>
    </xf>
    <xf numFmtId="180" fontId="0" fillId="0" borderId="0" xfId="0" applyFont="1" applyNumberFormat="1" applyAlignment="1">
      <alignment horizontal="right" vertical="center"/>
    </xf>
    <xf numFmtId="181" fontId="0" fillId="0" borderId="0" xfId="0" applyFont="1" applyNumberFormat="1" applyAlignment="1">
      <alignment horizontal="right" vertical="center"/>
    </xf>
    <xf numFmtId="182" fontId="0" fillId="0" borderId="0" xfId="0" applyFont="1" applyNumberFormat="1" applyAlignment="1">
      <alignment horizontal="right" vertical="center"/>
    </xf>
    <xf numFmtId="183" fontId="0" fillId="0" borderId="0" xfId="0" applyFont="1" applyNumberFormat="1" applyAlignment="1">
      <alignment horizontal="right" vertical="center"/>
    </xf>
    <xf numFmtId="184" fontId="0" fillId="0" borderId="0" xfId="0" applyFont="1" applyNumberFormat="1" applyAlignment="1">
      <alignment horizontal="right" vertical="center"/>
    </xf>
    <xf numFmtId="185" fontId="0" fillId="0" borderId="0" xfId="0" applyFont="1" applyNumberFormat="1" applyAlignment="1">
      <alignment horizontal="right" vertical="center"/>
    </xf>
    <xf numFmtId="186" fontId="0" fillId="0" borderId="0" xfId="0" applyFont="1" applyNumberFormat="1" applyAlignment="1">
      <alignment horizontal="right" vertical="center"/>
    </xf>
    <xf numFmtId="187" fontId="0" fillId="0" borderId="0" xfId="0" applyFont="1" applyNumberFormat="1" applyAlignment="1">
      <alignment horizontal="right" vertical="center"/>
    </xf>
    <xf numFmtId="188" fontId="0" fillId="0" borderId="0" xfId="0" applyFont="1" applyNumberFormat="1" applyAlignment="1">
      <alignment horizontal="right" vertical="center"/>
    </xf>
    <xf numFmtId="189" fontId="0" fillId="0" borderId="0" xfId="0" applyFont="1" applyNumberFormat="1" applyAlignment="1">
      <alignment horizontal="right" vertical="center"/>
    </xf>
    <xf numFmtId="178" fontId="7" fillId="0" borderId="0" xfId="0" applyFont="1" applyNumberFormat="1" applyAlignment="1">
      <alignment horizontal="right" vertical="center"/>
    </xf>
    <xf numFmtId="179" fontId="7" fillId="0" borderId="0" xfId="0" applyFont="1" applyNumberFormat="1" applyAlignment="1">
      <alignment horizontal="right" vertical="center"/>
    </xf>
    <xf numFmtId="180" fontId="7" fillId="0" borderId="0" xfId="0" applyFont="1" applyNumberFormat="1" applyAlignment="1">
      <alignment horizontal="right" vertical="center"/>
    </xf>
    <xf numFmtId="181" fontId="7" fillId="0" borderId="0" xfId="0" applyFont="1" applyNumberFormat="1" applyAlignment="1">
      <alignment horizontal="right" vertical="center"/>
    </xf>
    <xf numFmtId="182" fontId="7" fillId="0" borderId="0" xfId="0" applyFont="1" applyNumberFormat="1" applyAlignment="1">
      <alignment horizontal="right" vertical="center"/>
    </xf>
    <xf numFmtId="183" fontId="7" fillId="0" borderId="0" xfId="0" applyFont="1" applyNumberFormat="1" applyAlignment="1">
      <alignment horizontal="right" vertical="center"/>
    </xf>
    <xf numFmtId="184" fontId="7" fillId="0" borderId="0" xfId="0" applyFont="1" applyNumberFormat="1" applyAlignment="1">
      <alignment horizontal="right" vertical="center"/>
    </xf>
    <xf numFmtId="185" fontId="7" fillId="0" borderId="0" xfId="0" applyFont="1" applyNumberFormat="1" applyAlignment="1">
      <alignment horizontal="right" vertical="center"/>
    </xf>
    <xf numFmtId="186" fontId="7" fillId="0" borderId="0" xfId="0" applyFont="1" applyNumberFormat="1" applyAlignment="1">
      <alignment horizontal="right" vertical="center"/>
    </xf>
    <xf numFmtId="187" fontId="7" fillId="0" borderId="0" xfId="0" applyFont="1" applyNumberFormat="1" applyAlignment="1">
      <alignment horizontal="right" vertical="center"/>
    </xf>
    <xf numFmtId="188" fontId="7" fillId="0" borderId="0" xfId="0" applyFont="1" applyNumberFormat="1" applyAlignment="1">
      <alignment horizontal="right" vertical="center"/>
    </xf>
    <xf numFmtId="189" fontId="7" fillId="0" borderId="0" xfId="0" applyFont="1" applyNumberFormat="1" applyAlignment="1">
      <alignment horizontal="right" vertical="center"/>
    </xf>
    <xf numFmtId="178" fontId="0" fillId="0" borderId="3" xfId="0" applyFont="1" applyNumberFormat="1" applyBorder="1" applyAlignment="1">
      <alignment horizontal="right" vertical="center"/>
    </xf>
    <xf numFmtId="179" fontId="0" fillId="0" borderId="3" xfId="0" applyFont="1" applyNumberFormat="1" applyBorder="1" applyAlignment="1">
      <alignment horizontal="right" vertical="center"/>
    </xf>
    <xf numFmtId="180" fontId="0" fillId="0" borderId="3" xfId="0" applyFont="1" applyNumberFormat="1" applyBorder="1" applyAlignment="1">
      <alignment horizontal="right" vertical="center"/>
    </xf>
    <xf numFmtId="181" fontId="0" fillId="0" borderId="3" xfId="0" applyFont="1" applyNumberFormat="1" applyBorder="1" applyAlignment="1">
      <alignment horizontal="right" vertical="center"/>
    </xf>
    <xf numFmtId="182" fontId="0" fillId="0" borderId="3" xfId="0" applyFont="1" applyNumberFormat="1" applyBorder="1" applyAlignment="1">
      <alignment horizontal="right" vertical="center"/>
    </xf>
    <xf numFmtId="183" fontId="0" fillId="0" borderId="3" xfId="0" applyFont="1" applyNumberFormat="1" applyBorder="1" applyAlignment="1">
      <alignment horizontal="right" vertical="center"/>
    </xf>
    <xf numFmtId="184" fontId="0" fillId="0" borderId="3" xfId="0" applyFont="1" applyNumberFormat="1" applyBorder="1" applyAlignment="1">
      <alignment horizontal="right" vertical="center"/>
    </xf>
    <xf numFmtId="185" fontId="0" fillId="0" borderId="3" xfId="0" applyFont="1" applyNumberFormat="1" applyBorder="1" applyAlignment="1">
      <alignment horizontal="right" vertical="center"/>
    </xf>
    <xf numFmtId="186" fontId="0" fillId="0" borderId="3" xfId="0" applyFont="1" applyNumberFormat="1" applyBorder="1" applyAlignment="1">
      <alignment horizontal="right" vertical="center"/>
    </xf>
    <xf numFmtId="187" fontId="0" fillId="0" borderId="3" xfId="0" applyFont="1" applyNumberFormat="1" applyBorder="1" applyAlignment="1">
      <alignment horizontal="right" vertical="center"/>
    </xf>
    <xf numFmtId="188" fontId="0" fillId="0" borderId="3" xfId="0" applyFont="1" applyNumberFormat="1" applyBorder="1" applyAlignment="1">
      <alignment horizontal="right" vertical="center"/>
    </xf>
    <xf numFmtId="189" fontId="0" fillId="0" borderId="3" xfId="0" applyFont="1" applyNumberFormat="1" applyBorder="1" applyAlignment="1">
      <alignment horizontal="right" vertical="center"/>
    </xf>
    <xf numFmtId="190" fontId="0" fillId="0" borderId="0" xfId="0" applyFont="1" applyNumberFormat="1" applyAlignment="1">
      <alignment horizontal="right" vertical="center"/>
    </xf>
    <xf numFmtId="191" fontId="0" fillId="0" borderId="0" xfId="0" applyFont="1" applyNumberFormat="1" applyAlignment="1">
      <alignment horizontal="right" vertical="center"/>
    </xf>
    <xf numFmtId="192" fontId="0" fillId="0" borderId="0" xfId="0" applyFont="1" applyNumberFormat="1" applyAlignment="1">
      <alignment horizontal="right" vertical="center"/>
    </xf>
    <xf numFmtId="193" fontId="0" fillId="0" borderId="0" xfId="0" applyFont="1" applyNumberFormat="1" applyAlignment="1">
      <alignment horizontal="right" vertical="center"/>
    </xf>
    <xf numFmtId="194" fontId="0" fillId="0" borderId="0" xfId="0" applyFont="1" applyNumberFormat="1" applyAlignment="1">
      <alignment horizontal="right" vertical="center"/>
    </xf>
    <xf numFmtId="195" fontId="0" fillId="0" borderId="0" xfId="0" applyFont="1" applyNumberFormat="1" applyAlignment="1">
      <alignment horizontal="right" vertical="center"/>
    </xf>
    <xf numFmtId="196" fontId="0" fillId="0" borderId="0" xfId="0" applyFont="1" applyNumberFormat="1" applyAlignment="1">
      <alignment horizontal="right" vertical="center"/>
    </xf>
    <xf numFmtId="197" fontId="0" fillId="0" borderId="0" xfId="0" applyFont="1" applyNumberFormat="1" applyAlignment="1">
      <alignment horizontal="right" vertical="center"/>
    </xf>
    <xf numFmtId="198" fontId="0" fillId="0" borderId="0" xfId="0" applyFont="1" applyNumberFormat="1" applyAlignment="1">
      <alignment horizontal="right" vertical="center"/>
    </xf>
    <xf numFmtId="199" fontId="0" fillId="0" borderId="0" xfId="0" applyFont="1" applyNumberFormat="1" applyAlignment="1">
      <alignment horizontal="right" vertical="center"/>
    </xf>
    <xf numFmtId="200" fontId="0" fillId="0" borderId="0" xfId="0" applyFont="1" applyNumberFormat="1" applyAlignment="1">
      <alignment horizontal="right" vertical="center"/>
    </xf>
    <xf numFmtId="201" fontId="0" fillId="0" borderId="0" xfId="0" applyFont="1" applyNumberFormat="1" applyAlignment="1">
      <alignment horizontal="right" vertical="center"/>
    </xf>
    <xf numFmtId="190" fontId="7" fillId="0" borderId="0" xfId="0" applyFont="1" applyNumberFormat="1" applyAlignment="1">
      <alignment horizontal="right" vertical="center"/>
    </xf>
    <xf numFmtId="191" fontId="7" fillId="0" borderId="0" xfId="0" applyFont="1" applyNumberFormat="1" applyAlignment="1">
      <alignment horizontal="right" vertical="center"/>
    </xf>
    <xf numFmtId="192" fontId="7" fillId="0" borderId="0" xfId="0" applyFont="1" applyNumberFormat="1" applyAlignment="1">
      <alignment horizontal="right" vertical="center"/>
    </xf>
    <xf numFmtId="193" fontId="7" fillId="0" borderId="0" xfId="0" applyFont="1" applyNumberFormat="1" applyAlignment="1">
      <alignment horizontal="right" vertical="center"/>
    </xf>
    <xf numFmtId="194" fontId="7" fillId="0" borderId="0" xfId="0" applyFont="1" applyNumberFormat="1" applyAlignment="1">
      <alignment horizontal="right" vertical="center"/>
    </xf>
    <xf numFmtId="195" fontId="7" fillId="0" borderId="0" xfId="0" applyFont="1" applyNumberFormat="1" applyAlignment="1">
      <alignment horizontal="right" vertical="center"/>
    </xf>
    <xf numFmtId="196" fontId="7" fillId="0" borderId="0" xfId="0" applyFont="1" applyNumberFormat="1" applyAlignment="1">
      <alignment horizontal="right" vertical="center"/>
    </xf>
    <xf numFmtId="197" fontId="7" fillId="0" borderId="0" xfId="0" applyFont="1" applyNumberFormat="1" applyAlignment="1">
      <alignment horizontal="right" vertical="center"/>
    </xf>
    <xf numFmtId="198" fontId="7" fillId="0" borderId="0" xfId="0" applyFont="1" applyNumberFormat="1" applyAlignment="1">
      <alignment horizontal="right" vertical="center"/>
    </xf>
    <xf numFmtId="199" fontId="7" fillId="0" borderId="0" xfId="0" applyFont="1" applyNumberFormat="1" applyAlignment="1">
      <alignment horizontal="right" vertical="center"/>
    </xf>
    <xf numFmtId="200" fontId="7" fillId="0" borderId="0" xfId="0" applyFont="1" applyNumberFormat="1" applyAlignment="1">
      <alignment horizontal="right" vertical="center"/>
    </xf>
    <xf numFmtId="201" fontId="7" fillId="0" borderId="0" xfId="0" applyFont="1" applyNumberFormat="1" applyAlignment="1">
      <alignment horizontal="right" vertical="center"/>
    </xf>
    <xf numFmtId="190" fontId="0" fillId="0" borderId="3" xfId="0" applyFont="1" applyNumberFormat="1" applyBorder="1" applyAlignment="1">
      <alignment horizontal="right" vertical="center"/>
    </xf>
    <xf numFmtId="191" fontId="0" fillId="0" borderId="3" xfId="0" applyFont="1" applyNumberFormat="1" applyBorder="1" applyAlignment="1">
      <alignment horizontal="right" vertical="center"/>
    </xf>
    <xf numFmtId="192" fontId="0" fillId="0" borderId="3" xfId="0" applyFont="1" applyNumberFormat="1" applyBorder="1" applyAlignment="1">
      <alignment horizontal="right" vertical="center"/>
    </xf>
    <xf numFmtId="193" fontId="0" fillId="0" borderId="3" xfId="0" applyFont="1" applyNumberFormat="1" applyBorder="1" applyAlignment="1">
      <alignment horizontal="right" vertical="center"/>
    </xf>
    <xf numFmtId="194" fontId="0" fillId="0" borderId="3" xfId="0" applyFont="1" applyNumberFormat="1" applyBorder="1" applyAlignment="1">
      <alignment horizontal="right" vertical="center"/>
    </xf>
    <xf numFmtId="195" fontId="0" fillId="0" borderId="3" xfId="0" applyFont="1" applyNumberFormat="1" applyBorder="1" applyAlignment="1">
      <alignment horizontal="right" vertical="center"/>
    </xf>
    <xf numFmtId="196" fontId="0" fillId="0" borderId="3" xfId="0" applyFont="1" applyNumberFormat="1" applyBorder="1" applyAlignment="1">
      <alignment horizontal="right" vertical="center"/>
    </xf>
    <xf numFmtId="197" fontId="0" fillId="0" borderId="3" xfId="0" applyFont="1" applyNumberFormat="1" applyBorder="1" applyAlignment="1">
      <alignment horizontal="right" vertical="center"/>
    </xf>
    <xf numFmtId="198" fontId="0" fillId="0" borderId="3" xfId="0" applyFont="1" applyNumberFormat="1" applyBorder="1" applyAlignment="1">
      <alignment horizontal="right" vertical="center"/>
    </xf>
    <xf numFmtId="199" fontId="0" fillId="0" borderId="3" xfId="0" applyFont="1" applyNumberFormat="1" applyBorder="1" applyAlignment="1">
      <alignment horizontal="right" vertical="center"/>
    </xf>
    <xf numFmtId="200" fontId="0" fillId="0" borderId="3" xfId="0" applyFont="1" applyNumberFormat="1" applyBorder="1" applyAlignment="1">
      <alignment horizontal="right" vertical="center"/>
    </xf>
    <xf numFmtId="201" fontId="0" fillId="0" borderId="3" xfId="0" applyFont="1" applyNumberFormat="1" applyBorder="1" applyAlignment="1">
      <alignment horizontal="right" vertical="center"/>
    </xf>
    <xf numFmtId="202" fontId="0" fillId="0" borderId="0" xfId="0" applyFont="1" applyNumberFormat="1" applyAlignment="1">
      <alignment horizontal="right" vertical="center"/>
    </xf>
    <xf numFmtId="203" fontId="0" fillId="0" borderId="0" xfId="0" applyFont="1" applyNumberFormat="1" applyAlignment="1">
      <alignment horizontal="right" vertical="center"/>
    </xf>
    <xf numFmtId="204" fontId="0" fillId="0" borderId="0" xfId="0" applyFont="1" applyNumberFormat="1" applyAlignment="1">
      <alignment horizontal="right" vertical="center"/>
    </xf>
    <xf numFmtId="205" fontId="0" fillId="0" borderId="0" xfId="0" applyFont="1" applyNumberFormat="1" applyAlignment="1">
      <alignment horizontal="right" vertical="center"/>
    </xf>
    <xf numFmtId="206" fontId="0" fillId="0" borderId="0" xfId="0" applyFont="1" applyNumberFormat="1" applyAlignment="1">
      <alignment horizontal="right" vertical="center"/>
    </xf>
    <xf numFmtId="207" fontId="0" fillId="0" borderId="0" xfId="0" applyFont="1" applyNumberFormat="1" applyAlignment="1">
      <alignment horizontal="right" vertical="center"/>
    </xf>
    <xf numFmtId="208" fontId="0" fillId="0" borderId="0" xfId="0" applyFont="1" applyNumberFormat="1" applyAlignment="1">
      <alignment horizontal="right" vertical="center"/>
    </xf>
    <xf numFmtId="209" fontId="0" fillId="0" borderId="0" xfId="0" applyFont="1" applyNumberFormat="1" applyAlignment="1">
      <alignment horizontal="right" vertical="center"/>
    </xf>
    <xf numFmtId="210" fontId="0" fillId="0" borderId="0" xfId="0" applyFont="1" applyNumberFormat="1" applyAlignment="1">
      <alignment horizontal="right" vertical="center"/>
    </xf>
    <xf numFmtId="211" fontId="0" fillId="0" borderId="0" xfId="0" applyFont="1" applyNumberFormat="1" applyAlignment="1">
      <alignment horizontal="right" vertical="center"/>
    </xf>
    <xf numFmtId="212" fontId="0" fillId="0" borderId="0" xfId="0" applyFont="1" applyNumberFormat="1" applyAlignment="1">
      <alignment horizontal="right" vertical="center"/>
    </xf>
    <xf numFmtId="213" fontId="0" fillId="0" borderId="0" xfId="0" applyFont="1" applyNumberFormat="1" applyAlignment="1">
      <alignment horizontal="right" vertical="center"/>
    </xf>
    <xf numFmtId="202" fontId="7" fillId="0" borderId="0" xfId="0" applyFont="1" applyNumberFormat="1" applyAlignment="1">
      <alignment horizontal="right" vertical="center"/>
    </xf>
    <xf numFmtId="203" fontId="7" fillId="0" borderId="0" xfId="0" applyFont="1" applyNumberFormat="1" applyAlignment="1">
      <alignment horizontal="right" vertical="center"/>
    </xf>
    <xf numFmtId="204" fontId="7" fillId="0" borderId="0" xfId="0" applyFont="1" applyNumberFormat="1" applyAlignment="1">
      <alignment horizontal="right" vertical="center"/>
    </xf>
    <xf numFmtId="205" fontId="7" fillId="0" borderId="0" xfId="0" applyFont="1" applyNumberFormat="1" applyAlignment="1">
      <alignment horizontal="right" vertical="center"/>
    </xf>
    <xf numFmtId="206" fontId="7" fillId="0" borderId="0" xfId="0" applyFont="1" applyNumberFormat="1" applyAlignment="1">
      <alignment horizontal="right" vertical="center"/>
    </xf>
    <xf numFmtId="207" fontId="7" fillId="0" borderId="0" xfId="0" applyFont="1" applyNumberFormat="1" applyAlignment="1">
      <alignment horizontal="right" vertical="center"/>
    </xf>
    <xf numFmtId="208" fontId="7" fillId="0" borderId="0" xfId="0" applyFont="1" applyNumberFormat="1" applyAlignment="1">
      <alignment horizontal="right" vertical="center"/>
    </xf>
    <xf numFmtId="209" fontId="7" fillId="0" borderId="0" xfId="0" applyFont="1" applyNumberFormat="1" applyAlignment="1">
      <alignment horizontal="right" vertical="center"/>
    </xf>
    <xf numFmtId="210" fontId="7" fillId="0" borderId="0" xfId="0" applyFont="1" applyNumberFormat="1" applyAlignment="1">
      <alignment horizontal="right" vertical="center"/>
    </xf>
    <xf numFmtId="211" fontId="7" fillId="0" borderId="0" xfId="0" applyFont="1" applyNumberFormat="1" applyAlignment="1">
      <alignment horizontal="right" vertical="center"/>
    </xf>
    <xf numFmtId="212" fontId="7" fillId="0" borderId="0" xfId="0" applyFont="1" applyNumberFormat="1" applyAlignment="1">
      <alignment horizontal="right" vertical="center"/>
    </xf>
    <xf numFmtId="213" fontId="7" fillId="0" borderId="0" xfId="0" applyFont="1" applyNumberFormat="1" applyAlignment="1">
      <alignment horizontal="right" vertical="center"/>
    </xf>
    <xf numFmtId="202" fontId="0" fillId="0" borderId="3" xfId="0" applyFont="1" applyNumberFormat="1" applyBorder="1" applyAlignment="1">
      <alignment horizontal="right" vertical="center"/>
    </xf>
    <xf numFmtId="203" fontId="0" fillId="0" borderId="3" xfId="0" applyFont="1" applyNumberFormat="1" applyBorder="1" applyAlignment="1">
      <alignment horizontal="right" vertical="center"/>
    </xf>
    <xf numFmtId="204" fontId="0" fillId="0" borderId="3" xfId="0" applyFont="1" applyNumberFormat="1" applyBorder="1" applyAlignment="1">
      <alignment horizontal="right" vertical="center"/>
    </xf>
    <xf numFmtId="205" fontId="0" fillId="0" borderId="3" xfId="0" applyFont="1" applyNumberFormat="1" applyBorder="1" applyAlignment="1">
      <alignment horizontal="right" vertical="center"/>
    </xf>
    <xf numFmtId="206" fontId="0" fillId="0" borderId="3" xfId="0" applyFont="1" applyNumberFormat="1" applyBorder="1" applyAlignment="1">
      <alignment horizontal="right" vertical="center"/>
    </xf>
    <xf numFmtId="207" fontId="0" fillId="0" borderId="3" xfId="0" applyFont="1" applyNumberFormat="1" applyBorder="1" applyAlignment="1">
      <alignment horizontal="right" vertical="center"/>
    </xf>
    <xf numFmtId="208" fontId="0" fillId="0" borderId="3" xfId="0" applyFont="1" applyNumberFormat="1" applyBorder="1" applyAlignment="1">
      <alignment horizontal="right" vertical="center"/>
    </xf>
    <xf numFmtId="209" fontId="0" fillId="0" borderId="3" xfId="0" applyFont="1" applyNumberFormat="1" applyBorder="1" applyAlignment="1">
      <alignment horizontal="right" vertical="center"/>
    </xf>
    <xf numFmtId="210" fontId="0" fillId="0" borderId="3" xfId="0" applyFont="1" applyNumberFormat="1" applyBorder="1" applyAlignment="1">
      <alignment horizontal="right" vertical="center"/>
    </xf>
    <xf numFmtId="211" fontId="0" fillId="0" borderId="3" xfId="0" applyFont="1" applyNumberFormat="1" applyBorder="1" applyAlignment="1">
      <alignment horizontal="right" vertical="center"/>
    </xf>
    <xf numFmtId="212" fontId="0" fillId="0" borderId="3" xfId="0" applyFont="1" applyNumberFormat="1" applyBorder="1" applyAlignment="1">
      <alignment horizontal="right" vertical="center"/>
    </xf>
    <xf numFmtId="213" fontId="0" fillId="0" borderId="3" xfId="0" applyFont="1" applyNumberFormat="1" applyBorder="1" applyAlignment="1">
      <alignment horizontal="right" vertical="center"/>
    </xf>
    <xf numFmtId="214" fontId="0" fillId="0" borderId="0" xfId="0" applyFont="1" applyNumberFormat="1" applyAlignment="1">
      <alignment horizontal="right" vertical="center"/>
    </xf>
    <xf numFmtId="215" fontId="0" fillId="0" borderId="0" xfId="0" applyFont="1" applyNumberFormat="1" applyAlignment="1">
      <alignment horizontal="right" vertical="center"/>
    </xf>
    <xf numFmtId="216" fontId="0" fillId="0" borderId="0" xfId="0" applyFont="1" applyNumberFormat="1" applyAlignment="1">
      <alignment horizontal="right" vertical="center"/>
    </xf>
    <xf numFmtId="217" fontId="0" fillId="0" borderId="0" xfId="0" applyFont="1" applyNumberFormat="1" applyAlignment="1">
      <alignment horizontal="right" vertical="center"/>
    </xf>
    <xf numFmtId="218" fontId="0" fillId="0" borderId="0" xfId="0" applyFont="1" applyNumberFormat="1" applyAlignment="1">
      <alignment horizontal="right" vertical="center"/>
    </xf>
    <xf numFmtId="219" fontId="0" fillId="0" borderId="0" xfId="0" applyFont="1" applyNumberFormat="1" applyAlignment="1">
      <alignment horizontal="right" vertical="center"/>
    </xf>
    <xf numFmtId="220" fontId="0" fillId="0" borderId="0" xfId="0" applyFont="1" applyNumberFormat="1" applyAlignment="1">
      <alignment horizontal="right" vertical="center"/>
    </xf>
    <xf numFmtId="221" fontId="0" fillId="0" borderId="0" xfId="0" applyFont="1" applyNumberFormat="1" applyAlignment="1">
      <alignment horizontal="right" vertical="center"/>
    </xf>
    <xf numFmtId="222" fontId="0" fillId="0" borderId="0" xfId="0" applyFont="1" applyNumberFormat="1" applyAlignment="1">
      <alignment horizontal="right" vertical="center"/>
    </xf>
    <xf numFmtId="223" fontId="0" fillId="0" borderId="0" xfId="0" applyFont="1" applyNumberFormat="1" applyAlignment="1">
      <alignment horizontal="right" vertical="center"/>
    </xf>
    <xf numFmtId="224" fontId="0" fillId="0" borderId="0" xfId="0" applyFont="1" applyNumberFormat="1" applyAlignment="1">
      <alignment horizontal="right" vertical="center"/>
    </xf>
    <xf numFmtId="225" fontId="0" fillId="0" borderId="0" xfId="0" applyFont="1" applyNumberFormat="1" applyAlignment="1">
      <alignment horizontal="right" vertical="center"/>
    </xf>
    <xf numFmtId="214" fontId="7" fillId="0" borderId="0" xfId="0" applyFont="1" applyNumberFormat="1" applyAlignment="1">
      <alignment horizontal="right" vertical="center"/>
    </xf>
    <xf numFmtId="215" fontId="7" fillId="0" borderId="0" xfId="0" applyFont="1" applyNumberFormat="1" applyAlignment="1">
      <alignment horizontal="right" vertical="center"/>
    </xf>
    <xf numFmtId="216" fontId="7" fillId="0" borderId="0" xfId="0" applyFont="1" applyNumberFormat="1" applyAlignment="1">
      <alignment horizontal="right" vertical="center"/>
    </xf>
    <xf numFmtId="217" fontId="7" fillId="0" borderId="0" xfId="0" applyFont="1" applyNumberFormat="1" applyAlignment="1">
      <alignment horizontal="right" vertical="center"/>
    </xf>
    <xf numFmtId="218" fontId="7" fillId="0" borderId="0" xfId="0" applyFont="1" applyNumberFormat="1" applyAlignment="1">
      <alignment horizontal="right" vertical="center"/>
    </xf>
    <xf numFmtId="219" fontId="7" fillId="0" borderId="0" xfId="0" applyFont="1" applyNumberFormat="1" applyAlignment="1">
      <alignment horizontal="right" vertical="center"/>
    </xf>
    <xf numFmtId="220" fontId="7" fillId="0" borderId="0" xfId="0" applyFont="1" applyNumberFormat="1" applyAlignment="1">
      <alignment horizontal="right" vertical="center"/>
    </xf>
    <xf numFmtId="221" fontId="7" fillId="0" borderId="0" xfId="0" applyFont="1" applyNumberFormat="1" applyAlignment="1">
      <alignment horizontal="right" vertical="center"/>
    </xf>
    <xf numFmtId="222" fontId="7" fillId="0" borderId="0" xfId="0" applyFont="1" applyNumberFormat="1" applyAlignment="1">
      <alignment horizontal="right" vertical="center"/>
    </xf>
    <xf numFmtId="223" fontId="7" fillId="0" borderId="0" xfId="0" applyFont="1" applyNumberFormat="1" applyAlignment="1">
      <alignment horizontal="right" vertical="center"/>
    </xf>
    <xf numFmtId="224" fontId="7" fillId="0" borderId="0" xfId="0" applyFont="1" applyNumberFormat="1" applyAlignment="1">
      <alignment horizontal="right" vertical="center"/>
    </xf>
    <xf numFmtId="225" fontId="7" fillId="0" borderId="0" xfId="0" applyFont="1" applyNumberFormat="1" applyAlignment="1">
      <alignment horizontal="right" vertical="center"/>
    </xf>
    <xf numFmtId="214" fontId="0" fillId="0" borderId="3" xfId="0" applyFont="1" applyNumberFormat="1" applyBorder="1" applyAlignment="1">
      <alignment horizontal="right" vertical="center"/>
    </xf>
    <xf numFmtId="215" fontId="0" fillId="0" borderId="3" xfId="0" applyFont="1" applyNumberFormat="1" applyBorder="1" applyAlignment="1">
      <alignment horizontal="right" vertical="center"/>
    </xf>
    <xf numFmtId="216" fontId="0" fillId="0" borderId="3" xfId="0" applyFont="1" applyNumberFormat="1" applyBorder="1" applyAlignment="1">
      <alignment horizontal="right" vertical="center"/>
    </xf>
    <xf numFmtId="217" fontId="0" fillId="0" borderId="3" xfId="0" applyFont="1" applyNumberFormat="1" applyBorder="1" applyAlignment="1">
      <alignment horizontal="right" vertical="center"/>
    </xf>
    <xf numFmtId="218" fontId="0" fillId="0" borderId="3" xfId="0" applyFont="1" applyNumberFormat="1" applyBorder="1" applyAlignment="1">
      <alignment horizontal="right" vertical="center"/>
    </xf>
    <xf numFmtId="219" fontId="0" fillId="0" borderId="3" xfId="0" applyFont="1" applyNumberFormat="1" applyBorder="1" applyAlignment="1">
      <alignment horizontal="right" vertical="center"/>
    </xf>
    <xf numFmtId="220" fontId="0" fillId="0" borderId="3" xfId="0" applyFont="1" applyNumberFormat="1" applyBorder="1" applyAlignment="1">
      <alignment horizontal="right" vertical="center"/>
    </xf>
    <xf numFmtId="221" fontId="0" fillId="0" borderId="3" xfId="0" applyFont="1" applyNumberFormat="1" applyBorder="1" applyAlignment="1">
      <alignment horizontal="right" vertical="center"/>
    </xf>
    <xf numFmtId="222" fontId="0" fillId="0" borderId="3" xfId="0" applyFont="1" applyNumberFormat="1" applyBorder="1" applyAlignment="1">
      <alignment horizontal="right" vertical="center"/>
    </xf>
    <xf numFmtId="223" fontId="0" fillId="0" borderId="3" xfId="0" applyFont="1" applyNumberFormat="1" applyBorder="1" applyAlignment="1">
      <alignment horizontal="right" vertical="center"/>
    </xf>
    <xf numFmtId="224" fontId="0" fillId="0" borderId="3" xfId="0" applyFont="1" applyNumberFormat="1" applyBorder="1" applyAlignment="1">
      <alignment horizontal="right" vertical="center"/>
    </xf>
    <xf numFmtId="225" fontId="0" fillId="0" borderId="3" xfId="0" applyFont="1" applyNumberFormat="1" applyBorder="1" applyAlignment="1">
      <alignment horizontal="right" vertical="center"/>
    </xf>
    <xf numFmtId="226" fontId="0" fillId="0" borderId="0" xfId="0" applyFont="1" applyNumberFormat="1" applyAlignment="1">
      <alignment horizontal="right" vertical="center"/>
    </xf>
    <xf numFmtId="227" fontId="0" fillId="0" borderId="0" xfId="0" applyFont="1" applyNumberFormat="1" applyAlignment="1">
      <alignment horizontal="right" vertical="center"/>
    </xf>
    <xf numFmtId="228" fontId="0" fillId="0" borderId="0" xfId="0" applyFont="1" applyNumberFormat="1" applyAlignment="1">
      <alignment horizontal="right" vertical="center"/>
    </xf>
    <xf numFmtId="229" fontId="0" fillId="0" borderId="0" xfId="0" applyFont="1" applyNumberFormat="1" applyAlignment="1">
      <alignment horizontal="right" vertical="center"/>
    </xf>
    <xf numFmtId="230" fontId="0" fillId="0" borderId="0" xfId="0" applyFont="1" applyNumberFormat="1" applyAlignment="1">
      <alignment horizontal="right" vertical="center"/>
    </xf>
    <xf numFmtId="231" fontId="0" fillId="0" borderId="0" xfId="0" applyFont="1" applyNumberFormat="1" applyAlignment="1">
      <alignment horizontal="right" vertical="center"/>
    </xf>
    <xf numFmtId="232" fontId="0" fillId="0" borderId="0" xfId="0" applyFont="1" applyNumberFormat="1" applyAlignment="1">
      <alignment horizontal="right" vertical="center"/>
    </xf>
    <xf numFmtId="233" fontId="0" fillId="0" borderId="0" xfId="0" applyFont="1" applyNumberFormat="1" applyAlignment="1">
      <alignment horizontal="right" vertical="center"/>
    </xf>
    <xf numFmtId="234" fontId="0" fillId="0" borderId="0" xfId="0" applyFont="1" applyNumberFormat="1" applyAlignment="1">
      <alignment horizontal="right" vertical="center"/>
    </xf>
    <xf numFmtId="235" fontId="0" fillId="0" borderId="0" xfId="0" applyFont="1" applyNumberFormat="1" applyAlignment="1">
      <alignment horizontal="right" vertical="center"/>
    </xf>
    <xf numFmtId="236" fontId="0" fillId="0" borderId="0" xfId="0" applyFont="1" applyNumberFormat="1" applyAlignment="1">
      <alignment horizontal="right" vertical="center"/>
    </xf>
    <xf numFmtId="237" fontId="0" fillId="0" borderId="0" xfId="0" applyFont="1" applyNumberFormat="1" applyAlignment="1">
      <alignment horizontal="right" vertical="center"/>
    </xf>
    <xf numFmtId="226" fontId="7" fillId="0" borderId="0" xfId="0" applyFont="1" applyNumberFormat="1" applyAlignment="1">
      <alignment horizontal="right" vertical="center"/>
    </xf>
    <xf numFmtId="227" fontId="7" fillId="0" borderId="0" xfId="0" applyFont="1" applyNumberFormat="1" applyAlignment="1">
      <alignment horizontal="right" vertical="center"/>
    </xf>
    <xf numFmtId="228" fontId="7" fillId="0" borderId="0" xfId="0" applyFont="1" applyNumberFormat="1" applyAlignment="1">
      <alignment horizontal="right" vertical="center"/>
    </xf>
    <xf numFmtId="229" fontId="7" fillId="0" borderId="0" xfId="0" applyFont="1" applyNumberFormat="1" applyAlignment="1">
      <alignment horizontal="right" vertical="center"/>
    </xf>
    <xf numFmtId="230" fontId="7" fillId="0" borderId="0" xfId="0" applyFont="1" applyNumberFormat="1" applyAlignment="1">
      <alignment horizontal="right" vertical="center"/>
    </xf>
    <xf numFmtId="231" fontId="7" fillId="0" borderId="0" xfId="0" applyFont="1" applyNumberFormat="1" applyAlignment="1">
      <alignment horizontal="right" vertical="center"/>
    </xf>
    <xf numFmtId="232" fontId="7" fillId="0" borderId="0" xfId="0" applyFont="1" applyNumberFormat="1" applyAlignment="1">
      <alignment horizontal="right" vertical="center"/>
    </xf>
    <xf numFmtId="233" fontId="7" fillId="0" borderId="0" xfId="0" applyFont="1" applyNumberFormat="1" applyAlignment="1">
      <alignment horizontal="right" vertical="center"/>
    </xf>
    <xf numFmtId="234" fontId="7" fillId="0" borderId="0" xfId="0" applyFont="1" applyNumberFormat="1" applyAlignment="1">
      <alignment horizontal="right" vertical="center"/>
    </xf>
    <xf numFmtId="235" fontId="7" fillId="0" borderId="0" xfId="0" applyFont="1" applyNumberFormat="1" applyAlignment="1">
      <alignment horizontal="right" vertical="center"/>
    </xf>
    <xf numFmtId="236" fontId="7" fillId="0" borderId="0" xfId="0" applyFont="1" applyNumberFormat="1" applyAlignment="1">
      <alignment horizontal="right" vertical="center"/>
    </xf>
    <xf numFmtId="237" fontId="7" fillId="0" borderId="0" xfId="0" applyFont="1" applyNumberFormat="1" applyAlignment="1">
      <alignment horizontal="right" vertical="center"/>
    </xf>
    <xf numFmtId="226" fontId="0" fillId="0" borderId="3" xfId="0" applyFont="1" applyNumberFormat="1" applyBorder="1" applyAlignment="1">
      <alignment horizontal="right" vertical="center"/>
    </xf>
    <xf numFmtId="227" fontId="0" fillId="0" borderId="3" xfId="0" applyFont="1" applyNumberFormat="1" applyBorder="1" applyAlignment="1">
      <alignment horizontal="right" vertical="center"/>
    </xf>
    <xf numFmtId="228" fontId="0" fillId="0" borderId="3" xfId="0" applyFont="1" applyNumberFormat="1" applyBorder="1" applyAlignment="1">
      <alignment horizontal="right" vertical="center"/>
    </xf>
    <xf numFmtId="229" fontId="0" fillId="0" borderId="3" xfId="0" applyFont="1" applyNumberFormat="1" applyBorder="1" applyAlignment="1">
      <alignment horizontal="right" vertical="center"/>
    </xf>
    <xf numFmtId="230" fontId="0" fillId="0" borderId="3" xfId="0" applyFont="1" applyNumberFormat="1" applyBorder="1" applyAlignment="1">
      <alignment horizontal="right" vertical="center"/>
    </xf>
    <xf numFmtId="231" fontId="0" fillId="0" borderId="3" xfId="0" applyFont="1" applyNumberFormat="1" applyBorder="1" applyAlignment="1">
      <alignment horizontal="right" vertical="center"/>
    </xf>
    <xf numFmtId="232" fontId="0" fillId="0" borderId="3" xfId="0" applyFont="1" applyNumberFormat="1" applyBorder="1" applyAlignment="1">
      <alignment horizontal="right" vertical="center"/>
    </xf>
    <xf numFmtId="233" fontId="0" fillId="0" borderId="3" xfId="0" applyFont="1" applyNumberFormat="1" applyBorder="1" applyAlignment="1">
      <alignment horizontal="right" vertical="center"/>
    </xf>
    <xf numFmtId="234" fontId="0" fillId="0" borderId="3" xfId="0" applyFont="1" applyNumberFormat="1" applyBorder="1" applyAlignment="1">
      <alignment horizontal="right" vertical="center"/>
    </xf>
    <xf numFmtId="235" fontId="0" fillId="0" borderId="3" xfId="0" applyFont="1" applyNumberFormat="1" applyBorder="1" applyAlignment="1">
      <alignment horizontal="right" vertical="center"/>
    </xf>
    <xf numFmtId="236" fontId="0" fillId="0" borderId="3" xfId="0" applyFont="1" applyNumberFormat="1" applyBorder="1" applyAlignment="1">
      <alignment horizontal="right" vertical="center"/>
    </xf>
    <xf numFmtId="237" fontId="0" fillId="0" borderId="3" xfId="0" applyFont="1" applyNumberFormat="1" applyBorder="1" applyAlignment="1">
      <alignment horizontal="right" vertical="center"/>
    </xf>
    <xf numFmtId="238" fontId="0" fillId="0" borderId="0" xfId="0" applyFont="1" applyNumberFormat="1" applyAlignment="1">
      <alignment horizontal="right" vertical="center"/>
    </xf>
    <xf numFmtId="239" fontId="0" fillId="0" borderId="0" xfId="0" applyFont="1" applyNumberFormat="1" applyAlignment="1">
      <alignment horizontal="right" vertical="center"/>
    </xf>
    <xf numFmtId="240" fontId="0" fillId="0" borderId="0" xfId="0" applyFont="1" applyNumberFormat="1" applyAlignment="1">
      <alignment horizontal="right" vertical="center"/>
    </xf>
    <xf numFmtId="241" fontId="0" fillId="0" borderId="0" xfId="0" applyFont="1" applyNumberFormat="1" applyAlignment="1">
      <alignment horizontal="right" vertical="center"/>
    </xf>
    <xf numFmtId="242" fontId="0" fillId="0" borderId="0" xfId="0" applyFont="1" applyNumberFormat="1" applyAlignment="1">
      <alignment horizontal="right" vertical="center"/>
    </xf>
    <xf numFmtId="243" fontId="0" fillId="0" borderId="0" xfId="0" applyFont="1" applyNumberFormat="1" applyAlignment="1">
      <alignment horizontal="right" vertical="center"/>
    </xf>
    <xf numFmtId="244" fontId="0" fillId="0" borderId="0" xfId="0" applyFont="1" applyNumberFormat="1" applyAlignment="1">
      <alignment horizontal="right" vertical="center"/>
    </xf>
    <xf numFmtId="245" fontId="0" fillId="0" borderId="0" xfId="0" applyFont="1" applyNumberFormat="1" applyAlignment="1">
      <alignment horizontal="right" vertical="center"/>
    </xf>
    <xf numFmtId="246" fontId="0" fillId="0" borderId="0" xfId="0" applyFont="1" applyNumberFormat="1" applyAlignment="1">
      <alignment horizontal="right" vertical="center"/>
    </xf>
    <xf numFmtId="247" fontId="0" fillId="0" borderId="0" xfId="0" applyFont="1" applyNumberFormat="1" applyAlignment="1">
      <alignment horizontal="right" vertical="center"/>
    </xf>
    <xf numFmtId="248" fontId="0" fillId="0" borderId="0" xfId="0" applyFont="1" applyNumberFormat="1" applyAlignment="1">
      <alignment horizontal="right" vertical="center"/>
    </xf>
    <xf numFmtId="249" fontId="0" fillId="0" borderId="0" xfId="0" applyFont="1" applyNumberFormat="1" applyAlignment="1">
      <alignment horizontal="right" vertical="center"/>
    </xf>
    <xf numFmtId="238" fontId="7" fillId="0" borderId="0" xfId="0" applyFont="1" applyNumberFormat="1" applyAlignment="1">
      <alignment horizontal="right" vertical="center"/>
    </xf>
    <xf numFmtId="239" fontId="7" fillId="0" borderId="0" xfId="0" applyFont="1" applyNumberFormat="1" applyAlignment="1">
      <alignment horizontal="right" vertical="center"/>
    </xf>
    <xf numFmtId="240" fontId="7" fillId="0" borderId="0" xfId="0" applyFont="1" applyNumberFormat="1" applyAlignment="1">
      <alignment horizontal="right" vertical="center"/>
    </xf>
    <xf numFmtId="241" fontId="7" fillId="0" borderId="0" xfId="0" applyFont="1" applyNumberFormat="1" applyAlignment="1">
      <alignment horizontal="right" vertical="center"/>
    </xf>
    <xf numFmtId="242" fontId="7" fillId="0" borderId="0" xfId="0" applyFont="1" applyNumberFormat="1" applyAlignment="1">
      <alignment horizontal="right" vertical="center"/>
    </xf>
    <xf numFmtId="243" fontId="7" fillId="0" borderId="0" xfId="0" applyFont="1" applyNumberFormat="1" applyAlignment="1">
      <alignment horizontal="right" vertical="center"/>
    </xf>
    <xf numFmtId="244" fontId="7" fillId="0" borderId="0" xfId="0" applyFont="1" applyNumberFormat="1" applyAlignment="1">
      <alignment horizontal="right" vertical="center"/>
    </xf>
    <xf numFmtId="245" fontId="7" fillId="0" borderId="0" xfId="0" applyFont="1" applyNumberFormat="1" applyAlignment="1">
      <alignment horizontal="right" vertical="center"/>
    </xf>
    <xf numFmtId="246" fontId="7" fillId="0" borderId="0" xfId="0" applyFont="1" applyNumberFormat="1" applyAlignment="1">
      <alignment horizontal="right" vertical="center"/>
    </xf>
    <xf numFmtId="247" fontId="7" fillId="0" borderId="0" xfId="0" applyFont="1" applyNumberFormat="1" applyAlignment="1">
      <alignment horizontal="right" vertical="center"/>
    </xf>
    <xf numFmtId="248" fontId="7" fillId="0" borderId="0" xfId="0" applyFont="1" applyNumberFormat="1" applyAlignment="1">
      <alignment horizontal="right" vertical="center"/>
    </xf>
    <xf numFmtId="249" fontId="7" fillId="0" borderId="0" xfId="0" applyFont="1" applyNumberFormat="1" applyAlignment="1">
      <alignment horizontal="right" vertical="center"/>
    </xf>
    <xf numFmtId="238" fontId="0" fillId="0" borderId="3" xfId="0" applyFont="1" applyNumberFormat="1" applyBorder="1" applyAlignment="1">
      <alignment horizontal="right" vertical="center"/>
    </xf>
    <xf numFmtId="239" fontId="0" fillId="0" borderId="3" xfId="0" applyFont="1" applyNumberFormat="1" applyBorder="1" applyAlignment="1">
      <alignment horizontal="right" vertical="center"/>
    </xf>
    <xf numFmtId="240" fontId="0" fillId="0" borderId="3" xfId="0" applyFont="1" applyNumberFormat="1" applyBorder="1" applyAlignment="1">
      <alignment horizontal="right" vertical="center"/>
    </xf>
    <xf numFmtId="241" fontId="0" fillId="0" borderId="3" xfId="0" applyFont="1" applyNumberFormat="1" applyBorder="1" applyAlignment="1">
      <alignment horizontal="right" vertical="center"/>
    </xf>
    <xf numFmtId="242" fontId="0" fillId="0" borderId="3" xfId="0" applyFont="1" applyNumberFormat="1" applyBorder="1" applyAlignment="1">
      <alignment horizontal="right" vertical="center"/>
    </xf>
    <xf numFmtId="243" fontId="0" fillId="0" borderId="3" xfId="0" applyFont="1" applyNumberFormat="1" applyBorder="1" applyAlignment="1">
      <alignment horizontal="right" vertical="center"/>
    </xf>
    <xf numFmtId="244" fontId="0" fillId="0" borderId="3" xfId="0" applyFont="1" applyNumberFormat="1" applyBorder="1" applyAlignment="1">
      <alignment horizontal="right" vertical="center"/>
    </xf>
    <xf numFmtId="245" fontId="0" fillId="0" borderId="3" xfId="0" applyFont="1" applyNumberFormat="1" applyBorder="1" applyAlignment="1">
      <alignment horizontal="right" vertical="center"/>
    </xf>
    <xf numFmtId="246" fontId="0" fillId="0" borderId="3" xfId="0" applyFont="1" applyNumberFormat="1" applyBorder="1" applyAlignment="1">
      <alignment horizontal="right" vertical="center"/>
    </xf>
    <xf numFmtId="247" fontId="0" fillId="0" borderId="3" xfId="0" applyFont="1" applyNumberFormat="1" applyBorder="1" applyAlignment="1">
      <alignment horizontal="right" vertical="center"/>
    </xf>
    <xf numFmtId="248" fontId="0" fillId="0" borderId="3" xfId="0" applyFont="1" applyNumberFormat="1" applyBorder="1" applyAlignment="1">
      <alignment horizontal="right" vertical="center"/>
    </xf>
    <xf numFmtId="249" fontId="0" fillId="0" borderId="3" xfId="0" applyFont="1" applyNumberFormat="1" applyBorder="1" applyAlignment="1">
      <alignment horizontal="right" vertical="center"/>
    </xf>
    <xf numFmtId="250" fontId="0" fillId="0" borderId="0" xfId="0" applyFont="1" applyNumberFormat="1" applyAlignment="1">
      <alignment horizontal="right" vertical="center"/>
    </xf>
    <xf numFmtId="251" fontId="0" fillId="0" borderId="0" xfId="0" applyFont="1" applyNumberFormat="1" applyAlignment="1">
      <alignment horizontal="right" vertical="center"/>
    </xf>
    <xf numFmtId="252" fontId="0" fillId="0" borderId="0" xfId="0" applyFont="1" applyNumberFormat="1" applyAlignment="1">
      <alignment horizontal="right" vertical="center"/>
    </xf>
    <xf numFmtId="253" fontId="0" fillId="0" borderId="0" xfId="0" applyFont="1" applyNumberFormat="1" applyAlignment="1">
      <alignment horizontal="right" vertical="center"/>
    </xf>
    <xf numFmtId="254" fontId="0" fillId="0" borderId="0" xfId="0" applyFont="1" applyNumberFormat="1" applyAlignment="1">
      <alignment horizontal="right" vertical="center"/>
    </xf>
    <xf numFmtId="255" fontId="0" fillId="0" borderId="0" xfId="0" applyFont="1" applyNumberFormat="1" applyAlignment="1">
      <alignment horizontal="right" vertical="center"/>
    </xf>
    <xf numFmtId="256" fontId="0" fillId="0" borderId="0" xfId="0" applyFont="1" applyNumberFormat="1" applyAlignment="1">
      <alignment horizontal="right" vertical="center"/>
    </xf>
    <xf numFmtId="257" fontId="0" fillId="0" borderId="0" xfId="0" applyFont="1" applyNumberFormat="1" applyAlignment="1">
      <alignment horizontal="right" vertical="center"/>
    </xf>
    <xf numFmtId="258" fontId="0" fillId="0" borderId="0" xfId="0" applyFont="1" applyNumberFormat="1" applyAlignment="1">
      <alignment horizontal="right" vertical="center"/>
    </xf>
    <xf numFmtId="259" fontId="0" fillId="0" borderId="0" xfId="0" applyFont="1" applyNumberFormat="1" applyAlignment="1">
      <alignment horizontal="right" vertical="center"/>
    </xf>
    <xf numFmtId="260" fontId="0" fillId="0" borderId="0" xfId="0" applyFont="1" applyNumberFormat="1" applyAlignment="1">
      <alignment horizontal="right" vertical="center"/>
    </xf>
    <xf numFmtId="261" fontId="0" fillId="0" borderId="0" xfId="0" applyFont="1" applyNumberFormat="1" applyAlignment="1">
      <alignment horizontal="right" vertical="center"/>
    </xf>
    <xf numFmtId="250" fontId="7" fillId="0" borderId="0" xfId="0" applyFont="1" applyNumberFormat="1" applyAlignment="1">
      <alignment horizontal="right" vertical="center"/>
    </xf>
    <xf numFmtId="251" fontId="7" fillId="0" borderId="0" xfId="0" applyFont="1" applyNumberFormat="1" applyAlignment="1">
      <alignment horizontal="right" vertical="center"/>
    </xf>
    <xf numFmtId="252" fontId="7" fillId="0" borderId="0" xfId="0" applyFont="1" applyNumberFormat="1" applyAlignment="1">
      <alignment horizontal="right" vertical="center"/>
    </xf>
    <xf numFmtId="253" fontId="7" fillId="0" borderId="0" xfId="0" applyFont="1" applyNumberFormat="1" applyAlignment="1">
      <alignment horizontal="right" vertical="center"/>
    </xf>
    <xf numFmtId="254" fontId="7" fillId="0" borderId="0" xfId="0" applyFont="1" applyNumberFormat="1" applyAlignment="1">
      <alignment horizontal="right" vertical="center"/>
    </xf>
    <xf numFmtId="255" fontId="7" fillId="0" borderId="0" xfId="0" applyFont="1" applyNumberFormat="1" applyAlignment="1">
      <alignment horizontal="right" vertical="center"/>
    </xf>
    <xf numFmtId="256" fontId="7" fillId="0" borderId="0" xfId="0" applyFont="1" applyNumberFormat="1" applyAlignment="1">
      <alignment horizontal="right" vertical="center"/>
    </xf>
    <xf numFmtId="257" fontId="7" fillId="0" borderId="0" xfId="0" applyFont="1" applyNumberFormat="1" applyAlignment="1">
      <alignment horizontal="right" vertical="center"/>
    </xf>
    <xf numFmtId="258" fontId="7" fillId="0" borderId="0" xfId="0" applyFont="1" applyNumberFormat="1" applyAlignment="1">
      <alignment horizontal="right" vertical="center"/>
    </xf>
    <xf numFmtId="259" fontId="7" fillId="0" borderId="0" xfId="0" applyFont="1" applyNumberFormat="1" applyAlignment="1">
      <alignment horizontal="right" vertical="center"/>
    </xf>
    <xf numFmtId="260" fontId="7" fillId="0" borderId="0" xfId="0" applyFont="1" applyNumberFormat="1" applyAlignment="1">
      <alignment horizontal="right" vertical="center"/>
    </xf>
    <xf numFmtId="261" fontId="7" fillId="0" borderId="0" xfId="0" applyFont="1" applyNumberFormat="1" applyAlignment="1">
      <alignment horizontal="right" vertical="center"/>
    </xf>
    <xf numFmtId="250" fontId="0" fillId="0" borderId="3" xfId="0" applyFont="1" applyNumberFormat="1" applyBorder="1" applyAlignment="1">
      <alignment horizontal="right" vertical="center"/>
    </xf>
    <xf numFmtId="251" fontId="0" fillId="0" borderId="3" xfId="0" applyFont="1" applyNumberFormat="1" applyBorder="1" applyAlignment="1">
      <alignment horizontal="right" vertical="center"/>
    </xf>
    <xf numFmtId="252" fontId="0" fillId="0" borderId="3" xfId="0" applyFont="1" applyNumberFormat="1" applyBorder="1" applyAlignment="1">
      <alignment horizontal="right" vertical="center"/>
    </xf>
    <xf numFmtId="253" fontId="0" fillId="0" borderId="3" xfId="0" applyFont="1" applyNumberFormat="1" applyBorder="1" applyAlignment="1">
      <alignment horizontal="right" vertical="center"/>
    </xf>
    <xf numFmtId="254" fontId="0" fillId="0" borderId="3" xfId="0" applyFont="1" applyNumberFormat="1" applyBorder="1" applyAlignment="1">
      <alignment horizontal="right" vertical="center"/>
    </xf>
    <xf numFmtId="255" fontId="0" fillId="0" borderId="3" xfId="0" applyFont="1" applyNumberFormat="1" applyBorder="1" applyAlignment="1">
      <alignment horizontal="right" vertical="center"/>
    </xf>
    <xf numFmtId="256" fontId="0" fillId="0" borderId="3" xfId="0" applyFont="1" applyNumberFormat="1" applyBorder="1" applyAlignment="1">
      <alignment horizontal="right" vertical="center"/>
    </xf>
    <xf numFmtId="257" fontId="0" fillId="0" borderId="3" xfId="0" applyFont="1" applyNumberFormat="1" applyBorder="1" applyAlignment="1">
      <alignment horizontal="right" vertical="center"/>
    </xf>
    <xf numFmtId="258" fontId="0" fillId="0" borderId="3" xfId="0" applyFont="1" applyNumberFormat="1" applyBorder="1" applyAlignment="1">
      <alignment horizontal="right" vertical="center"/>
    </xf>
    <xf numFmtId="259" fontId="0" fillId="0" borderId="3" xfId="0" applyFont="1" applyNumberFormat="1" applyBorder="1" applyAlignment="1">
      <alignment horizontal="right" vertical="center"/>
    </xf>
    <xf numFmtId="260" fontId="0" fillId="0" borderId="3" xfId="0" applyFont="1" applyNumberFormat="1" applyBorder="1" applyAlignment="1">
      <alignment horizontal="right" vertical="center"/>
    </xf>
    <xf numFmtId="261" fontId="0" fillId="0" borderId="3" xfId="0" applyFont="1" applyNumberFormat="1" applyBorder="1" applyAlignment="1">
      <alignment horizontal="right" vertical="center"/>
    </xf>
    <xf numFmtId="262" fontId="0" fillId="0" borderId="0" xfId="0" applyFont="1" applyNumberFormat="1" applyAlignment="1">
      <alignment horizontal="right" vertical="center"/>
    </xf>
    <xf numFmtId="263" fontId="0" fillId="0" borderId="0" xfId="0" applyFont="1" applyNumberFormat="1" applyAlignment="1">
      <alignment horizontal="right" vertical="center"/>
    </xf>
    <xf numFmtId="264" fontId="0" fillId="0" borderId="0" xfId="0" applyFont="1" applyNumberFormat="1" applyAlignment="1">
      <alignment horizontal="right" vertical="center"/>
    </xf>
    <xf numFmtId="265" fontId="0" fillId="0" borderId="0" xfId="0" applyFont="1" applyNumberFormat="1" applyAlignment="1">
      <alignment horizontal="right" vertical="center"/>
    </xf>
    <xf numFmtId="266" fontId="0" fillId="0" borderId="0" xfId="0" applyFont="1" applyNumberFormat="1" applyAlignment="1">
      <alignment horizontal="right" vertical="center"/>
    </xf>
    <xf numFmtId="267" fontId="0" fillId="0" borderId="0" xfId="0" applyFont="1" applyNumberFormat="1" applyAlignment="1">
      <alignment horizontal="right" vertical="center"/>
    </xf>
    <xf numFmtId="268" fontId="0" fillId="0" borderId="0" xfId="0" applyFont="1" applyNumberFormat="1" applyAlignment="1">
      <alignment horizontal="right" vertical="center"/>
    </xf>
    <xf numFmtId="269" fontId="0" fillId="0" borderId="0" xfId="0" applyFont="1" applyNumberFormat="1" applyAlignment="1">
      <alignment horizontal="right" vertical="center"/>
    </xf>
    <xf numFmtId="270" fontId="0" fillId="0" borderId="0" xfId="0" applyFont="1" applyNumberFormat="1" applyAlignment="1">
      <alignment horizontal="right" vertical="center"/>
    </xf>
    <xf numFmtId="271" fontId="0" fillId="0" borderId="0" xfId="0" applyFont="1" applyNumberFormat="1" applyAlignment="1">
      <alignment horizontal="right" vertical="center"/>
    </xf>
    <xf numFmtId="272" fontId="0" fillId="0" borderId="0" xfId="0" applyFont="1" applyNumberFormat="1" applyAlignment="1">
      <alignment horizontal="right" vertical="center"/>
    </xf>
    <xf numFmtId="273" fontId="0" fillId="0" borderId="0" xfId="0" applyFont="1" applyNumberFormat="1" applyAlignment="1">
      <alignment horizontal="right" vertical="center"/>
    </xf>
    <xf numFmtId="262" fontId="7" fillId="0" borderId="0" xfId="0" applyFont="1" applyNumberFormat="1" applyAlignment="1">
      <alignment horizontal="right" vertical="center"/>
    </xf>
    <xf numFmtId="263" fontId="7" fillId="0" borderId="0" xfId="0" applyFont="1" applyNumberFormat="1" applyAlignment="1">
      <alignment horizontal="right" vertical="center"/>
    </xf>
    <xf numFmtId="264" fontId="7" fillId="0" borderId="0" xfId="0" applyFont="1" applyNumberFormat="1" applyAlignment="1">
      <alignment horizontal="right" vertical="center"/>
    </xf>
    <xf numFmtId="265" fontId="7" fillId="0" borderId="0" xfId="0" applyFont="1" applyNumberFormat="1" applyAlignment="1">
      <alignment horizontal="right" vertical="center"/>
    </xf>
    <xf numFmtId="266" fontId="7" fillId="0" borderId="0" xfId="0" applyFont="1" applyNumberFormat="1" applyAlignment="1">
      <alignment horizontal="right" vertical="center"/>
    </xf>
    <xf numFmtId="267" fontId="7" fillId="0" borderId="0" xfId="0" applyFont="1" applyNumberFormat="1" applyAlignment="1">
      <alignment horizontal="right" vertical="center"/>
    </xf>
    <xf numFmtId="268" fontId="7" fillId="0" borderId="0" xfId="0" applyFont="1" applyNumberFormat="1" applyAlignment="1">
      <alignment horizontal="right" vertical="center"/>
    </xf>
    <xf numFmtId="269" fontId="7" fillId="0" borderId="0" xfId="0" applyFont="1" applyNumberFormat="1" applyAlignment="1">
      <alignment horizontal="right" vertical="center"/>
    </xf>
    <xf numFmtId="270" fontId="7" fillId="0" borderId="0" xfId="0" applyFont="1" applyNumberFormat="1" applyAlignment="1">
      <alignment horizontal="right" vertical="center"/>
    </xf>
    <xf numFmtId="271" fontId="7" fillId="0" borderId="0" xfId="0" applyFont="1" applyNumberFormat="1" applyAlignment="1">
      <alignment horizontal="right" vertical="center"/>
    </xf>
    <xf numFmtId="272" fontId="7" fillId="0" borderId="0" xfId="0" applyFont="1" applyNumberFormat="1" applyAlignment="1">
      <alignment horizontal="right" vertical="center"/>
    </xf>
    <xf numFmtId="273" fontId="7" fillId="0" borderId="0" xfId="0" applyFont="1" applyNumberFormat="1" applyAlignment="1">
      <alignment horizontal="right" vertical="center"/>
    </xf>
    <xf numFmtId="262" fontId="0" fillId="0" borderId="3" xfId="0" applyFont="1" applyNumberFormat="1" applyBorder="1" applyAlignment="1">
      <alignment horizontal="right" vertical="center"/>
    </xf>
    <xf numFmtId="263" fontId="0" fillId="0" borderId="3" xfId="0" applyFont="1" applyNumberFormat="1" applyBorder="1" applyAlignment="1">
      <alignment horizontal="right" vertical="center"/>
    </xf>
    <xf numFmtId="264" fontId="0" fillId="0" borderId="3" xfId="0" applyFont="1" applyNumberFormat="1" applyBorder="1" applyAlignment="1">
      <alignment horizontal="right" vertical="center"/>
    </xf>
    <xf numFmtId="265" fontId="0" fillId="0" borderId="3" xfId="0" applyFont="1" applyNumberFormat="1" applyBorder="1" applyAlignment="1">
      <alignment horizontal="right" vertical="center"/>
    </xf>
    <xf numFmtId="266" fontId="0" fillId="0" borderId="3" xfId="0" applyFont="1" applyNumberFormat="1" applyBorder="1" applyAlignment="1">
      <alignment horizontal="right" vertical="center"/>
    </xf>
    <xf numFmtId="267" fontId="0" fillId="0" borderId="3" xfId="0" applyFont="1" applyNumberFormat="1" applyBorder="1" applyAlignment="1">
      <alignment horizontal="right" vertical="center"/>
    </xf>
    <xf numFmtId="268" fontId="0" fillId="0" borderId="3" xfId="0" applyFont="1" applyNumberFormat="1" applyBorder="1" applyAlignment="1">
      <alignment horizontal="right" vertical="center"/>
    </xf>
    <xf numFmtId="269" fontId="0" fillId="0" borderId="3" xfId="0" applyFont="1" applyNumberFormat="1" applyBorder="1" applyAlignment="1">
      <alignment horizontal="right" vertical="center"/>
    </xf>
    <xf numFmtId="270" fontId="0" fillId="0" borderId="3" xfId="0" applyFont="1" applyNumberFormat="1" applyBorder="1" applyAlignment="1">
      <alignment horizontal="right" vertical="center"/>
    </xf>
    <xf numFmtId="271" fontId="0" fillId="0" borderId="3" xfId="0" applyFont="1" applyNumberFormat="1" applyBorder="1" applyAlignment="1">
      <alignment horizontal="right" vertical="center"/>
    </xf>
    <xf numFmtId="272" fontId="0" fillId="0" borderId="3" xfId="0" applyFont="1" applyNumberFormat="1" applyBorder="1" applyAlignment="1">
      <alignment horizontal="right" vertical="center"/>
    </xf>
    <xf numFmtId="273" fontId="0" fillId="0" borderId="3" xfId="0" applyFont="1" applyNumberFormat="1" applyBorder="1" applyAlignment="1">
      <alignment horizontal="right" vertical="center"/>
    </xf>
    <xf numFmtId="274" fontId="0" fillId="0" borderId="0" xfId="0" applyFont="1" applyNumberFormat="1" applyAlignment="1">
      <alignment horizontal="right" vertical="center"/>
    </xf>
    <xf numFmtId="275" fontId="0" fillId="0" borderId="0" xfId="0" applyFont="1" applyNumberFormat="1" applyAlignment="1">
      <alignment horizontal="right" vertical="center"/>
    </xf>
    <xf numFmtId="276" fontId="0" fillId="0" borderId="0" xfId="0" applyFont="1" applyNumberFormat="1" applyAlignment="1">
      <alignment horizontal="right" vertical="center"/>
    </xf>
    <xf numFmtId="277" fontId="0" fillId="0" borderId="0" xfId="0" applyFont="1" applyNumberFormat="1" applyAlignment="1">
      <alignment horizontal="right" vertical="center"/>
    </xf>
    <xf numFmtId="278" fontId="0" fillId="0" borderId="0" xfId="0" applyFont="1" applyNumberFormat="1" applyAlignment="1">
      <alignment horizontal="right" vertical="center"/>
    </xf>
    <xf numFmtId="279" fontId="0" fillId="0" borderId="0" xfId="0" applyFont="1" applyNumberFormat="1" applyAlignment="1">
      <alignment horizontal="right" vertical="center"/>
    </xf>
    <xf numFmtId="280" fontId="0" fillId="0" borderId="0" xfId="0" applyFont="1" applyNumberFormat="1" applyAlignment="1">
      <alignment horizontal="right" vertical="center"/>
    </xf>
    <xf numFmtId="281" fontId="0" fillId="0" borderId="0" xfId="0" applyFont="1" applyNumberFormat="1" applyAlignment="1">
      <alignment horizontal="right" vertical="center"/>
    </xf>
    <xf numFmtId="282" fontId="0" fillId="0" borderId="0" xfId="0" applyFont="1" applyNumberFormat="1" applyAlignment="1">
      <alignment horizontal="right" vertical="center"/>
    </xf>
    <xf numFmtId="283" fontId="0" fillId="0" borderId="0" xfId="0" applyFont="1" applyNumberFormat="1" applyAlignment="1">
      <alignment horizontal="right" vertical="center"/>
    </xf>
    <xf numFmtId="284" fontId="0" fillId="0" borderId="0" xfId="0" applyFont="1" applyNumberFormat="1" applyAlignment="1">
      <alignment horizontal="right" vertical="center"/>
    </xf>
    <xf numFmtId="285" fontId="0" fillId="0" borderId="0" xfId="0" applyFont="1" applyNumberFormat="1" applyAlignment="1">
      <alignment horizontal="right" vertical="center"/>
    </xf>
    <xf numFmtId="274" fontId="7" fillId="0" borderId="0" xfId="0" applyFont="1" applyNumberFormat="1" applyAlignment="1">
      <alignment horizontal="right" vertical="center"/>
    </xf>
    <xf numFmtId="275" fontId="7" fillId="0" borderId="0" xfId="0" applyFont="1" applyNumberFormat="1" applyAlignment="1">
      <alignment horizontal="right" vertical="center"/>
    </xf>
    <xf numFmtId="276" fontId="7" fillId="0" borderId="0" xfId="0" applyFont="1" applyNumberFormat="1" applyAlignment="1">
      <alignment horizontal="right" vertical="center"/>
    </xf>
    <xf numFmtId="277" fontId="7" fillId="0" borderId="0" xfId="0" applyFont="1" applyNumberFormat="1" applyAlignment="1">
      <alignment horizontal="right" vertical="center"/>
    </xf>
    <xf numFmtId="278" fontId="7" fillId="0" borderId="0" xfId="0" applyFont="1" applyNumberFormat="1" applyAlignment="1">
      <alignment horizontal="right" vertical="center"/>
    </xf>
    <xf numFmtId="279" fontId="7" fillId="0" borderId="0" xfId="0" applyFont="1" applyNumberFormat="1" applyAlignment="1">
      <alignment horizontal="right" vertical="center"/>
    </xf>
    <xf numFmtId="280" fontId="7" fillId="0" borderId="0" xfId="0" applyFont="1" applyNumberFormat="1" applyAlignment="1">
      <alignment horizontal="right" vertical="center"/>
    </xf>
    <xf numFmtId="281" fontId="7" fillId="0" borderId="0" xfId="0" applyFont="1" applyNumberFormat="1" applyAlignment="1">
      <alignment horizontal="right" vertical="center"/>
    </xf>
    <xf numFmtId="282" fontId="7" fillId="0" borderId="0" xfId="0" applyFont="1" applyNumberFormat="1" applyAlignment="1">
      <alignment horizontal="right" vertical="center"/>
    </xf>
    <xf numFmtId="283" fontId="7" fillId="0" borderId="0" xfId="0" applyFont="1" applyNumberFormat="1" applyAlignment="1">
      <alignment horizontal="right" vertical="center"/>
    </xf>
    <xf numFmtId="284" fontId="7" fillId="0" borderId="0" xfId="0" applyFont="1" applyNumberFormat="1" applyAlignment="1">
      <alignment horizontal="right" vertical="center"/>
    </xf>
    <xf numFmtId="285" fontId="7" fillId="0" borderId="0" xfId="0" applyFont="1" applyNumberFormat="1" applyAlignment="1">
      <alignment horizontal="right" vertical="center"/>
    </xf>
    <xf numFmtId="274" fontId="0" fillId="0" borderId="3" xfId="0" applyFont="1" applyNumberFormat="1" applyBorder="1" applyAlignment="1">
      <alignment horizontal="right" vertical="center"/>
    </xf>
    <xf numFmtId="275" fontId="0" fillId="0" borderId="3" xfId="0" applyFont="1" applyNumberFormat="1" applyBorder="1" applyAlignment="1">
      <alignment horizontal="right" vertical="center"/>
    </xf>
    <xf numFmtId="276" fontId="0" fillId="0" borderId="3" xfId="0" applyFont="1" applyNumberFormat="1" applyBorder="1" applyAlignment="1">
      <alignment horizontal="right" vertical="center"/>
    </xf>
    <xf numFmtId="277" fontId="0" fillId="0" borderId="3" xfId="0" applyFont="1" applyNumberFormat="1" applyBorder="1" applyAlignment="1">
      <alignment horizontal="right" vertical="center"/>
    </xf>
    <xf numFmtId="278" fontId="0" fillId="0" borderId="3" xfId="0" applyFont="1" applyNumberFormat="1" applyBorder="1" applyAlignment="1">
      <alignment horizontal="right" vertical="center"/>
    </xf>
    <xf numFmtId="279" fontId="0" fillId="0" borderId="3" xfId="0" applyFont="1" applyNumberFormat="1" applyBorder="1" applyAlignment="1">
      <alignment horizontal="right" vertical="center"/>
    </xf>
    <xf numFmtId="280" fontId="0" fillId="0" borderId="3" xfId="0" applyFont="1" applyNumberFormat="1" applyBorder="1" applyAlignment="1">
      <alignment horizontal="right" vertical="center"/>
    </xf>
    <xf numFmtId="281" fontId="0" fillId="0" borderId="3" xfId="0" applyFont="1" applyNumberFormat="1" applyBorder="1" applyAlignment="1">
      <alignment horizontal="right" vertical="center"/>
    </xf>
    <xf numFmtId="282" fontId="0" fillId="0" borderId="3" xfId="0" applyFont="1" applyNumberFormat="1" applyBorder="1" applyAlignment="1">
      <alignment horizontal="right" vertical="center"/>
    </xf>
    <xf numFmtId="283" fontId="0" fillId="0" borderId="3" xfId="0" applyFont="1" applyNumberFormat="1" applyBorder="1" applyAlignment="1">
      <alignment horizontal="right" vertical="center"/>
    </xf>
    <xf numFmtId="284" fontId="0" fillId="0" borderId="3" xfId="0" applyFont="1" applyNumberFormat="1" applyBorder="1" applyAlignment="1">
      <alignment horizontal="right" vertical="center"/>
    </xf>
    <xf numFmtId="285" fontId="0" fillId="0" borderId="3" xfId="0" applyFont="1" applyNumberFormat="1" applyBorder="1" applyAlignment="1">
      <alignment horizontal="right" vertical="center"/>
    </xf>
    <xf numFmtId="286" fontId="0" fillId="0" borderId="0" xfId="0" applyFont="1" applyNumberFormat="1" applyAlignment="1">
      <alignment horizontal="right" vertical="center"/>
    </xf>
    <xf numFmtId="287" fontId="0" fillId="0" borderId="0" xfId="0" applyFont="1" applyNumberFormat="1" applyAlignment="1">
      <alignment horizontal="right" vertical="center"/>
    </xf>
    <xf numFmtId="288" fontId="0" fillId="0" borderId="0" xfId="0" applyFont="1" applyNumberFormat="1" applyAlignment="1">
      <alignment horizontal="right" vertical="center"/>
    </xf>
    <xf numFmtId="289" fontId="0" fillId="0" borderId="0" xfId="0" applyFont="1" applyNumberFormat="1" applyAlignment="1">
      <alignment horizontal="right" vertical="center"/>
    </xf>
    <xf numFmtId="290" fontId="0" fillId="0" borderId="0" xfId="0" applyFont="1" applyNumberFormat="1" applyAlignment="1">
      <alignment horizontal="right" vertical="center"/>
    </xf>
    <xf numFmtId="291" fontId="0" fillId="0" borderId="0" xfId="0" applyFont="1" applyNumberFormat="1" applyAlignment="1">
      <alignment horizontal="right" vertical="center"/>
    </xf>
    <xf numFmtId="292" fontId="0" fillId="0" borderId="0" xfId="0" applyFont="1" applyNumberFormat="1" applyAlignment="1">
      <alignment horizontal="right" vertical="center"/>
    </xf>
    <xf numFmtId="293" fontId="0" fillId="0" borderId="0" xfId="0" applyFont="1" applyNumberFormat="1" applyAlignment="1">
      <alignment horizontal="right" vertical="center"/>
    </xf>
    <xf numFmtId="294" fontId="0" fillId="0" borderId="0" xfId="0" applyFont="1" applyNumberFormat="1" applyAlignment="1">
      <alignment horizontal="right" vertical="center"/>
    </xf>
    <xf numFmtId="295" fontId="0" fillId="0" borderId="0" xfId="0" applyFont="1" applyNumberFormat="1" applyAlignment="1">
      <alignment horizontal="right" vertical="center"/>
    </xf>
    <xf numFmtId="296" fontId="0" fillId="0" borderId="0" xfId="0" applyFont="1" applyNumberFormat="1" applyAlignment="1">
      <alignment horizontal="right" vertical="center"/>
    </xf>
    <xf numFmtId="297" fontId="0" fillId="0" borderId="0" xfId="0" applyFont="1" applyNumberFormat="1" applyAlignment="1">
      <alignment horizontal="right" vertical="center"/>
    </xf>
    <xf numFmtId="286" fontId="7" fillId="0" borderId="0" xfId="0" applyFont="1" applyNumberFormat="1" applyAlignment="1">
      <alignment horizontal="right" vertical="center"/>
    </xf>
    <xf numFmtId="287" fontId="7" fillId="0" borderId="0" xfId="0" applyFont="1" applyNumberFormat="1" applyAlignment="1">
      <alignment horizontal="right" vertical="center"/>
    </xf>
    <xf numFmtId="288" fontId="7" fillId="0" borderId="0" xfId="0" applyFont="1" applyNumberFormat="1" applyAlignment="1">
      <alignment horizontal="right" vertical="center"/>
    </xf>
    <xf numFmtId="289" fontId="7" fillId="0" borderId="0" xfId="0" applyFont="1" applyNumberFormat="1" applyAlignment="1">
      <alignment horizontal="right" vertical="center"/>
    </xf>
    <xf numFmtId="290" fontId="7" fillId="0" borderId="0" xfId="0" applyFont="1" applyNumberFormat="1" applyAlignment="1">
      <alignment horizontal="right" vertical="center"/>
    </xf>
    <xf numFmtId="291" fontId="7" fillId="0" borderId="0" xfId="0" applyFont="1" applyNumberFormat="1" applyAlignment="1">
      <alignment horizontal="right" vertical="center"/>
    </xf>
    <xf numFmtId="292" fontId="7" fillId="0" borderId="0" xfId="0" applyFont="1" applyNumberFormat="1" applyAlignment="1">
      <alignment horizontal="right" vertical="center"/>
    </xf>
    <xf numFmtId="293" fontId="7" fillId="0" borderId="0" xfId="0" applyFont="1" applyNumberFormat="1" applyAlignment="1">
      <alignment horizontal="right" vertical="center"/>
    </xf>
    <xf numFmtId="294" fontId="7" fillId="0" borderId="0" xfId="0" applyFont="1" applyNumberFormat="1" applyAlignment="1">
      <alignment horizontal="right" vertical="center"/>
    </xf>
    <xf numFmtId="295" fontId="7" fillId="0" borderId="0" xfId="0" applyFont="1" applyNumberFormat="1" applyAlignment="1">
      <alignment horizontal="right" vertical="center"/>
    </xf>
    <xf numFmtId="296" fontId="7" fillId="0" borderId="0" xfId="0" applyFont="1" applyNumberFormat="1" applyAlignment="1">
      <alignment horizontal="right" vertical="center"/>
    </xf>
    <xf numFmtId="297" fontId="7" fillId="0" borderId="0" xfId="0" applyFont="1" applyNumberFormat="1" applyAlignment="1">
      <alignment horizontal="right" vertical="center"/>
    </xf>
    <xf numFmtId="286" fontId="0" fillId="0" borderId="3" xfId="0" applyFont="1" applyNumberFormat="1" applyBorder="1" applyAlignment="1">
      <alignment horizontal="right" vertical="center"/>
    </xf>
    <xf numFmtId="287" fontId="0" fillId="0" borderId="3" xfId="0" applyFont="1" applyNumberFormat="1" applyBorder="1" applyAlignment="1">
      <alignment horizontal="right" vertical="center"/>
    </xf>
    <xf numFmtId="288" fontId="0" fillId="0" borderId="3" xfId="0" applyFont="1" applyNumberFormat="1" applyBorder="1" applyAlignment="1">
      <alignment horizontal="right" vertical="center"/>
    </xf>
    <xf numFmtId="289" fontId="0" fillId="0" borderId="3" xfId="0" applyFont="1" applyNumberFormat="1" applyBorder="1" applyAlignment="1">
      <alignment horizontal="right" vertical="center"/>
    </xf>
    <xf numFmtId="290" fontId="0" fillId="0" borderId="3" xfId="0" applyFont="1" applyNumberFormat="1" applyBorder="1" applyAlignment="1">
      <alignment horizontal="right" vertical="center"/>
    </xf>
    <xf numFmtId="291" fontId="0" fillId="0" borderId="3" xfId="0" applyFont="1" applyNumberFormat="1" applyBorder="1" applyAlignment="1">
      <alignment horizontal="right" vertical="center"/>
    </xf>
    <xf numFmtId="292" fontId="0" fillId="0" borderId="3" xfId="0" applyFont="1" applyNumberFormat="1" applyBorder="1" applyAlignment="1">
      <alignment horizontal="right" vertical="center"/>
    </xf>
    <xf numFmtId="293" fontId="0" fillId="0" borderId="3" xfId="0" applyFont="1" applyNumberFormat="1" applyBorder="1" applyAlignment="1">
      <alignment horizontal="right" vertical="center"/>
    </xf>
    <xf numFmtId="294" fontId="0" fillId="0" borderId="3" xfId="0" applyFont="1" applyNumberFormat="1" applyBorder="1" applyAlignment="1">
      <alignment horizontal="right" vertical="center"/>
    </xf>
    <xf numFmtId="295" fontId="0" fillId="0" borderId="3" xfId="0" applyFont="1" applyNumberFormat="1" applyBorder="1" applyAlignment="1">
      <alignment horizontal="right" vertical="center"/>
    </xf>
    <xf numFmtId="296" fontId="0" fillId="0" borderId="3" xfId="0" applyFont="1" applyNumberFormat="1" applyBorder="1" applyAlignment="1">
      <alignment horizontal="right" vertical="center"/>
    </xf>
    <xf numFmtId="297" fontId="0" fillId="0" borderId="3" xfId="0" applyFont="1" applyNumberFormat="1" applyBorder="1" applyAlignment="1">
      <alignment horizontal="right" vertical="center"/>
    </xf>
    <xf numFmtId="298" fontId="0" fillId="0" borderId="0" xfId="0" applyFont="1" applyNumberFormat="1" applyAlignment="1">
      <alignment horizontal="right" vertical="center"/>
    </xf>
    <xf numFmtId="299" fontId="0" fillId="0" borderId="0" xfId="0" applyFont="1" applyNumberFormat="1" applyAlignment="1">
      <alignment horizontal="right" vertical="center"/>
    </xf>
    <xf numFmtId="300" fontId="0" fillId="0" borderId="0" xfId="0" applyFont="1" applyNumberFormat="1" applyAlignment="1">
      <alignment horizontal="right" vertical="center"/>
    </xf>
    <xf numFmtId="301" fontId="0" fillId="0" borderId="0" xfId="0" applyFont="1" applyNumberFormat="1" applyAlignment="1">
      <alignment horizontal="right" vertical="center"/>
    </xf>
    <xf numFmtId="302" fontId="0" fillId="0" borderId="0" xfId="0" applyFont="1" applyNumberFormat="1" applyAlignment="1">
      <alignment horizontal="right" vertical="center"/>
    </xf>
    <xf numFmtId="303" fontId="0" fillId="0" borderId="0" xfId="0" applyFont="1" applyNumberFormat="1" applyAlignment="1">
      <alignment horizontal="right" vertical="center"/>
    </xf>
    <xf numFmtId="304" fontId="0" fillId="0" borderId="0" xfId="0" applyFont="1" applyNumberFormat="1" applyAlignment="1">
      <alignment horizontal="right" vertical="center"/>
    </xf>
    <xf numFmtId="305" fontId="0" fillId="0" borderId="0" xfId="0" applyFont="1" applyNumberFormat="1" applyAlignment="1">
      <alignment horizontal="right" vertical="center"/>
    </xf>
    <xf numFmtId="306" fontId="0" fillId="0" borderId="0" xfId="0" applyFont="1" applyNumberFormat="1" applyAlignment="1">
      <alignment horizontal="right" vertical="center"/>
    </xf>
    <xf numFmtId="307" fontId="0" fillId="0" borderId="0" xfId="0" applyFont="1" applyNumberFormat="1" applyAlignment="1">
      <alignment horizontal="right" vertical="center"/>
    </xf>
    <xf numFmtId="308" fontId="0" fillId="0" borderId="0" xfId="0" applyFont="1" applyNumberFormat="1" applyAlignment="1">
      <alignment horizontal="right" vertical="center"/>
    </xf>
    <xf numFmtId="309" fontId="0" fillId="0" borderId="0" xfId="0" applyFont="1" applyNumberFormat="1" applyAlignment="1">
      <alignment horizontal="right" vertical="center"/>
    </xf>
    <xf numFmtId="298" fontId="7" fillId="0" borderId="0" xfId="0" applyFont="1" applyNumberFormat="1" applyAlignment="1">
      <alignment horizontal="right" vertical="center"/>
    </xf>
    <xf numFmtId="299" fontId="7" fillId="0" borderId="0" xfId="0" applyFont="1" applyNumberFormat="1" applyAlignment="1">
      <alignment horizontal="right" vertical="center"/>
    </xf>
    <xf numFmtId="300" fontId="7" fillId="0" borderId="0" xfId="0" applyFont="1" applyNumberFormat="1" applyAlignment="1">
      <alignment horizontal="right" vertical="center"/>
    </xf>
    <xf numFmtId="301" fontId="7" fillId="0" borderId="0" xfId="0" applyFont="1" applyNumberFormat="1" applyAlignment="1">
      <alignment horizontal="right" vertical="center"/>
    </xf>
    <xf numFmtId="302" fontId="7" fillId="0" borderId="0" xfId="0" applyFont="1" applyNumberFormat="1" applyAlignment="1">
      <alignment horizontal="right" vertical="center"/>
    </xf>
    <xf numFmtId="303" fontId="7" fillId="0" borderId="0" xfId="0" applyFont="1" applyNumberFormat="1" applyAlignment="1">
      <alignment horizontal="right" vertical="center"/>
    </xf>
    <xf numFmtId="304" fontId="7" fillId="0" borderId="0" xfId="0" applyFont="1" applyNumberFormat="1" applyAlignment="1">
      <alignment horizontal="right" vertical="center"/>
    </xf>
    <xf numFmtId="305" fontId="7" fillId="0" borderId="0" xfId="0" applyFont="1" applyNumberFormat="1" applyAlignment="1">
      <alignment horizontal="right" vertical="center"/>
    </xf>
    <xf numFmtId="306" fontId="7" fillId="0" borderId="0" xfId="0" applyFont="1" applyNumberFormat="1" applyAlignment="1">
      <alignment horizontal="right" vertical="center"/>
    </xf>
    <xf numFmtId="307" fontId="7" fillId="0" borderId="0" xfId="0" applyFont="1" applyNumberFormat="1" applyAlignment="1">
      <alignment horizontal="right" vertical="center"/>
    </xf>
    <xf numFmtId="308" fontId="7" fillId="0" borderId="0" xfId="0" applyFont="1" applyNumberFormat="1" applyAlignment="1">
      <alignment horizontal="right" vertical="center"/>
    </xf>
    <xf numFmtId="309" fontId="7" fillId="0" borderId="0" xfId="0" applyFont="1" applyNumberFormat="1" applyAlignment="1">
      <alignment horizontal="right" vertical="center"/>
    </xf>
    <xf numFmtId="298" fontId="0" fillId="0" borderId="3" xfId="0" applyFont="1" applyNumberFormat="1" applyBorder="1" applyAlignment="1">
      <alignment horizontal="right" vertical="center"/>
    </xf>
    <xf numFmtId="299" fontId="0" fillId="0" borderId="3" xfId="0" applyFont="1" applyNumberFormat="1" applyBorder="1" applyAlignment="1">
      <alignment horizontal="right" vertical="center"/>
    </xf>
    <xf numFmtId="300" fontId="0" fillId="0" borderId="3" xfId="0" applyFont="1" applyNumberFormat="1" applyBorder="1" applyAlignment="1">
      <alignment horizontal="right" vertical="center"/>
    </xf>
    <xf numFmtId="301" fontId="0" fillId="0" borderId="3" xfId="0" applyFont="1" applyNumberFormat="1" applyBorder="1" applyAlignment="1">
      <alignment horizontal="right" vertical="center"/>
    </xf>
    <xf numFmtId="302" fontId="0" fillId="0" borderId="3" xfId="0" applyFont="1" applyNumberFormat="1" applyBorder="1" applyAlignment="1">
      <alignment horizontal="right" vertical="center"/>
    </xf>
    <xf numFmtId="303" fontId="0" fillId="0" borderId="3" xfId="0" applyFont="1" applyNumberFormat="1" applyBorder="1" applyAlignment="1">
      <alignment horizontal="right" vertical="center"/>
    </xf>
    <xf numFmtId="304" fontId="0" fillId="0" borderId="3" xfId="0" applyFont="1" applyNumberFormat="1" applyBorder="1" applyAlignment="1">
      <alignment horizontal="right" vertical="center"/>
    </xf>
    <xf numFmtId="305" fontId="0" fillId="0" borderId="3" xfId="0" applyFont="1" applyNumberFormat="1" applyBorder="1" applyAlignment="1">
      <alignment horizontal="right" vertical="center"/>
    </xf>
    <xf numFmtId="306" fontId="0" fillId="0" borderId="3" xfId="0" applyFont="1" applyNumberFormat="1" applyBorder="1" applyAlignment="1">
      <alignment horizontal="right" vertical="center"/>
    </xf>
    <xf numFmtId="307" fontId="0" fillId="0" borderId="3" xfId="0" applyFont="1" applyNumberFormat="1" applyBorder="1" applyAlignment="1">
      <alignment horizontal="right" vertical="center"/>
    </xf>
    <xf numFmtId="308" fontId="0" fillId="0" borderId="3" xfId="0" applyFont="1" applyNumberFormat="1" applyBorder="1" applyAlignment="1">
      <alignment horizontal="right" vertical="center"/>
    </xf>
    <xf numFmtId="309" fontId="0" fillId="0" borderId="3" xfId="0" applyFont="1" applyNumberFormat="1" applyBorder="1" applyAlignment="1">
      <alignment horizontal="right" vertical="center"/>
    </xf>
    <xf numFmtId="310" fontId="0" fillId="0" borderId="0" xfId="0" applyFont="1" applyNumberFormat="1" applyAlignment="1">
      <alignment horizontal="right" vertical="center"/>
    </xf>
    <xf numFmtId="311" fontId="0" fillId="0" borderId="0" xfId="0" applyFont="1" applyNumberFormat="1" applyAlignment="1">
      <alignment horizontal="right" vertical="center"/>
    </xf>
    <xf numFmtId="312" fontId="0" fillId="0" borderId="0" xfId="0" applyFont="1" applyNumberFormat="1" applyAlignment="1">
      <alignment horizontal="right" vertical="center"/>
    </xf>
    <xf numFmtId="313" fontId="0" fillId="0" borderId="0" xfId="0" applyFont="1" applyNumberFormat="1" applyAlignment="1">
      <alignment horizontal="right" vertical="center"/>
    </xf>
    <xf numFmtId="314" fontId="0" fillId="0" borderId="0" xfId="0" applyFont="1" applyNumberFormat="1" applyAlignment="1">
      <alignment horizontal="right" vertical="center"/>
    </xf>
    <xf numFmtId="315" fontId="0" fillId="0" borderId="0" xfId="0" applyFont="1" applyNumberFormat="1" applyAlignment="1">
      <alignment horizontal="right" vertical="center"/>
    </xf>
    <xf numFmtId="316" fontId="0" fillId="0" borderId="0" xfId="0" applyFont="1" applyNumberFormat="1" applyAlignment="1">
      <alignment horizontal="right" vertical="center"/>
    </xf>
    <xf numFmtId="317" fontId="0" fillId="0" borderId="0" xfId="0" applyFont="1" applyNumberFormat="1" applyAlignment="1">
      <alignment horizontal="right" vertical="center"/>
    </xf>
    <xf numFmtId="318" fontId="0" fillId="0" borderId="0" xfId="0" applyFont="1" applyNumberFormat="1" applyAlignment="1">
      <alignment horizontal="right" vertical="center"/>
    </xf>
    <xf numFmtId="319" fontId="0" fillId="0" borderId="0" xfId="0" applyFont="1" applyNumberFormat="1" applyAlignment="1">
      <alignment horizontal="right" vertical="center"/>
    </xf>
    <xf numFmtId="320" fontId="0" fillId="0" borderId="0" xfId="0" applyFont="1" applyNumberFormat="1" applyAlignment="1">
      <alignment horizontal="right" vertical="center"/>
    </xf>
    <xf numFmtId="321" fontId="0" fillId="0" borderId="0" xfId="0" applyFont="1" applyNumberFormat="1" applyAlignment="1">
      <alignment horizontal="right" vertical="center"/>
    </xf>
    <xf numFmtId="310" fontId="7" fillId="0" borderId="0" xfId="0" applyFont="1" applyNumberFormat="1" applyAlignment="1">
      <alignment horizontal="right" vertical="center"/>
    </xf>
    <xf numFmtId="311" fontId="7" fillId="0" borderId="0" xfId="0" applyFont="1" applyNumberFormat="1" applyAlignment="1">
      <alignment horizontal="right" vertical="center"/>
    </xf>
    <xf numFmtId="312" fontId="7" fillId="0" borderId="0" xfId="0" applyFont="1" applyNumberFormat="1" applyAlignment="1">
      <alignment horizontal="right" vertical="center"/>
    </xf>
    <xf numFmtId="313" fontId="7" fillId="0" borderId="0" xfId="0" applyFont="1" applyNumberFormat="1" applyAlignment="1">
      <alignment horizontal="right" vertical="center"/>
    </xf>
    <xf numFmtId="314" fontId="7" fillId="0" borderId="0" xfId="0" applyFont="1" applyNumberFormat="1" applyAlignment="1">
      <alignment horizontal="right" vertical="center"/>
    </xf>
    <xf numFmtId="315" fontId="7" fillId="0" borderId="0" xfId="0" applyFont="1" applyNumberFormat="1" applyAlignment="1">
      <alignment horizontal="right" vertical="center"/>
    </xf>
    <xf numFmtId="316" fontId="7" fillId="0" borderId="0" xfId="0" applyFont="1" applyNumberFormat="1" applyAlignment="1">
      <alignment horizontal="right" vertical="center"/>
    </xf>
    <xf numFmtId="317" fontId="7" fillId="0" borderId="0" xfId="0" applyFont="1" applyNumberFormat="1" applyAlignment="1">
      <alignment horizontal="right" vertical="center"/>
    </xf>
    <xf numFmtId="318" fontId="7" fillId="0" borderId="0" xfId="0" applyFont="1" applyNumberFormat="1" applyAlignment="1">
      <alignment horizontal="right" vertical="center"/>
    </xf>
    <xf numFmtId="319" fontId="7" fillId="0" borderId="0" xfId="0" applyFont="1" applyNumberFormat="1" applyAlignment="1">
      <alignment horizontal="right" vertical="center"/>
    </xf>
    <xf numFmtId="320" fontId="7" fillId="0" borderId="0" xfId="0" applyFont="1" applyNumberFormat="1" applyAlignment="1">
      <alignment horizontal="right" vertical="center"/>
    </xf>
    <xf numFmtId="321" fontId="7" fillId="0" borderId="0" xfId="0" applyFont="1" applyNumberFormat="1" applyAlignment="1">
      <alignment horizontal="right" vertical="center"/>
    </xf>
    <xf numFmtId="310" fontId="0" fillId="0" borderId="3" xfId="0" applyFont="1" applyNumberFormat="1" applyBorder="1" applyAlignment="1">
      <alignment horizontal="right" vertical="center"/>
    </xf>
    <xf numFmtId="311" fontId="0" fillId="0" borderId="3" xfId="0" applyFont="1" applyNumberFormat="1" applyBorder="1" applyAlignment="1">
      <alignment horizontal="right" vertical="center"/>
    </xf>
    <xf numFmtId="312" fontId="0" fillId="0" borderId="3" xfId="0" applyFont="1" applyNumberFormat="1" applyBorder="1" applyAlignment="1">
      <alignment horizontal="right" vertical="center"/>
    </xf>
    <xf numFmtId="313" fontId="0" fillId="0" borderId="3" xfId="0" applyFont="1" applyNumberFormat="1" applyBorder="1" applyAlignment="1">
      <alignment horizontal="right" vertical="center"/>
    </xf>
    <xf numFmtId="314" fontId="0" fillId="0" borderId="3" xfId="0" applyFont="1" applyNumberFormat="1" applyBorder="1" applyAlignment="1">
      <alignment horizontal="right" vertical="center"/>
    </xf>
    <xf numFmtId="315" fontId="0" fillId="0" borderId="3" xfId="0" applyFont="1" applyNumberFormat="1" applyBorder="1" applyAlignment="1">
      <alignment horizontal="right" vertical="center"/>
    </xf>
    <xf numFmtId="316" fontId="0" fillId="0" borderId="3" xfId="0" applyFont="1" applyNumberFormat="1" applyBorder="1" applyAlignment="1">
      <alignment horizontal="right" vertical="center"/>
    </xf>
    <xf numFmtId="317" fontId="0" fillId="0" borderId="3" xfId="0" applyFont="1" applyNumberFormat="1" applyBorder="1" applyAlignment="1">
      <alignment horizontal="right" vertical="center"/>
    </xf>
    <xf numFmtId="318" fontId="0" fillId="0" borderId="3" xfId="0" applyFont="1" applyNumberFormat="1" applyBorder="1" applyAlignment="1">
      <alignment horizontal="right" vertical="center"/>
    </xf>
    <xf numFmtId="319" fontId="0" fillId="0" borderId="3" xfId="0" applyFont="1" applyNumberFormat="1" applyBorder="1" applyAlignment="1">
      <alignment horizontal="right" vertical="center"/>
    </xf>
    <xf numFmtId="320" fontId="0" fillId="0" borderId="3" xfId="0" applyFont="1" applyNumberFormat="1" applyBorder="1" applyAlignment="1">
      <alignment horizontal="right" vertical="center"/>
    </xf>
    <xf numFmtId="321" fontId="0" fillId="0" borderId="3" xfId="0" applyFont="1" applyNumberFormat="1" applyBorder="1" applyAlignment="1">
      <alignment horizontal="right" vertical="center"/>
    </xf>
    <xf numFmtId="322" fontId="0" fillId="0" borderId="0" xfId="0" applyFont="1" applyNumberFormat="1" applyAlignment="1">
      <alignment horizontal="right" vertical="center"/>
    </xf>
    <xf numFmtId="323" fontId="0" fillId="0" borderId="0" xfId="0" applyFont="1" applyNumberFormat="1" applyAlignment="1">
      <alignment horizontal="right" vertical="center"/>
    </xf>
    <xf numFmtId="324" fontId="0" fillId="0" borderId="0" xfId="0" applyFont="1" applyNumberFormat="1" applyAlignment="1">
      <alignment horizontal="right" vertical="center"/>
    </xf>
    <xf numFmtId="325" fontId="0" fillId="0" borderId="0" xfId="0" applyFont="1" applyNumberFormat="1" applyAlignment="1">
      <alignment horizontal="right" vertical="center"/>
    </xf>
    <xf numFmtId="326" fontId="0" fillId="0" borderId="0" xfId="0" applyFont="1" applyNumberFormat="1" applyAlignment="1">
      <alignment horizontal="right" vertical="center"/>
    </xf>
    <xf numFmtId="327" fontId="0" fillId="0" borderId="0" xfId="0" applyFont="1" applyNumberFormat="1" applyAlignment="1">
      <alignment horizontal="right" vertical="center"/>
    </xf>
    <xf numFmtId="328" fontId="0" fillId="0" borderId="0" xfId="0" applyFont="1" applyNumberFormat="1" applyAlignment="1">
      <alignment horizontal="right" vertical="center"/>
    </xf>
    <xf numFmtId="329" fontId="0" fillId="0" borderId="0" xfId="0" applyFont="1" applyNumberFormat="1" applyAlignment="1">
      <alignment horizontal="right" vertical="center"/>
    </xf>
    <xf numFmtId="330" fontId="0" fillId="0" borderId="0" xfId="0" applyFont="1" applyNumberFormat="1" applyAlignment="1">
      <alignment horizontal="right" vertical="center"/>
    </xf>
    <xf numFmtId="331" fontId="0" fillId="0" borderId="0" xfId="0" applyFont="1" applyNumberFormat="1" applyAlignment="1">
      <alignment horizontal="right" vertical="center"/>
    </xf>
    <xf numFmtId="332" fontId="0" fillId="0" borderId="0" xfId="0" applyFont="1" applyNumberFormat="1" applyAlignment="1">
      <alignment horizontal="right" vertical="center"/>
    </xf>
    <xf numFmtId="333" fontId="0" fillId="0" borderId="0" xfId="0" applyFont="1" applyNumberFormat="1" applyAlignment="1">
      <alignment horizontal="right" vertical="center"/>
    </xf>
    <xf numFmtId="322" fontId="7" fillId="0" borderId="0" xfId="0" applyFont="1" applyNumberFormat="1" applyAlignment="1">
      <alignment horizontal="right" vertical="center"/>
    </xf>
    <xf numFmtId="323" fontId="7" fillId="0" borderId="0" xfId="0" applyFont="1" applyNumberFormat="1" applyAlignment="1">
      <alignment horizontal="right" vertical="center"/>
    </xf>
    <xf numFmtId="324" fontId="7" fillId="0" borderId="0" xfId="0" applyFont="1" applyNumberFormat="1" applyAlignment="1">
      <alignment horizontal="right" vertical="center"/>
    </xf>
    <xf numFmtId="325" fontId="7" fillId="0" borderId="0" xfId="0" applyFont="1" applyNumberFormat="1" applyAlignment="1">
      <alignment horizontal="right" vertical="center"/>
    </xf>
    <xf numFmtId="326" fontId="7" fillId="0" borderId="0" xfId="0" applyFont="1" applyNumberFormat="1" applyAlignment="1">
      <alignment horizontal="right" vertical="center"/>
    </xf>
    <xf numFmtId="327" fontId="7" fillId="0" borderId="0" xfId="0" applyFont="1" applyNumberFormat="1" applyAlignment="1">
      <alignment horizontal="right" vertical="center"/>
    </xf>
    <xf numFmtId="328" fontId="7" fillId="0" borderId="0" xfId="0" applyFont="1" applyNumberFormat="1" applyAlignment="1">
      <alignment horizontal="right" vertical="center"/>
    </xf>
    <xf numFmtId="329" fontId="7" fillId="0" borderId="0" xfId="0" applyFont="1" applyNumberFormat="1" applyAlignment="1">
      <alignment horizontal="right" vertical="center"/>
    </xf>
    <xf numFmtId="330" fontId="7" fillId="0" borderId="0" xfId="0" applyFont="1" applyNumberFormat="1" applyAlignment="1">
      <alignment horizontal="right" vertical="center"/>
    </xf>
    <xf numFmtId="331" fontId="7" fillId="0" borderId="0" xfId="0" applyFont="1" applyNumberFormat="1" applyAlignment="1">
      <alignment horizontal="right" vertical="center"/>
    </xf>
    <xf numFmtId="332" fontId="7" fillId="0" borderId="0" xfId="0" applyFont="1" applyNumberFormat="1" applyAlignment="1">
      <alignment horizontal="right" vertical="center"/>
    </xf>
    <xf numFmtId="333" fontId="7" fillId="0" borderId="0" xfId="0" applyFont="1" applyNumberFormat="1" applyAlignment="1">
      <alignment horizontal="right" vertical="center"/>
    </xf>
    <xf numFmtId="322" fontId="0" fillId="0" borderId="3" xfId="0" applyFont="1" applyNumberFormat="1" applyBorder="1" applyAlignment="1">
      <alignment horizontal="right" vertical="center"/>
    </xf>
    <xf numFmtId="323" fontId="0" fillId="0" borderId="3" xfId="0" applyFont="1" applyNumberFormat="1" applyBorder="1" applyAlignment="1">
      <alignment horizontal="right" vertical="center"/>
    </xf>
    <xf numFmtId="324" fontId="0" fillId="0" borderId="3" xfId="0" applyFont="1" applyNumberFormat="1" applyBorder="1" applyAlignment="1">
      <alignment horizontal="right" vertical="center"/>
    </xf>
    <xf numFmtId="325" fontId="0" fillId="0" borderId="3" xfId="0" applyFont="1" applyNumberFormat="1" applyBorder="1" applyAlignment="1">
      <alignment horizontal="right" vertical="center"/>
    </xf>
    <xf numFmtId="326" fontId="0" fillId="0" borderId="3" xfId="0" applyFont="1" applyNumberFormat="1" applyBorder="1" applyAlignment="1">
      <alignment horizontal="right" vertical="center"/>
    </xf>
    <xf numFmtId="327" fontId="0" fillId="0" borderId="3" xfId="0" applyFont="1" applyNumberFormat="1" applyBorder="1" applyAlignment="1">
      <alignment horizontal="right" vertical="center"/>
    </xf>
    <xf numFmtId="328" fontId="0" fillId="0" borderId="3" xfId="0" applyFont="1" applyNumberFormat="1" applyBorder="1" applyAlignment="1">
      <alignment horizontal="right" vertical="center"/>
    </xf>
    <xf numFmtId="329" fontId="0" fillId="0" borderId="3" xfId="0" applyFont="1" applyNumberFormat="1" applyBorder="1" applyAlignment="1">
      <alignment horizontal="right" vertical="center"/>
    </xf>
    <xf numFmtId="330" fontId="0" fillId="0" borderId="3" xfId="0" applyFont="1" applyNumberFormat="1" applyBorder="1" applyAlignment="1">
      <alignment horizontal="right" vertical="center"/>
    </xf>
    <xf numFmtId="331" fontId="0" fillId="0" borderId="3" xfId="0" applyFont="1" applyNumberFormat="1" applyBorder="1" applyAlignment="1">
      <alignment horizontal="right" vertical="center"/>
    </xf>
    <xf numFmtId="332" fontId="0" fillId="0" borderId="3" xfId="0" applyFont="1" applyNumberFormat="1" applyBorder="1" applyAlignment="1">
      <alignment horizontal="right" vertical="center"/>
    </xf>
    <xf numFmtId="333" fontId="0" fillId="0" borderId="3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theme" Target="theme/theme1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true"/>
  </sheetViews>
  <sheetFormatPr defaultRowHeight="15.0" baseColWidth="10"/>
  <cols>
    <col min="1" max="1" width="2.57" hidden="0" customWidth="1"/>
    <col min="2" max="2" width="12.6" hidden="0" customWidth="1"/>
    <col min="3" max="3" width="3.6" hidden="0" customWidth="1"/>
    <col min="4" max="4" width="105.6" hidden="0" customWidth="1"/>
  </cols>
  <sheetData>
    <row r="4" ht="14.4" customHeight="1">
      <c r="B4" s="1"/>
      <c r="C4" s="1"/>
      <c r="D4" s="1"/>
    </row>
    <row r="5" ht="14.4" customHeight="1">
      <c r="B5" s="1"/>
      <c r="C5" s="1"/>
      <c r="D5" s="1"/>
    </row>
    <row r="6" ht="21" customHeight="1">
      <c r="B6" s="1" t="s">
        <v>0</v>
      </c>
      <c r="C6" s="1"/>
      <c r="D6" s="1"/>
    </row>
    <row r="7" ht="6" customHeight="1"/>
    <row r="8">
      <c r="B8" t="s">
        <v>1</v>
      </c>
    </row>
    <row r="9">
      <c r="B9" t="s">
        <v>2</v>
      </c>
    </row>
    <row r="14">
      <c r="B14" s="2" t="s">
        <v>3</v>
      </c>
    </row>
    <row r="16">
      <c r="B16" s="4" t="s">
        <v>19</v>
      </c>
    </row>
    <row r="17">
      <c r="B17" s="5" t="str">
        <f>HYPERLINK("#'2024'!A1", "2024:")</f>
      </c>
      <c r="C17" t="s">
        <v>20</v>
      </c>
      <c r="D17" s="6" t="str">
        <f>HYPERLINK("#'2024'!A1", "Arbeitsstätten, Beschäftigte und Vollzeitäquivalente nach Kanton und Sektor (NOGA 2008)")</f>
      </c>
    </row>
    <row r="18">
      <c r="B18" s="5" t="str">
        <f>HYPERLINK("#'2023'!A1", "2023:")</f>
      </c>
      <c r="C18" t="s">
        <v>20</v>
      </c>
      <c r="D18" s="6" t="str">
        <f>HYPERLINK("#'2023'!A1", "Arbeitsstätten, Beschäftigte und Vollzeitäquivalente nach Kanton und Sektor (NOGA 2008)")</f>
      </c>
    </row>
    <row r="19">
      <c r="B19" s="5" t="str">
        <f>HYPERLINK("#'2022'!A1", "2022:")</f>
      </c>
      <c r="C19" t="s">
        <v>20</v>
      </c>
      <c r="D19" s="6" t="str">
        <f>HYPERLINK("#'2022'!A1", "Arbeitsstätten, Beschäftigte und Vollzeitäquivalente nach Kanton und Sektor (NOGA 2008)")</f>
      </c>
    </row>
    <row r="20">
      <c r="B20" s="5" t="str">
        <f>HYPERLINK("#'2021'!A1", "2021:")</f>
      </c>
      <c r="C20" t="s">
        <v>20</v>
      </c>
      <c r="D20" s="6" t="str">
        <f>HYPERLINK("#'2021'!A1", "Arbeitsstätten, Beschäftigte und Vollzeitäquivalente nach Kanton und Sektor (NOGA 2008)")</f>
      </c>
    </row>
    <row r="21">
      <c r="B21" s="5" t="str">
        <f>HYPERLINK("#'2020'!A1", "2020:")</f>
      </c>
      <c r="C21" t="s">
        <v>20</v>
      </c>
      <c r="D21" s="6" t="str">
        <f>HYPERLINK("#'2020'!A1", "Arbeitsstätten, Beschäftigte und Vollzeitäquivalente nach Kanton und Sektor (NOGA 2008)")</f>
      </c>
    </row>
    <row r="22">
      <c r="B22" s="5" t="str">
        <f>HYPERLINK("#'2019'!A1", "2019:")</f>
      </c>
      <c r="C22" t="s">
        <v>20</v>
      </c>
      <c r="D22" s="6" t="str">
        <f>HYPERLINK("#'2019'!A1", "Arbeitsstätten, Beschäftigte und Vollzeitäquivalente nach Kanton und Sektor (NOGA 2008)")</f>
      </c>
    </row>
    <row r="23">
      <c r="B23" s="5" t="str">
        <f>HYPERLINK("#'2018'!A1", "2018:")</f>
      </c>
      <c r="C23" t="s">
        <v>20</v>
      </c>
      <c r="D23" s="6" t="str">
        <f>HYPERLINK("#'2018'!A1", "Arbeitsstätten, Beschäftigte und Vollzeitäquivalente nach Kanton und Sektor (NOGA 2008)")</f>
      </c>
    </row>
    <row r="24">
      <c r="B24" s="5" t="str">
        <f>HYPERLINK("#'2017'!A1", "2017:")</f>
      </c>
      <c r="C24" t="s">
        <v>20</v>
      </c>
      <c r="D24" s="6" t="str">
        <f>HYPERLINK("#'2017'!A1", "Arbeitsstätten, Beschäftigte und Vollzeitäquivalente nach Kanton und Sektor (NOGA 2008)")</f>
      </c>
    </row>
    <row r="25">
      <c r="B25" s="5" t="str">
        <f>HYPERLINK("#'2016'!A1", "2016:")</f>
      </c>
      <c r="C25" t="s">
        <v>20</v>
      </c>
      <c r="D25" s="6" t="str">
        <f>HYPERLINK("#'2016'!A1", "Arbeitsstätten, Beschäftigte und Vollzeitäquivalente nach Kanton und Sektor (NOGA 2008)")</f>
      </c>
    </row>
    <row r="26">
      <c r="B26" s="5" t="str">
        <f>HYPERLINK("#'2015'!A1", "2015:")</f>
      </c>
      <c r="C26" t="s">
        <v>20</v>
      </c>
      <c r="D26" s="6" t="str">
        <f>HYPERLINK("#'2015'!A1", "Arbeitsstätten, Beschäftigte und Vollzeitäquivalente nach Kanton und Sektor (NOGA 2008)")</f>
      </c>
    </row>
    <row r="27">
      <c r="B27" s="5" t="str">
        <f>HYPERLINK("#'2014'!A1", "2014:")</f>
      </c>
      <c r="C27" t="s">
        <v>20</v>
      </c>
      <c r="D27" s="6" t="str">
        <f>HYPERLINK("#'2014'!A1", "Arbeitsstätten, Beschäftigte und Vollzeitäquivalente nach Kanton und Sektor (NOGA 2008)")</f>
      </c>
    </row>
    <row r="28">
      <c r="B28" s="5" t="str">
        <f>HYPERLINK("#'2013'!A1", "2013:")</f>
      </c>
      <c r="C28" t="s">
        <v>20</v>
      </c>
      <c r="D28" s="6" t="str">
        <f>HYPERLINK("#'2013'!A1", "Arbeitsstätten, Beschäftigte und Vollzeitäquivalente nach Kanton und Sektor (NOGA 2008)")</f>
      </c>
    </row>
    <row r="29">
      <c r="B29" s="5" t="str">
        <f>HYPERLINK("#'2012'!A1", "2012:")</f>
      </c>
      <c r="C29" t="s">
        <v>20</v>
      </c>
      <c r="D29" s="6" t="str">
        <f>HYPERLINK("#'2012'!A1", "Arbeitsstätten, Beschäftigte und Vollzeitäquivalente nach Kanton und Sektor (NOGA 2008)")</f>
      </c>
    </row>
    <row r="30">
      <c r="B30" s="5" t="str">
        <f>HYPERLINK("#'2011'!A1", "2011:")</f>
      </c>
      <c r="C30" t="s">
        <v>20</v>
      </c>
      <c r="D30" s="6" t="str">
        <f>HYPERLINK("#'2011'!A1", "Arbeitsstätten, Beschäftigte und Vollzeitäquivalente nach Kanton und Sektor (NOGA 2008)")</f>
      </c>
    </row>
  </sheetData>
  <mergeCells count="1">
    <mergeCell ref="B6:D6"/>
  </mergeCells>
  <pageMargins left="0.7" right="0.7" top="0.75" bottom="0.75" header="0.3" footer="0.3"/>
  <pageSetup paperSize="9" orientation="portrait" scale="100" fitToWidth="1" fitToHeight="0" horizontalDpi="300" verticalDpi="300" r:id="rId2"/>
  <headerFooter differentOddEven="0" differentFirst="1" scaleWithDoc="0" alignWithMargins="0">
    <firstHeader>&amp;L&amp;C&amp;R&amp;B DEPARTEMENT FINANZEN UND RESSOURCEN
Statistik Aargau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007AB8"/>
  </sheetPr>
  <dimension ref="A1"/>
  <sheetViews>
    <sheetView workbookViewId="0" zoomScale="100" showGridLines="0" tabSelected="false">
      <pane ySplit="6" topLeftCell="A7" activePane="bottomLeft" state="frozen"/>
      <selection pane="bottomLeft"/>
    </sheetView>
  </sheetViews>
  <sheetFormatPr defaultRowHeight="15.0" baseColWidth="10"/>
  <cols>
    <col min="1" max="1" width="2.57" hidden="0" customWidth="1"/>
    <col min="2" max="2" width="13.55" hidden="0" customWidth="1"/>
    <col min="3" max="3" width="21.71" hidden="0" customWidth="1"/>
    <col min="4" max="4" width="21.71" hidden="0" customWidth="1"/>
    <col min="5" max="5" width="21.71" hidden="0" customWidth="1"/>
    <col min="6" max="6" width="21.71" hidden="0" customWidth="1"/>
    <col min="7" max="7" width="21.71" hidden="0" customWidth="1"/>
    <col min="8" max="8" width="21.71" hidden="0" customWidth="1"/>
    <col min="9" max="9" width="21.71" hidden="0" customWidth="1"/>
    <col min="10" max="10" width="21.71" hidden="0" customWidth="1"/>
    <col min="11" max="11" width="21.71" hidden="0" customWidth="1"/>
    <col min="12" max="12" width="21.71" hidden="0" customWidth="1"/>
    <col min="13" max="13" width="21.71" hidden="0" customWidth="1"/>
    <col min="14" max="14" width="21.71" hidden="0" customWidth="1"/>
  </cols>
  <sheetData>
    <row r="1">
      <c r="B1" s="3" t="s">
        <v>4</v>
      </c>
    </row>
    <row r="2">
      <c r="B2" t="s">
        <v>5</v>
      </c>
    </row>
    <row r="5">
      <c r="B5" s="7" t="s">
        <v>21</v>
      </c>
      <c r="C5" s="9" t="s">
        <v>22</v>
      </c>
      <c r="D5" s="9" t="s">
        <v>22</v>
      </c>
      <c r="E5" s="9" t="s">
        <v>22</v>
      </c>
      <c r="F5" s="9" t="s">
        <v>23</v>
      </c>
      <c r="G5" s="9" t="s">
        <v>23</v>
      </c>
      <c r="H5" s="9" t="s">
        <v>23</v>
      </c>
      <c r="I5" s="9" t="s">
        <v>24</v>
      </c>
      <c r="J5" s="9" t="s">
        <v>24</v>
      </c>
      <c r="K5" s="9" t="s">
        <v>24</v>
      </c>
      <c r="L5" s="9" t="s">
        <v>25</v>
      </c>
      <c r="M5" s="9" t="s">
        <v>25</v>
      </c>
      <c r="N5" s="9" t="s">
        <v>25</v>
      </c>
    </row>
    <row r="6">
      <c r="B6" s="7" t="s">
        <v>21</v>
      </c>
      <c r="C6" s="8" t="s">
        <v>26</v>
      </c>
      <c r="D6" s="8" t="s">
        <v>27</v>
      </c>
      <c r="E6" s="8" t="s">
        <v>28</v>
      </c>
      <c r="F6" s="8" t="s">
        <v>26</v>
      </c>
      <c r="G6" s="8" t="s">
        <v>27</v>
      </c>
      <c r="H6" s="8" t="s">
        <v>28</v>
      </c>
      <c r="I6" s="8" t="s">
        <v>26</v>
      </c>
      <c r="J6" s="8" t="s">
        <v>27</v>
      </c>
      <c r="K6" s="8" t="s">
        <v>28</v>
      </c>
      <c r="L6" s="8" t="s">
        <v>26</v>
      </c>
      <c r="M6" s="8" t="s">
        <v>27</v>
      </c>
      <c r="N6" s="8" t="s">
        <v>28</v>
      </c>
    </row>
    <row r="7">
      <c r="B7" s="23" t="s">
        <v>29</v>
      </c>
      <c r="C7" s="493" t="n">
        <v>728380</v>
      </c>
      <c r="D7" s="494" t="n">
        <v>5681021</v>
      </c>
      <c r="E7" s="495" t="n">
        <v>4404860.423147</v>
      </c>
      <c r="F7" s="496" t="n">
        <v>50098</v>
      </c>
      <c r="G7" s="497" t="n">
        <v>158813</v>
      </c>
      <c r="H7" s="498" t="n">
        <v>104358.682773</v>
      </c>
      <c r="I7" s="499" t="n">
        <v>97202</v>
      </c>
      <c r="J7" s="500" t="n">
        <v>1114851</v>
      </c>
      <c r="K7" s="501" t="n">
        <v>1017259.230971</v>
      </c>
      <c r="L7" s="502" t="n">
        <v>581080</v>
      </c>
      <c r="M7" s="503" t="n">
        <v>4407357</v>
      </c>
      <c r="N7" s="504" t="n">
        <v>3283242.509403</v>
      </c>
    </row>
    <row r="8">
      <c r="B8" s="10" t="s">
        <v>30</v>
      </c>
      <c r="C8" s="481" t="n">
        <v>126784</v>
      </c>
      <c r="D8" s="482" t="n">
        <v>1149866</v>
      </c>
      <c r="E8" s="483" t="n">
        <v>886803.479645</v>
      </c>
      <c r="F8" s="484" t="n">
        <v>3273</v>
      </c>
      <c r="G8" s="485" t="n">
        <v>12011</v>
      </c>
      <c r="H8" s="486" t="n">
        <v>8145.759679</v>
      </c>
      <c r="I8" s="487" t="n">
        <v>13250</v>
      </c>
      <c r="J8" s="488" t="n">
        <v>143383</v>
      </c>
      <c r="K8" s="489" t="n">
        <v>130513.883892</v>
      </c>
      <c r="L8" s="490" t="n">
        <v>110261</v>
      </c>
      <c r="M8" s="491" t="n">
        <v>994472</v>
      </c>
      <c r="N8" s="492" t="n">
        <v>748143.836074</v>
      </c>
    </row>
    <row r="9">
      <c r="B9" s="10" t="s">
        <v>31</v>
      </c>
      <c r="C9" s="481" t="n">
        <v>80971</v>
      </c>
      <c r="D9" s="482" t="n">
        <v>677492</v>
      </c>
      <c r="E9" s="483" t="n">
        <v>506816.986989</v>
      </c>
      <c r="F9" s="484" t="n">
        <v>10007</v>
      </c>
      <c r="G9" s="485" t="n">
        <v>30870</v>
      </c>
      <c r="H9" s="486" t="n">
        <v>19731.22995</v>
      </c>
      <c r="I9" s="487" t="n">
        <v>11291</v>
      </c>
      <c r="J9" s="488" t="n">
        <v>130367</v>
      </c>
      <c r="K9" s="489" t="n">
        <v>116450.579643</v>
      </c>
      <c r="L9" s="490" t="n">
        <v>59673</v>
      </c>
      <c r="M9" s="491" t="n">
        <v>516255</v>
      </c>
      <c r="N9" s="492" t="n">
        <v>370635.177396</v>
      </c>
    </row>
    <row r="10">
      <c r="B10" s="10" t="s">
        <v>32</v>
      </c>
      <c r="C10" s="481" t="n">
        <v>34296</v>
      </c>
      <c r="D10" s="482" t="n">
        <v>274115</v>
      </c>
      <c r="E10" s="483" t="n">
        <v>205334.6125</v>
      </c>
      <c r="F10" s="484" t="n">
        <v>4458</v>
      </c>
      <c r="G10" s="485" t="n">
        <v>13262</v>
      </c>
      <c r="H10" s="486" t="n">
        <v>8404.978616</v>
      </c>
      <c r="I10" s="487" t="n">
        <v>4705</v>
      </c>
      <c r="J10" s="488" t="n">
        <v>59132</v>
      </c>
      <c r="K10" s="489" t="n">
        <v>52884.131693</v>
      </c>
      <c r="L10" s="490" t="n">
        <v>25133</v>
      </c>
      <c r="M10" s="491" t="n">
        <v>201721</v>
      </c>
      <c r="N10" s="492" t="n">
        <v>144045.502191</v>
      </c>
    </row>
    <row r="11">
      <c r="B11" s="10" t="s">
        <v>33</v>
      </c>
      <c r="C11" s="481" t="n">
        <v>2850</v>
      </c>
      <c r="D11" s="482" t="n">
        <v>19649</v>
      </c>
      <c r="E11" s="483" t="n">
        <v>14617.829787</v>
      </c>
      <c r="F11" s="484" t="n">
        <v>533</v>
      </c>
      <c r="G11" s="485" t="n">
        <v>1366</v>
      </c>
      <c r="H11" s="486" t="n">
        <v>810.968134</v>
      </c>
      <c r="I11" s="487" t="n">
        <v>401</v>
      </c>
      <c r="J11" s="488" t="n">
        <v>5186</v>
      </c>
      <c r="K11" s="489" t="n">
        <v>4639.711686</v>
      </c>
      <c r="L11" s="490" t="n">
        <v>1916</v>
      </c>
      <c r="M11" s="491" t="n">
        <v>13097</v>
      </c>
      <c r="N11" s="492" t="n">
        <v>9167.149967</v>
      </c>
    </row>
    <row r="12">
      <c r="B12" s="10" t="s">
        <v>34</v>
      </c>
      <c r="C12" s="481" t="n">
        <v>16724</v>
      </c>
      <c r="D12" s="482" t="n">
        <v>92873</v>
      </c>
      <c r="E12" s="483" t="n">
        <v>70121.251617</v>
      </c>
      <c r="F12" s="484" t="n">
        <v>1541</v>
      </c>
      <c r="G12" s="485" t="n">
        <v>4145</v>
      </c>
      <c r="H12" s="486" t="n">
        <v>2561.565476</v>
      </c>
      <c r="I12" s="487" t="n">
        <v>2509</v>
      </c>
      <c r="J12" s="488" t="n">
        <v>22459</v>
      </c>
      <c r="K12" s="489" t="n">
        <v>19756.276438</v>
      </c>
      <c r="L12" s="490" t="n">
        <v>12674</v>
      </c>
      <c r="M12" s="491" t="n">
        <v>66269</v>
      </c>
      <c r="N12" s="492" t="n">
        <v>47803.409703</v>
      </c>
    </row>
    <row r="13">
      <c r="B13" s="10" t="s">
        <v>35</v>
      </c>
      <c r="C13" s="481" t="n">
        <v>3807</v>
      </c>
      <c r="D13" s="482" t="n">
        <v>23792</v>
      </c>
      <c r="E13" s="483" t="n">
        <v>17959.093095</v>
      </c>
      <c r="F13" s="484" t="n">
        <v>627</v>
      </c>
      <c r="G13" s="485" t="n">
        <v>1644</v>
      </c>
      <c r="H13" s="486" t="n">
        <v>1053.748398</v>
      </c>
      <c r="I13" s="487" t="n">
        <v>533</v>
      </c>
      <c r="J13" s="488" t="n">
        <v>6956</v>
      </c>
      <c r="K13" s="489" t="n">
        <v>6029.534101</v>
      </c>
      <c r="L13" s="490" t="n">
        <v>2647</v>
      </c>
      <c r="M13" s="491" t="n">
        <v>15192</v>
      </c>
      <c r="N13" s="492" t="n">
        <v>10875.810596</v>
      </c>
    </row>
    <row r="14">
      <c r="B14" s="10" t="s">
        <v>36</v>
      </c>
      <c r="C14" s="481" t="n">
        <v>4268</v>
      </c>
      <c r="D14" s="482" t="n">
        <v>25999</v>
      </c>
      <c r="E14" s="483" t="n">
        <v>19750.81853</v>
      </c>
      <c r="F14" s="484" t="n">
        <v>417</v>
      </c>
      <c r="G14" s="485" t="n">
        <v>1172</v>
      </c>
      <c r="H14" s="486" t="n">
        <v>723.475501</v>
      </c>
      <c r="I14" s="487" t="n">
        <v>550</v>
      </c>
      <c r="J14" s="488" t="n">
        <v>7533</v>
      </c>
      <c r="K14" s="489" t="n">
        <v>6778.411865</v>
      </c>
      <c r="L14" s="490" t="n">
        <v>3301</v>
      </c>
      <c r="M14" s="491" t="n">
        <v>17294</v>
      </c>
      <c r="N14" s="492" t="n">
        <v>12248.931164</v>
      </c>
    </row>
    <row r="15">
      <c r="B15" s="10" t="s">
        <v>37</v>
      </c>
      <c r="C15" s="481" t="n">
        <v>3413</v>
      </c>
      <c r="D15" s="482" t="n">
        <v>23039</v>
      </c>
      <c r="E15" s="483" t="n">
        <v>17721.94436</v>
      </c>
      <c r="F15" s="484" t="n">
        <v>353</v>
      </c>
      <c r="G15" s="485" t="n">
        <v>1004</v>
      </c>
      <c r="H15" s="486" t="n">
        <v>664.464168</v>
      </c>
      <c r="I15" s="487" t="n">
        <v>644</v>
      </c>
      <c r="J15" s="488" t="n">
        <v>7954</v>
      </c>
      <c r="K15" s="489" t="n">
        <v>7126.25201</v>
      </c>
      <c r="L15" s="490" t="n">
        <v>2416</v>
      </c>
      <c r="M15" s="491" t="n">
        <v>14081</v>
      </c>
      <c r="N15" s="492" t="n">
        <v>9931.228182</v>
      </c>
    </row>
    <row r="16">
      <c r="B16" s="10" t="s">
        <v>38</v>
      </c>
      <c r="C16" s="481" t="n">
        <v>20801</v>
      </c>
      <c r="D16" s="482" t="n">
        <v>135123</v>
      </c>
      <c r="E16" s="483" t="n">
        <v>108105.69316</v>
      </c>
      <c r="F16" s="484" t="n">
        <v>579</v>
      </c>
      <c r="G16" s="485" t="n">
        <v>1792</v>
      </c>
      <c r="H16" s="486" t="n">
        <v>1152.537276</v>
      </c>
      <c r="I16" s="487" t="n">
        <v>1981</v>
      </c>
      <c r="J16" s="488" t="n">
        <v>22583</v>
      </c>
      <c r="K16" s="489" t="n">
        <v>20451.087011</v>
      </c>
      <c r="L16" s="490" t="n">
        <v>18241</v>
      </c>
      <c r="M16" s="491" t="n">
        <v>110748</v>
      </c>
      <c r="N16" s="492" t="n">
        <v>86502.068873</v>
      </c>
    </row>
    <row r="17">
      <c r="B17" s="10" t="s">
        <v>39</v>
      </c>
      <c r="C17" s="481" t="n">
        <v>24434</v>
      </c>
      <c r="D17" s="482" t="n">
        <v>167232</v>
      </c>
      <c r="E17" s="483" t="n">
        <v>126641.240498</v>
      </c>
      <c r="F17" s="484" t="n">
        <v>2689</v>
      </c>
      <c r="G17" s="485" t="n">
        <v>8566</v>
      </c>
      <c r="H17" s="486" t="n">
        <v>6247.246665</v>
      </c>
      <c r="I17" s="487" t="n">
        <v>3734</v>
      </c>
      <c r="J17" s="488" t="n">
        <v>39306</v>
      </c>
      <c r="K17" s="489" t="n">
        <v>35734.576435</v>
      </c>
      <c r="L17" s="490" t="n">
        <v>18011</v>
      </c>
      <c r="M17" s="491" t="n">
        <v>119360</v>
      </c>
      <c r="N17" s="492" t="n">
        <v>84659.417398</v>
      </c>
    </row>
    <row r="18">
      <c r="B18" s="10" t="s">
        <v>40</v>
      </c>
      <c r="C18" s="481" t="n">
        <v>18596</v>
      </c>
      <c r="D18" s="482" t="n">
        <v>151633</v>
      </c>
      <c r="E18" s="483" t="n">
        <v>116110.315359</v>
      </c>
      <c r="F18" s="484" t="n">
        <v>1345</v>
      </c>
      <c r="G18" s="485" t="n">
        <v>4025</v>
      </c>
      <c r="H18" s="486" t="n">
        <v>2552.228146</v>
      </c>
      <c r="I18" s="487" t="n">
        <v>2975</v>
      </c>
      <c r="J18" s="488" t="n">
        <v>37503</v>
      </c>
      <c r="K18" s="489" t="n">
        <v>34098.700084</v>
      </c>
      <c r="L18" s="490" t="n">
        <v>14276</v>
      </c>
      <c r="M18" s="491" t="n">
        <v>110105</v>
      </c>
      <c r="N18" s="492" t="n">
        <v>79459.387129</v>
      </c>
    </row>
    <row r="19">
      <c r="B19" s="10" t="s">
        <v>41</v>
      </c>
      <c r="C19" s="481" t="n">
        <v>18644</v>
      </c>
      <c r="D19" s="482" t="n">
        <v>201823</v>
      </c>
      <c r="E19" s="483" t="n">
        <v>158359.925463</v>
      </c>
      <c r="F19" s="484" t="n">
        <v>22</v>
      </c>
      <c r="G19" s="485" t="n">
        <v>106</v>
      </c>
      <c r="H19" s="486" t="n">
        <v>87.742624</v>
      </c>
      <c r="I19" s="487" t="n">
        <v>1496</v>
      </c>
      <c r="J19" s="488" t="n">
        <v>33129</v>
      </c>
      <c r="K19" s="489" t="n">
        <v>31028.668613</v>
      </c>
      <c r="L19" s="490" t="n">
        <v>17126</v>
      </c>
      <c r="M19" s="491" t="n">
        <v>168588</v>
      </c>
      <c r="N19" s="492" t="n">
        <v>127243.514226</v>
      </c>
    </row>
    <row r="20">
      <c r="B20" s="10" t="s">
        <v>42</v>
      </c>
      <c r="C20" s="481" t="n">
        <v>20022</v>
      </c>
      <c r="D20" s="482" t="n">
        <v>161523</v>
      </c>
      <c r="E20" s="483" t="n">
        <v>126763.934378</v>
      </c>
      <c r="F20" s="484" t="n">
        <v>939</v>
      </c>
      <c r="G20" s="485" t="n">
        <v>3011</v>
      </c>
      <c r="H20" s="486" t="n">
        <v>1934.633311</v>
      </c>
      <c r="I20" s="487" t="n">
        <v>3071</v>
      </c>
      <c r="J20" s="488" t="n">
        <v>41627</v>
      </c>
      <c r="K20" s="489" t="n">
        <v>38461.398532</v>
      </c>
      <c r="L20" s="490" t="n">
        <v>16012</v>
      </c>
      <c r="M20" s="491" t="n">
        <v>116885</v>
      </c>
      <c r="N20" s="492" t="n">
        <v>86367.902535</v>
      </c>
    </row>
    <row r="21">
      <c r="B21" s="10" t="s">
        <v>43</v>
      </c>
      <c r="C21" s="481" t="n">
        <v>6748</v>
      </c>
      <c r="D21" s="482" t="n">
        <v>49147</v>
      </c>
      <c r="E21" s="483" t="n">
        <v>37901.588921</v>
      </c>
      <c r="F21" s="484" t="n">
        <v>529</v>
      </c>
      <c r="G21" s="485" t="n">
        <v>1805</v>
      </c>
      <c r="H21" s="486" t="n">
        <v>1141.784255</v>
      </c>
      <c r="I21" s="487" t="n">
        <v>959</v>
      </c>
      <c r="J21" s="488" t="n">
        <v>13717</v>
      </c>
      <c r="K21" s="489" t="n">
        <v>12599.31164</v>
      </c>
      <c r="L21" s="490" t="n">
        <v>5260</v>
      </c>
      <c r="M21" s="491" t="n">
        <v>33625</v>
      </c>
      <c r="N21" s="492" t="n">
        <v>24160.493026</v>
      </c>
    </row>
    <row r="22">
      <c r="B22" s="10" t="s">
        <v>44</v>
      </c>
      <c r="C22" s="481" t="n">
        <v>4973</v>
      </c>
      <c r="D22" s="482" t="n">
        <v>28993</v>
      </c>
      <c r="E22" s="483" t="n">
        <v>21232.474234</v>
      </c>
      <c r="F22" s="484" t="n">
        <v>675</v>
      </c>
      <c r="G22" s="485" t="n">
        <v>1589</v>
      </c>
      <c r="H22" s="486" t="n">
        <v>1068.217316</v>
      </c>
      <c r="I22" s="487" t="n">
        <v>831</v>
      </c>
      <c r="J22" s="488" t="n">
        <v>7275</v>
      </c>
      <c r="K22" s="489" t="n">
        <v>6579.369695</v>
      </c>
      <c r="L22" s="490" t="n">
        <v>3467</v>
      </c>
      <c r="M22" s="491" t="n">
        <v>20129</v>
      </c>
      <c r="N22" s="492" t="n">
        <v>13584.887223</v>
      </c>
    </row>
    <row r="23">
      <c r="B23" s="10" t="s">
        <v>45</v>
      </c>
      <c r="C23" s="481" t="n">
        <v>1873</v>
      </c>
      <c r="D23" s="482" t="n">
        <v>9655</v>
      </c>
      <c r="E23" s="483" t="n">
        <v>7232.205341</v>
      </c>
      <c r="F23" s="484" t="n">
        <v>433</v>
      </c>
      <c r="G23" s="485" t="n">
        <v>1017</v>
      </c>
      <c r="H23" s="486" t="n">
        <v>688.440463</v>
      </c>
      <c r="I23" s="487" t="n">
        <v>312</v>
      </c>
      <c r="J23" s="488" t="n">
        <v>3060</v>
      </c>
      <c r="K23" s="489" t="n">
        <v>2641.155731</v>
      </c>
      <c r="L23" s="490" t="n">
        <v>1128</v>
      </c>
      <c r="M23" s="491" t="n">
        <v>5578</v>
      </c>
      <c r="N23" s="492" t="n">
        <v>3902.609147</v>
      </c>
    </row>
    <row r="24">
      <c r="B24" s="10" t="s">
        <v>46</v>
      </c>
      <c r="C24" s="481" t="n">
        <v>39699</v>
      </c>
      <c r="D24" s="482" t="n">
        <v>317461</v>
      </c>
      <c r="E24" s="483" t="n">
        <v>244161.443684</v>
      </c>
      <c r="F24" s="484" t="n">
        <v>3871</v>
      </c>
      <c r="G24" s="485" t="n">
        <v>11156</v>
      </c>
      <c r="H24" s="486" t="n">
        <v>7457.103609</v>
      </c>
      <c r="I24" s="487" t="n">
        <v>6531</v>
      </c>
      <c r="J24" s="488" t="n">
        <v>89597</v>
      </c>
      <c r="K24" s="489" t="n">
        <v>81858.844508</v>
      </c>
      <c r="L24" s="490" t="n">
        <v>29297</v>
      </c>
      <c r="M24" s="491" t="n">
        <v>216708</v>
      </c>
      <c r="N24" s="492" t="n">
        <v>154845.495567</v>
      </c>
    </row>
    <row r="25">
      <c r="B25" s="10" t="s">
        <v>47</v>
      </c>
      <c r="C25" s="481" t="n">
        <v>21235</v>
      </c>
      <c r="D25" s="482" t="n">
        <v>142755</v>
      </c>
      <c r="E25" s="483" t="n">
        <v>108249.344891</v>
      </c>
      <c r="F25" s="484" t="n">
        <v>2273</v>
      </c>
      <c r="G25" s="485" t="n">
        <v>6857</v>
      </c>
      <c r="H25" s="486" t="n">
        <v>4509.37755</v>
      </c>
      <c r="I25" s="487" t="n">
        <v>2997</v>
      </c>
      <c r="J25" s="488" t="n">
        <v>28310</v>
      </c>
      <c r="K25" s="489" t="n">
        <v>25697.226772</v>
      </c>
      <c r="L25" s="490" t="n">
        <v>15965</v>
      </c>
      <c r="M25" s="491" t="n">
        <v>107588</v>
      </c>
      <c r="N25" s="492" t="n">
        <v>78042.740569</v>
      </c>
    </row>
    <row r="26">
      <c r="B26" s="23" t="s">
        <v>48</v>
      </c>
      <c r="C26" s="493" t="n">
        <v>47193</v>
      </c>
      <c r="D26" s="494" t="n">
        <v>364295</v>
      </c>
      <c r="E26" s="495" t="n">
        <v>280716.983587</v>
      </c>
      <c r="F26" s="496" t="n">
        <v>3100</v>
      </c>
      <c r="G26" s="497" t="n">
        <v>10090</v>
      </c>
      <c r="H26" s="498" t="n">
        <v>6390.561448</v>
      </c>
      <c r="I26" s="499" t="n">
        <v>7347</v>
      </c>
      <c r="J26" s="500" t="n">
        <v>92626</v>
      </c>
      <c r="K26" s="501" t="n">
        <v>84893.53884</v>
      </c>
      <c r="L26" s="502" t="n">
        <v>36746</v>
      </c>
      <c r="M26" s="503" t="n">
        <v>261579</v>
      </c>
      <c r="N26" s="504" t="n">
        <v>189432.883299</v>
      </c>
    </row>
    <row r="27">
      <c r="B27" s="10" t="s">
        <v>49</v>
      </c>
      <c r="C27" s="481" t="n">
        <v>22185</v>
      </c>
      <c r="D27" s="482" t="n">
        <v>149746</v>
      </c>
      <c r="E27" s="483" t="n">
        <v>114173.352562</v>
      </c>
      <c r="F27" s="484" t="n">
        <v>2539</v>
      </c>
      <c r="G27" s="485" t="n">
        <v>9000</v>
      </c>
      <c r="H27" s="486" t="n">
        <v>6241.131603</v>
      </c>
      <c r="I27" s="487" t="n">
        <v>3586</v>
      </c>
      <c r="J27" s="488" t="n">
        <v>41636</v>
      </c>
      <c r="K27" s="489" t="n">
        <v>37808.286703</v>
      </c>
      <c r="L27" s="490" t="n">
        <v>16060</v>
      </c>
      <c r="M27" s="491" t="n">
        <v>99110</v>
      </c>
      <c r="N27" s="492" t="n">
        <v>70123.934256</v>
      </c>
    </row>
    <row r="28">
      <c r="B28" s="10" t="s">
        <v>50</v>
      </c>
      <c r="C28" s="481" t="n">
        <v>40590</v>
      </c>
      <c r="D28" s="482" t="n">
        <v>250618</v>
      </c>
      <c r="E28" s="483" t="n">
        <v>201073.231839</v>
      </c>
      <c r="F28" s="484" t="n">
        <v>1146</v>
      </c>
      <c r="G28" s="485" t="n">
        <v>3190</v>
      </c>
      <c r="H28" s="486" t="n">
        <v>2158.221546</v>
      </c>
      <c r="I28" s="487" t="n">
        <v>5371</v>
      </c>
      <c r="J28" s="488" t="n">
        <v>51078</v>
      </c>
      <c r="K28" s="489" t="n">
        <v>47240.245373</v>
      </c>
      <c r="L28" s="490" t="n">
        <v>34073</v>
      </c>
      <c r="M28" s="491" t="n">
        <v>196350</v>
      </c>
      <c r="N28" s="492" t="n">
        <v>151674.76492</v>
      </c>
    </row>
    <row r="29">
      <c r="B29" s="10" t="s">
        <v>51</v>
      </c>
      <c r="C29" s="481" t="n">
        <v>67881</v>
      </c>
      <c r="D29" s="482" t="n">
        <v>498830</v>
      </c>
      <c r="E29" s="483" t="n">
        <v>398059.662625</v>
      </c>
      <c r="F29" s="484" t="n">
        <v>3741</v>
      </c>
      <c r="G29" s="485" t="n">
        <v>13008</v>
      </c>
      <c r="H29" s="486" t="n">
        <v>8963.229957</v>
      </c>
      <c r="I29" s="487" t="n">
        <v>8670</v>
      </c>
      <c r="J29" s="488" t="n">
        <v>78372</v>
      </c>
      <c r="K29" s="489" t="n">
        <v>72473.352957</v>
      </c>
      <c r="L29" s="490" t="n">
        <v>55470</v>
      </c>
      <c r="M29" s="491" t="n">
        <v>407450</v>
      </c>
      <c r="N29" s="492" t="n">
        <v>316623.079711</v>
      </c>
    </row>
    <row r="30">
      <c r="B30" s="10" t="s">
        <v>52</v>
      </c>
      <c r="C30" s="481" t="n">
        <v>32476</v>
      </c>
      <c r="D30" s="482" t="n">
        <v>202200</v>
      </c>
      <c r="E30" s="483" t="n">
        <v>156730.124132</v>
      </c>
      <c r="F30" s="484" t="n">
        <v>2679</v>
      </c>
      <c r="G30" s="485" t="n">
        <v>10644</v>
      </c>
      <c r="H30" s="486" t="n">
        <v>6213.313707</v>
      </c>
      <c r="I30" s="487" t="n">
        <v>4848</v>
      </c>
      <c r="J30" s="488" t="n">
        <v>43252</v>
      </c>
      <c r="K30" s="489" t="n">
        <v>39719.287032</v>
      </c>
      <c r="L30" s="490" t="n">
        <v>24949</v>
      </c>
      <c r="M30" s="491" t="n">
        <v>148304</v>
      </c>
      <c r="N30" s="492" t="n">
        <v>110797.523393</v>
      </c>
    </row>
    <row r="31">
      <c r="B31" s="10" t="s">
        <v>53</v>
      </c>
      <c r="C31" s="481" t="n">
        <v>14545</v>
      </c>
      <c r="D31" s="482" t="n">
        <v>113631</v>
      </c>
      <c r="E31" s="483" t="n">
        <v>90874.114538</v>
      </c>
      <c r="F31" s="484" t="n">
        <v>841</v>
      </c>
      <c r="G31" s="485" t="n">
        <v>2438</v>
      </c>
      <c r="H31" s="486" t="n">
        <v>1840.48017</v>
      </c>
      <c r="I31" s="487" t="n">
        <v>2445</v>
      </c>
      <c r="J31" s="488" t="n">
        <v>38224</v>
      </c>
      <c r="K31" s="489" t="n">
        <v>35654.340844</v>
      </c>
      <c r="L31" s="490" t="n">
        <v>11259</v>
      </c>
      <c r="M31" s="491" t="n">
        <v>72969</v>
      </c>
      <c r="N31" s="492" t="n">
        <v>53379.293524</v>
      </c>
    </row>
    <row r="32">
      <c r="B32" s="10" t="s">
        <v>54</v>
      </c>
      <c r="C32" s="481" t="n">
        <v>46510</v>
      </c>
      <c r="D32" s="482" t="n">
        <v>401982</v>
      </c>
      <c r="E32" s="483" t="n">
        <v>332166.66247</v>
      </c>
      <c r="F32" s="484" t="n">
        <v>438</v>
      </c>
      <c r="G32" s="485" t="n">
        <v>2086</v>
      </c>
      <c r="H32" s="486" t="n">
        <v>1520.698993</v>
      </c>
      <c r="I32" s="487" t="n">
        <v>4915</v>
      </c>
      <c r="J32" s="488" t="n">
        <v>52694</v>
      </c>
      <c r="K32" s="489" t="n">
        <v>49812.143551</v>
      </c>
      <c r="L32" s="490" t="n">
        <v>41157</v>
      </c>
      <c r="M32" s="491" t="n">
        <v>347202</v>
      </c>
      <c r="N32" s="492" t="n">
        <v>280833.819926</v>
      </c>
    </row>
    <row r="33">
      <c r="B33" s="36" t="s">
        <v>55</v>
      </c>
      <c r="C33" s="505" t="n">
        <v>6862</v>
      </c>
      <c r="D33" s="506" t="n">
        <v>47549</v>
      </c>
      <c r="E33" s="507" t="n">
        <v>37182.108942</v>
      </c>
      <c r="F33" s="508" t="n">
        <v>1050</v>
      </c>
      <c r="G33" s="509" t="n">
        <v>2959</v>
      </c>
      <c r="H33" s="510" t="n">
        <v>2095.544212</v>
      </c>
      <c r="I33" s="511" t="n">
        <v>1250</v>
      </c>
      <c r="J33" s="512" t="n">
        <v>17892</v>
      </c>
      <c r="K33" s="513" t="n">
        <v>16328.915322</v>
      </c>
      <c r="L33" s="514" t="n">
        <v>4562</v>
      </c>
      <c r="M33" s="515" t="n">
        <v>26698</v>
      </c>
      <c r="N33" s="516" t="n">
        <v>18757.649408</v>
      </c>
    </row>
  </sheetData>
  <mergeCells count="5">
    <mergeCell ref="B5:B6"/>
    <mergeCell ref="C5:E5"/>
    <mergeCell ref="F5:H5"/>
    <mergeCell ref="I5:K5"/>
    <mergeCell ref="L5:N5"/>
  </mergeCells>
  <pageMargins left="0.7" right="0.7" top="0.75" bottom="0.75" header="0.3" footer="0.3"/>
  <pageSetup paperSize="9" orientation="landscape" scale="50" fitToWidth="0" fitToHeight="0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007AB8"/>
  </sheetPr>
  <dimension ref="A1"/>
  <sheetViews>
    <sheetView workbookViewId="0" zoomScale="100" showGridLines="0" tabSelected="false">
      <pane ySplit="6" topLeftCell="A7" activePane="bottomLeft" state="frozen"/>
      <selection pane="bottomLeft"/>
    </sheetView>
  </sheetViews>
  <sheetFormatPr defaultRowHeight="15.0" baseColWidth="10"/>
  <cols>
    <col min="1" max="1" width="2.57" hidden="0" customWidth="1"/>
    <col min="2" max="2" width="13.55" hidden="0" customWidth="1"/>
    <col min="3" max="3" width="21.71" hidden="0" customWidth="1"/>
    <col min="4" max="4" width="21.71" hidden="0" customWidth="1"/>
    <col min="5" max="5" width="21.71" hidden="0" customWidth="1"/>
    <col min="6" max="6" width="21.71" hidden="0" customWidth="1"/>
    <col min="7" max="7" width="21.71" hidden="0" customWidth="1"/>
    <col min="8" max="8" width="21.71" hidden="0" customWidth="1"/>
    <col min="9" max="9" width="21.71" hidden="0" customWidth="1"/>
    <col min="10" max="10" width="21.71" hidden="0" customWidth="1"/>
    <col min="11" max="11" width="21.71" hidden="0" customWidth="1"/>
    <col min="12" max="12" width="21.71" hidden="0" customWidth="1"/>
    <col min="13" max="13" width="21.71" hidden="0" customWidth="1"/>
    <col min="14" max="14" width="21.71" hidden="0" customWidth="1"/>
  </cols>
  <sheetData>
    <row r="1">
      <c r="B1" s="3" t="s">
        <v>6</v>
      </c>
    </row>
    <row r="2">
      <c r="B2" t="s">
        <v>5</v>
      </c>
    </row>
    <row r="5">
      <c r="B5" s="7" t="s">
        <v>21</v>
      </c>
      <c r="C5" s="9" t="s">
        <v>22</v>
      </c>
      <c r="D5" s="9" t="s">
        <v>22</v>
      </c>
      <c r="E5" s="9" t="s">
        <v>22</v>
      </c>
      <c r="F5" s="9" t="s">
        <v>23</v>
      </c>
      <c r="G5" s="9" t="s">
        <v>23</v>
      </c>
      <c r="H5" s="9" t="s">
        <v>23</v>
      </c>
      <c r="I5" s="9" t="s">
        <v>24</v>
      </c>
      <c r="J5" s="9" t="s">
        <v>24</v>
      </c>
      <c r="K5" s="9" t="s">
        <v>24</v>
      </c>
      <c r="L5" s="9" t="s">
        <v>25</v>
      </c>
      <c r="M5" s="9" t="s">
        <v>25</v>
      </c>
      <c r="N5" s="9" t="s">
        <v>25</v>
      </c>
    </row>
    <row r="6">
      <c r="B6" s="7" t="s">
        <v>21</v>
      </c>
      <c r="C6" s="8" t="s">
        <v>26</v>
      </c>
      <c r="D6" s="8" t="s">
        <v>27</v>
      </c>
      <c r="E6" s="8" t="s">
        <v>28</v>
      </c>
      <c r="F6" s="8" t="s">
        <v>26</v>
      </c>
      <c r="G6" s="8" t="s">
        <v>27</v>
      </c>
      <c r="H6" s="8" t="s">
        <v>28</v>
      </c>
      <c r="I6" s="8" t="s">
        <v>26</v>
      </c>
      <c r="J6" s="8" t="s">
        <v>27</v>
      </c>
      <c r="K6" s="8" t="s">
        <v>28</v>
      </c>
      <c r="L6" s="8" t="s">
        <v>26</v>
      </c>
      <c r="M6" s="8" t="s">
        <v>27</v>
      </c>
      <c r="N6" s="8" t="s">
        <v>28</v>
      </c>
    </row>
    <row r="7">
      <c r="B7" s="23" t="s">
        <v>29</v>
      </c>
      <c r="C7" s="457" t="n">
        <v>721727</v>
      </c>
      <c r="D7" s="458" t="n">
        <v>5644870</v>
      </c>
      <c r="E7" s="459" t="n">
        <v>4379510.016675</v>
      </c>
      <c r="F7" s="460" t="n">
        <v>50372</v>
      </c>
      <c r="G7" s="461" t="n">
        <v>158832</v>
      </c>
      <c r="H7" s="462" t="n">
        <v>104968.834483</v>
      </c>
      <c r="I7" s="463" t="n">
        <v>97225</v>
      </c>
      <c r="J7" s="464" t="n">
        <v>1117489</v>
      </c>
      <c r="K7" s="465" t="n">
        <v>1020321.326907</v>
      </c>
      <c r="L7" s="466" t="n">
        <v>574130</v>
      </c>
      <c r="M7" s="467" t="n">
        <v>4368549</v>
      </c>
      <c r="N7" s="468" t="n">
        <v>3254219.855285</v>
      </c>
    </row>
    <row r="8">
      <c r="B8" s="10" t="s">
        <v>30</v>
      </c>
      <c r="C8" s="445" t="n">
        <v>125493</v>
      </c>
      <c r="D8" s="446" t="n">
        <v>1141903</v>
      </c>
      <c r="E8" s="447" t="n">
        <v>875864.832534</v>
      </c>
      <c r="F8" s="448" t="n">
        <v>3268</v>
      </c>
      <c r="G8" s="449" t="n">
        <v>11669</v>
      </c>
      <c r="H8" s="450" t="n">
        <v>7916.187073</v>
      </c>
      <c r="I8" s="451" t="n">
        <v>13248</v>
      </c>
      <c r="J8" s="452" t="n">
        <v>142512</v>
      </c>
      <c r="K8" s="453" t="n">
        <v>129809.603086</v>
      </c>
      <c r="L8" s="454" t="n">
        <v>108977</v>
      </c>
      <c r="M8" s="455" t="n">
        <v>987722</v>
      </c>
      <c r="N8" s="456" t="n">
        <v>738139.042375</v>
      </c>
    </row>
    <row r="9">
      <c r="B9" s="10" t="s">
        <v>31</v>
      </c>
      <c r="C9" s="445" t="n">
        <v>80883</v>
      </c>
      <c r="D9" s="446" t="n">
        <v>673902</v>
      </c>
      <c r="E9" s="447" t="n">
        <v>505489.434356</v>
      </c>
      <c r="F9" s="448" t="n">
        <v>10117</v>
      </c>
      <c r="G9" s="449" t="n">
        <v>31029</v>
      </c>
      <c r="H9" s="450" t="n">
        <v>19876.65091</v>
      </c>
      <c r="I9" s="451" t="n">
        <v>11385</v>
      </c>
      <c r="J9" s="452" t="n">
        <v>130885</v>
      </c>
      <c r="K9" s="453" t="n">
        <v>116882.574971</v>
      </c>
      <c r="L9" s="454" t="n">
        <v>59381</v>
      </c>
      <c r="M9" s="455" t="n">
        <v>511988</v>
      </c>
      <c r="N9" s="456" t="n">
        <v>368730.208475</v>
      </c>
    </row>
    <row r="10">
      <c r="B10" s="10" t="s">
        <v>32</v>
      </c>
      <c r="C10" s="445" t="n">
        <v>33840</v>
      </c>
      <c r="D10" s="446" t="n">
        <v>272217</v>
      </c>
      <c r="E10" s="447" t="n">
        <v>204269.6529</v>
      </c>
      <c r="F10" s="448" t="n">
        <v>4461</v>
      </c>
      <c r="G10" s="449" t="n">
        <v>13283</v>
      </c>
      <c r="H10" s="450" t="n">
        <v>8506.624317</v>
      </c>
      <c r="I10" s="451" t="n">
        <v>4641</v>
      </c>
      <c r="J10" s="452" t="n">
        <v>59612</v>
      </c>
      <c r="K10" s="453" t="n">
        <v>53505.00603</v>
      </c>
      <c r="L10" s="454" t="n">
        <v>24738</v>
      </c>
      <c r="M10" s="455" t="n">
        <v>199322</v>
      </c>
      <c r="N10" s="456" t="n">
        <v>142258.022553</v>
      </c>
    </row>
    <row r="11">
      <c r="B11" s="10" t="s">
        <v>33</v>
      </c>
      <c r="C11" s="445" t="n">
        <v>2833</v>
      </c>
      <c r="D11" s="446" t="n">
        <v>19586</v>
      </c>
      <c r="E11" s="447" t="n">
        <v>14599.670496</v>
      </c>
      <c r="F11" s="448" t="n">
        <v>539</v>
      </c>
      <c r="G11" s="449" t="n">
        <v>1427</v>
      </c>
      <c r="H11" s="450" t="n">
        <v>845.958699</v>
      </c>
      <c r="I11" s="451" t="n">
        <v>396</v>
      </c>
      <c r="J11" s="452" t="n">
        <v>5190</v>
      </c>
      <c r="K11" s="453" t="n">
        <v>4638.705272</v>
      </c>
      <c r="L11" s="454" t="n">
        <v>1898</v>
      </c>
      <c r="M11" s="455" t="n">
        <v>12969</v>
      </c>
      <c r="N11" s="456" t="n">
        <v>9115.006525</v>
      </c>
    </row>
    <row r="12">
      <c r="B12" s="10" t="s">
        <v>34</v>
      </c>
      <c r="C12" s="445" t="n">
        <v>16521</v>
      </c>
      <c r="D12" s="446" t="n">
        <v>92155</v>
      </c>
      <c r="E12" s="447" t="n">
        <v>69999.897663</v>
      </c>
      <c r="F12" s="448" t="n">
        <v>1555</v>
      </c>
      <c r="G12" s="449" t="n">
        <v>4110</v>
      </c>
      <c r="H12" s="450" t="n">
        <v>2581.922384</v>
      </c>
      <c r="I12" s="451" t="n">
        <v>2495</v>
      </c>
      <c r="J12" s="452" t="n">
        <v>22707</v>
      </c>
      <c r="K12" s="453" t="n">
        <v>20096.885686</v>
      </c>
      <c r="L12" s="454" t="n">
        <v>12471</v>
      </c>
      <c r="M12" s="455" t="n">
        <v>65338</v>
      </c>
      <c r="N12" s="456" t="n">
        <v>47321.089593</v>
      </c>
    </row>
    <row r="13">
      <c r="B13" s="10" t="s">
        <v>35</v>
      </c>
      <c r="C13" s="445" t="n">
        <v>3772</v>
      </c>
      <c r="D13" s="446" t="n">
        <v>23646</v>
      </c>
      <c r="E13" s="447" t="n">
        <v>18015.341633</v>
      </c>
      <c r="F13" s="448" t="n">
        <v>632</v>
      </c>
      <c r="G13" s="449" t="n">
        <v>1725</v>
      </c>
      <c r="H13" s="450" t="n">
        <v>1109.169853</v>
      </c>
      <c r="I13" s="451" t="n">
        <v>536</v>
      </c>
      <c r="J13" s="452" t="n">
        <v>6953</v>
      </c>
      <c r="K13" s="453" t="n">
        <v>6062.552867</v>
      </c>
      <c r="L13" s="454" t="n">
        <v>2604</v>
      </c>
      <c r="M13" s="455" t="n">
        <v>14968</v>
      </c>
      <c r="N13" s="456" t="n">
        <v>10843.618913</v>
      </c>
    </row>
    <row r="14">
      <c r="B14" s="10" t="s">
        <v>36</v>
      </c>
      <c r="C14" s="445" t="n">
        <v>4269</v>
      </c>
      <c r="D14" s="446" t="n">
        <v>25421</v>
      </c>
      <c r="E14" s="447" t="n">
        <v>19262.64587</v>
      </c>
      <c r="F14" s="448" t="n">
        <v>417</v>
      </c>
      <c r="G14" s="449" t="n">
        <v>1177</v>
      </c>
      <c r="H14" s="450" t="n">
        <v>734.810339</v>
      </c>
      <c r="I14" s="451" t="n">
        <v>571</v>
      </c>
      <c r="J14" s="452" t="n">
        <v>7169</v>
      </c>
      <c r="K14" s="453" t="n">
        <v>6456.187329</v>
      </c>
      <c r="L14" s="454" t="n">
        <v>3281</v>
      </c>
      <c r="M14" s="455" t="n">
        <v>17075</v>
      </c>
      <c r="N14" s="456" t="n">
        <v>12071.648202</v>
      </c>
    </row>
    <row r="15">
      <c r="B15" s="10" t="s">
        <v>37</v>
      </c>
      <c r="C15" s="445" t="n">
        <v>3420</v>
      </c>
      <c r="D15" s="446" t="n">
        <v>23131</v>
      </c>
      <c r="E15" s="447" t="n">
        <v>17864.111498</v>
      </c>
      <c r="F15" s="448" t="n">
        <v>358</v>
      </c>
      <c r="G15" s="449" t="n">
        <v>995</v>
      </c>
      <c r="H15" s="450" t="n">
        <v>657.655706</v>
      </c>
      <c r="I15" s="451" t="n">
        <v>645</v>
      </c>
      <c r="J15" s="452" t="n">
        <v>7982</v>
      </c>
      <c r="K15" s="453" t="n">
        <v>7146.067281</v>
      </c>
      <c r="L15" s="454" t="n">
        <v>2417</v>
      </c>
      <c r="M15" s="455" t="n">
        <v>14154</v>
      </c>
      <c r="N15" s="456" t="n">
        <v>10060.388511</v>
      </c>
    </row>
    <row r="16">
      <c r="B16" s="10" t="s">
        <v>38</v>
      </c>
      <c r="C16" s="445" t="n">
        <v>20321</v>
      </c>
      <c r="D16" s="446" t="n">
        <v>131705</v>
      </c>
      <c r="E16" s="447" t="n">
        <v>105650.440051</v>
      </c>
      <c r="F16" s="448" t="n">
        <v>575</v>
      </c>
      <c r="G16" s="449" t="n">
        <v>1828</v>
      </c>
      <c r="H16" s="450" t="n">
        <v>1189.674344</v>
      </c>
      <c r="I16" s="451" t="n">
        <v>1906</v>
      </c>
      <c r="J16" s="452" t="n">
        <v>22000</v>
      </c>
      <c r="K16" s="453" t="n">
        <v>19974.531871</v>
      </c>
      <c r="L16" s="454" t="n">
        <v>17840</v>
      </c>
      <c r="M16" s="455" t="n">
        <v>107877</v>
      </c>
      <c r="N16" s="456" t="n">
        <v>84486.233836</v>
      </c>
    </row>
    <row r="17">
      <c r="B17" s="10" t="s">
        <v>39</v>
      </c>
      <c r="C17" s="445" t="n">
        <v>24121</v>
      </c>
      <c r="D17" s="446" t="n">
        <v>166675</v>
      </c>
      <c r="E17" s="447" t="n">
        <v>126969.609649</v>
      </c>
      <c r="F17" s="448" t="n">
        <v>2712</v>
      </c>
      <c r="G17" s="449" t="n">
        <v>8580</v>
      </c>
      <c r="H17" s="450" t="n">
        <v>6286.509607</v>
      </c>
      <c r="I17" s="451" t="n">
        <v>3739</v>
      </c>
      <c r="J17" s="452" t="n">
        <v>39677</v>
      </c>
      <c r="K17" s="453" t="n">
        <v>36072.288086</v>
      </c>
      <c r="L17" s="454" t="n">
        <v>17670</v>
      </c>
      <c r="M17" s="455" t="n">
        <v>118418</v>
      </c>
      <c r="N17" s="456" t="n">
        <v>84610.811956</v>
      </c>
    </row>
    <row r="18">
      <c r="B18" s="10" t="s">
        <v>40</v>
      </c>
      <c r="C18" s="445" t="n">
        <v>18820</v>
      </c>
      <c r="D18" s="446" t="n">
        <v>151879</v>
      </c>
      <c r="E18" s="447" t="n">
        <v>116757.87353</v>
      </c>
      <c r="F18" s="448" t="n">
        <v>1348</v>
      </c>
      <c r="G18" s="449" t="n">
        <v>4032</v>
      </c>
      <c r="H18" s="450" t="n">
        <v>2576.448012</v>
      </c>
      <c r="I18" s="451" t="n">
        <v>3077</v>
      </c>
      <c r="J18" s="452" t="n">
        <v>38495</v>
      </c>
      <c r="K18" s="453" t="n">
        <v>35035.196638</v>
      </c>
      <c r="L18" s="454" t="n">
        <v>14395</v>
      </c>
      <c r="M18" s="455" t="n">
        <v>109352</v>
      </c>
      <c r="N18" s="456" t="n">
        <v>79146.22888</v>
      </c>
    </row>
    <row r="19">
      <c r="B19" s="10" t="s">
        <v>41</v>
      </c>
      <c r="C19" s="445" t="n">
        <v>18419</v>
      </c>
      <c r="D19" s="446" t="n">
        <v>199745</v>
      </c>
      <c r="E19" s="447" t="n">
        <v>155657.285877</v>
      </c>
      <c r="F19" s="448" t="n">
        <v>24</v>
      </c>
      <c r="G19" s="449" t="n">
        <v>107</v>
      </c>
      <c r="H19" s="450" t="n">
        <v>84.813075</v>
      </c>
      <c r="I19" s="451" t="n">
        <v>1507</v>
      </c>
      <c r="J19" s="452" t="n">
        <v>33688</v>
      </c>
      <c r="K19" s="453" t="n">
        <v>31472.363066</v>
      </c>
      <c r="L19" s="454" t="n">
        <v>16888</v>
      </c>
      <c r="M19" s="455" t="n">
        <v>165950</v>
      </c>
      <c r="N19" s="456" t="n">
        <v>124100.109736</v>
      </c>
    </row>
    <row r="20">
      <c r="B20" s="10" t="s">
        <v>42</v>
      </c>
      <c r="C20" s="445" t="n">
        <v>19879</v>
      </c>
      <c r="D20" s="446" t="n">
        <v>160248</v>
      </c>
      <c r="E20" s="447" t="n">
        <v>125282.339215</v>
      </c>
      <c r="F20" s="448" t="n">
        <v>939</v>
      </c>
      <c r="G20" s="449" t="n">
        <v>3061</v>
      </c>
      <c r="H20" s="450" t="n">
        <v>1996.830248</v>
      </c>
      <c r="I20" s="451" t="n">
        <v>3085</v>
      </c>
      <c r="J20" s="452" t="n">
        <v>41699</v>
      </c>
      <c r="K20" s="453" t="n">
        <v>38444.669286</v>
      </c>
      <c r="L20" s="454" t="n">
        <v>15855</v>
      </c>
      <c r="M20" s="455" t="n">
        <v>115488</v>
      </c>
      <c r="N20" s="456" t="n">
        <v>84840.839681</v>
      </c>
    </row>
    <row r="21">
      <c r="B21" s="10" t="s">
        <v>43</v>
      </c>
      <c r="C21" s="445" t="n">
        <v>6731</v>
      </c>
      <c r="D21" s="446" t="n">
        <v>48550</v>
      </c>
      <c r="E21" s="447" t="n">
        <v>37577.047835</v>
      </c>
      <c r="F21" s="448" t="n">
        <v>533</v>
      </c>
      <c r="G21" s="449" t="n">
        <v>1815</v>
      </c>
      <c r="H21" s="450" t="n">
        <v>1156.183653</v>
      </c>
      <c r="I21" s="451" t="n">
        <v>975</v>
      </c>
      <c r="J21" s="452" t="n">
        <v>13577</v>
      </c>
      <c r="K21" s="453" t="n">
        <v>12459.141759</v>
      </c>
      <c r="L21" s="454" t="n">
        <v>5223</v>
      </c>
      <c r="M21" s="455" t="n">
        <v>33158</v>
      </c>
      <c r="N21" s="456" t="n">
        <v>23961.722423</v>
      </c>
    </row>
    <row r="22">
      <c r="B22" s="10" t="s">
        <v>44</v>
      </c>
      <c r="C22" s="445" t="n">
        <v>4982</v>
      </c>
      <c r="D22" s="446" t="n">
        <v>27891</v>
      </c>
      <c r="E22" s="447" t="n">
        <v>20840.094394</v>
      </c>
      <c r="F22" s="448" t="n">
        <v>671</v>
      </c>
      <c r="G22" s="449" t="n">
        <v>1589</v>
      </c>
      <c r="H22" s="450" t="n">
        <v>1059.919409</v>
      </c>
      <c r="I22" s="451" t="n">
        <v>831</v>
      </c>
      <c r="J22" s="452" t="n">
        <v>7411</v>
      </c>
      <c r="K22" s="453" t="n">
        <v>6700.743028</v>
      </c>
      <c r="L22" s="454" t="n">
        <v>3480</v>
      </c>
      <c r="M22" s="455" t="n">
        <v>18891</v>
      </c>
      <c r="N22" s="456" t="n">
        <v>13079.431957</v>
      </c>
    </row>
    <row r="23">
      <c r="B23" s="10" t="s">
        <v>45</v>
      </c>
      <c r="C23" s="445" t="n">
        <v>1862</v>
      </c>
      <c r="D23" s="446" t="n">
        <v>9580</v>
      </c>
      <c r="E23" s="447" t="n">
        <v>7172.719471</v>
      </c>
      <c r="F23" s="448" t="n">
        <v>428</v>
      </c>
      <c r="G23" s="449" t="n">
        <v>1020</v>
      </c>
      <c r="H23" s="450" t="n">
        <v>689.514552</v>
      </c>
      <c r="I23" s="451" t="n">
        <v>313</v>
      </c>
      <c r="J23" s="452" t="n">
        <v>3061</v>
      </c>
      <c r="K23" s="453" t="n">
        <v>2627.363476</v>
      </c>
      <c r="L23" s="454" t="n">
        <v>1121</v>
      </c>
      <c r="M23" s="455" t="n">
        <v>5499</v>
      </c>
      <c r="N23" s="456" t="n">
        <v>3855.841443</v>
      </c>
    </row>
    <row r="24">
      <c r="B24" s="10" t="s">
        <v>46</v>
      </c>
      <c r="C24" s="445" t="n">
        <v>39458</v>
      </c>
      <c r="D24" s="446" t="n">
        <v>318271</v>
      </c>
      <c r="E24" s="447" t="n">
        <v>244476.592307</v>
      </c>
      <c r="F24" s="448" t="n">
        <v>3875</v>
      </c>
      <c r="G24" s="449" t="n">
        <v>11118</v>
      </c>
      <c r="H24" s="450" t="n">
        <v>7466.356718</v>
      </c>
      <c r="I24" s="451" t="n">
        <v>6586</v>
      </c>
      <c r="J24" s="452" t="n">
        <v>89532</v>
      </c>
      <c r="K24" s="453" t="n">
        <v>81844.758232</v>
      </c>
      <c r="L24" s="454" t="n">
        <v>28997</v>
      </c>
      <c r="M24" s="455" t="n">
        <v>217621</v>
      </c>
      <c r="N24" s="456" t="n">
        <v>155165.477357</v>
      </c>
    </row>
    <row r="25">
      <c r="B25" s="10" t="s">
        <v>47</v>
      </c>
      <c r="C25" s="445" t="n">
        <v>21073</v>
      </c>
      <c r="D25" s="446" t="n">
        <v>141221</v>
      </c>
      <c r="E25" s="447" t="n">
        <v>107718.548958</v>
      </c>
      <c r="F25" s="448" t="n">
        <v>2308</v>
      </c>
      <c r="G25" s="449" t="n">
        <v>6972</v>
      </c>
      <c r="H25" s="450" t="n">
        <v>4572.079541</v>
      </c>
      <c r="I25" s="451" t="n">
        <v>2970</v>
      </c>
      <c r="J25" s="452" t="n">
        <v>28271</v>
      </c>
      <c r="K25" s="453" t="n">
        <v>25637.700486</v>
      </c>
      <c r="L25" s="454" t="n">
        <v>15795</v>
      </c>
      <c r="M25" s="455" t="n">
        <v>105978</v>
      </c>
      <c r="N25" s="456" t="n">
        <v>77508.768931</v>
      </c>
    </row>
    <row r="26">
      <c r="B26" s="23" t="s">
        <v>48</v>
      </c>
      <c r="C26" s="457" t="n">
        <v>46890</v>
      </c>
      <c r="D26" s="458" t="n">
        <v>363288</v>
      </c>
      <c r="E26" s="459" t="n">
        <v>278393.959415</v>
      </c>
      <c r="F26" s="460" t="n">
        <v>3117</v>
      </c>
      <c r="G26" s="461" t="n">
        <v>9883</v>
      </c>
      <c r="H26" s="462" t="n">
        <v>6360.67637</v>
      </c>
      <c r="I26" s="463" t="n">
        <v>7294</v>
      </c>
      <c r="J26" s="464" t="n">
        <v>93166</v>
      </c>
      <c r="K26" s="465" t="n">
        <v>85201.489145</v>
      </c>
      <c r="L26" s="466" t="n">
        <v>36479</v>
      </c>
      <c r="M26" s="467" t="n">
        <v>260239</v>
      </c>
      <c r="N26" s="468" t="n">
        <v>186831.7939</v>
      </c>
    </row>
    <row r="27">
      <c r="B27" s="10" t="s">
        <v>49</v>
      </c>
      <c r="C27" s="445" t="n">
        <v>22004</v>
      </c>
      <c r="D27" s="446" t="n">
        <v>148637</v>
      </c>
      <c r="E27" s="447" t="n">
        <v>113427.131018</v>
      </c>
      <c r="F27" s="448" t="n">
        <v>2544</v>
      </c>
      <c r="G27" s="449" t="n">
        <v>8933</v>
      </c>
      <c r="H27" s="450" t="n">
        <v>6205.828896</v>
      </c>
      <c r="I27" s="451" t="n">
        <v>3569</v>
      </c>
      <c r="J27" s="452" t="n">
        <v>41855</v>
      </c>
      <c r="K27" s="453" t="n">
        <v>37891.399908</v>
      </c>
      <c r="L27" s="454" t="n">
        <v>15891</v>
      </c>
      <c r="M27" s="455" t="n">
        <v>97849</v>
      </c>
      <c r="N27" s="456" t="n">
        <v>69329.902214</v>
      </c>
    </row>
    <row r="28">
      <c r="B28" s="10" t="s">
        <v>50</v>
      </c>
      <c r="C28" s="445" t="n">
        <v>40669</v>
      </c>
      <c r="D28" s="446" t="n">
        <v>252486</v>
      </c>
      <c r="E28" s="447" t="n">
        <v>203267.106258</v>
      </c>
      <c r="F28" s="448" t="n">
        <v>1141</v>
      </c>
      <c r="G28" s="449" t="n">
        <v>3450</v>
      </c>
      <c r="H28" s="450" t="n">
        <v>2348.249157</v>
      </c>
      <c r="I28" s="451" t="n">
        <v>5467</v>
      </c>
      <c r="J28" s="452" t="n">
        <v>51835</v>
      </c>
      <c r="K28" s="453" t="n">
        <v>48075.220808</v>
      </c>
      <c r="L28" s="454" t="n">
        <v>34061</v>
      </c>
      <c r="M28" s="455" t="n">
        <v>197201</v>
      </c>
      <c r="N28" s="456" t="n">
        <v>152843.636293</v>
      </c>
    </row>
    <row r="29">
      <c r="B29" s="10" t="s">
        <v>51</v>
      </c>
      <c r="C29" s="445" t="n">
        <v>66791</v>
      </c>
      <c r="D29" s="446" t="n">
        <v>494652</v>
      </c>
      <c r="E29" s="447" t="n">
        <v>396501.345652</v>
      </c>
      <c r="F29" s="448" t="n">
        <v>3759</v>
      </c>
      <c r="G29" s="449" t="n">
        <v>13058</v>
      </c>
      <c r="H29" s="450" t="n">
        <v>9111.878892</v>
      </c>
      <c r="I29" s="451" t="n">
        <v>8612</v>
      </c>
      <c r="J29" s="452" t="n">
        <v>78023</v>
      </c>
      <c r="K29" s="453" t="n">
        <v>72276.895095</v>
      </c>
      <c r="L29" s="454" t="n">
        <v>54420</v>
      </c>
      <c r="M29" s="455" t="n">
        <v>403571</v>
      </c>
      <c r="N29" s="456" t="n">
        <v>315112.571665</v>
      </c>
    </row>
    <row r="30">
      <c r="B30" s="10" t="s">
        <v>52</v>
      </c>
      <c r="C30" s="445" t="n">
        <v>32000</v>
      </c>
      <c r="D30" s="446" t="n">
        <v>198758</v>
      </c>
      <c r="E30" s="447" t="n">
        <v>155175.972763</v>
      </c>
      <c r="F30" s="448" t="n">
        <v>2756</v>
      </c>
      <c r="G30" s="449" t="n">
        <v>10572</v>
      </c>
      <c r="H30" s="450" t="n">
        <v>6166.758238</v>
      </c>
      <c r="I30" s="451" t="n">
        <v>4766</v>
      </c>
      <c r="J30" s="452" t="n">
        <v>42894</v>
      </c>
      <c r="K30" s="453" t="n">
        <v>39553.099431</v>
      </c>
      <c r="L30" s="454" t="n">
        <v>24478</v>
      </c>
      <c r="M30" s="455" t="n">
        <v>145292</v>
      </c>
      <c r="N30" s="456" t="n">
        <v>109456.115094</v>
      </c>
    </row>
    <row r="31">
      <c r="B31" s="10" t="s">
        <v>53</v>
      </c>
      <c r="C31" s="445" t="n">
        <v>14333</v>
      </c>
      <c r="D31" s="446" t="n">
        <v>114700</v>
      </c>
      <c r="E31" s="447" t="n">
        <v>91932.379552</v>
      </c>
      <c r="F31" s="448" t="n">
        <v>820</v>
      </c>
      <c r="G31" s="449" t="n">
        <v>2392</v>
      </c>
      <c r="H31" s="450" t="n">
        <v>1824.446575</v>
      </c>
      <c r="I31" s="451" t="n">
        <v>2440</v>
      </c>
      <c r="J31" s="452" t="n">
        <v>38834</v>
      </c>
      <c r="K31" s="453" t="n">
        <v>36306.024924</v>
      </c>
      <c r="L31" s="454" t="n">
        <v>11073</v>
      </c>
      <c r="M31" s="455" t="n">
        <v>73474</v>
      </c>
      <c r="N31" s="456" t="n">
        <v>53801.908053</v>
      </c>
    </row>
    <row r="32">
      <c r="B32" s="10" t="s">
        <v>54</v>
      </c>
      <c r="C32" s="445" t="n">
        <v>45503</v>
      </c>
      <c r="D32" s="446" t="n">
        <v>396090</v>
      </c>
      <c r="E32" s="447" t="n">
        <v>329189.88747</v>
      </c>
      <c r="F32" s="448" t="n">
        <v>431</v>
      </c>
      <c r="G32" s="449" t="n">
        <v>2047</v>
      </c>
      <c r="H32" s="450" t="n">
        <v>1538.988413</v>
      </c>
      <c r="I32" s="451" t="n">
        <v>4928</v>
      </c>
      <c r="J32" s="452" t="n">
        <v>52140</v>
      </c>
      <c r="K32" s="453" t="n">
        <v>49395.575877</v>
      </c>
      <c r="L32" s="454" t="n">
        <v>40144</v>
      </c>
      <c r="M32" s="455" t="n">
        <v>341903</v>
      </c>
      <c r="N32" s="456" t="n">
        <v>278255.32318</v>
      </c>
    </row>
    <row r="33">
      <c r="B33" s="36" t="s">
        <v>55</v>
      </c>
      <c r="C33" s="469" t="n">
        <v>6840</v>
      </c>
      <c r="D33" s="470" t="n">
        <v>48533</v>
      </c>
      <c r="E33" s="471" t="n">
        <v>38154.09631</v>
      </c>
      <c r="F33" s="472" t="n">
        <v>1044</v>
      </c>
      <c r="G33" s="473" t="n">
        <v>2960</v>
      </c>
      <c r="H33" s="474" t="n">
        <v>2104.699502</v>
      </c>
      <c r="I33" s="475" t="n">
        <v>1243</v>
      </c>
      <c r="J33" s="476" t="n">
        <v>18321</v>
      </c>
      <c r="K33" s="477" t="n">
        <v>16755.283269</v>
      </c>
      <c r="L33" s="478" t="n">
        <v>4553</v>
      </c>
      <c r="M33" s="479" t="n">
        <v>27252</v>
      </c>
      <c r="N33" s="480" t="n">
        <v>19294.113539</v>
      </c>
    </row>
  </sheetData>
  <mergeCells count="5">
    <mergeCell ref="B5:B6"/>
    <mergeCell ref="C5:E5"/>
    <mergeCell ref="F5:H5"/>
    <mergeCell ref="I5:K5"/>
    <mergeCell ref="L5:N5"/>
  </mergeCells>
  <pageMargins left="0.7" right="0.7" top="0.75" bottom="0.75" header="0.3" footer="0.3"/>
  <pageSetup paperSize="9" orientation="landscape" scale="50" fitToWidth="0" fitToHeight="0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007AB8"/>
  </sheetPr>
  <dimension ref="A1"/>
  <sheetViews>
    <sheetView workbookViewId="0" zoomScale="100" showGridLines="0" tabSelected="false">
      <pane ySplit="6" topLeftCell="A7" activePane="bottomLeft" state="frozen"/>
      <selection pane="bottomLeft"/>
    </sheetView>
  </sheetViews>
  <sheetFormatPr defaultRowHeight="15.0" baseColWidth="10"/>
  <cols>
    <col min="1" max="1" width="2.57" hidden="0" customWidth="1"/>
    <col min="2" max="2" width="13.55" hidden="0" customWidth="1"/>
    <col min="3" max="3" width="21.71" hidden="0" customWidth="1"/>
    <col min="4" max="4" width="21.71" hidden="0" customWidth="1"/>
    <col min="5" max="5" width="21.71" hidden="0" customWidth="1"/>
    <col min="6" max="6" width="21.71" hidden="0" customWidth="1"/>
    <col min="7" max="7" width="21.71" hidden="0" customWidth="1"/>
    <col min="8" max="8" width="21.71" hidden="0" customWidth="1"/>
    <col min="9" max="9" width="21.71" hidden="0" customWidth="1"/>
    <col min="10" max="10" width="21.71" hidden="0" customWidth="1"/>
    <col min="11" max="11" width="21.71" hidden="0" customWidth="1"/>
    <col min="12" max="12" width="21.71" hidden="0" customWidth="1"/>
    <col min="13" max="13" width="21.71" hidden="0" customWidth="1"/>
    <col min="14" max="14" width="21.71" hidden="0" customWidth="1"/>
  </cols>
  <sheetData>
    <row r="1">
      <c r="B1" s="3" t="s">
        <v>7</v>
      </c>
    </row>
    <row r="2">
      <c r="B2" t="s">
        <v>5</v>
      </c>
    </row>
    <row r="5">
      <c r="B5" s="7" t="s">
        <v>21</v>
      </c>
      <c r="C5" s="9" t="s">
        <v>22</v>
      </c>
      <c r="D5" s="9" t="s">
        <v>22</v>
      </c>
      <c r="E5" s="9" t="s">
        <v>22</v>
      </c>
      <c r="F5" s="9" t="s">
        <v>23</v>
      </c>
      <c r="G5" s="9" t="s">
        <v>23</v>
      </c>
      <c r="H5" s="9" t="s">
        <v>23</v>
      </c>
      <c r="I5" s="9" t="s">
        <v>24</v>
      </c>
      <c r="J5" s="9" t="s">
        <v>24</v>
      </c>
      <c r="K5" s="9" t="s">
        <v>24</v>
      </c>
      <c r="L5" s="9" t="s">
        <v>25</v>
      </c>
      <c r="M5" s="9" t="s">
        <v>25</v>
      </c>
      <c r="N5" s="9" t="s">
        <v>25</v>
      </c>
    </row>
    <row r="6">
      <c r="B6" s="7" t="s">
        <v>21</v>
      </c>
      <c r="C6" s="8" t="s">
        <v>26</v>
      </c>
      <c r="D6" s="8" t="s">
        <v>27</v>
      </c>
      <c r="E6" s="8" t="s">
        <v>28</v>
      </c>
      <c r="F6" s="8" t="s">
        <v>26</v>
      </c>
      <c r="G6" s="8" t="s">
        <v>27</v>
      </c>
      <c r="H6" s="8" t="s">
        <v>28</v>
      </c>
      <c r="I6" s="8" t="s">
        <v>26</v>
      </c>
      <c r="J6" s="8" t="s">
        <v>27</v>
      </c>
      <c r="K6" s="8" t="s">
        <v>28</v>
      </c>
      <c r="L6" s="8" t="s">
        <v>26</v>
      </c>
      <c r="M6" s="8" t="s">
        <v>27</v>
      </c>
      <c r="N6" s="8" t="s">
        <v>28</v>
      </c>
    </row>
    <row r="7">
      <c r="B7" s="23" t="s">
        <v>29</v>
      </c>
      <c r="C7" s="421" t="n">
        <v>714963</v>
      </c>
      <c r="D7" s="422" t="n">
        <v>5561101</v>
      </c>
      <c r="E7" s="423" t="n">
        <v>4315207.387562</v>
      </c>
      <c r="F7" s="424" t="n">
        <v>51060</v>
      </c>
      <c r="G7" s="425" t="n">
        <v>159758</v>
      </c>
      <c r="H7" s="426" t="n">
        <v>104497.910122</v>
      </c>
      <c r="I7" s="427" t="n">
        <v>97079</v>
      </c>
      <c r="J7" s="428" t="n">
        <v>1103034</v>
      </c>
      <c r="K7" s="429" t="n">
        <v>1005340.146993</v>
      </c>
      <c r="L7" s="430" t="n">
        <v>566824</v>
      </c>
      <c r="M7" s="431" t="n">
        <v>4298309</v>
      </c>
      <c r="N7" s="432" t="n">
        <v>3205369.330447</v>
      </c>
    </row>
    <row r="8">
      <c r="B8" s="10" t="s">
        <v>30</v>
      </c>
      <c r="C8" s="409" t="n">
        <v>123989</v>
      </c>
      <c r="D8" s="410" t="n">
        <v>1121204</v>
      </c>
      <c r="E8" s="411" t="n">
        <v>860544.248629</v>
      </c>
      <c r="F8" s="412" t="n">
        <v>3343</v>
      </c>
      <c r="G8" s="413" t="n">
        <v>11778</v>
      </c>
      <c r="H8" s="414" t="n">
        <v>7915.733059</v>
      </c>
      <c r="I8" s="415" t="n">
        <v>13247</v>
      </c>
      <c r="J8" s="416" t="n">
        <v>141304</v>
      </c>
      <c r="K8" s="417" t="n">
        <v>128781.30859</v>
      </c>
      <c r="L8" s="418" t="n">
        <v>107399</v>
      </c>
      <c r="M8" s="419" t="n">
        <v>968122</v>
      </c>
      <c r="N8" s="420" t="n">
        <v>723847.20698</v>
      </c>
    </row>
    <row r="9">
      <c r="B9" s="10" t="s">
        <v>31</v>
      </c>
      <c r="C9" s="409" t="n">
        <v>80933</v>
      </c>
      <c r="D9" s="410" t="n">
        <v>662558</v>
      </c>
      <c r="E9" s="411" t="n">
        <v>497552.960887</v>
      </c>
      <c r="F9" s="412" t="n">
        <v>10284</v>
      </c>
      <c r="G9" s="413" t="n">
        <v>31570</v>
      </c>
      <c r="H9" s="414" t="n">
        <v>20015.397679</v>
      </c>
      <c r="I9" s="415" t="n">
        <v>11478</v>
      </c>
      <c r="J9" s="416" t="n">
        <v>129515</v>
      </c>
      <c r="K9" s="417" t="n">
        <v>115823.161611</v>
      </c>
      <c r="L9" s="418" t="n">
        <v>59171</v>
      </c>
      <c r="M9" s="419" t="n">
        <v>501473</v>
      </c>
      <c r="N9" s="420" t="n">
        <v>361714.401597</v>
      </c>
    </row>
    <row r="10">
      <c r="B10" s="10" t="s">
        <v>32</v>
      </c>
      <c r="C10" s="409" t="n">
        <v>33585</v>
      </c>
      <c r="D10" s="410" t="n">
        <v>267975</v>
      </c>
      <c r="E10" s="411" t="n">
        <v>200457.3187</v>
      </c>
      <c r="F10" s="412" t="n">
        <v>4527</v>
      </c>
      <c r="G10" s="413" t="n">
        <v>13333</v>
      </c>
      <c r="H10" s="414" t="n">
        <v>8540.794277</v>
      </c>
      <c r="I10" s="415" t="n">
        <v>4643</v>
      </c>
      <c r="J10" s="416" t="n">
        <v>59410</v>
      </c>
      <c r="K10" s="417" t="n">
        <v>53189.58246</v>
      </c>
      <c r="L10" s="418" t="n">
        <v>24415</v>
      </c>
      <c r="M10" s="419" t="n">
        <v>195232</v>
      </c>
      <c r="N10" s="420" t="n">
        <v>138726.941963</v>
      </c>
    </row>
    <row r="11">
      <c r="B11" s="10" t="s">
        <v>33</v>
      </c>
      <c r="C11" s="409" t="n">
        <v>2837</v>
      </c>
      <c r="D11" s="410" t="n">
        <v>19487</v>
      </c>
      <c r="E11" s="411" t="n">
        <v>14480.975065</v>
      </c>
      <c r="F11" s="412" t="n">
        <v>546</v>
      </c>
      <c r="G11" s="413" t="n">
        <v>1423</v>
      </c>
      <c r="H11" s="414" t="n">
        <v>826.015174</v>
      </c>
      <c r="I11" s="415" t="n">
        <v>406</v>
      </c>
      <c r="J11" s="416" t="n">
        <v>5337</v>
      </c>
      <c r="K11" s="417" t="n">
        <v>4757.531657</v>
      </c>
      <c r="L11" s="418" t="n">
        <v>1885</v>
      </c>
      <c r="M11" s="419" t="n">
        <v>12727</v>
      </c>
      <c r="N11" s="420" t="n">
        <v>8897.428234</v>
      </c>
    </row>
    <row r="12">
      <c r="B12" s="10" t="s">
        <v>34</v>
      </c>
      <c r="C12" s="409" t="n">
        <v>16398</v>
      </c>
      <c r="D12" s="410" t="n">
        <v>90874</v>
      </c>
      <c r="E12" s="411" t="n">
        <v>68737.931767</v>
      </c>
      <c r="F12" s="412" t="n">
        <v>1563</v>
      </c>
      <c r="G12" s="413" t="n">
        <v>4356</v>
      </c>
      <c r="H12" s="414" t="n">
        <v>2696.07614</v>
      </c>
      <c r="I12" s="415" t="n">
        <v>2495</v>
      </c>
      <c r="J12" s="416" t="n">
        <v>22537</v>
      </c>
      <c r="K12" s="417" t="n">
        <v>19839.743469</v>
      </c>
      <c r="L12" s="418" t="n">
        <v>12340</v>
      </c>
      <c r="M12" s="419" t="n">
        <v>63981</v>
      </c>
      <c r="N12" s="420" t="n">
        <v>46202.112158</v>
      </c>
    </row>
    <row r="13">
      <c r="B13" s="10" t="s">
        <v>35</v>
      </c>
      <c r="C13" s="409" t="n">
        <v>3769</v>
      </c>
      <c r="D13" s="410" t="n">
        <v>23560</v>
      </c>
      <c r="E13" s="411" t="n">
        <v>17873.338568</v>
      </c>
      <c r="F13" s="412" t="n">
        <v>626</v>
      </c>
      <c r="G13" s="413" t="n">
        <v>1712</v>
      </c>
      <c r="H13" s="414" t="n">
        <v>1091.758247</v>
      </c>
      <c r="I13" s="415" t="n">
        <v>532</v>
      </c>
      <c r="J13" s="416" t="n">
        <v>7100</v>
      </c>
      <c r="K13" s="417" t="n">
        <v>6219.853355</v>
      </c>
      <c r="L13" s="418" t="n">
        <v>2611</v>
      </c>
      <c r="M13" s="419" t="n">
        <v>14748</v>
      </c>
      <c r="N13" s="420" t="n">
        <v>10561.726966</v>
      </c>
    </row>
    <row r="14">
      <c r="B14" s="10" t="s">
        <v>36</v>
      </c>
      <c r="C14" s="409" t="n">
        <v>4213</v>
      </c>
      <c r="D14" s="410" t="n">
        <v>25289</v>
      </c>
      <c r="E14" s="411" t="n">
        <v>19032.061507</v>
      </c>
      <c r="F14" s="412" t="n">
        <v>420</v>
      </c>
      <c r="G14" s="413" t="n">
        <v>1189</v>
      </c>
      <c r="H14" s="414" t="n">
        <v>741.241869</v>
      </c>
      <c r="I14" s="415" t="n">
        <v>574</v>
      </c>
      <c r="J14" s="416" t="n">
        <v>6996</v>
      </c>
      <c r="K14" s="417" t="n">
        <v>6263.448431</v>
      </c>
      <c r="L14" s="418" t="n">
        <v>3219</v>
      </c>
      <c r="M14" s="419" t="n">
        <v>17104</v>
      </c>
      <c r="N14" s="420" t="n">
        <v>12027.371207</v>
      </c>
    </row>
    <row r="15">
      <c r="B15" s="10" t="s">
        <v>37</v>
      </c>
      <c r="C15" s="409" t="n">
        <v>3414</v>
      </c>
      <c r="D15" s="410" t="n">
        <v>22858</v>
      </c>
      <c r="E15" s="411" t="n">
        <v>17645.926002</v>
      </c>
      <c r="F15" s="412" t="n">
        <v>357</v>
      </c>
      <c r="G15" s="413" t="n">
        <v>994</v>
      </c>
      <c r="H15" s="414" t="n">
        <v>654.051102</v>
      </c>
      <c r="I15" s="415" t="n">
        <v>645</v>
      </c>
      <c r="J15" s="416" t="n">
        <v>7989</v>
      </c>
      <c r="K15" s="417" t="n">
        <v>7153.548105</v>
      </c>
      <c r="L15" s="418" t="n">
        <v>2412</v>
      </c>
      <c r="M15" s="419" t="n">
        <v>13875</v>
      </c>
      <c r="N15" s="420" t="n">
        <v>9838.326795</v>
      </c>
    </row>
    <row r="16">
      <c r="B16" s="10" t="s">
        <v>38</v>
      </c>
      <c r="C16" s="409" t="n">
        <v>20029</v>
      </c>
      <c r="D16" s="410" t="n">
        <v>128379</v>
      </c>
      <c r="E16" s="411" t="n">
        <v>102292.46776</v>
      </c>
      <c r="F16" s="412" t="n">
        <v>576</v>
      </c>
      <c r="G16" s="413" t="n">
        <v>1802</v>
      </c>
      <c r="H16" s="414" t="n">
        <v>1147.725258</v>
      </c>
      <c r="I16" s="415" t="n">
        <v>1874</v>
      </c>
      <c r="J16" s="416" t="n">
        <v>18794</v>
      </c>
      <c r="K16" s="417" t="n">
        <v>16839.597083</v>
      </c>
      <c r="L16" s="418" t="n">
        <v>17579</v>
      </c>
      <c r="M16" s="419" t="n">
        <v>107783</v>
      </c>
      <c r="N16" s="420" t="n">
        <v>84305.145419</v>
      </c>
    </row>
    <row r="17">
      <c r="B17" s="10" t="s">
        <v>39</v>
      </c>
      <c r="C17" s="409" t="n">
        <v>23697</v>
      </c>
      <c r="D17" s="410" t="n">
        <v>164322</v>
      </c>
      <c r="E17" s="411" t="n">
        <v>124964.769201</v>
      </c>
      <c r="F17" s="412" t="n">
        <v>2750</v>
      </c>
      <c r="G17" s="413" t="n">
        <v>8677</v>
      </c>
      <c r="H17" s="414" t="n">
        <v>6303.722793</v>
      </c>
      <c r="I17" s="415" t="n">
        <v>3689</v>
      </c>
      <c r="J17" s="416" t="n">
        <v>39488</v>
      </c>
      <c r="K17" s="417" t="n">
        <v>35902.459699</v>
      </c>
      <c r="L17" s="418" t="n">
        <v>17258</v>
      </c>
      <c r="M17" s="419" t="n">
        <v>116157</v>
      </c>
      <c r="N17" s="420" t="n">
        <v>82758.586709</v>
      </c>
    </row>
    <row r="18">
      <c r="B18" s="10" t="s">
        <v>40</v>
      </c>
      <c r="C18" s="409" t="n">
        <v>18566</v>
      </c>
      <c r="D18" s="410" t="n">
        <v>150093</v>
      </c>
      <c r="E18" s="411" t="n">
        <v>115235.657204</v>
      </c>
      <c r="F18" s="412" t="n">
        <v>1360</v>
      </c>
      <c r="G18" s="413" t="n">
        <v>4049</v>
      </c>
      <c r="H18" s="414" t="n">
        <v>2572.002751</v>
      </c>
      <c r="I18" s="415" t="n">
        <v>3068</v>
      </c>
      <c r="J18" s="416" t="n">
        <v>37586</v>
      </c>
      <c r="K18" s="417" t="n">
        <v>34160.096593</v>
      </c>
      <c r="L18" s="418" t="n">
        <v>14138</v>
      </c>
      <c r="M18" s="419" t="n">
        <v>108458</v>
      </c>
      <c r="N18" s="420" t="n">
        <v>78503.55786</v>
      </c>
    </row>
    <row r="19">
      <c r="B19" s="10" t="s">
        <v>41</v>
      </c>
      <c r="C19" s="409" t="n">
        <v>18106</v>
      </c>
      <c r="D19" s="410" t="n">
        <v>199737</v>
      </c>
      <c r="E19" s="411" t="n">
        <v>156230.882312</v>
      </c>
      <c r="F19" s="412" t="n">
        <v>24</v>
      </c>
      <c r="G19" s="413" t="n">
        <v>99</v>
      </c>
      <c r="H19" s="414" t="n">
        <v>76.434406</v>
      </c>
      <c r="I19" s="415" t="n">
        <v>1480</v>
      </c>
      <c r="J19" s="416" t="n">
        <v>33536</v>
      </c>
      <c r="K19" s="417" t="n">
        <v>31169.725483</v>
      </c>
      <c r="L19" s="418" t="n">
        <v>16602</v>
      </c>
      <c r="M19" s="419" t="n">
        <v>166102</v>
      </c>
      <c r="N19" s="420" t="n">
        <v>124984.722423</v>
      </c>
    </row>
    <row r="20">
      <c r="B20" s="10" t="s">
        <v>42</v>
      </c>
      <c r="C20" s="409" t="n">
        <v>19972</v>
      </c>
      <c r="D20" s="410" t="n">
        <v>158508</v>
      </c>
      <c r="E20" s="411" t="n">
        <v>123475.630426</v>
      </c>
      <c r="F20" s="412" t="n">
        <v>947</v>
      </c>
      <c r="G20" s="413" t="n">
        <v>3095</v>
      </c>
      <c r="H20" s="414" t="n">
        <v>1977.028076</v>
      </c>
      <c r="I20" s="415" t="n">
        <v>3111</v>
      </c>
      <c r="J20" s="416" t="n">
        <v>40496</v>
      </c>
      <c r="K20" s="417" t="n">
        <v>37125.962195</v>
      </c>
      <c r="L20" s="418" t="n">
        <v>15914</v>
      </c>
      <c r="M20" s="419" t="n">
        <v>114917</v>
      </c>
      <c r="N20" s="420" t="n">
        <v>84372.640155</v>
      </c>
    </row>
    <row r="21">
      <c r="B21" s="10" t="s">
        <v>43</v>
      </c>
      <c r="C21" s="409" t="n">
        <v>6760</v>
      </c>
      <c r="D21" s="410" t="n">
        <v>48467</v>
      </c>
      <c r="E21" s="411" t="n">
        <v>37513.403938</v>
      </c>
      <c r="F21" s="412" t="n">
        <v>545</v>
      </c>
      <c r="G21" s="413" t="n">
        <v>1816</v>
      </c>
      <c r="H21" s="414" t="n">
        <v>1152.839323</v>
      </c>
      <c r="I21" s="415" t="n">
        <v>972</v>
      </c>
      <c r="J21" s="416" t="n">
        <v>13680</v>
      </c>
      <c r="K21" s="417" t="n">
        <v>12551.157836</v>
      </c>
      <c r="L21" s="418" t="n">
        <v>5243</v>
      </c>
      <c r="M21" s="419" t="n">
        <v>32971</v>
      </c>
      <c r="N21" s="420" t="n">
        <v>23809.406779</v>
      </c>
    </row>
    <row r="22">
      <c r="B22" s="10" t="s">
        <v>44</v>
      </c>
      <c r="C22" s="409" t="n">
        <v>5054</v>
      </c>
      <c r="D22" s="410" t="n">
        <v>27586</v>
      </c>
      <c r="E22" s="411" t="n">
        <v>20644.303962</v>
      </c>
      <c r="F22" s="412" t="n">
        <v>688</v>
      </c>
      <c r="G22" s="413" t="n">
        <v>1615</v>
      </c>
      <c r="H22" s="414" t="n">
        <v>1077.906101</v>
      </c>
      <c r="I22" s="415" t="n">
        <v>837</v>
      </c>
      <c r="J22" s="416" t="n">
        <v>7491</v>
      </c>
      <c r="K22" s="417" t="n">
        <v>6784.281472</v>
      </c>
      <c r="L22" s="418" t="n">
        <v>3529</v>
      </c>
      <c r="M22" s="419" t="n">
        <v>18480</v>
      </c>
      <c r="N22" s="420" t="n">
        <v>12782.116389</v>
      </c>
    </row>
    <row r="23">
      <c r="B23" s="10" t="s">
        <v>45</v>
      </c>
      <c r="C23" s="409" t="n">
        <v>1880</v>
      </c>
      <c r="D23" s="410" t="n">
        <v>9477</v>
      </c>
      <c r="E23" s="411" t="n">
        <v>7033.14049</v>
      </c>
      <c r="F23" s="412" t="n">
        <v>443</v>
      </c>
      <c r="G23" s="413" t="n">
        <v>1049</v>
      </c>
      <c r="H23" s="414" t="n">
        <v>697.526397</v>
      </c>
      <c r="I23" s="415" t="n">
        <v>313</v>
      </c>
      <c r="J23" s="416" t="n">
        <v>2961</v>
      </c>
      <c r="K23" s="417" t="n">
        <v>2554.527638</v>
      </c>
      <c r="L23" s="418" t="n">
        <v>1124</v>
      </c>
      <c r="M23" s="419" t="n">
        <v>5467</v>
      </c>
      <c r="N23" s="420" t="n">
        <v>3781.086455</v>
      </c>
    </row>
    <row r="24">
      <c r="B24" s="10" t="s">
        <v>46</v>
      </c>
      <c r="C24" s="409" t="n">
        <v>39379</v>
      </c>
      <c r="D24" s="410" t="n">
        <v>316657</v>
      </c>
      <c r="E24" s="411" t="n">
        <v>242488.174539</v>
      </c>
      <c r="F24" s="412" t="n">
        <v>3930</v>
      </c>
      <c r="G24" s="413" t="n">
        <v>11047</v>
      </c>
      <c r="H24" s="414" t="n">
        <v>7343.141632</v>
      </c>
      <c r="I24" s="415" t="n">
        <v>6609</v>
      </c>
      <c r="J24" s="416" t="n">
        <v>89104</v>
      </c>
      <c r="K24" s="417" t="n">
        <v>81173.352215</v>
      </c>
      <c r="L24" s="418" t="n">
        <v>28840</v>
      </c>
      <c r="M24" s="419" t="n">
        <v>216506</v>
      </c>
      <c r="N24" s="420" t="n">
        <v>153971.680692</v>
      </c>
    </row>
    <row r="25">
      <c r="B25" s="10" t="s">
        <v>47</v>
      </c>
      <c r="C25" s="409" t="n">
        <v>21042</v>
      </c>
      <c r="D25" s="410" t="n">
        <v>138904</v>
      </c>
      <c r="E25" s="411" t="n">
        <v>105949.371048</v>
      </c>
      <c r="F25" s="412" t="n">
        <v>2328</v>
      </c>
      <c r="G25" s="413" t="n">
        <v>6952</v>
      </c>
      <c r="H25" s="414" t="n">
        <v>4501.789169</v>
      </c>
      <c r="I25" s="415" t="n">
        <v>2988</v>
      </c>
      <c r="J25" s="416" t="n">
        <v>28086</v>
      </c>
      <c r="K25" s="417" t="n">
        <v>25433.664567</v>
      </c>
      <c r="L25" s="418" t="n">
        <v>15726</v>
      </c>
      <c r="M25" s="419" t="n">
        <v>103866</v>
      </c>
      <c r="N25" s="420" t="n">
        <v>76013.917312</v>
      </c>
    </row>
    <row r="26">
      <c r="B26" s="23" t="s">
        <v>48</v>
      </c>
      <c r="C26" s="421" t="n">
        <v>46301</v>
      </c>
      <c r="D26" s="422" t="n">
        <v>357439</v>
      </c>
      <c r="E26" s="423" t="n">
        <v>274695.377891</v>
      </c>
      <c r="F26" s="424" t="n">
        <v>3160</v>
      </c>
      <c r="G26" s="425" t="n">
        <v>9808</v>
      </c>
      <c r="H26" s="426" t="n">
        <v>6260.969912</v>
      </c>
      <c r="I26" s="427" t="n">
        <v>7266</v>
      </c>
      <c r="J26" s="428" t="n">
        <v>92850</v>
      </c>
      <c r="K26" s="429" t="n">
        <v>84596.992825</v>
      </c>
      <c r="L26" s="430" t="n">
        <v>35875</v>
      </c>
      <c r="M26" s="431" t="n">
        <v>254781</v>
      </c>
      <c r="N26" s="432" t="n">
        <v>183837.415154</v>
      </c>
    </row>
    <row r="27">
      <c r="B27" s="10" t="s">
        <v>49</v>
      </c>
      <c r="C27" s="409" t="n">
        <v>21750</v>
      </c>
      <c r="D27" s="410" t="n">
        <v>147184</v>
      </c>
      <c r="E27" s="411" t="n">
        <v>112281.554538</v>
      </c>
      <c r="F27" s="412" t="n">
        <v>2593</v>
      </c>
      <c r="G27" s="413" t="n">
        <v>8847</v>
      </c>
      <c r="H27" s="414" t="n">
        <v>6055.642907</v>
      </c>
      <c r="I27" s="415" t="n">
        <v>3574</v>
      </c>
      <c r="J27" s="416" t="n">
        <v>42147</v>
      </c>
      <c r="K27" s="417" t="n">
        <v>38226.535594</v>
      </c>
      <c r="L27" s="418" t="n">
        <v>15583</v>
      </c>
      <c r="M27" s="419" t="n">
        <v>96190</v>
      </c>
      <c r="N27" s="420" t="n">
        <v>67999.376037</v>
      </c>
    </row>
    <row r="28">
      <c r="B28" s="10" t="s">
        <v>50</v>
      </c>
      <c r="C28" s="409" t="n">
        <v>40610</v>
      </c>
      <c r="D28" s="410" t="n">
        <v>249974</v>
      </c>
      <c r="E28" s="411" t="n">
        <v>202318.659326</v>
      </c>
      <c r="F28" s="412" t="n">
        <v>1152</v>
      </c>
      <c r="G28" s="413" t="n">
        <v>3437</v>
      </c>
      <c r="H28" s="414" t="n">
        <v>2294.968734</v>
      </c>
      <c r="I28" s="415" t="n">
        <v>5536</v>
      </c>
      <c r="J28" s="416" t="n">
        <v>51672</v>
      </c>
      <c r="K28" s="417" t="n">
        <v>47921.736345</v>
      </c>
      <c r="L28" s="418" t="n">
        <v>33922</v>
      </c>
      <c r="M28" s="419" t="n">
        <v>194865</v>
      </c>
      <c r="N28" s="420" t="n">
        <v>152101.954247</v>
      </c>
    </row>
    <row r="29">
      <c r="B29" s="10" t="s">
        <v>51</v>
      </c>
      <c r="C29" s="409" t="n">
        <v>65756</v>
      </c>
      <c r="D29" s="410" t="n">
        <v>487063</v>
      </c>
      <c r="E29" s="411" t="n">
        <v>391174.055248</v>
      </c>
      <c r="F29" s="412" t="n">
        <v>3790</v>
      </c>
      <c r="G29" s="413" t="n">
        <v>13025</v>
      </c>
      <c r="H29" s="414" t="n">
        <v>8961.343607</v>
      </c>
      <c r="I29" s="415" t="n">
        <v>8494</v>
      </c>
      <c r="J29" s="416" t="n">
        <v>77171</v>
      </c>
      <c r="K29" s="417" t="n">
        <v>71307.981049</v>
      </c>
      <c r="L29" s="418" t="n">
        <v>53472</v>
      </c>
      <c r="M29" s="419" t="n">
        <v>396867</v>
      </c>
      <c r="N29" s="420" t="n">
        <v>310904.730592</v>
      </c>
    </row>
    <row r="30">
      <c r="B30" s="10" t="s">
        <v>52</v>
      </c>
      <c r="C30" s="409" t="n">
        <v>31388</v>
      </c>
      <c r="D30" s="410" t="n">
        <v>194949</v>
      </c>
      <c r="E30" s="411" t="n">
        <v>152297.804906</v>
      </c>
      <c r="F30" s="412" t="n">
        <v>2786</v>
      </c>
      <c r="G30" s="413" t="n">
        <v>10587</v>
      </c>
      <c r="H30" s="414" t="n">
        <v>6081.795709</v>
      </c>
      <c r="I30" s="415" t="n">
        <v>4701</v>
      </c>
      <c r="J30" s="416" t="n">
        <v>41994</v>
      </c>
      <c r="K30" s="417" t="n">
        <v>38574.507935</v>
      </c>
      <c r="L30" s="418" t="n">
        <v>23901</v>
      </c>
      <c r="M30" s="419" t="n">
        <v>142368</v>
      </c>
      <c r="N30" s="420" t="n">
        <v>107641.501262</v>
      </c>
    </row>
    <row r="31">
      <c r="B31" s="10" t="s">
        <v>53</v>
      </c>
      <c r="C31" s="409" t="n">
        <v>14259</v>
      </c>
      <c r="D31" s="410" t="n">
        <v>113058</v>
      </c>
      <c r="E31" s="411" t="n">
        <v>90466.520995</v>
      </c>
      <c r="F31" s="412" t="n">
        <v>835</v>
      </c>
      <c r="G31" s="413" t="n">
        <v>2438</v>
      </c>
      <c r="H31" s="414" t="n">
        <v>1864.133442</v>
      </c>
      <c r="I31" s="415" t="n">
        <v>2457</v>
      </c>
      <c r="J31" s="416" t="n">
        <v>37257</v>
      </c>
      <c r="K31" s="417" t="n">
        <v>34783.627361</v>
      </c>
      <c r="L31" s="418" t="n">
        <v>10967</v>
      </c>
      <c r="M31" s="419" t="n">
        <v>73363</v>
      </c>
      <c r="N31" s="420" t="n">
        <v>53818.760192</v>
      </c>
    </row>
    <row r="32">
      <c r="B32" s="10" t="s">
        <v>54</v>
      </c>
      <c r="C32" s="409" t="n">
        <v>44563</v>
      </c>
      <c r="D32" s="410" t="n">
        <v>387803</v>
      </c>
      <c r="E32" s="411" t="n">
        <v>322201.622784</v>
      </c>
      <c r="F32" s="412" t="n">
        <v>429</v>
      </c>
      <c r="G32" s="413" t="n">
        <v>2106</v>
      </c>
      <c r="H32" s="414" t="n">
        <v>1561.245566</v>
      </c>
      <c r="I32" s="415" t="n">
        <v>4850</v>
      </c>
      <c r="J32" s="416" t="n">
        <v>50797</v>
      </c>
      <c r="K32" s="417" t="n">
        <v>47982.344499</v>
      </c>
      <c r="L32" s="418" t="n">
        <v>39284</v>
      </c>
      <c r="M32" s="419" t="n">
        <v>334900</v>
      </c>
      <c r="N32" s="420" t="n">
        <v>272658.032719</v>
      </c>
    </row>
    <row r="33">
      <c r="B33" s="36" t="s">
        <v>55</v>
      </c>
      <c r="C33" s="433" t="n">
        <v>6713</v>
      </c>
      <c r="D33" s="434" t="n">
        <v>47696</v>
      </c>
      <c r="E33" s="435" t="n">
        <v>37619.229869</v>
      </c>
      <c r="F33" s="436" t="n">
        <v>1058</v>
      </c>
      <c r="G33" s="437" t="n">
        <v>2954</v>
      </c>
      <c r="H33" s="438" t="n">
        <v>2086.626792</v>
      </c>
      <c r="I33" s="439" t="n">
        <v>1240</v>
      </c>
      <c r="J33" s="440" t="n">
        <v>17736</v>
      </c>
      <c r="K33" s="441" t="n">
        <v>16223.418926</v>
      </c>
      <c r="L33" s="442" t="n">
        <v>4415</v>
      </c>
      <c r="M33" s="443" t="n">
        <v>27006</v>
      </c>
      <c r="N33" s="444" t="n">
        <v>19309.184151</v>
      </c>
    </row>
  </sheetData>
  <mergeCells count="5">
    <mergeCell ref="B5:B6"/>
    <mergeCell ref="C5:E5"/>
    <mergeCell ref="F5:H5"/>
    <mergeCell ref="I5:K5"/>
    <mergeCell ref="L5:N5"/>
  </mergeCells>
  <pageMargins left="0.7" right="0.7" top="0.75" bottom="0.75" header="0.3" footer="0.3"/>
  <pageSetup paperSize="9" orientation="landscape" scale="50" fitToWidth="0" fitToHeight="0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007AB8"/>
  </sheetPr>
  <dimension ref="A1"/>
  <sheetViews>
    <sheetView workbookViewId="0" zoomScale="100" showGridLines="0" tabSelected="false">
      <pane ySplit="6" topLeftCell="A7" activePane="bottomLeft" state="frozen"/>
      <selection pane="bottomLeft"/>
    </sheetView>
  </sheetViews>
  <sheetFormatPr defaultRowHeight="15.0" baseColWidth="10"/>
  <cols>
    <col min="1" max="1" width="2.57" hidden="0" customWidth="1"/>
    <col min="2" max="2" width="13.55" hidden="0" customWidth="1"/>
    <col min="3" max="3" width="21.71" hidden="0" customWidth="1"/>
    <col min="4" max="4" width="21.71" hidden="0" customWidth="1"/>
    <col min="5" max="5" width="21.71" hidden="0" customWidth="1"/>
    <col min="6" max="6" width="21.71" hidden="0" customWidth="1"/>
    <col min="7" max="7" width="21.71" hidden="0" customWidth="1"/>
    <col min="8" max="8" width="21.71" hidden="0" customWidth="1"/>
    <col min="9" max="9" width="21.71" hidden="0" customWidth="1"/>
    <col min="10" max="10" width="21.71" hidden="0" customWidth="1"/>
    <col min="11" max="11" width="21.71" hidden="0" customWidth="1"/>
    <col min="12" max="12" width="21.71" hidden="0" customWidth="1"/>
    <col min="13" max="13" width="21.71" hidden="0" customWidth="1"/>
    <col min="14" max="14" width="21.71" hidden="0" customWidth="1"/>
  </cols>
  <sheetData>
    <row r="1">
      <c r="B1" s="3" t="s">
        <v>8</v>
      </c>
    </row>
    <row r="2">
      <c r="B2" t="s">
        <v>5</v>
      </c>
    </row>
    <row r="5">
      <c r="B5" s="7" t="s">
        <v>21</v>
      </c>
      <c r="C5" s="9" t="s">
        <v>22</v>
      </c>
      <c r="D5" s="9" t="s">
        <v>22</v>
      </c>
      <c r="E5" s="9" t="s">
        <v>22</v>
      </c>
      <c r="F5" s="9" t="s">
        <v>23</v>
      </c>
      <c r="G5" s="9" t="s">
        <v>23</v>
      </c>
      <c r="H5" s="9" t="s">
        <v>23</v>
      </c>
      <c r="I5" s="9" t="s">
        <v>24</v>
      </c>
      <c r="J5" s="9" t="s">
        <v>24</v>
      </c>
      <c r="K5" s="9" t="s">
        <v>24</v>
      </c>
      <c r="L5" s="9" t="s">
        <v>25</v>
      </c>
      <c r="M5" s="9" t="s">
        <v>25</v>
      </c>
      <c r="N5" s="9" t="s">
        <v>25</v>
      </c>
    </row>
    <row r="6">
      <c r="B6" s="7" t="s">
        <v>21</v>
      </c>
      <c r="C6" s="8" t="s">
        <v>26</v>
      </c>
      <c r="D6" s="8" t="s">
        <v>27</v>
      </c>
      <c r="E6" s="8" t="s">
        <v>28</v>
      </c>
      <c r="F6" s="8" t="s">
        <v>26</v>
      </c>
      <c r="G6" s="8" t="s">
        <v>27</v>
      </c>
      <c r="H6" s="8" t="s">
        <v>28</v>
      </c>
      <c r="I6" s="8" t="s">
        <v>26</v>
      </c>
      <c r="J6" s="8" t="s">
        <v>27</v>
      </c>
      <c r="K6" s="8" t="s">
        <v>28</v>
      </c>
      <c r="L6" s="8" t="s">
        <v>26</v>
      </c>
      <c r="M6" s="8" t="s">
        <v>27</v>
      </c>
      <c r="N6" s="8" t="s">
        <v>28</v>
      </c>
    </row>
    <row r="7">
      <c r="B7" s="23" t="s">
        <v>29</v>
      </c>
      <c r="C7" s="385" t="n">
        <v>703957</v>
      </c>
      <c r="D7" s="386" t="n">
        <v>5417999</v>
      </c>
      <c r="E7" s="387" t="n">
        <v>4201003.117566</v>
      </c>
      <c r="F7" s="388" t="n">
        <v>51666</v>
      </c>
      <c r="G7" s="389" t="n">
        <v>160306</v>
      </c>
      <c r="H7" s="390" t="n">
        <v>103443.271189</v>
      </c>
      <c r="I7" s="391" t="n">
        <v>96543</v>
      </c>
      <c r="J7" s="392" t="n">
        <v>1087112</v>
      </c>
      <c r="K7" s="393" t="n">
        <v>991160.757206</v>
      </c>
      <c r="L7" s="394" t="n">
        <v>555748</v>
      </c>
      <c r="M7" s="395" t="n">
        <v>4170581</v>
      </c>
      <c r="N7" s="396" t="n">
        <v>3106399.089171</v>
      </c>
    </row>
    <row r="8">
      <c r="B8" s="10" t="s">
        <v>30</v>
      </c>
      <c r="C8" s="373" t="n">
        <v>122611</v>
      </c>
      <c r="D8" s="374" t="n">
        <v>1086016</v>
      </c>
      <c r="E8" s="375" t="n">
        <v>837869.250392</v>
      </c>
      <c r="F8" s="376" t="n">
        <v>3423</v>
      </c>
      <c r="G8" s="377" t="n">
        <v>11640</v>
      </c>
      <c r="H8" s="378" t="n">
        <v>7780.084279</v>
      </c>
      <c r="I8" s="379" t="n">
        <v>13187</v>
      </c>
      <c r="J8" s="380" t="n">
        <v>139208</v>
      </c>
      <c r="K8" s="381" t="n">
        <v>127104.041284</v>
      </c>
      <c r="L8" s="382" t="n">
        <v>106001</v>
      </c>
      <c r="M8" s="383" t="n">
        <v>935168</v>
      </c>
      <c r="N8" s="384" t="n">
        <v>702985.124829</v>
      </c>
    </row>
    <row r="9">
      <c r="B9" s="10" t="s">
        <v>31</v>
      </c>
      <c r="C9" s="373" t="n">
        <v>80305</v>
      </c>
      <c r="D9" s="374" t="n">
        <v>652665</v>
      </c>
      <c r="E9" s="375" t="n">
        <v>486665.883208</v>
      </c>
      <c r="F9" s="376" t="n">
        <v>10388</v>
      </c>
      <c r="G9" s="377" t="n">
        <v>31816</v>
      </c>
      <c r="H9" s="378" t="n">
        <v>19945.175384</v>
      </c>
      <c r="I9" s="379" t="n">
        <v>11505</v>
      </c>
      <c r="J9" s="380" t="n">
        <v>128678</v>
      </c>
      <c r="K9" s="381" t="n">
        <v>114318.445266</v>
      </c>
      <c r="L9" s="382" t="n">
        <v>58412</v>
      </c>
      <c r="M9" s="383" t="n">
        <v>492171</v>
      </c>
      <c r="N9" s="384" t="n">
        <v>352402.262558</v>
      </c>
    </row>
    <row r="10">
      <c r="B10" s="10" t="s">
        <v>32</v>
      </c>
      <c r="C10" s="373" t="n">
        <v>33015</v>
      </c>
      <c r="D10" s="374" t="n">
        <v>260802</v>
      </c>
      <c r="E10" s="375" t="n">
        <v>193692.70139</v>
      </c>
      <c r="F10" s="376" t="n">
        <v>4573</v>
      </c>
      <c r="G10" s="377" t="n">
        <v>13430</v>
      </c>
      <c r="H10" s="378" t="n">
        <v>8504.236087</v>
      </c>
      <c r="I10" s="379" t="n">
        <v>4631</v>
      </c>
      <c r="J10" s="380" t="n">
        <v>57883</v>
      </c>
      <c r="K10" s="381" t="n">
        <v>52152.731109</v>
      </c>
      <c r="L10" s="382" t="n">
        <v>23811</v>
      </c>
      <c r="M10" s="383" t="n">
        <v>189489</v>
      </c>
      <c r="N10" s="384" t="n">
        <v>133035.734194</v>
      </c>
    </row>
    <row r="11">
      <c r="B11" s="10" t="s">
        <v>33</v>
      </c>
      <c r="C11" s="373" t="n">
        <v>2796</v>
      </c>
      <c r="D11" s="374" t="n">
        <v>19232</v>
      </c>
      <c r="E11" s="375" t="n">
        <v>14233.965676</v>
      </c>
      <c r="F11" s="376" t="n">
        <v>557</v>
      </c>
      <c r="G11" s="377" t="n">
        <v>1430</v>
      </c>
      <c r="H11" s="378" t="n">
        <v>794.04953</v>
      </c>
      <c r="I11" s="379" t="n">
        <v>405</v>
      </c>
      <c r="J11" s="380" t="n">
        <v>5344</v>
      </c>
      <c r="K11" s="381" t="n">
        <v>4796.700234</v>
      </c>
      <c r="L11" s="382" t="n">
        <v>1834</v>
      </c>
      <c r="M11" s="383" t="n">
        <v>12458</v>
      </c>
      <c r="N11" s="384" t="n">
        <v>8643.215912</v>
      </c>
    </row>
    <row r="12">
      <c r="B12" s="10" t="s">
        <v>34</v>
      </c>
      <c r="C12" s="373" t="n">
        <v>16175</v>
      </c>
      <c r="D12" s="374" t="n">
        <v>87464</v>
      </c>
      <c r="E12" s="375" t="n">
        <v>66141.699911</v>
      </c>
      <c r="F12" s="376" t="n">
        <v>1591</v>
      </c>
      <c r="G12" s="377" t="n">
        <v>4336</v>
      </c>
      <c r="H12" s="378" t="n">
        <v>2648.894765</v>
      </c>
      <c r="I12" s="379" t="n">
        <v>2516</v>
      </c>
      <c r="J12" s="380" t="n">
        <v>21895</v>
      </c>
      <c r="K12" s="381" t="n">
        <v>19381.221906</v>
      </c>
      <c r="L12" s="382" t="n">
        <v>12068</v>
      </c>
      <c r="M12" s="383" t="n">
        <v>61233</v>
      </c>
      <c r="N12" s="384" t="n">
        <v>44111.58324</v>
      </c>
    </row>
    <row r="13">
      <c r="B13" s="10" t="s">
        <v>35</v>
      </c>
      <c r="C13" s="373" t="n">
        <v>3723</v>
      </c>
      <c r="D13" s="374" t="n">
        <v>22797</v>
      </c>
      <c r="E13" s="375" t="n">
        <v>17357.815241</v>
      </c>
      <c r="F13" s="376" t="n">
        <v>630</v>
      </c>
      <c r="G13" s="377" t="n">
        <v>1687</v>
      </c>
      <c r="H13" s="378" t="n">
        <v>1058.409164</v>
      </c>
      <c r="I13" s="379" t="n">
        <v>533</v>
      </c>
      <c r="J13" s="380" t="n">
        <v>6991</v>
      </c>
      <c r="K13" s="381" t="n">
        <v>6211.489946</v>
      </c>
      <c r="L13" s="382" t="n">
        <v>2560</v>
      </c>
      <c r="M13" s="383" t="n">
        <v>14119</v>
      </c>
      <c r="N13" s="384" t="n">
        <v>10087.916131</v>
      </c>
    </row>
    <row r="14">
      <c r="B14" s="10" t="s">
        <v>36</v>
      </c>
      <c r="C14" s="373" t="n">
        <v>4146</v>
      </c>
      <c r="D14" s="374" t="n">
        <v>24316</v>
      </c>
      <c r="E14" s="375" t="n">
        <v>18379.639044</v>
      </c>
      <c r="F14" s="376" t="n">
        <v>434</v>
      </c>
      <c r="G14" s="377" t="n">
        <v>1204</v>
      </c>
      <c r="H14" s="378" t="n">
        <v>751.864249</v>
      </c>
      <c r="I14" s="379" t="n">
        <v>567</v>
      </c>
      <c r="J14" s="380" t="n">
        <v>6735</v>
      </c>
      <c r="K14" s="381" t="n">
        <v>6084.590968</v>
      </c>
      <c r="L14" s="382" t="n">
        <v>3145</v>
      </c>
      <c r="M14" s="383" t="n">
        <v>16377</v>
      </c>
      <c r="N14" s="384" t="n">
        <v>11543.183827</v>
      </c>
    </row>
    <row r="15">
      <c r="B15" s="10" t="s">
        <v>37</v>
      </c>
      <c r="C15" s="373" t="n">
        <v>3380</v>
      </c>
      <c r="D15" s="374" t="n">
        <v>22572</v>
      </c>
      <c r="E15" s="375" t="n">
        <v>17342.721495</v>
      </c>
      <c r="F15" s="376" t="n">
        <v>354</v>
      </c>
      <c r="G15" s="377" t="n">
        <v>988</v>
      </c>
      <c r="H15" s="378" t="n">
        <v>647.714241</v>
      </c>
      <c r="I15" s="379" t="n">
        <v>645</v>
      </c>
      <c r="J15" s="380" t="n">
        <v>7886</v>
      </c>
      <c r="K15" s="381" t="n">
        <v>7004.017509</v>
      </c>
      <c r="L15" s="382" t="n">
        <v>2381</v>
      </c>
      <c r="M15" s="383" t="n">
        <v>13698</v>
      </c>
      <c r="N15" s="384" t="n">
        <v>9690.989745</v>
      </c>
    </row>
    <row r="16">
      <c r="B16" s="10" t="s">
        <v>38</v>
      </c>
      <c r="C16" s="373" t="n">
        <v>19442</v>
      </c>
      <c r="D16" s="374" t="n">
        <v>122275</v>
      </c>
      <c r="E16" s="375" t="n">
        <v>96662.111484</v>
      </c>
      <c r="F16" s="376" t="n">
        <v>577</v>
      </c>
      <c r="G16" s="377" t="n">
        <v>1757</v>
      </c>
      <c r="H16" s="378" t="n">
        <v>1145.605855</v>
      </c>
      <c r="I16" s="379" t="n">
        <v>1798</v>
      </c>
      <c r="J16" s="380" t="n">
        <v>21158</v>
      </c>
      <c r="K16" s="381" t="n">
        <v>19274.85672</v>
      </c>
      <c r="L16" s="382" t="n">
        <v>17067</v>
      </c>
      <c r="M16" s="383" t="n">
        <v>99360</v>
      </c>
      <c r="N16" s="384" t="n">
        <v>76241.648909</v>
      </c>
    </row>
    <row r="17">
      <c r="B17" s="10" t="s">
        <v>39</v>
      </c>
      <c r="C17" s="373" t="n">
        <v>23199</v>
      </c>
      <c r="D17" s="374" t="n">
        <v>160079</v>
      </c>
      <c r="E17" s="375" t="n">
        <v>121040.294396</v>
      </c>
      <c r="F17" s="376" t="n">
        <v>2770</v>
      </c>
      <c r="G17" s="377" t="n">
        <v>8657</v>
      </c>
      <c r="H17" s="378" t="n">
        <v>6195.184589</v>
      </c>
      <c r="I17" s="379" t="n">
        <v>3681</v>
      </c>
      <c r="J17" s="380" t="n">
        <v>38991</v>
      </c>
      <c r="K17" s="381" t="n">
        <v>35292.293284</v>
      </c>
      <c r="L17" s="382" t="n">
        <v>16748</v>
      </c>
      <c r="M17" s="383" t="n">
        <v>112431</v>
      </c>
      <c r="N17" s="384" t="n">
        <v>79552.816523</v>
      </c>
    </row>
    <row r="18">
      <c r="B18" s="10" t="s">
        <v>40</v>
      </c>
      <c r="C18" s="373" t="n">
        <v>18465</v>
      </c>
      <c r="D18" s="374" t="n">
        <v>148442</v>
      </c>
      <c r="E18" s="375" t="n">
        <v>112524.950191</v>
      </c>
      <c r="F18" s="376" t="n">
        <v>1380</v>
      </c>
      <c r="G18" s="377" t="n">
        <v>4118</v>
      </c>
      <c r="H18" s="378" t="n">
        <v>2562.921922</v>
      </c>
      <c r="I18" s="379" t="n">
        <v>3090</v>
      </c>
      <c r="J18" s="380" t="n">
        <v>36812</v>
      </c>
      <c r="K18" s="381" t="n">
        <v>33250.746588</v>
      </c>
      <c r="L18" s="382" t="n">
        <v>13995</v>
      </c>
      <c r="M18" s="383" t="n">
        <v>107512</v>
      </c>
      <c r="N18" s="384" t="n">
        <v>76711.281681</v>
      </c>
    </row>
    <row r="19">
      <c r="B19" s="10" t="s">
        <v>41</v>
      </c>
      <c r="C19" s="373" t="n">
        <v>17502</v>
      </c>
      <c r="D19" s="374" t="n">
        <v>193002</v>
      </c>
      <c r="E19" s="375" t="n">
        <v>151438.724387</v>
      </c>
      <c r="F19" s="376" t="n">
        <v>26</v>
      </c>
      <c r="G19" s="377" t="n">
        <v>92</v>
      </c>
      <c r="H19" s="378" t="n">
        <v>70.624222</v>
      </c>
      <c r="I19" s="379" t="n">
        <v>1481</v>
      </c>
      <c r="J19" s="380" t="n">
        <v>33642</v>
      </c>
      <c r="K19" s="381" t="n">
        <v>31444.192015</v>
      </c>
      <c r="L19" s="382" t="n">
        <v>15995</v>
      </c>
      <c r="M19" s="383" t="n">
        <v>159268</v>
      </c>
      <c r="N19" s="384" t="n">
        <v>119923.90815</v>
      </c>
    </row>
    <row r="20">
      <c r="B20" s="10" t="s">
        <v>42</v>
      </c>
      <c r="C20" s="373" t="n">
        <v>19741</v>
      </c>
      <c r="D20" s="374" t="n">
        <v>155142</v>
      </c>
      <c r="E20" s="375" t="n">
        <v>120821.89882</v>
      </c>
      <c r="F20" s="376" t="n">
        <v>966</v>
      </c>
      <c r="G20" s="377" t="n">
        <v>3092</v>
      </c>
      <c r="H20" s="378" t="n">
        <v>1937.854428</v>
      </c>
      <c r="I20" s="379" t="n">
        <v>3100</v>
      </c>
      <c r="J20" s="380" t="n">
        <v>39737</v>
      </c>
      <c r="K20" s="381" t="n">
        <v>36468.029508</v>
      </c>
      <c r="L20" s="382" t="n">
        <v>15675</v>
      </c>
      <c r="M20" s="383" t="n">
        <v>112313</v>
      </c>
      <c r="N20" s="384" t="n">
        <v>82416.014884</v>
      </c>
    </row>
    <row r="21">
      <c r="B21" s="10" t="s">
        <v>43</v>
      </c>
      <c r="C21" s="373" t="n">
        <v>6614</v>
      </c>
      <c r="D21" s="374" t="n">
        <v>47558</v>
      </c>
      <c r="E21" s="375" t="n">
        <v>36771.080608</v>
      </c>
      <c r="F21" s="376" t="n">
        <v>557</v>
      </c>
      <c r="G21" s="377" t="n">
        <v>1825</v>
      </c>
      <c r="H21" s="378" t="n">
        <v>1150.854865</v>
      </c>
      <c r="I21" s="379" t="n">
        <v>967</v>
      </c>
      <c r="J21" s="380" t="n">
        <v>13175</v>
      </c>
      <c r="K21" s="381" t="n">
        <v>12089.155869</v>
      </c>
      <c r="L21" s="382" t="n">
        <v>5090</v>
      </c>
      <c r="M21" s="383" t="n">
        <v>32558</v>
      </c>
      <c r="N21" s="384" t="n">
        <v>23531.069874</v>
      </c>
    </row>
    <row r="22">
      <c r="B22" s="10" t="s">
        <v>44</v>
      </c>
      <c r="C22" s="373" t="n">
        <v>5065</v>
      </c>
      <c r="D22" s="374" t="n">
        <v>27280</v>
      </c>
      <c r="E22" s="375" t="n">
        <v>20481.815395</v>
      </c>
      <c r="F22" s="376" t="n">
        <v>696</v>
      </c>
      <c r="G22" s="377" t="n">
        <v>1675</v>
      </c>
      <c r="H22" s="378" t="n">
        <v>1107.614056</v>
      </c>
      <c r="I22" s="379" t="n">
        <v>853</v>
      </c>
      <c r="J22" s="380" t="n">
        <v>7653</v>
      </c>
      <c r="K22" s="381" t="n">
        <v>6916.090445</v>
      </c>
      <c r="L22" s="382" t="n">
        <v>3516</v>
      </c>
      <c r="M22" s="383" t="n">
        <v>17952</v>
      </c>
      <c r="N22" s="384" t="n">
        <v>12458.110894</v>
      </c>
    </row>
    <row r="23">
      <c r="B23" s="10" t="s">
        <v>45</v>
      </c>
      <c r="C23" s="373" t="n">
        <v>1855</v>
      </c>
      <c r="D23" s="374" t="n">
        <v>9220</v>
      </c>
      <c r="E23" s="375" t="n">
        <v>6811.489293</v>
      </c>
      <c r="F23" s="376" t="n">
        <v>448</v>
      </c>
      <c r="G23" s="377" t="n">
        <v>1039</v>
      </c>
      <c r="H23" s="378" t="n">
        <v>683.573476</v>
      </c>
      <c r="I23" s="379" t="n">
        <v>297</v>
      </c>
      <c r="J23" s="380" t="n">
        <v>2791</v>
      </c>
      <c r="K23" s="381" t="n">
        <v>2406.141446</v>
      </c>
      <c r="L23" s="382" t="n">
        <v>1110</v>
      </c>
      <c r="M23" s="383" t="n">
        <v>5390</v>
      </c>
      <c r="N23" s="384" t="n">
        <v>3721.774371</v>
      </c>
    </row>
    <row r="24">
      <c r="B24" s="10" t="s">
        <v>46</v>
      </c>
      <c r="C24" s="373" t="n">
        <v>38912</v>
      </c>
      <c r="D24" s="374" t="n">
        <v>311337</v>
      </c>
      <c r="E24" s="375" t="n">
        <v>238655.527219</v>
      </c>
      <c r="F24" s="376" t="n">
        <v>3974</v>
      </c>
      <c r="G24" s="377" t="n">
        <v>11034</v>
      </c>
      <c r="H24" s="378" t="n">
        <v>7315.033775</v>
      </c>
      <c r="I24" s="379" t="n">
        <v>6653</v>
      </c>
      <c r="J24" s="380" t="n">
        <v>88350</v>
      </c>
      <c r="K24" s="381" t="n">
        <v>80401.054894</v>
      </c>
      <c r="L24" s="382" t="n">
        <v>28285</v>
      </c>
      <c r="M24" s="383" t="n">
        <v>211953</v>
      </c>
      <c r="N24" s="384" t="n">
        <v>150939.43855</v>
      </c>
    </row>
    <row r="25">
      <c r="B25" s="10" t="s">
        <v>47</v>
      </c>
      <c r="C25" s="373" t="n">
        <v>20888</v>
      </c>
      <c r="D25" s="374" t="n">
        <v>134905</v>
      </c>
      <c r="E25" s="375" t="n">
        <v>103067.830282</v>
      </c>
      <c r="F25" s="376" t="n">
        <v>2357</v>
      </c>
      <c r="G25" s="377" t="n">
        <v>6988</v>
      </c>
      <c r="H25" s="378" t="n">
        <v>4496.077084</v>
      </c>
      <c r="I25" s="379" t="n">
        <v>3004</v>
      </c>
      <c r="J25" s="380" t="n">
        <v>27801</v>
      </c>
      <c r="K25" s="381" t="n">
        <v>25100.26931</v>
      </c>
      <c r="L25" s="382" t="n">
        <v>15527</v>
      </c>
      <c r="M25" s="383" t="n">
        <v>100116</v>
      </c>
      <c r="N25" s="384" t="n">
        <v>73471.483888</v>
      </c>
    </row>
    <row r="26">
      <c r="B26" s="23" t="s">
        <v>48</v>
      </c>
      <c r="C26" s="385" t="n">
        <v>45583</v>
      </c>
      <c r="D26" s="386" t="n">
        <v>350997</v>
      </c>
      <c r="E26" s="387" t="n">
        <v>269423.202799</v>
      </c>
      <c r="F26" s="388" t="n">
        <v>3204</v>
      </c>
      <c r="G26" s="389" t="n">
        <v>9993</v>
      </c>
      <c r="H26" s="390" t="n">
        <v>6202.846358</v>
      </c>
      <c r="I26" s="391" t="n">
        <v>7218</v>
      </c>
      <c r="J26" s="392" t="n">
        <v>92114</v>
      </c>
      <c r="K26" s="393" t="n">
        <v>84098.764811</v>
      </c>
      <c r="L26" s="394" t="n">
        <v>35161</v>
      </c>
      <c r="M26" s="395" t="n">
        <v>248890</v>
      </c>
      <c r="N26" s="396" t="n">
        <v>179121.59163</v>
      </c>
    </row>
    <row r="27">
      <c r="B27" s="10" t="s">
        <v>49</v>
      </c>
      <c r="C27" s="373" t="n">
        <v>21478</v>
      </c>
      <c r="D27" s="374" t="n">
        <v>144416</v>
      </c>
      <c r="E27" s="375" t="n">
        <v>110408.938726</v>
      </c>
      <c r="F27" s="376" t="n">
        <v>2606</v>
      </c>
      <c r="G27" s="377" t="n">
        <v>8837</v>
      </c>
      <c r="H27" s="378" t="n">
        <v>5934.229412</v>
      </c>
      <c r="I27" s="379" t="n">
        <v>3539</v>
      </c>
      <c r="J27" s="380" t="n">
        <v>41426</v>
      </c>
      <c r="K27" s="381" t="n">
        <v>37513.454601</v>
      </c>
      <c r="L27" s="382" t="n">
        <v>15333</v>
      </c>
      <c r="M27" s="383" t="n">
        <v>94153</v>
      </c>
      <c r="N27" s="384" t="n">
        <v>66961.254713</v>
      </c>
    </row>
    <row r="28">
      <c r="B28" s="10" t="s">
        <v>50</v>
      </c>
      <c r="C28" s="373" t="n">
        <v>40086</v>
      </c>
      <c r="D28" s="374" t="n">
        <v>244321</v>
      </c>
      <c r="E28" s="375" t="n">
        <v>198682.755229</v>
      </c>
      <c r="F28" s="376" t="n">
        <v>1177</v>
      </c>
      <c r="G28" s="377" t="n">
        <v>3452</v>
      </c>
      <c r="H28" s="378" t="n">
        <v>2251.79303</v>
      </c>
      <c r="I28" s="379" t="n">
        <v>5537</v>
      </c>
      <c r="J28" s="380" t="n">
        <v>51355</v>
      </c>
      <c r="K28" s="381" t="n">
        <v>48012.445236</v>
      </c>
      <c r="L28" s="382" t="n">
        <v>33372</v>
      </c>
      <c r="M28" s="383" t="n">
        <v>189514</v>
      </c>
      <c r="N28" s="384" t="n">
        <v>148418.516963</v>
      </c>
    </row>
    <row r="29">
      <c r="B29" s="10" t="s">
        <v>51</v>
      </c>
      <c r="C29" s="373" t="n">
        <v>64251</v>
      </c>
      <c r="D29" s="374" t="n">
        <v>475903</v>
      </c>
      <c r="E29" s="375" t="n">
        <v>382299.834598</v>
      </c>
      <c r="F29" s="376" t="n">
        <v>3832</v>
      </c>
      <c r="G29" s="377" t="n">
        <v>13359</v>
      </c>
      <c r="H29" s="378" t="n">
        <v>9027.958661</v>
      </c>
      <c r="I29" s="379" t="n">
        <v>8341</v>
      </c>
      <c r="J29" s="380" t="n">
        <v>75556</v>
      </c>
      <c r="K29" s="381" t="n">
        <v>69902.027422</v>
      </c>
      <c r="L29" s="382" t="n">
        <v>52078</v>
      </c>
      <c r="M29" s="383" t="n">
        <v>386988</v>
      </c>
      <c r="N29" s="384" t="n">
        <v>303369.848515</v>
      </c>
    </row>
    <row r="30">
      <c r="B30" s="10" t="s">
        <v>52</v>
      </c>
      <c r="C30" s="373" t="n">
        <v>30619</v>
      </c>
      <c r="D30" s="374" t="n">
        <v>188636</v>
      </c>
      <c r="E30" s="375" t="n">
        <v>147081.419371</v>
      </c>
      <c r="F30" s="376" t="n">
        <v>2829</v>
      </c>
      <c r="G30" s="377" t="n">
        <v>10487</v>
      </c>
      <c r="H30" s="378" t="n">
        <v>5890.668197</v>
      </c>
      <c r="I30" s="379" t="n">
        <v>4570</v>
      </c>
      <c r="J30" s="380" t="n">
        <v>40235</v>
      </c>
      <c r="K30" s="381" t="n">
        <v>36868.371613</v>
      </c>
      <c r="L30" s="382" t="n">
        <v>23220</v>
      </c>
      <c r="M30" s="383" t="n">
        <v>137914</v>
      </c>
      <c r="N30" s="384" t="n">
        <v>104322.379561</v>
      </c>
    </row>
    <row r="31">
      <c r="B31" s="10" t="s">
        <v>53</v>
      </c>
      <c r="C31" s="373" t="n">
        <v>14118</v>
      </c>
      <c r="D31" s="374" t="n">
        <v>109445</v>
      </c>
      <c r="E31" s="375" t="n">
        <v>86907.850319</v>
      </c>
      <c r="F31" s="376" t="n">
        <v>833</v>
      </c>
      <c r="G31" s="377" t="n">
        <v>2428</v>
      </c>
      <c r="H31" s="378" t="n">
        <v>1835.918687</v>
      </c>
      <c r="I31" s="379" t="n">
        <v>2417</v>
      </c>
      <c r="J31" s="380" t="n">
        <v>35069</v>
      </c>
      <c r="K31" s="381" t="n">
        <v>32548.830746</v>
      </c>
      <c r="L31" s="382" t="n">
        <v>10868</v>
      </c>
      <c r="M31" s="383" t="n">
        <v>71948</v>
      </c>
      <c r="N31" s="384" t="n">
        <v>52523.100886</v>
      </c>
    </row>
    <row r="32">
      <c r="B32" s="10" t="s">
        <v>54</v>
      </c>
      <c r="C32" s="373" t="n">
        <v>43407</v>
      </c>
      <c r="D32" s="374" t="n">
        <v>373916</v>
      </c>
      <c r="E32" s="375" t="n">
        <v>310749.727415</v>
      </c>
      <c r="F32" s="376" t="n">
        <v>421</v>
      </c>
      <c r="G32" s="377" t="n">
        <v>1986</v>
      </c>
      <c r="H32" s="378" t="n">
        <v>1456.646069</v>
      </c>
      <c r="I32" s="379" t="n">
        <v>4780</v>
      </c>
      <c r="J32" s="380" t="n">
        <v>50017</v>
      </c>
      <c r="K32" s="381" t="n">
        <v>47431.583897</v>
      </c>
      <c r="L32" s="382" t="n">
        <v>38206</v>
      </c>
      <c r="M32" s="383" t="n">
        <v>321913</v>
      </c>
      <c r="N32" s="384" t="n">
        <v>261861.497449</v>
      </c>
    </row>
    <row r="33">
      <c r="B33" s="36" t="s">
        <v>55</v>
      </c>
      <c r="C33" s="397" t="n">
        <v>6581</v>
      </c>
      <c r="D33" s="398" t="n">
        <v>45261</v>
      </c>
      <c r="E33" s="399" t="n">
        <v>35489.990677</v>
      </c>
      <c r="F33" s="400" t="n">
        <v>1063</v>
      </c>
      <c r="G33" s="401" t="n">
        <v>2956</v>
      </c>
      <c r="H33" s="402" t="n">
        <v>2047.438804</v>
      </c>
      <c r="I33" s="403" t="n">
        <v>1228</v>
      </c>
      <c r="J33" s="404" t="n">
        <v>16610</v>
      </c>
      <c r="K33" s="405" t="n">
        <v>15089.210579</v>
      </c>
      <c r="L33" s="406" t="n">
        <v>4290</v>
      </c>
      <c r="M33" s="407" t="n">
        <v>25695</v>
      </c>
      <c r="N33" s="408" t="n">
        <v>18353.341294</v>
      </c>
    </row>
  </sheetData>
  <mergeCells count="5">
    <mergeCell ref="B5:B6"/>
    <mergeCell ref="C5:E5"/>
    <mergeCell ref="F5:H5"/>
    <mergeCell ref="I5:K5"/>
    <mergeCell ref="L5:N5"/>
  </mergeCells>
  <pageMargins left="0.7" right="0.7" top="0.75" bottom="0.75" header="0.3" footer="0.3"/>
  <pageSetup paperSize="9" orientation="landscape" scale="50" fitToWidth="0" fitToHeight="0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007AB8"/>
  </sheetPr>
  <dimension ref="A1"/>
  <sheetViews>
    <sheetView workbookViewId="0" zoomScale="100" showGridLines="0" tabSelected="false">
      <pane ySplit="6" topLeftCell="A7" activePane="bottomLeft" state="frozen"/>
      <selection pane="bottomLeft"/>
    </sheetView>
  </sheetViews>
  <sheetFormatPr defaultRowHeight="15.0" baseColWidth="10"/>
  <cols>
    <col min="1" max="1" width="2.57" hidden="0" customWidth="1"/>
    <col min="2" max="2" width="13.55" hidden="0" customWidth="1"/>
    <col min="3" max="3" width="21.71" hidden="0" customWidth="1"/>
    <col min="4" max="4" width="21.71" hidden="0" customWidth="1"/>
    <col min="5" max="5" width="21.71" hidden="0" customWidth="1"/>
    <col min="6" max="6" width="21.71" hidden="0" customWidth="1"/>
    <col min="7" max="7" width="21.71" hidden="0" customWidth="1"/>
    <col min="8" max="8" width="21.71" hidden="0" customWidth="1"/>
    <col min="9" max="9" width="21.71" hidden="0" customWidth="1"/>
    <col min="10" max="10" width="21.71" hidden="0" customWidth="1"/>
    <col min="11" max="11" width="21.71" hidden="0" customWidth="1"/>
    <col min="12" max="12" width="21.71" hidden="0" customWidth="1"/>
    <col min="13" max="13" width="21.71" hidden="0" customWidth="1"/>
    <col min="14" max="14" width="21.71" hidden="0" customWidth="1"/>
  </cols>
  <sheetData>
    <row r="1">
      <c r="B1" s="3" t="s">
        <v>9</v>
      </c>
    </row>
    <row r="2">
      <c r="B2" t="s">
        <v>5</v>
      </c>
    </row>
    <row r="5">
      <c r="B5" s="7" t="s">
        <v>21</v>
      </c>
      <c r="C5" s="9" t="s">
        <v>22</v>
      </c>
      <c r="D5" s="9" t="s">
        <v>22</v>
      </c>
      <c r="E5" s="9" t="s">
        <v>22</v>
      </c>
      <c r="F5" s="9" t="s">
        <v>23</v>
      </c>
      <c r="G5" s="9" t="s">
        <v>23</v>
      </c>
      <c r="H5" s="9" t="s">
        <v>23</v>
      </c>
      <c r="I5" s="9" t="s">
        <v>24</v>
      </c>
      <c r="J5" s="9" t="s">
        <v>24</v>
      </c>
      <c r="K5" s="9" t="s">
        <v>24</v>
      </c>
      <c r="L5" s="9" t="s">
        <v>25</v>
      </c>
      <c r="M5" s="9" t="s">
        <v>25</v>
      </c>
      <c r="N5" s="9" t="s">
        <v>25</v>
      </c>
    </row>
    <row r="6">
      <c r="B6" s="7" t="s">
        <v>21</v>
      </c>
      <c r="C6" s="8" t="s">
        <v>26</v>
      </c>
      <c r="D6" s="8" t="s">
        <v>27</v>
      </c>
      <c r="E6" s="8" t="s">
        <v>28</v>
      </c>
      <c r="F6" s="8" t="s">
        <v>26</v>
      </c>
      <c r="G6" s="8" t="s">
        <v>27</v>
      </c>
      <c r="H6" s="8" t="s">
        <v>28</v>
      </c>
      <c r="I6" s="8" t="s">
        <v>26</v>
      </c>
      <c r="J6" s="8" t="s">
        <v>27</v>
      </c>
      <c r="K6" s="8" t="s">
        <v>28</v>
      </c>
      <c r="L6" s="8" t="s">
        <v>26</v>
      </c>
      <c r="M6" s="8" t="s">
        <v>27</v>
      </c>
      <c r="N6" s="8" t="s">
        <v>28</v>
      </c>
    </row>
    <row r="7">
      <c r="B7" s="23" t="s">
        <v>29</v>
      </c>
      <c r="C7" s="349" t="n">
        <v>694851</v>
      </c>
      <c r="D7" s="350" t="n">
        <v>5289594</v>
      </c>
      <c r="E7" s="351" t="n">
        <v>4119201.659588</v>
      </c>
      <c r="F7" s="352" t="n">
        <v>52063</v>
      </c>
      <c r="G7" s="353" t="n">
        <v>159003</v>
      </c>
      <c r="H7" s="354" t="n">
        <v>102575.069347</v>
      </c>
      <c r="I7" s="355" t="n">
        <v>96049</v>
      </c>
      <c r="J7" s="356" t="n">
        <v>1078324</v>
      </c>
      <c r="K7" s="357" t="n">
        <v>984177.319544</v>
      </c>
      <c r="L7" s="358" t="n">
        <v>546739</v>
      </c>
      <c r="M7" s="359" t="n">
        <v>4052267</v>
      </c>
      <c r="N7" s="360" t="n">
        <v>3032449.270697</v>
      </c>
    </row>
    <row r="8">
      <c r="B8" s="10" t="s">
        <v>30</v>
      </c>
      <c r="C8" s="337" t="n">
        <v>121589</v>
      </c>
      <c r="D8" s="338" t="n">
        <v>1059619</v>
      </c>
      <c r="E8" s="339" t="n">
        <v>821031.68295</v>
      </c>
      <c r="F8" s="340" t="n">
        <v>3485</v>
      </c>
      <c r="G8" s="341" t="n">
        <v>11346</v>
      </c>
      <c r="H8" s="342" t="n">
        <v>7540.936966</v>
      </c>
      <c r="I8" s="343" t="n">
        <v>13228</v>
      </c>
      <c r="J8" s="344" t="n">
        <v>139292</v>
      </c>
      <c r="K8" s="345" t="n">
        <v>126884.289863</v>
      </c>
      <c r="L8" s="346" t="n">
        <v>104876</v>
      </c>
      <c r="M8" s="347" t="n">
        <v>908981</v>
      </c>
      <c r="N8" s="348" t="n">
        <v>686606.456121</v>
      </c>
    </row>
    <row r="9">
      <c r="B9" s="10" t="s">
        <v>31</v>
      </c>
      <c r="C9" s="337" t="n">
        <v>80314</v>
      </c>
      <c r="D9" s="338" t="n">
        <v>643027</v>
      </c>
      <c r="E9" s="339" t="n">
        <v>482012.205149</v>
      </c>
      <c r="F9" s="340" t="n">
        <v>10497</v>
      </c>
      <c r="G9" s="341" t="n">
        <v>31891</v>
      </c>
      <c r="H9" s="342" t="n">
        <v>19988.389933</v>
      </c>
      <c r="I9" s="343" t="n">
        <v>11565</v>
      </c>
      <c r="J9" s="344" t="n">
        <v>128453</v>
      </c>
      <c r="K9" s="345" t="n">
        <v>114475.602291</v>
      </c>
      <c r="L9" s="346" t="n">
        <v>58252</v>
      </c>
      <c r="M9" s="347" t="n">
        <v>482683</v>
      </c>
      <c r="N9" s="348" t="n">
        <v>347548.212925</v>
      </c>
    </row>
    <row r="10">
      <c r="B10" s="10" t="s">
        <v>32</v>
      </c>
      <c r="C10" s="337" t="n">
        <v>32750</v>
      </c>
      <c r="D10" s="338" t="n">
        <v>255882</v>
      </c>
      <c r="E10" s="339" t="n">
        <v>191368.024638</v>
      </c>
      <c r="F10" s="340" t="n">
        <v>4605</v>
      </c>
      <c r="G10" s="341" t="n">
        <v>13338</v>
      </c>
      <c r="H10" s="342" t="n">
        <v>8487.450344</v>
      </c>
      <c r="I10" s="343" t="n">
        <v>4634</v>
      </c>
      <c r="J10" s="344" t="n">
        <v>57313</v>
      </c>
      <c r="K10" s="345" t="n">
        <v>51600.412352</v>
      </c>
      <c r="L10" s="346" t="n">
        <v>23511</v>
      </c>
      <c r="M10" s="347" t="n">
        <v>185231</v>
      </c>
      <c r="N10" s="348" t="n">
        <v>131280.161942</v>
      </c>
    </row>
    <row r="11">
      <c r="B11" s="10" t="s">
        <v>33</v>
      </c>
      <c r="C11" s="337" t="n">
        <v>2781</v>
      </c>
      <c r="D11" s="338" t="n">
        <v>18973</v>
      </c>
      <c r="E11" s="339" t="n">
        <v>14099.399257</v>
      </c>
      <c r="F11" s="340" t="n">
        <v>560</v>
      </c>
      <c r="G11" s="341" t="n">
        <v>1413</v>
      </c>
      <c r="H11" s="342" t="n">
        <v>781.429001</v>
      </c>
      <c r="I11" s="343" t="n">
        <v>404</v>
      </c>
      <c r="J11" s="344" t="n">
        <v>5243</v>
      </c>
      <c r="K11" s="345" t="n">
        <v>4690.476512</v>
      </c>
      <c r="L11" s="346" t="n">
        <v>1817</v>
      </c>
      <c r="M11" s="347" t="n">
        <v>12317</v>
      </c>
      <c r="N11" s="348" t="n">
        <v>8627.493744</v>
      </c>
    </row>
    <row r="12">
      <c r="B12" s="10" t="s">
        <v>34</v>
      </c>
      <c r="C12" s="337" t="n">
        <v>15978</v>
      </c>
      <c r="D12" s="338" t="n">
        <v>84918</v>
      </c>
      <c r="E12" s="339" t="n">
        <v>64492.552831</v>
      </c>
      <c r="F12" s="340" t="n">
        <v>1600</v>
      </c>
      <c r="G12" s="341" t="n">
        <v>4295</v>
      </c>
      <c r="H12" s="342" t="n">
        <v>2635.000711</v>
      </c>
      <c r="I12" s="343" t="n">
        <v>2476</v>
      </c>
      <c r="J12" s="344" t="n">
        <v>21356</v>
      </c>
      <c r="K12" s="345" t="n">
        <v>19004.877941</v>
      </c>
      <c r="L12" s="346" t="n">
        <v>11902</v>
      </c>
      <c r="M12" s="347" t="n">
        <v>59267</v>
      </c>
      <c r="N12" s="348" t="n">
        <v>42852.674179</v>
      </c>
    </row>
    <row r="13">
      <c r="B13" s="10" t="s">
        <v>35</v>
      </c>
      <c r="C13" s="337" t="n">
        <v>3710</v>
      </c>
      <c r="D13" s="338" t="n">
        <v>22497</v>
      </c>
      <c r="E13" s="339" t="n">
        <v>17149.186137</v>
      </c>
      <c r="F13" s="340" t="n">
        <v>631</v>
      </c>
      <c r="G13" s="341" t="n">
        <v>1654</v>
      </c>
      <c r="H13" s="342" t="n">
        <v>1042.309275</v>
      </c>
      <c r="I13" s="343" t="n">
        <v>539</v>
      </c>
      <c r="J13" s="344" t="n">
        <v>7328</v>
      </c>
      <c r="K13" s="345" t="n">
        <v>6501.038718</v>
      </c>
      <c r="L13" s="346" t="n">
        <v>2540</v>
      </c>
      <c r="M13" s="347" t="n">
        <v>13515</v>
      </c>
      <c r="N13" s="348" t="n">
        <v>9605.838144</v>
      </c>
    </row>
    <row r="14">
      <c r="B14" s="10" t="s">
        <v>36</v>
      </c>
      <c r="C14" s="337" t="n">
        <v>4123</v>
      </c>
      <c r="D14" s="338" t="n">
        <v>24149</v>
      </c>
      <c r="E14" s="339" t="n">
        <v>18286.396824</v>
      </c>
      <c r="F14" s="340" t="n">
        <v>445</v>
      </c>
      <c r="G14" s="341" t="n">
        <v>1201</v>
      </c>
      <c r="H14" s="342" t="n">
        <v>744.768751</v>
      </c>
      <c r="I14" s="343" t="n">
        <v>561</v>
      </c>
      <c r="J14" s="344" t="n">
        <v>6671</v>
      </c>
      <c r="K14" s="345" t="n">
        <v>6027.377751</v>
      </c>
      <c r="L14" s="346" t="n">
        <v>3117</v>
      </c>
      <c r="M14" s="347" t="n">
        <v>16277</v>
      </c>
      <c r="N14" s="348" t="n">
        <v>11514.250322</v>
      </c>
    </row>
    <row r="15">
      <c r="B15" s="10" t="s">
        <v>37</v>
      </c>
      <c r="C15" s="337" t="n">
        <v>3283</v>
      </c>
      <c r="D15" s="338" t="n">
        <v>21804</v>
      </c>
      <c r="E15" s="339" t="n">
        <v>16956.022907</v>
      </c>
      <c r="F15" s="340" t="n">
        <v>370</v>
      </c>
      <c r="G15" s="341" t="n">
        <v>1009</v>
      </c>
      <c r="H15" s="342" t="n">
        <v>654.860924</v>
      </c>
      <c r="I15" s="343" t="n">
        <v>633</v>
      </c>
      <c r="J15" s="344" t="n">
        <v>7639</v>
      </c>
      <c r="K15" s="345" t="n">
        <v>6849.021562</v>
      </c>
      <c r="L15" s="346" t="n">
        <v>2280</v>
      </c>
      <c r="M15" s="347" t="n">
        <v>13156</v>
      </c>
      <c r="N15" s="348" t="n">
        <v>9452.140421</v>
      </c>
    </row>
    <row r="16">
      <c r="B16" s="10" t="s">
        <v>38</v>
      </c>
      <c r="C16" s="337" t="n">
        <v>18831</v>
      </c>
      <c r="D16" s="338" t="n">
        <v>117148</v>
      </c>
      <c r="E16" s="339" t="n">
        <v>92582.825983</v>
      </c>
      <c r="F16" s="340" t="n">
        <v>573</v>
      </c>
      <c r="G16" s="341" t="n">
        <v>1757</v>
      </c>
      <c r="H16" s="342" t="n">
        <v>1164.710093</v>
      </c>
      <c r="I16" s="343" t="n">
        <v>1750</v>
      </c>
      <c r="J16" s="344" t="n">
        <v>22049</v>
      </c>
      <c r="K16" s="345" t="n">
        <v>20128.363605</v>
      </c>
      <c r="L16" s="346" t="n">
        <v>16508</v>
      </c>
      <c r="M16" s="347" t="n">
        <v>93342</v>
      </c>
      <c r="N16" s="348" t="n">
        <v>71289.752285</v>
      </c>
    </row>
    <row r="17">
      <c r="B17" s="10" t="s">
        <v>39</v>
      </c>
      <c r="C17" s="337" t="n">
        <v>22660</v>
      </c>
      <c r="D17" s="338" t="n">
        <v>156614</v>
      </c>
      <c r="E17" s="339" t="n">
        <v>118687.080711</v>
      </c>
      <c r="F17" s="340" t="n">
        <v>2800</v>
      </c>
      <c r="G17" s="341" t="n">
        <v>8701</v>
      </c>
      <c r="H17" s="342" t="n">
        <v>6216.152391</v>
      </c>
      <c r="I17" s="343" t="n">
        <v>3582</v>
      </c>
      <c r="J17" s="344" t="n">
        <v>38165</v>
      </c>
      <c r="K17" s="345" t="n">
        <v>34515.726048</v>
      </c>
      <c r="L17" s="346" t="n">
        <v>16278</v>
      </c>
      <c r="M17" s="347" t="n">
        <v>109748</v>
      </c>
      <c r="N17" s="348" t="n">
        <v>77955.202272</v>
      </c>
    </row>
    <row r="18">
      <c r="B18" s="10" t="s">
        <v>40</v>
      </c>
      <c r="C18" s="337" t="n">
        <v>18219</v>
      </c>
      <c r="D18" s="338" t="n">
        <v>145737</v>
      </c>
      <c r="E18" s="339" t="n">
        <v>111076.749955</v>
      </c>
      <c r="F18" s="340" t="n">
        <v>1394</v>
      </c>
      <c r="G18" s="341" t="n">
        <v>4056</v>
      </c>
      <c r="H18" s="342" t="n">
        <v>2524.718483</v>
      </c>
      <c r="I18" s="343" t="n">
        <v>3027</v>
      </c>
      <c r="J18" s="344" t="n">
        <v>36439</v>
      </c>
      <c r="K18" s="345" t="n">
        <v>33009.280801</v>
      </c>
      <c r="L18" s="346" t="n">
        <v>13798</v>
      </c>
      <c r="M18" s="347" t="n">
        <v>105242</v>
      </c>
      <c r="N18" s="348" t="n">
        <v>75542.750671</v>
      </c>
    </row>
    <row r="19">
      <c r="B19" s="10" t="s">
        <v>41</v>
      </c>
      <c r="C19" s="337" t="n">
        <v>17190</v>
      </c>
      <c r="D19" s="338" t="n">
        <v>188778</v>
      </c>
      <c r="E19" s="339" t="n">
        <v>148633.365797</v>
      </c>
      <c r="F19" s="340" t="n">
        <v>27</v>
      </c>
      <c r="G19" s="341" t="n">
        <v>90</v>
      </c>
      <c r="H19" s="342" t="n">
        <v>67.880937</v>
      </c>
      <c r="I19" s="343" t="n">
        <v>1484</v>
      </c>
      <c r="J19" s="344" t="n">
        <v>34342</v>
      </c>
      <c r="K19" s="345" t="n">
        <v>32073.303261</v>
      </c>
      <c r="L19" s="346" t="n">
        <v>15679</v>
      </c>
      <c r="M19" s="347" t="n">
        <v>154346</v>
      </c>
      <c r="N19" s="348" t="n">
        <v>116492.181599</v>
      </c>
    </row>
    <row r="20">
      <c r="B20" s="10" t="s">
        <v>42</v>
      </c>
      <c r="C20" s="337" t="n">
        <v>19663</v>
      </c>
      <c r="D20" s="338" t="n">
        <v>152441</v>
      </c>
      <c r="E20" s="339" t="n">
        <v>119125.14976</v>
      </c>
      <c r="F20" s="340" t="n">
        <v>963</v>
      </c>
      <c r="G20" s="341" t="n">
        <v>3067</v>
      </c>
      <c r="H20" s="342" t="n">
        <v>1913.888467</v>
      </c>
      <c r="I20" s="343" t="n">
        <v>3112</v>
      </c>
      <c r="J20" s="344" t="n">
        <v>39638</v>
      </c>
      <c r="K20" s="345" t="n">
        <v>36503.733297</v>
      </c>
      <c r="L20" s="346" t="n">
        <v>15588</v>
      </c>
      <c r="M20" s="347" t="n">
        <v>109736</v>
      </c>
      <c r="N20" s="348" t="n">
        <v>80707.527996</v>
      </c>
    </row>
    <row r="21">
      <c r="B21" s="10" t="s">
        <v>43</v>
      </c>
      <c r="C21" s="337" t="n">
        <v>6549</v>
      </c>
      <c r="D21" s="338" t="n">
        <v>46834</v>
      </c>
      <c r="E21" s="339" t="n">
        <v>36288.0024</v>
      </c>
      <c r="F21" s="340" t="n">
        <v>565</v>
      </c>
      <c r="G21" s="341" t="n">
        <v>1808</v>
      </c>
      <c r="H21" s="342" t="n">
        <v>1128.565278</v>
      </c>
      <c r="I21" s="343" t="n">
        <v>967</v>
      </c>
      <c r="J21" s="344" t="n">
        <v>13000</v>
      </c>
      <c r="K21" s="345" t="n">
        <v>11932.965203</v>
      </c>
      <c r="L21" s="346" t="n">
        <v>5017</v>
      </c>
      <c r="M21" s="347" t="n">
        <v>32026</v>
      </c>
      <c r="N21" s="348" t="n">
        <v>23226.471919</v>
      </c>
    </row>
    <row r="22">
      <c r="B22" s="10" t="s">
        <v>44</v>
      </c>
      <c r="C22" s="337" t="n">
        <v>5072</v>
      </c>
      <c r="D22" s="338" t="n">
        <v>27136</v>
      </c>
      <c r="E22" s="339" t="n">
        <v>20503.319609</v>
      </c>
      <c r="F22" s="340" t="n">
        <v>699</v>
      </c>
      <c r="G22" s="341" t="n">
        <v>1642</v>
      </c>
      <c r="H22" s="342" t="n">
        <v>1083.088851</v>
      </c>
      <c r="I22" s="343" t="n">
        <v>837</v>
      </c>
      <c r="J22" s="344" t="n">
        <v>7492</v>
      </c>
      <c r="K22" s="345" t="n">
        <v>6794.894952</v>
      </c>
      <c r="L22" s="346" t="n">
        <v>3536</v>
      </c>
      <c r="M22" s="347" t="n">
        <v>18002</v>
      </c>
      <c r="N22" s="348" t="n">
        <v>12625.335806</v>
      </c>
    </row>
    <row r="23">
      <c r="B23" s="10" t="s">
        <v>45</v>
      </c>
      <c r="C23" s="337" t="n">
        <v>1840</v>
      </c>
      <c r="D23" s="338" t="n">
        <v>8960</v>
      </c>
      <c r="E23" s="339" t="n">
        <v>6753.642277</v>
      </c>
      <c r="F23" s="340" t="n">
        <v>459</v>
      </c>
      <c r="G23" s="341" t="n">
        <v>1038</v>
      </c>
      <c r="H23" s="342" t="n">
        <v>690.663717</v>
      </c>
      <c r="I23" s="343" t="n">
        <v>297</v>
      </c>
      <c r="J23" s="344" t="n">
        <v>2765</v>
      </c>
      <c r="K23" s="345" t="n">
        <v>2430.076673</v>
      </c>
      <c r="L23" s="346" t="n">
        <v>1084</v>
      </c>
      <c r="M23" s="347" t="n">
        <v>5157</v>
      </c>
      <c r="N23" s="348" t="n">
        <v>3632.901887</v>
      </c>
    </row>
    <row r="24">
      <c r="B24" s="10" t="s">
        <v>46</v>
      </c>
      <c r="C24" s="337" t="n">
        <v>38628</v>
      </c>
      <c r="D24" s="338" t="n">
        <v>306410</v>
      </c>
      <c r="E24" s="339" t="n">
        <v>236359.482621</v>
      </c>
      <c r="F24" s="340" t="n">
        <v>4027</v>
      </c>
      <c r="G24" s="341" t="n">
        <v>11030</v>
      </c>
      <c r="H24" s="342" t="n">
        <v>7292.133587</v>
      </c>
      <c r="I24" s="343" t="n">
        <v>6645</v>
      </c>
      <c r="J24" s="344" t="n">
        <v>87260</v>
      </c>
      <c r="K24" s="345" t="n">
        <v>79593.214303</v>
      </c>
      <c r="L24" s="346" t="n">
        <v>27956</v>
      </c>
      <c r="M24" s="347" t="n">
        <v>208120</v>
      </c>
      <c r="N24" s="348" t="n">
        <v>149474.134731</v>
      </c>
    </row>
    <row r="25">
      <c r="B25" s="10" t="s">
        <v>47</v>
      </c>
      <c r="C25" s="337" t="n">
        <v>20760</v>
      </c>
      <c r="D25" s="338" t="n">
        <v>131286</v>
      </c>
      <c r="E25" s="339" t="n">
        <v>100793.353751</v>
      </c>
      <c r="F25" s="340" t="n">
        <v>2386</v>
      </c>
      <c r="G25" s="341" t="n">
        <v>7001</v>
      </c>
      <c r="H25" s="342" t="n">
        <v>4474.088747</v>
      </c>
      <c r="I25" s="343" t="n">
        <v>2996</v>
      </c>
      <c r="J25" s="344" t="n">
        <v>27439</v>
      </c>
      <c r="K25" s="345" t="n">
        <v>24911.731513</v>
      </c>
      <c r="L25" s="346" t="n">
        <v>15378</v>
      </c>
      <c r="M25" s="347" t="n">
        <v>96846</v>
      </c>
      <c r="N25" s="348" t="n">
        <v>71407.533491</v>
      </c>
    </row>
    <row r="26">
      <c r="B26" s="23" t="s">
        <v>48</v>
      </c>
      <c r="C26" s="349" t="n">
        <v>45204</v>
      </c>
      <c r="D26" s="350" t="n">
        <v>344760</v>
      </c>
      <c r="E26" s="351" t="n">
        <v>266888.626709</v>
      </c>
      <c r="F26" s="352" t="n">
        <v>3243</v>
      </c>
      <c r="G26" s="353" t="n">
        <v>9860</v>
      </c>
      <c r="H26" s="354" t="n">
        <v>6150.341242</v>
      </c>
      <c r="I26" s="355" t="n">
        <v>7203</v>
      </c>
      <c r="J26" s="356" t="n">
        <v>92286</v>
      </c>
      <c r="K26" s="357" t="n">
        <v>84665.81834</v>
      </c>
      <c r="L26" s="358" t="n">
        <v>34758</v>
      </c>
      <c r="M26" s="359" t="n">
        <v>242614</v>
      </c>
      <c r="N26" s="360" t="n">
        <v>176072.467127</v>
      </c>
    </row>
    <row r="27">
      <c r="B27" s="10" t="s">
        <v>49</v>
      </c>
      <c r="C27" s="337" t="n">
        <v>21141</v>
      </c>
      <c r="D27" s="338" t="n">
        <v>140735</v>
      </c>
      <c r="E27" s="339" t="n">
        <v>108087.525763</v>
      </c>
      <c r="F27" s="340" t="n">
        <v>2605</v>
      </c>
      <c r="G27" s="341" t="n">
        <v>8640</v>
      </c>
      <c r="H27" s="342" t="n">
        <v>5825.190635</v>
      </c>
      <c r="I27" s="343" t="n">
        <v>3565</v>
      </c>
      <c r="J27" s="344" t="n">
        <v>40979</v>
      </c>
      <c r="K27" s="345" t="n">
        <v>37164.719277</v>
      </c>
      <c r="L27" s="346" t="n">
        <v>14971</v>
      </c>
      <c r="M27" s="347" t="n">
        <v>91116</v>
      </c>
      <c r="N27" s="348" t="n">
        <v>65097.615851</v>
      </c>
    </row>
    <row r="28">
      <c r="B28" s="10" t="s">
        <v>50</v>
      </c>
      <c r="C28" s="337" t="n">
        <v>39595</v>
      </c>
      <c r="D28" s="338" t="n">
        <v>238313</v>
      </c>
      <c r="E28" s="339" t="n">
        <v>193215.601712</v>
      </c>
      <c r="F28" s="340" t="n">
        <v>1168</v>
      </c>
      <c r="G28" s="341" t="n">
        <v>3331</v>
      </c>
      <c r="H28" s="342" t="n">
        <v>2138.119124</v>
      </c>
      <c r="I28" s="343" t="n">
        <v>5493</v>
      </c>
      <c r="J28" s="344" t="n">
        <v>51066</v>
      </c>
      <c r="K28" s="345" t="n">
        <v>47634.03439</v>
      </c>
      <c r="L28" s="346" t="n">
        <v>32934</v>
      </c>
      <c r="M28" s="347" t="n">
        <v>183916</v>
      </c>
      <c r="N28" s="348" t="n">
        <v>143443.448198</v>
      </c>
    </row>
    <row r="29">
      <c r="B29" s="10" t="s">
        <v>51</v>
      </c>
      <c r="C29" s="337" t="n">
        <v>62418</v>
      </c>
      <c r="D29" s="338" t="n">
        <v>459661</v>
      </c>
      <c r="E29" s="339" t="n">
        <v>371485.712286</v>
      </c>
      <c r="F29" s="340" t="n">
        <v>3805</v>
      </c>
      <c r="G29" s="341" t="n">
        <v>13312</v>
      </c>
      <c r="H29" s="342" t="n">
        <v>9027.371693</v>
      </c>
      <c r="I29" s="343" t="n">
        <v>8171</v>
      </c>
      <c r="J29" s="344" t="n">
        <v>74037</v>
      </c>
      <c r="K29" s="345" t="n">
        <v>68390.126559</v>
      </c>
      <c r="L29" s="346" t="n">
        <v>50442</v>
      </c>
      <c r="M29" s="347" t="n">
        <v>372312</v>
      </c>
      <c r="N29" s="348" t="n">
        <v>294068.214034</v>
      </c>
    </row>
    <row r="30">
      <c r="B30" s="10" t="s">
        <v>52</v>
      </c>
      <c r="C30" s="337" t="n">
        <v>29867</v>
      </c>
      <c r="D30" s="338" t="n">
        <v>181752</v>
      </c>
      <c r="E30" s="339" t="n">
        <v>142031.397155</v>
      </c>
      <c r="F30" s="340" t="n">
        <v>2822</v>
      </c>
      <c r="G30" s="341" t="n">
        <v>10148</v>
      </c>
      <c r="H30" s="342" t="n">
        <v>5655.044992</v>
      </c>
      <c r="I30" s="343" t="n">
        <v>4540</v>
      </c>
      <c r="J30" s="344" t="n">
        <v>38414</v>
      </c>
      <c r="K30" s="345" t="n">
        <v>35012.165627</v>
      </c>
      <c r="L30" s="346" t="n">
        <v>22505</v>
      </c>
      <c r="M30" s="347" t="n">
        <v>133190</v>
      </c>
      <c r="N30" s="348" t="n">
        <v>101364.186536</v>
      </c>
    </row>
    <row r="31">
      <c r="B31" s="10" t="s">
        <v>53</v>
      </c>
      <c r="C31" s="337" t="n">
        <v>13750</v>
      </c>
      <c r="D31" s="338" t="n">
        <v>106328</v>
      </c>
      <c r="E31" s="339" t="n">
        <v>84765.417836</v>
      </c>
      <c r="F31" s="340" t="n">
        <v>849</v>
      </c>
      <c r="G31" s="341" t="n">
        <v>2401</v>
      </c>
      <c r="H31" s="342" t="n">
        <v>1817.248936</v>
      </c>
      <c r="I31" s="343" t="n">
        <v>2391</v>
      </c>
      <c r="J31" s="344" t="n">
        <v>34466</v>
      </c>
      <c r="K31" s="345" t="n">
        <v>32108.013601</v>
      </c>
      <c r="L31" s="346" t="n">
        <v>10510</v>
      </c>
      <c r="M31" s="347" t="n">
        <v>69461</v>
      </c>
      <c r="N31" s="348" t="n">
        <v>50840.155299</v>
      </c>
    </row>
    <row r="32">
      <c r="B32" s="10" t="s">
        <v>54</v>
      </c>
      <c r="C32" s="337" t="n">
        <v>42482</v>
      </c>
      <c r="D32" s="338" t="n">
        <v>361987</v>
      </c>
      <c r="E32" s="339" t="n">
        <v>301919.330932</v>
      </c>
      <c r="F32" s="340" t="n">
        <v>416</v>
      </c>
      <c r="G32" s="341" t="n">
        <v>1995</v>
      </c>
      <c r="H32" s="342" t="n">
        <v>1473.706587</v>
      </c>
      <c r="I32" s="343" t="n">
        <v>4729</v>
      </c>
      <c r="J32" s="344" t="n">
        <v>49054</v>
      </c>
      <c r="K32" s="345" t="n">
        <v>46473.279448</v>
      </c>
      <c r="L32" s="346" t="n">
        <v>37337</v>
      </c>
      <c r="M32" s="347" t="n">
        <v>310938</v>
      </c>
      <c r="N32" s="348" t="n">
        <v>253972.344897</v>
      </c>
    </row>
    <row r="33">
      <c r="B33" s="36" t="s">
        <v>55</v>
      </c>
      <c r="C33" s="361" t="n">
        <v>6454</v>
      </c>
      <c r="D33" s="362" t="n">
        <v>43845</v>
      </c>
      <c r="E33" s="363" t="n">
        <v>34609.603638</v>
      </c>
      <c r="F33" s="364" t="n">
        <v>1069</v>
      </c>
      <c r="G33" s="365" t="n">
        <v>2979</v>
      </c>
      <c r="H33" s="366" t="n">
        <v>2057.009682</v>
      </c>
      <c r="I33" s="367" t="n">
        <v>1220</v>
      </c>
      <c r="J33" s="368" t="n">
        <v>16138</v>
      </c>
      <c r="K33" s="369" t="n">
        <v>14802.775656</v>
      </c>
      <c r="L33" s="370" t="n">
        <v>4165</v>
      </c>
      <c r="M33" s="371" t="n">
        <v>24728</v>
      </c>
      <c r="N33" s="372" t="n">
        <v>17749.8183</v>
      </c>
    </row>
  </sheetData>
  <mergeCells count="5">
    <mergeCell ref="B5:B6"/>
    <mergeCell ref="C5:E5"/>
    <mergeCell ref="F5:H5"/>
    <mergeCell ref="I5:K5"/>
    <mergeCell ref="L5:N5"/>
  </mergeCells>
  <pageMargins left="0.7" right="0.7" top="0.75" bottom="0.75" header="0.3" footer="0.3"/>
  <pageSetup paperSize="9" orientation="landscape" scale="50" fitToWidth="0" fitToHeight="0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007AB8"/>
  </sheetPr>
  <dimension ref="A1"/>
  <sheetViews>
    <sheetView workbookViewId="0" zoomScale="100" showGridLines="0" tabSelected="false">
      <pane ySplit="6" topLeftCell="A7" activePane="bottomLeft" state="frozen"/>
      <selection pane="bottomLeft"/>
    </sheetView>
  </sheetViews>
  <sheetFormatPr defaultRowHeight="15.0" baseColWidth="10"/>
  <cols>
    <col min="1" max="1" width="2.57" hidden="0" customWidth="1"/>
    <col min="2" max="2" width="13.55" hidden="0" customWidth="1"/>
    <col min="3" max="3" width="21.71" hidden="0" customWidth="1"/>
    <col min="4" max="4" width="21.71" hidden="0" customWidth="1"/>
    <col min="5" max="5" width="21.71" hidden="0" customWidth="1"/>
    <col min="6" max="6" width="21.71" hidden="0" customWidth="1"/>
    <col min="7" max="7" width="21.71" hidden="0" customWidth="1"/>
    <col min="8" max="8" width="21.71" hidden="0" customWidth="1"/>
    <col min="9" max="9" width="21.71" hidden="0" customWidth="1"/>
    <col min="10" max="10" width="21.71" hidden="0" customWidth="1"/>
    <col min="11" max="11" width="21.71" hidden="0" customWidth="1"/>
    <col min="12" max="12" width="21.71" hidden="0" customWidth="1"/>
    <col min="13" max="13" width="21.71" hidden="0" customWidth="1"/>
    <col min="14" max="14" width="21.71" hidden="0" customWidth="1"/>
  </cols>
  <sheetData>
    <row r="1">
      <c r="B1" s="3" t="s">
        <v>10</v>
      </c>
    </row>
    <row r="2">
      <c r="B2" t="s">
        <v>5</v>
      </c>
    </row>
    <row r="5">
      <c r="B5" s="7" t="s">
        <v>21</v>
      </c>
      <c r="C5" s="9" t="s">
        <v>22</v>
      </c>
      <c r="D5" s="9" t="s">
        <v>22</v>
      </c>
      <c r="E5" s="9" t="s">
        <v>22</v>
      </c>
      <c r="F5" s="9" t="s">
        <v>23</v>
      </c>
      <c r="G5" s="9" t="s">
        <v>23</v>
      </c>
      <c r="H5" s="9" t="s">
        <v>23</v>
      </c>
      <c r="I5" s="9" t="s">
        <v>24</v>
      </c>
      <c r="J5" s="9" t="s">
        <v>24</v>
      </c>
      <c r="K5" s="9" t="s">
        <v>24</v>
      </c>
      <c r="L5" s="9" t="s">
        <v>25</v>
      </c>
      <c r="M5" s="9" t="s">
        <v>25</v>
      </c>
      <c r="N5" s="9" t="s">
        <v>25</v>
      </c>
    </row>
    <row r="6">
      <c r="B6" s="7" t="s">
        <v>21</v>
      </c>
      <c r="C6" s="8" t="s">
        <v>26</v>
      </c>
      <c r="D6" s="8" t="s">
        <v>27</v>
      </c>
      <c r="E6" s="8" t="s">
        <v>28</v>
      </c>
      <c r="F6" s="8" t="s">
        <v>26</v>
      </c>
      <c r="G6" s="8" t="s">
        <v>27</v>
      </c>
      <c r="H6" s="8" t="s">
        <v>28</v>
      </c>
      <c r="I6" s="8" t="s">
        <v>26</v>
      </c>
      <c r="J6" s="8" t="s">
        <v>27</v>
      </c>
      <c r="K6" s="8" t="s">
        <v>28</v>
      </c>
      <c r="L6" s="8" t="s">
        <v>26</v>
      </c>
      <c r="M6" s="8" t="s">
        <v>27</v>
      </c>
      <c r="N6" s="8" t="s">
        <v>28</v>
      </c>
    </row>
    <row r="7">
      <c r="B7" s="23" t="s">
        <v>29</v>
      </c>
      <c r="C7" s="313" t="n">
        <v>696371</v>
      </c>
      <c r="D7" s="314" t="n">
        <v>5322704</v>
      </c>
      <c r="E7" s="315" t="n">
        <v>4140270.575688</v>
      </c>
      <c r="F7" s="316" t="n">
        <v>52706</v>
      </c>
      <c r="G7" s="317" t="n">
        <v>159296</v>
      </c>
      <c r="H7" s="318" t="n">
        <v>104859.991739</v>
      </c>
      <c r="I7" s="319" t="n">
        <v>96052</v>
      </c>
      <c r="J7" s="320" t="n">
        <v>1092397</v>
      </c>
      <c r="K7" s="321" t="n">
        <v>996769.715476</v>
      </c>
      <c r="L7" s="322" t="n">
        <v>547613</v>
      </c>
      <c r="M7" s="323" t="n">
        <v>4071011</v>
      </c>
      <c r="N7" s="324" t="n">
        <v>3038640.868473</v>
      </c>
    </row>
    <row r="8">
      <c r="B8" s="10" t="s">
        <v>30</v>
      </c>
      <c r="C8" s="301" t="n">
        <v>121971</v>
      </c>
      <c r="D8" s="302" t="n">
        <v>1065615</v>
      </c>
      <c r="E8" s="303" t="n">
        <v>818967.842442</v>
      </c>
      <c r="F8" s="304" t="n">
        <v>3516</v>
      </c>
      <c r="G8" s="305" t="n">
        <v>11204</v>
      </c>
      <c r="H8" s="306" t="n">
        <v>7575.948818</v>
      </c>
      <c r="I8" s="307" t="n">
        <v>13253</v>
      </c>
      <c r="J8" s="308" t="n">
        <v>141427</v>
      </c>
      <c r="K8" s="309" t="n">
        <v>128428.534134</v>
      </c>
      <c r="L8" s="310" t="n">
        <v>105202</v>
      </c>
      <c r="M8" s="311" t="n">
        <v>912984</v>
      </c>
      <c r="N8" s="312" t="n">
        <v>682963.35949</v>
      </c>
    </row>
    <row r="9">
      <c r="B9" s="10" t="s">
        <v>31</v>
      </c>
      <c r="C9" s="301" t="n">
        <v>80808</v>
      </c>
      <c r="D9" s="302" t="n">
        <v>649805</v>
      </c>
      <c r="E9" s="303" t="n">
        <v>489154.304009</v>
      </c>
      <c r="F9" s="304" t="n">
        <v>10628</v>
      </c>
      <c r="G9" s="305" t="n">
        <v>32183</v>
      </c>
      <c r="H9" s="306" t="n">
        <v>20587.257742</v>
      </c>
      <c r="I9" s="307" t="n">
        <v>11592</v>
      </c>
      <c r="J9" s="308" t="n">
        <v>131453</v>
      </c>
      <c r="K9" s="309" t="n">
        <v>117317.386906</v>
      </c>
      <c r="L9" s="310" t="n">
        <v>58588</v>
      </c>
      <c r="M9" s="311" t="n">
        <v>486169</v>
      </c>
      <c r="N9" s="312" t="n">
        <v>351249.659361</v>
      </c>
    </row>
    <row r="10">
      <c r="B10" s="10" t="s">
        <v>32</v>
      </c>
      <c r="C10" s="301" t="n">
        <v>32714</v>
      </c>
      <c r="D10" s="302" t="n">
        <v>257064</v>
      </c>
      <c r="E10" s="303" t="n">
        <v>191997.067001</v>
      </c>
      <c r="F10" s="304" t="n">
        <v>4638</v>
      </c>
      <c r="G10" s="305" t="n">
        <v>13424</v>
      </c>
      <c r="H10" s="306" t="n">
        <v>8699.11029</v>
      </c>
      <c r="I10" s="307" t="n">
        <v>4640</v>
      </c>
      <c r="J10" s="308" t="n">
        <v>57200</v>
      </c>
      <c r="K10" s="309" t="n">
        <v>51308.200021</v>
      </c>
      <c r="L10" s="310" t="n">
        <v>23436</v>
      </c>
      <c r="M10" s="311" t="n">
        <v>186440</v>
      </c>
      <c r="N10" s="312" t="n">
        <v>131989.75669</v>
      </c>
    </row>
    <row r="11">
      <c r="B11" s="10" t="s">
        <v>33</v>
      </c>
      <c r="C11" s="301" t="n">
        <v>2786</v>
      </c>
      <c r="D11" s="302" t="n">
        <v>18759</v>
      </c>
      <c r="E11" s="303" t="n">
        <v>13961.836105</v>
      </c>
      <c r="F11" s="304" t="n">
        <v>564</v>
      </c>
      <c r="G11" s="305" t="n">
        <v>1403</v>
      </c>
      <c r="H11" s="306" t="n">
        <v>811.927644</v>
      </c>
      <c r="I11" s="307" t="n">
        <v>400</v>
      </c>
      <c r="J11" s="308" t="n">
        <v>5259</v>
      </c>
      <c r="K11" s="309" t="n">
        <v>4667.53695</v>
      </c>
      <c r="L11" s="310" t="n">
        <v>1822</v>
      </c>
      <c r="M11" s="311" t="n">
        <v>12097</v>
      </c>
      <c r="N11" s="312" t="n">
        <v>8482.371511</v>
      </c>
    </row>
    <row r="12">
      <c r="B12" s="10" t="s">
        <v>34</v>
      </c>
      <c r="C12" s="301" t="n">
        <v>15831</v>
      </c>
      <c r="D12" s="302" t="n">
        <v>85029</v>
      </c>
      <c r="E12" s="303" t="n">
        <v>64299.388495</v>
      </c>
      <c r="F12" s="304" t="n">
        <v>1616</v>
      </c>
      <c r="G12" s="305" t="n">
        <v>4271</v>
      </c>
      <c r="H12" s="306" t="n">
        <v>2678.49652</v>
      </c>
      <c r="I12" s="307" t="n">
        <v>2449</v>
      </c>
      <c r="J12" s="308" t="n">
        <v>21518</v>
      </c>
      <c r="K12" s="309" t="n">
        <v>19029.757818</v>
      </c>
      <c r="L12" s="310" t="n">
        <v>11766</v>
      </c>
      <c r="M12" s="311" t="n">
        <v>59240</v>
      </c>
      <c r="N12" s="312" t="n">
        <v>42591.134157</v>
      </c>
    </row>
    <row r="13">
      <c r="B13" s="10" t="s">
        <v>35</v>
      </c>
      <c r="C13" s="301" t="n">
        <v>3681</v>
      </c>
      <c r="D13" s="302" t="n">
        <v>22604</v>
      </c>
      <c r="E13" s="303" t="n">
        <v>17360.975947</v>
      </c>
      <c r="F13" s="304" t="n">
        <v>634</v>
      </c>
      <c r="G13" s="305" t="n">
        <v>1637</v>
      </c>
      <c r="H13" s="306" t="n">
        <v>1052.194745</v>
      </c>
      <c r="I13" s="307" t="n">
        <v>536</v>
      </c>
      <c r="J13" s="308" t="n">
        <v>7451</v>
      </c>
      <c r="K13" s="309" t="n">
        <v>6612.217634</v>
      </c>
      <c r="L13" s="310" t="n">
        <v>2511</v>
      </c>
      <c r="M13" s="311" t="n">
        <v>13516</v>
      </c>
      <c r="N13" s="312" t="n">
        <v>9696.563568</v>
      </c>
    </row>
    <row r="14">
      <c r="B14" s="10" t="s">
        <v>36</v>
      </c>
      <c r="C14" s="301" t="n">
        <v>4141</v>
      </c>
      <c r="D14" s="302" t="n">
        <v>24606</v>
      </c>
      <c r="E14" s="303" t="n">
        <v>18691.559808</v>
      </c>
      <c r="F14" s="304" t="n">
        <v>450</v>
      </c>
      <c r="G14" s="305" t="n">
        <v>1193</v>
      </c>
      <c r="H14" s="306" t="n">
        <v>770.566829</v>
      </c>
      <c r="I14" s="307" t="n">
        <v>562</v>
      </c>
      <c r="J14" s="308" t="n">
        <v>6749</v>
      </c>
      <c r="K14" s="309" t="n">
        <v>6091.561153</v>
      </c>
      <c r="L14" s="310" t="n">
        <v>3129</v>
      </c>
      <c r="M14" s="311" t="n">
        <v>16664</v>
      </c>
      <c r="N14" s="312" t="n">
        <v>11829.431826</v>
      </c>
    </row>
    <row r="15">
      <c r="B15" s="10" t="s">
        <v>37</v>
      </c>
      <c r="C15" s="301" t="n">
        <v>3320</v>
      </c>
      <c r="D15" s="302" t="n">
        <v>22389</v>
      </c>
      <c r="E15" s="303" t="n">
        <v>17402.371644</v>
      </c>
      <c r="F15" s="304" t="n">
        <v>371</v>
      </c>
      <c r="G15" s="305" t="n">
        <v>986</v>
      </c>
      <c r="H15" s="306" t="n">
        <v>655.780123</v>
      </c>
      <c r="I15" s="307" t="n">
        <v>628</v>
      </c>
      <c r="J15" s="308" t="n">
        <v>7923</v>
      </c>
      <c r="K15" s="309" t="n">
        <v>7130.051418</v>
      </c>
      <c r="L15" s="310" t="n">
        <v>2321</v>
      </c>
      <c r="M15" s="311" t="n">
        <v>13480</v>
      </c>
      <c r="N15" s="312" t="n">
        <v>9616.540103</v>
      </c>
    </row>
    <row r="16">
      <c r="B16" s="10" t="s">
        <v>38</v>
      </c>
      <c r="C16" s="301" t="n">
        <v>18619</v>
      </c>
      <c r="D16" s="302" t="n">
        <v>117387</v>
      </c>
      <c r="E16" s="303" t="n">
        <v>92792.713552</v>
      </c>
      <c r="F16" s="304" t="n">
        <v>575</v>
      </c>
      <c r="G16" s="305" t="n">
        <v>1792</v>
      </c>
      <c r="H16" s="306" t="n">
        <v>1152.551048</v>
      </c>
      <c r="I16" s="307" t="n">
        <v>1746</v>
      </c>
      <c r="J16" s="308" t="n">
        <v>22029</v>
      </c>
      <c r="K16" s="309" t="n">
        <v>20069.807563</v>
      </c>
      <c r="L16" s="310" t="n">
        <v>16298</v>
      </c>
      <c r="M16" s="311" t="n">
        <v>93566</v>
      </c>
      <c r="N16" s="312" t="n">
        <v>71570.354941</v>
      </c>
    </row>
    <row r="17">
      <c r="B17" s="10" t="s">
        <v>39</v>
      </c>
      <c r="C17" s="301" t="n">
        <v>22506</v>
      </c>
      <c r="D17" s="302" t="n">
        <v>156455</v>
      </c>
      <c r="E17" s="303" t="n">
        <v>118970.319215</v>
      </c>
      <c r="F17" s="304" t="n">
        <v>2828</v>
      </c>
      <c r="G17" s="305" t="n">
        <v>8701</v>
      </c>
      <c r="H17" s="306" t="n">
        <v>6301.161686</v>
      </c>
      <c r="I17" s="307" t="n">
        <v>3543</v>
      </c>
      <c r="J17" s="308" t="n">
        <v>38633</v>
      </c>
      <c r="K17" s="309" t="n">
        <v>35057.450417</v>
      </c>
      <c r="L17" s="310" t="n">
        <v>16135</v>
      </c>
      <c r="M17" s="311" t="n">
        <v>109121</v>
      </c>
      <c r="N17" s="312" t="n">
        <v>77611.707112</v>
      </c>
    </row>
    <row r="18">
      <c r="B18" s="10" t="s">
        <v>40</v>
      </c>
      <c r="C18" s="301" t="n">
        <v>18394</v>
      </c>
      <c r="D18" s="302" t="n">
        <v>145669</v>
      </c>
      <c r="E18" s="303" t="n">
        <v>111036.436632</v>
      </c>
      <c r="F18" s="304" t="n">
        <v>1411</v>
      </c>
      <c r="G18" s="305" t="n">
        <v>4105</v>
      </c>
      <c r="H18" s="306" t="n">
        <v>2580.275485</v>
      </c>
      <c r="I18" s="307" t="n">
        <v>3085</v>
      </c>
      <c r="J18" s="308" t="n">
        <v>37428</v>
      </c>
      <c r="K18" s="309" t="n">
        <v>33869.855739</v>
      </c>
      <c r="L18" s="310" t="n">
        <v>13898</v>
      </c>
      <c r="M18" s="311" t="n">
        <v>104136</v>
      </c>
      <c r="N18" s="312" t="n">
        <v>74586.305408</v>
      </c>
    </row>
    <row r="19">
      <c r="B19" s="10" t="s">
        <v>41</v>
      </c>
      <c r="C19" s="301" t="n">
        <v>17200</v>
      </c>
      <c r="D19" s="302" t="n">
        <v>192450</v>
      </c>
      <c r="E19" s="303" t="n">
        <v>152462.945083</v>
      </c>
      <c r="F19" s="304" t="n">
        <v>22</v>
      </c>
      <c r="G19" s="305" t="n">
        <v>94</v>
      </c>
      <c r="H19" s="306" t="n">
        <v>67.881635</v>
      </c>
      <c r="I19" s="307" t="n">
        <v>1488</v>
      </c>
      <c r="J19" s="308" t="n">
        <v>34547</v>
      </c>
      <c r="K19" s="309" t="n">
        <v>32421.351957</v>
      </c>
      <c r="L19" s="310" t="n">
        <v>15690</v>
      </c>
      <c r="M19" s="311" t="n">
        <v>157809</v>
      </c>
      <c r="N19" s="312" t="n">
        <v>119973.711491</v>
      </c>
    </row>
    <row r="20">
      <c r="B20" s="10" t="s">
        <v>42</v>
      </c>
      <c r="C20" s="301" t="n">
        <v>19809</v>
      </c>
      <c r="D20" s="302" t="n">
        <v>152274</v>
      </c>
      <c r="E20" s="303" t="n">
        <v>119701.542405</v>
      </c>
      <c r="F20" s="304" t="n">
        <v>977</v>
      </c>
      <c r="G20" s="305" t="n">
        <v>3096</v>
      </c>
      <c r="H20" s="306" t="n">
        <v>1986.031162</v>
      </c>
      <c r="I20" s="307" t="n">
        <v>3158</v>
      </c>
      <c r="J20" s="308" t="n">
        <v>39974</v>
      </c>
      <c r="K20" s="309" t="n">
        <v>36692.757759</v>
      </c>
      <c r="L20" s="310" t="n">
        <v>15674</v>
      </c>
      <c r="M20" s="311" t="n">
        <v>109204</v>
      </c>
      <c r="N20" s="312" t="n">
        <v>81022.753484</v>
      </c>
    </row>
    <row r="21">
      <c r="B21" s="10" t="s">
        <v>43</v>
      </c>
      <c r="C21" s="301" t="n">
        <v>6566</v>
      </c>
      <c r="D21" s="302" t="n">
        <v>46547</v>
      </c>
      <c r="E21" s="303" t="n">
        <v>36001.654839</v>
      </c>
      <c r="F21" s="304" t="n">
        <v>570</v>
      </c>
      <c r="G21" s="305" t="n">
        <v>1812</v>
      </c>
      <c r="H21" s="306" t="n">
        <v>1133.798412</v>
      </c>
      <c r="I21" s="307" t="n">
        <v>954</v>
      </c>
      <c r="J21" s="308" t="n">
        <v>13014</v>
      </c>
      <c r="K21" s="309" t="n">
        <v>11941.965717</v>
      </c>
      <c r="L21" s="310" t="n">
        <v>5042</v>
      </c>
      <c r="M21" s="311" t="n">
        <v>31721</v>
      </c>
      <c r="N21" s="312" t="n">
        <v>22925.89071</v>
      </c>
    </row>
    <row r="22">
      <c r="B22" s="10" t="s">
        <v>44</v>
      </c>
      <c r="C22" s="301" t="n">
        <v>5126</v>
      </c>
      <c r="D22" s="302" t="n">
        <v>27451</v>
      </c>
      <c r="E22" s="303" t="n">
        <v>20615.927284</v>
      </c>
      <c r="F22" s="304" t="n">
        <v>716</v>
      </c>
      <c r="G22" s="305" t="n">
        <v>1679</v>
      </c>
      <c r="H22" s="306" t="n">
        <v>1131.002124</v>
      </c>
      <c r="I22" s="307" t="n">
        <v>839</v>
      </c>
      <c r="J22" s="308" t="n">
        <v>7574</v>
      </c>
      <c r="K22" s="309" t="n">
        <v>6850.307097</v>
      </c>
      <c r="L22" s="310" t="n">
        <v>3571</v>
      </c>
      <c r="M22" s="311" t="n">
        <v>18198</v>
      </c>
      <c r="N22" s="312" t="n">
        <v>12634.618063</v>
      </c>
    </row>
    <row r="23">
      <c r="B23" s="10" t="s">
        <v>45</v>
      </c>
      <c r="C23" s="301" t="n">
        <v>1857</v>
      </c>
      <c r="D23" s="302" t="n">
        <v>8979</v>
      </c>
      <c r="E23" s="303" t="n">
        <v>6662.034398</v>
      </c>
      <c r="F23" s="304" t="n">
        <v>465</v>
      </c>
      <c r="G23" s="305" t="n">
        <v>1016</v>
      </c>
      <c r="H23" s="306" t="n">
        <v>687.229187</v>
      </c>
      <c r="I23" s="307" t="n">
        <v>300</v>
      </c>
      <c r="J23" s="308" t="n">
        <v>2818</v>
      </c>
      <c r="K23" s="309" t="n">
        <v>2444.248542</v>
      </c>
      <c r="L23" s="310" t="n">
        <v>1092</v>
      </c>
      <c r="M23" s="311" t="n">
        <v>5145</v>
      </c>
      <c r="N23" s="312" t="n">
        <v>3530.556669</v>
      </c>
    </row>
    <row r="24">
      <c r="B24" s="10" t="s">
        <v>46</v>
      </c>
      <c r="C24" s="301" t="n">
        <v>38765</v>
      </c>
      <c r="D24" s="302" t="n">
        <v>306999</v>
      </c>
      <c r="E24" s="303" t="n">
        <v>236094.459298</v>
      </c>
      <c r="F24" s="304" t="n">
        <v>4081</v>
      </c>
      <c r="G24" s="305" t="n">
        <v>10759</v>
      </c>
      <c r="H24" s="306" t="n">
        <v>7297.246238</v>
      </c>
      <c r="I24" s="307" t="n">
        <v>6658</v>
      </c>
      <c r="J24" s="308" t="n">
        <v>88411</v>
      </c>
      <c r="K24" s="309" t="n">
        <v>80362.955853</v>
      </c>
      <c r="L24" s="310" t="n">
        <v>28026</v>
      </c>
      <c r="M24" s="311" t="n">
        <v>207829</v>
      </c>
      <c r="N24" s="312" t="n">
        <v>148434.257207</v>
      </c>
    </row>
    <row r="25">
      <c r="B25" s="10" t="s">
        <v>47</v>
      </c>
      <c r="C25" s="301" t="n">
        <v>20879</v>
      </c>
      <c r="D25" s="302" t="n">
        <v>132626</v>
      </c>
      <c r="E25" s="303" t="n">
        <v>101231.453354</v>
      </c>
      <c r="F25" s="304" t="n">
        <v>2421</v>
      </c>
      <c r="G25" s="305" t="n">
        <v>7164</v>
      </c>
      <c r="H25" s="306" t="n">
        <v>4717.465307</v>
      </c>
      <c r="I25" s="307" t="n">
        <v>3008</v>
      </c>
      <c r="J25" s="308" t="n">
        <v>26914</v>
      </c>
      <c r="K25" s="309" t="n">
        <v>24303.788186</v>
      </c>
      <c r="L25" s="310" t="n">
        <v>15450</v>
      </c>
      <c r="M25" s="311" t="n">
        <v>98548</v>
      </c>
      <c r="N25" s="312" t="n">
        <v>72210.199861</v>
      </c>
    </row>
    <row r="26">
      <c r="B26" s="23" t="s">
        <v>48</v>
      </c>
      <c r="C26" s="313" t="n">
        <v>45629</v>
      </c>
      <c r="D26" s="314" t="n">
        <v>346406</v>
      </c>
      <c r="E26" s="315" t="n">
        <v>269855.484468</v>
      </c>
      <c r="F26" s="316" t="n">
        <v>3334</v>
      </c>
      <c r="G26" s="317" t="n">
        <v>9959</v>
      </c>
      <c r="H26" s="318" t="n">
        <v>6377.881441</v>
      </c>
      <c r="I26" s="319" t="n">
        <v>7206</v>
      </c>
      <c r="J26" s="320" t="n">
        <v>93826</v>
      </c>
      <c r="K26" s="321" t="n">
        <v>85914.387595</v>
      </c>
      <c r="L26" s="322" t="n">
        <v>35089</v>
      </c>
      <c r="M26" s="323" t="n">
        <v>242621</v>
      </c>
      <c r="N26" s="324" t="n">
        <v>177563.215432</v>
      </c>
    </row>
    <row r="27">
      <c r="B27" s="10" t="s">
        <v>49</v>
      </c>
      <c r="C27" s="301" t="n">
        <v>21182</v>
      </c>
      <c r="D27" s="302" t="n">
        <v>140428</v>
      </c>
      <c r="E27" s="303" t="n">
        <v>107672.164963</v>
      </c>
      <c r="F27" s="304" t="n">
        <v>2635</v>
      </c>
      <c r="G27" s="305" t="n">
        <v>8648</v>
      </c>
      <c r="H27" s="306" t="n">
        <v>5921.851045</v>
      </c>
      <c r="I27" s="307" t="n">
        <v>3596</v>
      </c>
      <c r="J27" s="308" t="n">
        <v>41731</v>
      </c>
      <c r="K27" s="309" t="n">
        <v>37746.784122</v>
      </c>
      <c r="L27" s="310" t="n">
        <v>14951</v>
      </c>
      <c r="M27" s="311" t="n">
        <v>90049</v>
      </c>
      <c r="N27" s="312" t="n">
        <v>64003.529796</v>
      </c>
    </row>
    <row r="28">
      <c r="B28" s="10" t="s">
        <v>50</v>
      </c>
      <c r="C28" s="301" t="n">
        <v>39096</v>
      </c>
      <c r="D28" s="302" t="n">
        <v>237696</v>
      </c>
      <c r="E28" s="303" t="n">
        <v>193785.839872</v>
      </c>
      <c r="F28" s="304" t="n">
        <v>1177</v>
      </c>
      <c r="G28" s="305" t="n">
        <v>3399</v>
      </c>
      <c r="H28" s="306" t="n">
        <v>2271.10059</v>
      </c>
      <c r="I28" s="307" t="n">
        <v>5455</v>
      </c>
      <c r="J28" s="308" t="n">
        <v>51419</v>
      </c>
      <c r="K28" s="309" t="n">
        <v>48510.958014</v>
      </c>
      <c r="L28" s="310" t="n">
        <v>32464</v>
      </c>
      <c r="M28" s="311" t="n">
        <v>182878</v>
      </c>
      <c r="N28" s="312" t="n">
        <v>143003.781268</v>
      </c>
    </row>
    <row r="29">
      <c r="B29" s="10" t="s">
        <v>51</v>
      </c>
      <c r="C29" s="301" t="n">
        <v>62704</v>
      </c>
      <c r="D29" s="302" t="n">
        <v>461946</v>
      </c>
      <c r="E29" s="303" t="n">
        <v>371804.014818</v>
      </c>
      <c r="F29" s="304" t="n">
        <v>3858</v>
      </c>
      <c r="G29" s="305" t="n">
        <v>13455</v>
      </c>
      <c r="H29" s="306" t="n">
        <v>9256.793279</v>
      </c>
      <c r="I29" s="307" t="n">
        <v>8222</v>
      </c>
      <c r="J29" s="308" t="n">
        <v>74879</v>
      </c>
      <c r="K29" s="309" t="n">
        <v>69453.946408</v>
      </c>
      <c r="L29" s="310" t="n">
        <v>50624</v>
      </c>
      <c r="M29" s="311" t="n">
        <v>373612</v>
      </c>
      <c r="N29" s="312" t="n">
        <v>293093.275131</v>
      </c>
    </row>
    <row r="30">
      <c r="B30" s="10" t="s">
        <v>52</v>
      </c>
      <c r="C30" s="301" t="n">
        <v>29906</v>
      </c>
      <c r="D30" s="302" t="n">
        <v>182533</v>
      </c>
      <c r="E30" s="303" t="n">
        <v>141928.873802</v>
      </c>
      <c r="F30" s="304" t="n">
        <v>2862</v>
      </c>
      <c r="G30" s="305" t="n">
        <v>9848</v>
      </c>
      <c r="H30" s="306" t="n">
        <v>5666.388792</v>
      </c>
      <c r="I30" s="307" t="n">
        <v>4488</v>
      </c>
      <c r="J30" s="308" t="n">
        <v>38681</v>
      </c>
      <c r="K30" s="309" t="n">
        <v>35332.380867</v>
      </c>
      <c r="L30" s="310" t="n">
        <v>22556</v>
      </c>
      <c r="M30" s="311" t="n">
        <v>134004</v>
      </c>
      <c r="N30" s="312" t="n">
        <v>100930.104143</v>
      </c>
    </row>
    <row r="31">
      <c r="B31" s="10" t="s">
        <v>53</v>
      </c>
      <c r="C31" s="301" t="n">
        <v>13806</v>
      </c>
      <c r="D31" s="302" t="n">
        <v>107939</v>
      </c>
      <c r="E31" s="303" t="n">
        <v>86351.336524</v>
      </c>
      <c r="F31" s="304" t="n">
        <v>857</v>
      </c>
      <c r="G31" s="305" t="n">
        <v>2433</v>
      </c>
      <c r="H31" s="306" t="n">
        <v>1852.63544</v>
      </c>
      <c r="I31" s="307" t="n">
        <v>2397</v>
      </c>
      <c r="J31" s="308" t="n">
        <v>35581</v>
      </c>
      <c r="K31" s="309" t="n">
        <v>33129.432723</v>
      </c>
      <c r="L31" s="310" t="n">
        <v>10552</v>
      </c>
      <c r="M31" s="311" t="n">
        <v>69925</v>
      </c>
      <c r="N31" s="312" t="n">
        <v>51369.268361</v>
      </c>
    </row>
    <row r="32">
      <c r="B32" s="10" t="s">
        <v>54</v>
      </c>
      <c r="C32" s="301" t="n">
        <v>42551</v>
      </c>
      <c r="D32" s="302" t="n">
        <v>368334</v>
      </c>
      <c r="E32" s="303" t="n">
        <v>306026.777369</v>
      </c>
      <c r="F32" s="304" t="n">
        <v>421</v>
      </c>
      <c r="G32" s="305" t="n">
        <v>2019</v>
      </c>
      <c r="H32" s="306" t="n">
        <v>1506.89726</v>
      </c>
      <c r="I32" s="307" t="n">
        <v>4641</v>
      </c>
      <c r="J32" s="308" t="n">
        <v>49322</v>
      </c>
      <c r="K32" s="309" t="n">
        <v>46753.717132</v>
      </c>
      <c r="L32" s="310" t="n">
        <v>37489</v>
      </c>
      <c r="M32" s="311" t="n">
        <v>316993</v>
      </c>
      <c r="N32" s="312" t="n">
        <v>257766.162977</v>
      </c>
    </row>
    <row r="33">
      <c r="B33" s="36" t="s">
        <v>55</v>
      </c>
      <c r="C33" s="325" t="n">
        <v>6524</v>
      </c>
      <c r="D33" s="326" t="n">
        <v>44714</v>
      </c>
      <c r="E33" s="327" t="n">
        <v>35441.252361</v>
      </c>
      <c r="F33" s="328" t="n">
        <v>1079</v>
      </c>
      <c r="G33" s="329" t="n">
        <v>3016</v>
      </c>
      <c r="H33" s="330" t="n">
        <v>2120.518897</v>
      </c>
      <c r="I33" s="331" t="n">
        <v>1208</v>
      </c>
      <c r="J33" s="332" t="n">
        <v>16636</v>
      </c>
      <c r="K33" s="333" t="n">
        <v>15328.373751</v>
      </c>
      <c r="L33" s="334" t="n">
        <v>4237</v>
      </c>
      <c r="M33" s="335" t="n">
        <v>25062</v>
      </c>
      <c r="N33" s="336" t="n">
        <v>17992.359713</v>
      </c>
    </row>
  </sheetData>
  <mergeCells count="5">
    <mergeCell ref="B5:B6"/>
    <mergeCell ref="C5:E5"/>
    <mergeCell ref="F5:H5"/>
    <mergeCell ref="I5:K5"/>
    <mergeCell ref="L5:N5"/>
  </mergeCells>
  <pageMargins left="0.7" right="0.7" top="0.75" bottom="0.75" header="0.3" footer="0.3"/>
  <pageSetup paperSize="9" orientation="landscape" scale="50" fitToWidth="0" fitToHeight="0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007AB8"/>
  </sheetPr>
  <dimension ref="A1"/>
  <sheetViews>
    <sheetView workbookViewId="0" zoomScale="100" showGridLines="0" tabSelected="false">
      <pane ySplit="6" topLeftCell="A7" activePane="bottomLeft" state="frozen"/>
      <selection pane="bottomLeft"/>
    </sheetView>
  </sheetViews>
  <sheetFormatPr defaultRowHeight="15.0" baseColWidth="10"/>
  <cols>
    <col min="1" max="1" width="2.57" hidden="0" customWidth="1"/>
    <col min="2" max="2" width="13.55" hidden="0" customWidth="1"/>
    <col min="3" max="3" width="21.71" hidden="0" customWidth="1"/>
    <col min="4" max="4" width="21.71" hidden="0" customWidth="1"/>
    <col min="5" max="5" width="21.71" hidden="0" customWidth="1"/>
    <col min="6" max="6" width="21.71" hidden="0" customWidth="1"/>
    <col min="7" max="7" width="21.71" hidden="0" customWidth="1"/>
    <col min="8" max="8" width="21.71" hidden="0" customWidth="1"/>
    <col min="9" max="9" width="21.71" hidden="0" customWidth="1"/>
    <col min="10" max="10" width="21.71" hidden="0" customWidth="1"/>
    <col min="11" max="11" width="21.71" hidden="0" customWidth="1"/>
    <col min="12" max="12" width="21.71" hidden="0" customWidth="1"/>
    <col min="13" max="13" width="21.71" hidden="0" customWidth="1"/>
    <col min="14" max="14" width="21.71" hidden="0" customWidth="1"/>
  </cols>
  <sheetData>
    <row r="1">
      <c r="B1" s="3" t="s">
        <v>11</v>
      </c>
    </row>
    <row r="2">
      <c r="B2" t="s">
        <v>5</v>
      </c>
    </row>
    <row r="5">
      <c r="B5" s="7" t="s">
        <v>21</v>
      </c>
      <c r="C5" s="9" t="s">
        <v>22</v>
      </c>
      <c r="D5" s="9" t="s">
        <v>22</v>
      </c>
      <c r="E5" s="9" t="s">
        <v>22</v>
      </c>
      <c r="F5" s="9" t="s">
        <v>23</v>
      </c>
      <c r="G5" s="9" t="s">
        <v>23</v>
      </c>
      <c r="H5" s="9" t="s">
        <v>23</v>
      </c>
      <c r="I5" s="9" t="s">
        <v>24</v>
      </c>
      <c r="J5" s="9" t="s">
        <v>24</v>
      </c>
      <c r="K5" s="9" t="s">
        <v>24</v>
      </c>
      <c r="L5" s="9" t="s">
        <v>25</v>
      </c>
      <c r="M5" s="9" t="s">
        <v>25</v>
      </c>
      <c r="N5" s="9" t="s">
        <v>25</v>
      </c>
    </row>
    <row r="6">
      <c r="B6" s="7" t="s">
        <v>21</v>
      </c>
      <c r="C6" s="8" t="s">
        <v>26</v>
      </c>
      <c r="D6" s="8" t="s">
        <v>27</v>
      </c>
      <c r="E6" s="8" t="s">
        <v>28</v>
      </c>
      <c r="F6" s="8" t="s">
        <v>26</v>
      </c>
      <c r="G6" s="8" t="s">
        <v>27</v>
      </c>
      <c r="H6" s="8" t="s">
        <v>28</v>
      </c>
      <c r="I6" s="8" t="s">
        <v>26</v>
      </c>
      <c r="J6" s="8" t="s">
        <v>27</v>
      </c>
      <c r="K6" s="8" t="s">
        <v>28</v>
      </c>
      <c r="L6" s="8" t="s">
        <v>26</v>
      </c>
      <c r="M6" s="8" t="s">
        <v>27</v>
      </c>
      <c r="N6" s="8" t="s">
        <v>28</v>
      </c>
    </row>
    <row r="7">
      <c r="B7" s="23" t="s">
        <v>29</v>
      </c>
      <c r="C7" s="277" t="n">
        <v>687257</v>
      </c>
      <c r="D7" s="278" t="n">
        <v>5252344</v>
      </c>
      <c r="E7" s="279" t="n">
        <v>4093991.94445</v>
      </c>
      <c r="F7" s="280" t="n">
        <v>53412</v>
      </c>
      <c r="G7" s="281" t="n">
        <v>161068</v>
      </c>
      <c r="H7" s="282" t="n">
        <v>106045.591683</v>
      </c>
      <c r="I7" s="283" t="n">
        <v>95719</v>
      </c>
      <c r="J7" s="284" t="n">
        <v>1091494</v>
      </c>
      <c r="K7" s="285" t="n">
        <v>997668.895327</v>
      </c>
      <c r="L7" s="286" t="n">
        <v>538126</v>
      </c>
      <c r="M7" s="287" t="n">
        <v>3999782</v>
      </c>
      <c r="N7" s="288" t="n">
        <v>2990277.45744</v>
      </c>
    </row>
    <row r="8">
      <c r="B8" s="10" t="s">
        <v>30</v>
      </c>
      <c r="C8" s="265" t="n">
        <v>119872</v>
      </c>
      <c r="D8" s="266" t="n">
        <v>1046689</v>
      </c>
      <c r="E8" s="267" t="n">
        <v>807206.464691</v>
      </c>
      <c r="F8" s="268" t="n">
        <v>3599</v>
      </c>
      <c r="G8" s="269" t="n">
        <v>11333</v>
      </c>
      <c r="H8" s="270" t="n">
        <v>7670.458447</v>
      </c>
      <c r="I8" s="271" t="n">
        <v>13245</v>
      </c>
      <c r="J8" s="272" t="n">
        <v>141123</v>
      </c>
      <c r="K8" s="273" t="n">
        <v>128387.547181</v>
      </c>
      <c r="L8" s="274" t="n">
        <v>103028</v>
      </c>
      <c r="M8" s="275" t="n">
        <v>894233</v>
      </c>
      <c r="N8" s="276" t="n">
        <v>671148.459063</v>
      </c>
    </row>
    <row r="9">
      <c r="B9" s="10" t="s">
        <v>31</v>
      </c>
      <c r="C9" s="265" t="n">
        <v>80333</v>
      </c>
      <c r="D9" s="266" t="n">
        <v>643332</v>
      </c>
      <c r="E9" s="267" t="n">
        <v>484689.524599</v>
      </c>
      <c r="F9" s="268" t="n">
        <v>10757</v>
      </c>
      <c r="G9" s="269" t="n">
        <v>32473</v>
      </c>
      <c r="H9" s="270" t="n">
        <v>20850.044504</v>
      </c>
      <c r="I9" s="271" t="n">
        <v>11602</v>
      </c>
      <c r="J9" s="272" t="n">
        <v>131355</v>
      </c>
      <c r="K9" s="273" t="n">
        <v>117554.001332</v>
      </c>
      <c r="L9" s="274" t="n">
        <v>57974</v>
      </c>
      <c r="M9" s="275" t="n">
        <v>479504</v>
      </c>
      <c r="N9" s="276" t="n">
        <v>346285.478763</v>
      </c>
    </row>
    <row r="10">
      <c r="B10" s="10" t="s">
        <v>32</v>
      </c>
      <c r="C10" s="265" t="n">
        <v>32272</v>
      </c>
      <c r="D10" s="266" t="n">
        <v>253561</v>
      </c>
      <c r="E10" s="267" t="n">
        <v>189611.960233</v>
      </c>
      <c r="F10" s="268" t="n">
        <v>4702</v>
      </c>
      <c r="G10" s="269" t="n">
        <v>13602</v>
      </c>
      <c r="H10" s="270" t="n">
        <v>8779.846062</v>
      </c>
      <c r="I10" s="271" t="n">
        <v>4613</v>
      </c>
      <c r="J10" s="272" t="n">
        <v>57122</v>
      </c>
      <c r="K10" s="273" t="n">
        <v>51147.839176</v>
      </c>
      <c r="L10" s="274" t="n">
        <v>22957</v>
      </c>
      <c r="M10" s="275" t="n">
        <v>182837</v>
      </c>
      <c r="N10" s="276" t="n">
        <v>129684.274995</v>
      </c>
    </row>
    <row r="11">
      <c r="B11" s="10" t="s">
        <v>33</v>
      </c>
      <c r="C11" s="265" t="n">
        <v>2801</v>
      </c>
      <c r="D11" s="266" t="n">
        <v>18815</v>
      </c>
      <c r="E11" s="267" t="n">
        <v>13995.975043</v>
      </c>
      <c r="F11" s="268" t="n">
        <v>580</v>
      </c>
      <c r="G11" s="269" t="n">
        <v>1470</v>
      </c>
      <c r="H11" s="270" t="n">
        <v>843.345279</v>
      </c>
      <c r="I11" s="271" t="n">
        <v>410</v>
      </c>
      <c r="J11" s="272" t="n">
        <v>5391</v>
      </c>
      <c r="K11" s="273" t="n">
        <v>4800.978894</v>
      </c>
      <c r="L11" s="274" t="n">
        <v>1811</v>
      </c>
      <c r="M11" s="275" t="n">
        <v>11954</v>
      </c>
      <c r="N11" s="276" t="n">
        <v>8351.65087</v>
      </c>
    </row>
    <row r="12">
      <c r="B12" s="10" t="s">
        <v>34</v>
      </c>
      <c r="C12" s="265" t="n">
        <v>15498</v>
      </c>
      <c r="D12" s="266" t="n">
        <v>84383</v>
      </c>
      <c r="E12" s="267" t="n">
        <v>63906.854028</v>
      </c>
      <c r="F12" s="268" t="n">
        <v>1627</v>
      </c>
      <c r="G12" s="269" t="n">
        <v>4439</v>
      </c>
      <c r="H12" s="270" t="n">
        <v>2749.298977</v>
      </c>
      <c r="I12" s="271" t="n">
        <v>2420</v>
      </c>
      <c r="J12" s="272" t="n">
        <v>21268</v>
      </c>
      <c r="K12" s="273" t="n">
        <v>18817.098758</v>
      </c>
      <c r="L12" s="274" t="n">
        <v>11451</v>
      </c>
      <c r="M12" s="275" t="n">
        <v>58676</v>
      </c>
      <c r="N12" s="276" t="n">
        <v>42340.456293</v>
      </c>
    </row>
    <row r="13">
      <c r="B13" s="10" t="s">
        <v>35</v>
      </c>
      <c r="C13" s="265" t="n">
        <v>3674</v>
      </c>
      <c r="D13" s="266" t="n">
        <v>22547</v>
      </c>
      <c r="E13" s="267" t="n">
        <v>17271.673101</v>
      </c>
      <c r="F13" s="268" t="n">
        <v>639</v>
      </c>
      <c r="G13" s="269" t="n">
        <v>1681</v>
      </c>
      <c r="H13" s="270" t="n">
        <v>1083.70133</v>
      </c>
      <c r="I13" s="271" t="n">
        <v>542</v>
      </c>
      <c r="J13" s="272" t="n">
        <v>7324</v>
      </c>
      <c r="K13" s="273" t="n">
        <v>6477.719458</v>
      </c>
      <c r="L13" s="274" t="n">
        <v>2493</v>
      </c>
      <c r="M13" s="275" t="n">
        <v>13542</v>
      </c>
      <c r="N13" s="276" t="n">
        <v>9710.252313</v>
      </c>
    </row>
    <row r="14">
      <c r="B14" s="10" t="s">
        <v>36</v>
      </c>
      <c r="C14" s="265" t="n">
        <v>4087</v>
      </c>
      <c r="D14" s="266" t="n">
        <v>24418</v>
      </c>
      <c r="E14" s="267" t="n">
        <v>18719.206361</v>
      </c>
      <c r="F14" s="268" t="n">
        <v>449</v>
      </c>
      <c r="G14" s="269" t="n">
        <v>1203</v>
      </c>
      <c r="H14" s="270" t="n">
        <v>758.176348</v>
      </c>
      <c r="I14" s="271" t="n">
        <v>577</v>
      </c>
      <c r="J14" s="272" t="n">
        <v>6999</v>
      </c>
      <c r="K14" s="273" t="n">
        <v>6320.345805</v>
      </c>
      <c r="L14" s="274" t="n">
        <v>3061</v>
      </c>
      <c r="M14" s="275" t="n">
        <v>16216</v>
      </c>
      <c r="N14" s="276" t="n">
        <v>11640.684208</v>
      </c>
    </row>
    <row r="15">
      <c r="B15" s="10" t="s">
        <v>37</v>
      </c>
      <c r="C15" s="265" t="n">
        <v>3310</v>
      </c>
      <c r="D15" s="266" t="n">
        <v>22020</v>
      </c>
      <c r="E15" s="267" t="n">
        <v>17224.563819</v>
      </c>
      <c r="F15" s="268" t="n">
        <v>385</v>
      </c>
      <c r="G15" s="269" t="n">
        <v>1039</v>
      </c>
      <c r="H15" s="270" t="n">
        <v>687.477961</v>
      </c>
      <c r="I15" s="271" t="n">
        <v>626</v>
      </c>
      <c r="J15" s="272" t="n">
        <v>7934</v>
      </c>
      <c r="K15" s="273" t="n">
        <v>7123.052658</v>
      </c>
      <c r="L15" s="274" t="n">
        <v>2299</v>
      </c>
      <c r="M15" s="275" t="n">
        <v>13047</v>
      </c>
      <c r="N15" s="276" t="n">
        <v>9414.0332</v>
      </c>
    </row>
    <row r="16">
      <c r="B16" s="10" t="s">
        <v>38</v>
      </c>
      <c r="C16" s="265" t="n">
        <v>18178</v>
      </c>
      <c r="D16" s="266" t="n">
        <v>114907</v>
      </c>
      <c r="E16" s="267" t="n">
        <v>90983.616451</v>
      </c>
      <c r="F16" s="268" t="n">
        <v>585</v>
      </c>
      <c r="G16" s="269" t="n">
        <v>1848</v>
      </c>
      <c r="H16" s="270" t="n">
        <v>1185.090224</v>
      </c>
      <c r="I16" s="271" t="n">
        <v>1692</v>
      </c>
      <c r="J16" s="272" t="n">
        <v>22209</v>
      </c>
      <c r="K16" s="273" t="n">
        <v>20265.357731</v>
      </c>
      <c r="L16" s="274" t="n">
        <v>15901</v>
      </c>
      <c r="M16" s="275" t="n">
        <v>90850</v>
      </c>
      <c r="N16" s="276" t="n">
        <v>69533.168496</v>
      </c>
    </row>
    <row r="17">
      <c r="B17" s="10" t="s">
        <v>39</v>
      </c>
      <c r="C17" s="265" t="n">
        <v>22069</v>
      </c>
      <c r="D17" s="266" t="n">
        <v>154061</v>
      </c>
      <c r="E17" s="267" t="n">
        <v>117699.536121</v>
      </c>
      <c r="F17" s="268" t="n">
        <v>2858</v>
      </c>
      <c r="G17" s="269" t="n">
        <v>8598</v>
      </c>
      <c r="H17" s="270" t="n">
        <v>6280.10316</v>
      </c>
      <c r="I17" s="271" t="n">
        <v>3481</v>
      </c>
      <c r="J17" s="272" t="n">
        <v>38389</v>
      </c>
      <c r="K17" s="273" t="n">
        <v>34968.135781</v>
      </c>
      <c r="L17" s="274" t="n">
        <v>15730</v>
      </c>
      <c r="M17" s="275" t="n">
        <v>107074</v>
      </c>
      <c r="N17" s="276" t="n">
        <v>76451.29718</v>
      </c>
    </row>
    <row r="18">
      <c r="B18" s="10" t="s">
        <v>40</v>
      </c>
      <c r="C18" s="265" t="n">
        <v>18210</v>
      </c>
      <c r="D18" s="266" t="n">
        <v>144716</v>
      </c>
      <c r="E18" s="267" t="n">
        <v>110771.759504</v>
      </c>
      <c r="F18" s="268" t="n">
        <v>1428</v>
      </c>
      <c r="G18" s="269" t="n">
        <v>4106</v>
      </c>
      <c r="H18" s="270" t="n">
        <v>2595.679026</v>
      </c>
      <c r="I18" s="271" t="n">
        <v>3078</v>
      </c>
      <c r="J18" s="272" t="n">
        <v>37937</v>
      </c>
      <c r="K18" s="273" t="n">
        <v>34523.321023</v>
      </c>
      <c r="L18" s="274" t="n">
        <v>13704</v>
      </c>
      <c r="M18" s="275" t="n">
        <v>102673</v>
      </c>
      <c r="N18" s="276" t="n">
        <v>73652.759455</v>
      </c>
    </row>
    <row r="19">
      <c r="B19" s="10" t="s">
        <v>41</v>
      </c>
      <c r="C19" s="265" t="n">
        <v>16971</v>
      </c>
      <c r="D19" s="266" t="n">
        <v>190462</v>
      </c>
      <c r="E19" s="267" t="n">
        <v>149785.945656</v>
      </c>
      <c r="F19" s="268" t="n">
        <v>22</v>
      </c>
      <c r="G19" s="269" t="n">
        <v>82</v>
      </c>
      <c r="H19" s="270" t="n">
        <v>59.934608</v>
      </c>
      <c r="I19" s="271" t="n">
        <v>1468</v>
      </c>
      <c r="J19" s="272" t="n">
        <v>35460</v>
      </c>
      <c r="K19" s="273" t="n">
        <v>33213.394644</v>
      </c>
      <c r="L19" s="274" t="n">
        <v>15481</v>
      </c>
      <c r="M19" s="275" t="n">
        <v>154920</v>
      </c>
      <c r="N19" s="276" t="n">
        <v>116512.616404</v>
      </c>
    </row>
    <row r="20">
      <c r="B20" s="10" t="s">
        <v>42</v>
      </c>
      <c r="C20" s="265" t="n">
        <v>19694</v>
      </c>
      <c r="D20" s="266" t="n">
        <v>150886</v>
      </c>
      <c r="E20" s="267" t="n">
        <v>118292.672489</v>
      </c>
      <c r="F20" s="268" t="n">
        <v>976</v>
      </c>
      <c r="G20" s="269" t="n">
        <v>3103</v>
      </c>
      <c r="H20" s="270" t="n">
        <v>2024.411623</v>
      </c>
      <c r="I20" s="271" t="n">
        <v>3152</v>
      </c>
      <c r="J20" s="272" t="n">
        <v>39981</v>
      </c>
      <c r="K20" s="273" t="n">
        <v>36649.731831</v>
      </c>
      <c r="L20" s="274" t="n">
        <v>15566</v>
      </c>
      <c r="M20" s="275" t="n">
        <v>107802</v>
      </c>
      <c r="N20" s="276" t="n">
        <v>79618.529035</v>
      </c>
    </row>
    <row r="21">
      <c r="B21" s="10" t="s">
        <v>43</v>
      </c>
      <c r="C21" s="265" t="n">
        <v>6549</v>
      </c>
      <c r="D21" s="266" t="n">
        <v>46651</v>
      </c>
      <c r="E21" s="267" t="n">
        <v>36226.975048</v>
      </c>
      <c r="F21" s="268" t="n">
        <v>580</v>
      </c>
      <c r="G21" s="269" t="n">
        <v>1884</v>
      </c>
      <c r="H21" s="270" t="n">
        <v>1180.925859</v>
      </c>
      <c r="I21" s="271" t="n">
        <v>944</v>
      </c>
      <c r="J21" s="272" t="n">
        <v>13129</v>
      </c>
      <c r="K21" s="273" t="n">
        <v>12056.182047</v>
      </c>
      <c r="L21" s="274" t="n">
        <v>5025</v>
      </c>
      <c r="M21" s="275" t="n">
        <v>31638</v>
      </c>
      <c r="N21" s="276" t="n">
        <v>22989.867142</v>
      </c>
    </row>
    <row r="22">
      <c r="B22" s="10" t="s">
        <v>44</v>
      </c>
      <c r="C22" s="265" t="n">
        <v>5104</v>
      </c>
      <c r="D22" s="266" t="n">
        <v>27309</v>
      </c>
      <c r="E22" s="267" t="n">
        <v>20730.018496</v>
      </c>
      <c r="F22" s="268" t="n">
        <v>729</v>
      </c>
      <c r="G22" s="269" t="n">
        <v>1701</v>
      </c>
      <c r="H22" s="270" t="n">
        <v>1142.266027</v>
      </c>
      <c r="I22" s="271" t="n">
        <v>828</v>
      </c>
      <c r="J22" s="272" t="n">
        <v>7748</v>
      </c>
      <c r="K22" s="273" t="n">
        <v>6993.956091</v>
      </c>
      <c r="L22" s="274" t="n">
        <v>3547</v>
      </c>
      <c r="M22" s="275" t="n">
        <v>17860</v>
      </c>
      <c r="N22" s="276" t="n">
        <v>12593.796378</v>
      </c>
    </row>
    <row r="23">
      <c r="B23" s="10" t="s">
        <v>45</v>
      </c>
      <c r="C23" s="265" t="n">
        <v>1863</v>
      </c>
      <c r="D23" s="266" t="n">
        <v>8966</v>
      </c>
      <c r="E23" s="267" t="n">
        <v>6715.23675</v>
      </c>
      <c r="F23" s="268" t="n">
        <v>477</v>
      </c>
      <c r="G23" s="269" t="n">
        <v>1036</v>
      </c>
      <c r="H23" s="270" t="n">
        <v>698.250625</v>
      </c>
      <c r="I23" s="271" t="n">
        <v>289</v>
      </c>
      <c r="J23" s="272" t="n">
        <v>2816</v>
      </c>
      <c r="K23" s="273" t="n">
        <v>2431.90765</v>
      </c>
      <c r="L23" s="274" t="n">
        <v>1097</v>
      </c>
      <c r="M23" s="275" t="n">
        <v>5114</v>
      </c>
      <c r="N23" s="276" t="n">
        <v>3585.078475</v>
      </c>
    </row>
    <row r="24">
      <c r="B24" s="10" t="s">
        <v>46</v>
      </c>
      <c r="C24" s="265" t="n">
        <v>38647</v>
      </c>
      <c r="D24" s="266" t="n">
        <v>305076</v>
      </c>
      <c r="E24" s="267" t="n">
        <v>236822.073349</v>
      </c>
      <c r="F24" s="268" t="n">
        <v>4113</v>
      </c>
      <c r="G24" s="269" t="n">
        <v>11293</v>
      </c>
      <c r="H24" s="270" t="n">
        <v>7575.018242</v>
      </c>
      <c r="I24" s="271" t="n">
        <v>6697</v>
      </c>
      <c r="J24" s="272" t="n">
        <v>88896</v>
      </c>
      <c r="K24" s="273" t="n">
        <v>80950.243818</v>
      </c>
      <c r="L24" s="274" t="n">
        <v>27837</v>
      </c>
      <c r="M24" s="275" t="n">
        <v>204887</v>
      </c>
      <c r="N24" s="276" t="n">
        <v>148296.811289</v>
      </c>
    </row>
    <row r="25">
      <c r="B25" s="10" t="s">
        <v>47</v>
      </c>
      <c r="C25" s="265" t="n">
        <v>20779</v>
      </c>
      <c r="D25" s="266" t="n">
        <v>130739</v>
      </c>
      <c r="E25" s="267" t="n">
        <v>101172.3838</v>
      </c>
      <c r="F25" s="268" t="n">
        <v>2450</v>
      </c>
      <c r="G25" s="269" t="n">
        <v>7155</v>
      </c>
      <c r="H25" s="270" t="n">
        <v>4733.973741</v>
      </c>
      <c r="I25" s="271" t="n">
        <v>3022</v>
      </c>
      <c r="J25" s="272" t="n">
        <v>27019</v>
      </c>
      <c r="K25" s="273" t="n">
        <v>24446.410067</v>
      </c>
      <c r="L25" s="274" t="n">
        <v>15307</v>
      </c>
      <c r="M25" s="275" t="n">
        <v>96565</v>
      </c>
      <c r="N25" s="276" t="n">
        <v>71991.999992</v>
      </c>
    </row>
    <row r="26">
      <c r="B26" s="23" t="s">
        <v>48</v>
      </c>
      <c r="C26" s="277" t="n">
        <v>45262</v>
      </c>
      <c r="D26" s="278" t="n">
        <v>344011</v>
      </c>
      <c r="E26" s="279" t="n">
        <v>267067.962142</v>
      </c>
      <c r="F26" s="280" t="n">
        <v>3422</v>
      </c>
      <c r="G26" s="281" t="n">
        <v>10126</v>
      </c>
      <c r="H26" s="282" t="n">
        <v>6470.832445</v>
      </c>
      <c r="I26" s="283" t="n">
        <v>7176</v>
      </c>
      <c r="J26" s="284" t="n">
        <v>94448</v>
      </c>
      <c r="K26" s="285" t="n">
        <v>86309.321862</v>
      </c>
      <c r="L26" s="286" t="n">
        <v>34664</v>
      </c>
      <c r="M26" s="287" t="n">
        <v>239437</v>
      </c>
      <c r="N26" s="288" t="n">
        <v>174287.807835</v>
      </c>
    </row>
    <row r="27">
      <c r="B27" s="10" t="s">
        <v>49</v>
      </c>
      <c r="C27" s="265" t="n">
        <v>20787</v>
      </c>
      <c r="D27" s="266" t="n">
        <v>137696</v>
      </c>
      <c r="E27" s="267" t="n">
        <v>107031.429098</v>
      </c>
      <c r="F27" s="268" t="n">
        <v>2652</v>
      </c>
      <c r="G27" s="269" t="n">
        <v>8635</v>
      </c>
      <c r="H27" s="270" t="n">
        <v>5904.058079</v>
      </c>
      <c r="I27" s="271" t="n">
        <v>3589</v>
      </c>
      <c r="J27" s="272" t="n">
        <v>41545</v>
      </c>
      <c r="K27" s="273" t="n">
        <v>37722.702769</v>
      </c>
      <c r="L27" s="274" t="n">
        <v>14546</v>
      </c>
      <c r="M27" s="275" t="n">
        <v>87516</v>
      </c>
      <c r="N27" s="276" t="n">
        <v>63404.66825</v>
      </c>
    </row>
    <row r="28">
      <c r="B28" s="10" t="s">
        <v>50</v>
      </c>
      <c r="C28" s="265" t="n">
        <v>38957</v>
      </c>
      <c r="D28" s="266" t="n">
        <v>236054</v>
      </c>
      <c r="E28" s="267" t="n">
        <v>192791.396065</v>
      </c>
      <c r="F28" s="268" t="n">
        <v>1189</v>
      </c>
      <c r="G28" s="269" t="n">
        <v>3371</v>
      </c>
      <c r="H28" s="270" t="n">
        <v>2293.577919</v>
      </c>
      <c r="I28" s="271" t="n">
        <v>5452</v>
      </c>
      <c r="J28" s="272" t="n">
        <v>51797</v>
      </c>
      <c r="K28" s="273" t="n">
        <v>48966.772287</v>
      </c>
      <c r="L28" s="274" t="n">
        <v>32316</v>
      </c>
      <c r="M28" s="275" t="n">
        <v>180886</v>
      </c>
      <c r="N28" s="276" t="n">
        <v>141531.045859</v>
      </c>
    </row>
    <row r="29">
      <c r="B29" s="10" t="s">
        <v>51</v>
      </c>
      <c r="C29" s="265" t="n">
        <v>61201</v>
      </c>
      <c r="D29" s="266" t="n">
        <v>453443</v>
      </c>
      <c r="E29" s="267" t="n">
        <v>364716.534859</v>
      </c>
      <c r="F29" s="268" t="n">
        <v>3911</v>
      </c>
      <c r="G29" s="269" t="n">
        <v>13406</v>
      </c>
      <c r="H29" s="270" t="n">
        <v>9278.674581</v>
      </c>
      <c r="I29" s="271" t="n">
        <v>8186</v>
      </c>
      <c r="J29" s="272" t="n">
        <v>74040</v>
      </c>
      <c r="K29" s="273" t="n">
        <v>68866.793328</v>
      </c>
      <c r="L29" s="274" t="n">
        <v>49104</v>
      </c>
      <c r="M29" s="275" t="n">
        <v>365997</v>
      </c>
      <c r="N29" s="276" t="n">
        <v>286571.06695</v>
      </c>
    </row>
    <row r="30">
      <c r="B30" s="10" t="s">
        <v>52</v>
      </c>
      <c r="C30" s="265" t="n">
        <v>29410</v>
      </c>
      <c r="D30" s="266" t="n">
        <v>180175</v>
      </c>
      <c r="E30" s="267" t="n">
        <v>139687.448131</v>
      </c>
      <c r="F30" s="268" t="n">
        <v>2920</v>
      </c>
      <c r="G30" s="269" t="n">
        <v>10075</v>
      </c>
      <c r="H30" s="270" t="n">
        <v>5746.620849</v>
      </c>
      <c r="I30" s="271" t="n">
        <v>4457</v>
      </c>
      <c r="J30" s="272" t="n">
        <v>38185</v>
      </c>
      <c r="K30" s="273" t="n">
        <v>35070.113624</v>
      </c>
      <c r="L30" s="274" t="n">
        <v>22033</v>
      </c>
      <c r="M30" s="275" t="n">
        <v>131915</v>
      </c>
      <c r="N30" s="276" t="n">
        <v>98870.713658</v>
      </c>
    </row>
    <row r="31">
      <c r="B31" s="10" t="s">
        <v>53</v>
      </c>
      <c r="C31" s="265" t="n">
        <v>13639</v>
      </c>
      <c r="D31" s="266" t="n">
        <v>107421</v>
      </c>
      <c r="E31" s="267" t="n">
        <v>86220.224315</v>
      </c>
      <c r="F31" s="268" t="n">
        <v>868</v>
      </c>
      <c r="G31" s="269" t="n">
        <v>2433</v>
      </c>
      <c r="H31" s="270" t="n">
        <v>1850.130706</v>
      </c>
      <c r="I31" s="271" t="n">
        <v>2405</v>
      </c>
      <c r="J31" s="272" t="n">
        <v>35371</v>
      </c>
      <c r="K31" s="273" t="n">
        <v>33091.912363</v>
      </c>
      <c r="L31" s="274" t="n">
        <v>10366</v>
      </c>
      <c r="M31" s="275" t="n">
        <v>69617</v>
      </c>
      <c r="N31" s="276" t="n">
        <v>51278.181246</v>
      </c>
    </row>
    <row r="32">
      <c r="B32" s="10" t="s">
        <v>54</v>
      </c>
      <c r="C32" s="265" t="n">
        <v>41666</v>
      </c>
      <c r="D32" s="266" t="n">
        <v>360047</v>
      </c>
      <c r="E32" s="267" t="n">
        <v>299661.242595</v>
      </c>
      <c r="F32" s="268" t="n">
        <v>417</v>
      </c>
      <c r="G32" s="269" t="n">
        <v>1941</v>
      </c>
      <c r="H32" s="270" t="n">
        <v>1473.935807</v>
      </c>
      <c r="I32" s="271" t="n">
        <v>4555</v>
      </c>
      <c r="J32" s="272" t="n">
        <v>47551</v>
      </c>
      <c r="K32" s="273" t="n">
        <v>45280.841089</v>
      </c>
      <c r="L32" s="274" t="n">
        <v>36694</v>
      </c>
      <c r="M32" s="275" t="n">
        <v>310555</v>
      </c>
      <c r="N32" s="276" t="n">
        <v>252906.465699</v>
      </c>
    </row>
    <row r="33">
      <c r="B33" s="36" t="s">
        <v>55</v>
      </c>
      <c r="C33" s="289" t="n">
        <v>6424</v>
      </c>
      <c r="D33" s="290" t="n">
        <v>43959</v>
      </c>
      <c r="E33" s="291" t="n">
        <v>34989.267706</v>
      </c>
      <c r="F33" s="292" t="n">
        <v>1077</v>
      </c>
      <c r="G33" s="293" t="n">
        <v>3035</v>
      </c>
      <c r="H33" s="294" t="n">
        <v>2129.759254</v>
      </c>
      <c r="I33" s="295" t="n">
        <v>1213</v>
      </c>
      <c r="J33" s="296" t="n">
        <v>16457</v>
      </c>
      <c r="K33" s="297" t="n">
        <v>15233.21406</v>
      </c>
      <c r="L33" s="298" t="n">
        <v>4134</v>
      </c>
      <c r="M33" s="299" t="n">
        <v>24467</v>
      </c>
      <c r="N33" s="300" t="n">
        <v>17626.294392</v>
      </c>
    </row>
  </sheetData>
  <mergeCells count="5">
    <mergeCell ref="B5:B6"/>
    <mergeCell ref="C5:E5"/>
    <mergeCell ref="F5:H5"/>
    <mergeCell ref="I5:K5"/>
    <mergeCell ref="L5:N5"/>
  </mergeCells>
  <pageMargins left="0.7" right="0.7" top="0.75" bottom="0.75" header="0.3" footer="0.3"/>
  <pageSetup paperSize="9" orientation="landscape" scale="50" fitToWidth="0" fitToHeight="0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007AB8"/>
  </sheetPr>
  <dimension ref="A1"/>
  <sheetViews>
    <sheetView workbookViewId="0" zoomScale="100" showGridLines="0" tabSelected="false">
      <pane ySplit="6" topLeftCell="A7" activePane="bottomLeft" state="frozen"/>
      <selection pane="bottomLeft"/>
    </sheetView>
  </sheetViews>
  <sheetFormatPr defaultRowHeight="15.0" baseColWidth="10"/>
  <cols>
    <col min="1" max="1" width="2.57" hidden="0" customWidth="1"/>
    <col min="2" max="2" width="13.55" hidden="0" customWidth="1"/>
    <col min="3" max="3" width="21.71" hidden="0" customWidth="1"/>
    <col min="4" max="4" width="21.71" hidden="0" customWidth="1"/>
    <col min="5" max="5" width="21.71" hidden="0" customWidth="1"/>
    <col min="6" max="6" width="21.71" hidden="0" customWidth="1"/>
    <col min="7" max="7" width="21.71" hidden="0" customWidth="1"/>
    <col min="8" max="8" width="21.71" hidden="0" customWidth="1"/>
    <col min="9" max="9" width="21.71" hidden="0" customWidth="1"/>
    <col min="10" max="10" width="21.71" hidden="0" customWidth="1"/>
    <col min="11" max="11" width="21.71" hidden="0" customWidth="1"/>
    <col min="12" max="12" width="21.71" hidden="0" customWidth="1"/>
    <col min="13" max="13" width="21.71" hidden="0" customWidth="1"/>
    <col min="14" max="14" width="21.71" hidden="0" customWidth="1"/>
  </cols>
  <sheetData>
    <row r="1">
      <c r="B1" s="3" t="s">
        <v>12</v>
      </c>
    </row>
    <row r="2">
      <c r="B2" t="s">
        <v>5</v>
      </c>
    </row>
    <row r="5">
      <c r="B5" s="7" t="s">
        <v>21</v>
      </c>
      <c r="C5" s="9" t="s">
        <v>22</v>
      </c>
      <c r="D5" s="9" t="s">
        <v>22</v>
      </c>
      <c r="E5" s="9" t="s">
        <v>22</v>
      </c>
      <c r="F5" s="9" t="s">
        <v>23</v>
      </c>
      <c r="G5" s="9" t="s">
        <v>23</v>
      </c>
      <c r="H5" s="9" t="s">
        <v>23</v>
      </c>
      <c r="I5" s="9" t="s">
        <v>24</v>
      </c>
      <c r="J5" s="9" t="s">
        <v>24</v>
      </c>
      <c r="K5" s="9" t="s">
        <v>24</v>
      </c>
      <c r="L5" s="9" t="s">
        <v>25</v>
      </c>
      <c r="M5" s="9" t="s">
        <v>25</v>
      </c>
      <c r="N5" s="9" t="s">
        <v>25</v>
      </c>
    </row>
    <row r="6">
      <c r="B6" s="7" t="s">
        <v>21</v>
      </c>
      <c r="C6" s="8" t="s">
        <v>26</v>
      </c>
      <c r="D6" s="8" t="s">
        <v>27</v>
      </c>
      <c r="E6" s="8" t="s">
        <v>28</v>
      </c>
      <c r="F6" s="8" t="s">
        <v>26</v>
      </c>
      <c r="G6" s="8" t="s">
        <v>27</v>
      </c>
      <c r="H6" s="8" t="s">
        <v>28</v>
      </c>
      <c r="I6" s="8" t="s">
        <v>26</v>
      </c>
      <c r="J6" s="8" t="s">
        <v>27</v>
      </c>
      <c r="K6" s="8" t="s">
        <v>28</v>
      </c>
      <c r="L6" s="8" t="s">
        <v>26</v>
      </c>
      <c r="M6" s="8" t="s">
        <v>27</v>
      </c>
      <c r="N6" s="8" t="s">
        <v>28</v>
      </c>
    </row>
    <row r="7">
      <c r="B7" s="23" t="s">
        <v>29</v>
      </c>
      <c r="C7" s="241" t="n">
        <v>685264</v>
      </c>
      <c r="D7" s="242" t="n">
        <v>5182557</v>
      </c>
      <c r="E7" s="243" t="n">
        <v>4013167.543639</v>
      </c>
      <c r="F7" s="244" t="n">
        <v>54165</v>
      </c>
      <c r="G7" s="245" t="n">
        <v>162730</v>
      </c>
      <c r="H7" s="246" t="n">
        <v>106417.866139</v>
      </c>
      <c r="I7" s="247" t="n">
        <v>95998</v>
      </c>
      <c r="J7" s="248" t="n">
        <v>1079134</v>
      </c>
      <c r="K7" s="249" t="n">
        <v>981355.192775</v>
      </c>
      <c r="L7" s="250" t="n">
        <v>535101</v>
      </c>
      <c r="M7" s="251" t="n">
        <v>3940693</v>
      </c>
      <c r="N7" s="252" t="n">
        <v>2925394.484725</v>
      </c>
    </row>
    <row r="8">
      <c r="B8" s="10" t="s">
        <v>30</v>
      </c>
      <c r="C8" s="229" t="n">
        <v>118849</v>
      </c>
      <c r="D8" s="230" t="n">
        <v>1027945</v>
      </c>
      <c r="E8" s="231" t="n">
        <v>790563.540405</v>
      </c>
      <c r="F8" s="232" t="n">
        <v>3675</v>
      </c>
      <c r="G8" s="233" t="n">
        <v>11681</v>
      </c>
      <c r="H8" s="234" t="n">
        <v>7723.94253</v>
      </c>
      <c r="I8" s="235" t="n">
        <v>13228</v>
      </c>
      <c r="J8" s="236" t="n">
        <v>139526</v>
      </c>
      <c r="K8" s="237" t="n">
        <v>126553.410514</v>
      </c>
      <c r="L8" s="238" t="n">
        <v>101946</v>
      </c>
      <c r="M8" s="239" t="n">
        <v>876738</v>
      </c>
      <c r="N8" s="240" t="n">
        <v>656286.187361</v>
      </c>
    </row>
    <row r="9">
      <c r="B9" s="10" t="s">
        <v>31</v>
      </c>
      <c r="C9" s="229" t="n">
        <v>80388</v>
      </c>
      <c r="D9" s="230" t="n">
        <v>638338</v>
      </c>
      <c r="E9" s="231" t="n">
        <v>477858.807521</v>
      </c>
      <c r="F9" s="232" t="n">
        <v>10912</v>
      </c>
      <c r="G9" s="233" t="n">
        <v>32876</v>
      </c>
      <c r="H9" s="234" t="n">
        <v>21008.525147</v>
      </c>
      <c r="I9" s="235" t="n">
        <v>11662</v>
      </c>
      <c r="J9" s="236" t="n">
        <v>130200</v>
      </c>
      <c r="K9" s="237" t="n">
        <v>116208.561565</v>
      </c>
      <c r="L9" s="238" t="n">
        <v>57814</v>
      </c>
      <c r="M9" s="239" t="n">
        <v>475262</v>
      </c>
      <c r="N9" s="240" t="n">
        <v>340641.720809</v>
      </c>
    </row>
    <row r="10">
      <c r="B10" s="10" t="s">
        <v>32</v>
      </c>
      <c r="C10" s="229" t="n">
        <v>32370</v>
      </c>
      <c r="D10" s="230" t="n">
        <v>250502</v>
      </c>
      <c r="E10" s="231" t="n">
        <v>186543.23734</v>
      </c>
      <c r="F10" s="232" t="n">
        <v>4749</v>
      </c>
      <c r="G10" s="233" t="n">
        <v>13597</v>
      </c>
      <c r="H10" s="234" t="n">
        <v>8742.812845</v>
      </c>
      <c r="I10" s="235" t="n">
        <v>4644</v>
      </c>
      <c r="J10" s="236" t="n">
        <v>56724</v>
      </c>
      <c r="K10" s="237" t="n">
        <v>50577.962659</v>
      </c>
      <c r="L10" s="238" t="n">
        <v>22977</v>
      </c>
      <c r="M10" s="239" t="n">
        <v>180181</v>
      </c>
      <c r="N10" s="240" t="n">
        <v>127222.461836</v>
      </c>
    </row>
    <row r="11">
      <c r="B11" s="10" t="s">
        <v>33</v>
      </c>
      <c r="C11" s="229" t="n">
        <v>2806</v>
      </c>
      <c r="D11" s="230" t="n">
        <v>18539</v>
      </c>
      <c r="E11" s="231" t="n">
        <v>13735.188123</v>
      </c>
      <c r="F11" s="232" t="n">
        <v>588</v>
      </c>
      <c r="G11" s="233" t="n">
        <v>1465</v>
      </c>
      <c r="H11" s="234" t="n">
        <v>854.515227</v>
      </c>
      <c r="I11" s="235" t="n">
        <v>418</v>
      </c>
      <c r="J11" s="236" t="n">
        <v>5429</v>
      </c>
      <c r="K11" s="237" t="n">
        <v>4823.61385</v>
      </c>
      <c r="L11" s="238" t="n">
        <v>1800</v>
      </c>
      <c r="M11" s="239" t="n">
        <v>11645</v>
      </c>
      <c r="N11" s="240" t="n">
        <v>8057.059046</v>
      </c>
    </row>
    <row r="12">
      <c r="B12" s="10" t="s">
        <v>34</v>
      </c>
      <c r="C12" s="229" t="n">
        <v>15355</v>
      </c>
      <c r="D12" s="230" t="n">
        <v>82942</v>
      </c>
      <c r="E12" s="231" t="n">
        <v>62563.385781</v>
      </c>
      <c r="F12" s="232" t="n">
        <v>1643</v>
      </c>
      <c r="G12" s="233" t="n">
        <v>4423</v>
      </c>
      <c r="H12" s="234" t="n">
        <v>2724.82463</v>
      </c>
      <c r="I12" s="235" t="n">
        <v>2423</v>
      </c>
      <c r="J12" s="236" t="n">
        <v>21165</v>
      </c>
      <c r="K12" s="237" t="n">
        <v>18671.226954</v>
      </c>
      <c r="L12" s="238" t="n">
        <v>11289</v>
      </c>
      <c r="M12" s="239" t="n">
        <v>57354</v>
      </c>
      <c r="N12" s="240" t="n">
        <v>41167.334197</v>
      </c>
    </row>
    <row r="13">
      <c r="B13" s="10" t="s">
        <v>35</v>
      </c>
      <c r="C13" s="229" t="n">
        <v>3666</v>
      </c>
      <c r="D13" s="230" t="n">
        <v>22304</v>
      </c>
      <c r="E13" s="231" t="n">
        <v>16966.770438</v>
      </c>
      <c r="F13" s="232" t="n">
        <v>649</v>
      </c>
      <c r="G13" s="233" t="n">
        <v>1731</v>
      </c>
      <c r="H13" s="234" t="n">
        <v>1091.168852</v>
      </c>
      <c r="I13" s="235" t="n">
        <v>536</v>
      </c>
      <c r="J13" s="236" t="n">
        <v>7195</v>
      </c>
      <c r="K13" s="237" t="n">
        <v>6340.091966</v>
      </c>
      <c r="L13" s="238" t="n">
        <v>2481</v>
      </c>
      <c r="M13" s="239" t="n">
        <v>13378</v>
      </c>
      <c r="N13" s="240" t="n">
        <v>9535.50962</v>
      </c>
    </row>
    <row r="14">
      <c r="B14" s="10" t="s">
        <v>36</v>
      </c>
      <c r="C14" s="229" t="n">
        <v>4112</v>
      </c>
      <c r="D14" s="230" t="n">
        <v>23777</v>
      </c>
      <c r="E14" s="231" t="n">
        <v>18096.450443</v>
      </c>
      <c r="F14" s="232" t="n">
        <v>455</v>
      </c>
      <c r="G14" s="233" t="n">
        <v>1234</v>
      </c>
      <c r="H14" s="234" t="n">
        <v>765.678637</v>
      </c>
      <c r="I14" s="235" t="n">
        <v>575</v>
      </c>
      <c r="J14" s="236" t="n">
        <v>6814</v>
      </c>
      <c r="K14" s="237" t="n">
        <v>6114.542948</v>
      </c>
      <c r="L14" s="238" t="n">
        <v>3082</v>
      </c>
      <c r="M14" s="239" t="n">
        <v>15729</v>
      </c>
      <c r="N14" s="240" t="n">
        <v>11216.228858</v>
      </c>
    </row>
    <row r="15">
      <c r="B15" s="10" t="s">
        <v>37</v>
      </c>
      <c r="C15" s="229" t="n">
        <v>3299</v>
      </c>
      <c r="D15" s="230" t="n">
        <v>21901</v>
      </c>
      <c r="E15" s="231" t="n">
        <v>17034.728281</v>
      </c>
      <c r="F15" s="232" t="n">
        <v>387</v>
      </c>
      <c r="G15" s="233" t="n">
        <v>1077</v>
      </c>
      <c r="H15" s="234" t="n">
        <v>728.266675</v>
      </c>
      <c r="I15" s="235" t="n">
        <v>617</v>
      </c>
      <c r="J15" s="236" t="n">
        <v>7844</v>
      </c>
      <c r="K15" s="237" t="n">
        <v>7047.628737</v>
      </c>
      <c r="L15" s="238" t="n">
        <v>2295</v>
      </c>
      <c r="M15" s="239" t="n">
        <v>12980</v>
      </c>
      <c r="N15" s="240" t="n">
        <v>9258.832869</v>
      </c>
    </row>
    <row r="16">
      <c r="B16" s="10" t="s">
        <v>38</v>
      </c>
      <c r="C16" s="229" t="n">
        <v>17953</v>
      </c>
      <c r="D16" s="230" t="n">
        <v>112694</v>
      </c>
      <c r="E16" s="231" t="n">
        <v>88425.059906</v>
      </c>
      <c r="F16" s="232" t="n">
        <v>591</v>
      </c>
      <c r="G16" s="233" t="n">
        <v>1882</v>
      </c>
      <c r="H16" s="234" t="n">
        <v>1205.37349</v>
      </c>
      <c r="I16" s="235" t="n">
        <v>1691</v>
      </c>
      <c r="J16" s="236" t="n">
        <v>22301</v>
      </c>
      <c r="K16" s="237" t="n">
        <v>20255.822937</v>
      </c>
      <c r="L16" s="238" t="n">
        <v>15671</v>
      </c>
      <c r="M16" s="239" t="n">
        <v>88511</v>
      </c>
      <c r="N16" s="240" t="n">
        <v>66963.863479</v>
      </c>
    </row>
    <row r="17">
      <c r="B17" s="10" t="s">
        <v>39</v>
      </c>
      <c r="C17" s="229" t="n">
        <v>21860</v>
      </c>
      <c r="D17" s="230" t="n">
        <v>153117</v>
      </c>
      <c r="E17" s="231" t="n">
        <v>115331.207923</v>
      </c>
      <c r="F17" s="232" t="n">
        <v>2936</v>
      </c>
      <c r="G17" s="233" t="n">
        <v>8747</v>
      </c>
      <c r="H17" s="234" t="n">
        <v>6320.029474</v>
      </c>
      <c r="I17" s="235" t="n">
        <v>3455</v>
      </c>
      <c r="J17" s="236" t="n">
        <v>37697</v>
      </c>
      <c r="K17" s="237" t="n">
        <v>34244.833069</v>
      </c>
      <c r="L17" s="238" t="n">
        <v>15469</v>
      </c>
      <c r="M17" s="239" t="n">
        <v>106673</v>
      </c>
      <c r="N17" s="240" t="n">
        <v>74766.34538</v>
      </c>
    </row>
    <row r="18">
      <c r="B18" s="10" t="s">
        <v>40</v>
      </c>
      <c r="C18" s="229" t="n">
        <v>18341</v>
      </c>
      <c r="D18" s="230" t="n">
        <v>143170</v>
      </c>
      <c r="E18" s="231" t="n">
        <v>108962.930233</v>
      </c>
      <c r="F18" s="232" t="n">
        <v>1430</v>
      </c>
      <c r="G18" s="233" t="n">
        <v>4124</v>
      </c>
      <c r="H18" s="234" t="n">
        <v>2611.034303</v>
      </c>
      <c r="I18" s="235" t="n">
        <v>3089</v>
      </c>
      <c r="J18" s="236" t="n">
        <v>37567</v>
      </c>
      <c r="K18" s="237" t="n">
        <v>34059.103647</v>
      </c>
      <c r="L18" s="238" t="n">
        <v>13822</v>
      </c>
      <c r="M18" s="239" t="n">
        <v>101479</v>
      </c>
      <c r="N18" s="240" t="n">
        <v>72292.792283</v>
      </c>
    </row>
    <row r="19">
      <c r="B19" s="10" t="s">
        <v>41</v>
      </c>
      <c r="C19" s="229" t="n">
        <v>17134</v>
      </c>
      <c r="D19" s="230" t="n">
        <v>190523</v>
      </c>
      <c r="E19" s="231" t="n">
        <v>149408.301966</v>
      </c>
      <c r="F19" s="232" t="n">
        <v>20</v>
      </c>
      <c r="G19" s="233" t="n">
        <v>76</v>
      </c>
      <c r="H19" s="234" t="n">
        <v>57.122701</v>
      </c>
      <c r="I19" s="235" t="n">
        <v>1489</v>
      </c>
      <c r="J19" s="236" t="n">
        <v>36421</v>
      </c>
      <c r="K19" s="237" t="n">
        <v>33883.136477</v>
      </c>
      <c r="L19" s="238" t="n">
        <v>15625</v>
      </c>
      <c r="M19" s="239" t="n">
        <v>154026</v>
      </c>
      <c r="N19" s="240" t="n">
        <v>115468.042788</v>
      </c>
    </row>
    <row r="20">
      <c r="B20" s="10" t="s">
        <v>42</v>
      </c>
      <c r="C20" s="229" t="n">
        <v>19640</v>
      </c>
      <c r="D20" s="230" t="n">
        <v>149276</v>
      </c>
      <c r="E20" s="231" t="n">
        <v>117082.005449</v>
      </c>
      <c r="F20" s="232" t="n">
        <v>968</v>
      </c>
      <c r="G20" s="233" t="n">
        <v>3199</v>
      </c>
      <c r="H20" s="234" t="n">
        <v>2040.726102</v>
      </c>
      <c r="I20" s="235" t="n">
        <v>3154</v>
      </c>
      <c r="J20" s="236" t="n">
        <v>39262</v>
      </c>
      <c r="K20" s="237" t="n">
        <v>35792.96132</v>
      </c>
      <c r="L20" s="238" t="n">
        <v>15518</v>
      </c>
      <c r="M20" s="239" t="n">
        <v>106815</v>
      </c>
      <c r="N20" s="240" t="n">
        <v>79248.318027</v>
      </c>
    </row>
    <row r="21">
      <c r="B21" s="10" t="s">
        <v>43</v>
      </c>
      <c r="C21" s="229" t="n">
        <v>6586</v>
      </c>
      <c r="D21" s="230" t="n">
        <v>46011</v>
      </c>
      <c r="E21" s="231" t="n">
        <v>35661.531364</v>
      </c>
      <c r="F21" s="232" t="n">
        <v>607</v>
      </c>
      <c r="G21" s="233" t="n">
        <v>1912</v>
      </c>
      <c r="H21" s="234" t="n">
        <v>1201.116943</v>
      </c>
      <c r="I21" s="235" t="n">
        <v>967</v>
      </c>
      <c r="J21" s="236" t="n">
        <v>13078</v>
      </c>
      <c r="K21" s="237" t="n">
        <v>12001.210865</v>
      </c>
      <c r="L21" s="238" t="n">
        <v>5012</v>
      </c>
      <c r="M21" s="239" t="n">
        <v>31021</v>
      </c>
      <c r="N21" s="240" t="n">
        <v>22459.203556</v>
      </c>
    </row>
    <row r="22">
      <c r="B22" s="10" t="s">
        <v>44</v>
      </c>
      <c r="C22" s="229" t="n">
        <v>5178</v>
      </c>
      <c r="D22" s="230" t="n">
        <v>26902</v>
      </c>
      <c r="E22" s="231" t="n">
        <v>20361.944363</v>
      </c>
      <c r="F22" s="232" t="n">
        <v>732</v>
      </c>
      <c r="G22" s="233" t="n">
        <v>1712</v>
      </c>
      <c r="H22" s="234" t="n">
        <v>1141.744059</v>
      </c>
      <c r="I22" s="235" t="n">
        <v>852</v>
      </c>
      <c r="J22" s="236" t="n">
        <v>7676</v>
      </c>
      <c r="K22" s="237" t="n">
        <v>6906.407558</v>
      </c>
      <c r="L22" s="238" t="n">
        <v>3594</v>
      </c>
      <c r="M22" s="239" t="n">
        <v>17514</v>
      </c>
      <c r="N22" s="240" t="n">
        <v>12313.792746</v>
      </c>
    </row>
    <row r="23">
      <c r="B23" s="10" t="s">
        <v>45</v>
      </c>
      <c r="C23" s="229" t="n">
        <v>1901</v>
      </c>
      <c r="D23" s="230" t="n">
        <v>8931</v>
      </c>
      <c r="E23" s="231" t="n">
        <v>6622.0992</v>
      </c>
      <c r="F23" s="232" t="n">
        <v>479</v>
      </c>
      <c r="G23" s="233" t="n">
        <v>1046</v>
      </c>
      <c r="H23" s="234" t="n">
        <v>701.859372</v>
      </c>
      <c r="I23" s="235" t="n">
        <v>300</v>
      </c>
      <c r="J23" s="236" t="n">
        <v>2770</v>
      </c>
      <c r="K23" s="237" t="n">
        <v>2372.502459</v>
      </c>
      <c r="L23" s="238" t="n">
        <v>1122</v>
      </c>
      <c r="M23" s="239" t="n">
        <v>5115</v>
      </c>
      <c r="N23" s="240" t="n">
        <v>3547.737369</v>
      </c>
    </row>
    <row r="24">
      <c r="B24" s="10" t="s">
        <v>46</v>
      </c>
      <c r="C24" s="229" t="n">
        <v>38775</v>
      </c>
      <c r="D24" s="230" t="n">
        <v>302367</v>
      </c>
      <c r="E24" s="231" t="n">
        <v>233306.635237</v>
      </c>
      <c r="F24" s="232" t="n">
        <v>4134</v>
      </c>
      <c r="G24" s="233" t="n">
        <v>11212</v>
      </c>
      <c r="H24" s="234" t="n">
        <v>7520.543251</v>
      </c>
      <c r="I24" s="235" t="n">
        <v>6739</v>
      </c>
      <c r="J24" s="236" t="n">
        <v>87662</v>
      </c>
      <c r="K24" s="237" t="n">
        <v>79743.426018</v>
      </c>
      <c r="L24" s="238" t="n">
        <v>27902</v>
      </c>
      <c r="M24" s="239" t="n">
        <v>203493</v>
      </c>
      <c r="N24" s="240" t="n">
        <v>146042.665968</v>
      </c>
    </row>
    <row r="25">
      <c r="B25" s="10" t="s">
        <v>47</v>
      </c>
      <c r="C25" s="229" t="n">
        <v>20825</v>
      </c>
      <c r="D25" s="230" t="n">
        <v>128912</v>
      </c>
      <c r="E25" s="231" t="n">
        <v>98951.966686</v>
      </c>
      <c r="F25" s="232" t="n">
        <v>2487</v>
      </c>
      <c r="G25" s="233" t="n">
        <v>7194</v>
      </c>
      <c r="H25" s="234" t="n">
        <v>4732.539833</v>
      </c>
      <c r="I25" s="235" t="n">
        <v>3037</v>
      </c>
      <c r="J25" s="236" t="n">
        <v>26683</v>
      </c>
      <c r="K25" s="237" t="n">
        <v>24003.573489</v>
      </c>
      <c r="L25" s="238" t="n">
        <v>15301</v>
      </c>
      <c r="M25" s="239" t="n">
        <v>95035</v>
      </c>
      <c r="N25" s="240" t="n">
        <v>70215.853364</v>
      </c>
    </row>
    <row r="26">
      <c r="B26" s="23" t="s">
        <v>48</v>
      </c>
      <c r="C26" s="241" t="n">
        <v>45680</v>
      </c>
      <c r="D26" s="242" t="n">
        <v>341292</v>
      </c>
      <c r="E26" s="243" t="n">
        <v>265466.813623</v>
      </c>
      <c r="F26" s="244" t="n">
        <v>3458</v>
      </c>
      <c r="G26" s="245" t="n">
        <v>10587</v>
      </c>
      <c r="H26" s="246" t="n">
        <v>6619.656285</v>
      </c>
      <c r="I26" s="247" t="n">
        <v>7265</v>
      </c>
      <c r="J26" s="248" t="n">
        <v>94041</v>
      </c>
      <c r="K26" s="249" t="n">
        <v>85676.213644</v>
      </c>
      <c r="L26" s="250" t="n">
        <v>34957</v>
      </c>
      <c r="M26" s="251" t="n">
        <v>236664</v>
      </c>
      <c r="N26" s="252" t="n">
        <v>173170.943694</v>
      </c>
    </row>
    <row r="27">
      <c r="B27" s="10" t="s">
        <v>49</v>
      </c>
      <c r="C27" s="229" t="n">
        <v>20726</v>
      </c>
      <c r="D27" s="230" t="n">
        <v>136127</v>
      </c>
      <c r="E27" s="231" t="n">
        <v>105276.921099</v>
      </c>
      <c r="F27" s="232" t="n">
        <v>2671</v>
      </c>
      <c r="G27" s="233" t="n">
        <v>8666</v>
      </c>
      <c r="H27" s="234" t="n">
        <v>5940.700964</v>
      </c>
      <c r="I27" s="235" t="n">
        <v>3603</v>
      </c>
      <c r="J27" s="236" t="n">
        <v>41204</v>
      </c>
      <c r="K27" s="237" t="n">
        <v>37185.587087</v>
      </c>
      <c r="L27" s="238" t="n">
        <v>14452</v>
      </c>
      <c r="M27" s="239" t="n">
        <v>86257</v>
      </c>
      <c r="N27" s="240" t="n">
        <v>62150.633048</v>
      </c>
    </row>
    <row r="28">
      <c r="B28" s="10" t="s">
        <v>50</v>
      </c>
      <c r="C28" s="229" t="n">
        <v>38937</v>
      </c>
      <c r="D28" s="230" t="n">
        <v>232859</v>
      </c>
      <c r="E28" s="231" t="n">
        <v>185538.141878</v>
      </c>
      <c r="F28" s="232" t="n">
        <v>1204</v>
      </c>
      <c r="G28" s="233" t="n">
        <v>3360</v>
      </c>
      <c r="H28" s="234" t="n">
        <v>2243.319916</v>
      </c>
      <c r="I28" s="235" t="n">
        <v>5530</v>
      </c>
      <c r="J28" s="236" t="n">
        <v>51465</v>
      </c>
      <c r="K28" s="237" t="n">
        <v>47472.781755</v>
      </c>
      <c r="L28" s="238" t="n">
        <v>32203</v>
      </c>
      <c r="M28" s="239" t="n">
        <v>178034</v>
      </c>
      <c r="N28" s="240" t="n">
        <v>135822.040207</v>
      </c>
    </row>
    <row r="29">
      <c r="B29" s="10" t="s">
        <v>51</v>
      </c>
      <c r="C29" s="229" t="n">
        <v>60678</v>
      </c>
      <c r="D29" s="230" t="n">
        <v>447134</v>
      </c>
      <c r="E29" s="231" t="n">
        <v>355718.373341</v>
      </c>
      <c r="F29" s="232" t="n">
        <v>3874</v>
      </c>
      <c r="G29" s="233" t="n">
        <v>13428</v>
      </c>
      <c r="H29" s="234" t="n">
        <v>9358.731131</v>
      </c>
      <c r="I29" s="235" t="n">
        <v>8139</v>
      </c>
      <c r="J29" s="236" t="n">
        <v>72681</v>
      </c>
      <c r="K29" s="237" t="n">
        <v>67128.299162</v>
      </c>
      <c r="L29" s="238" t="n">
        <v>48665</v>
      </c>
      <c r="M29" s="239" t="n">
        <v>361025</v>
      </c>
      <c r="N29" s="240" t="n">
        <v>279231.343048</v>
      </c>
    </row>
    <row r="30">
      <c r="B30" s="10" t="s">
        <v>52</v>
      </c>
      <c r="C30" s="229" t="n">
        <v>29313</v>
      </c>
      <c r="D30" s="230" t="n">
        <v>176738</v>
      </c>
      <c r="E30" s="231" t="n">
        <v>135842.408292</v>
      </c>
      <c r="F30" s="232" t="n">
        <v>3133</v>
      </c>
      <c r="G30" s="233" t="n">
        <v>10116</v>
      </c>
      <c r="H30" s="234" t="n">
        <v>5662.525991</v>
      </c>
      <c r="I30" s="235" t="n">
        <v>4408</v>
      </c>
      <c r="J30" s="236" t="n">
        <v>37585</v>
      </c>
      <c r="K30" s="237" t="n">
        <v>34312.778879</v>
      </c>
      <c r="L30" s="238" t="n">
        <v>21772</v>
      </c>
      <c r="M30" s="239" t="n">
        <v>129037</v>
      </c>
      <c r="N30" s="240" t="n">
        <v>95867.103422</v>
      </c>
    </row>
    <row r="31">
      <c r="B31" s="10" t="s">
        <v>53</v>
      </c>
      <c r="C31" s="229" t="n">
        <v>13604</v>
      </c>
      <c r="D31" s="230" t="n">
        <v>105280</v>
      </c>
      <c r="E31" s="231" t="n">
        <v>83569.926318</v>
      </c>
      <c r="F31" s="232" t="n">
        <v>886</v>
      </c>
      <c r="G31" s="233" t="n">
        <v>2483</v>
      </c>
      <c r="H31" s="234" t="n">
        <v>1875.811363</v>
      </c>
      <c r="I31" s="235" t="n">
        <v>2424</v>
      </c>
      <c r="J31" s="236" t="n">
        <v>33845</v>
      </c>
      <c r="K31" s="237" t="n">
        <v>31474.694698</v>
      </c>
      <c r="L31" s="238" t="n">
        <v>10294</v>
      </c>
      <c r="M31" s="239" t="n">
        <v>68952</v>
      </c>
      <c r="N31" s="240" t="n">
        <v>50219.420257</v>
      </c>
    </row>
    <row r="32">
      <c r="B32" s="10" t="s">
        <v>54</v>
      </c>
      <c r="C32" s="229" t="n">
        <v>40870</v>
      </c>
      <c r="D32" s="230" t="n">
        <v>352121</v>
      </c>
      <c r="E32" s="231" t="n">
        <v>290488.941439</v>
      </c>
      <c r="F32" s="232" t="n">
        <v>415</v>
      </c>
      <c r="G32" s="233" t="n">
        <v>1856</v>
      </c>
      <c r="H32" s="234" t="n">
        <v>1410.051734</v>
      </c>
      <c r="I32" s="235" t="n">
        <v>4536</v>
      </c>
      <c r="J32" s="236" t="n">
        <v>46532</v>
      </c>
      <c r="K32" s="237" t="n">
        <v>44014.148525</v>
      </c>
      <c r="L32" s="238" t="n">
        <v>35919</v>
      </c>
      <c r="M32" s="239" t="n">
        <v>303733</v>
      </c>
      <c r="N32" s="240" t="n">
        <v>245064.74118</v>
      </c>
    </row>
    <row r="33">
      <c r="B33" s="36" t="s">
        <v>55</v>
      </c>
      <c r="C33" s="253" t="n">
        <v>6418</v>
      </c>
      <c r="D33" s="254" t="n">
        <v>42855</v>
      </c>
      <c r="E33" s="255" t="n">
        <v>33790.22699</v>
      </c>
      <c r="F33" s="256" t="n">
        <v>1082</v>
      </c>
      <c r="G33" s="257" t="n">
        <v>3046</v>
      </c>
      <c r="H33" s="258" t="n">
        <v>2135.244684</v>
      </c>
      <c r="I33" s="259" t="n">
        <v>1217</v>
      </c>
      <c r="J33" s="260" t="n">
        <v>15767</v>
      </c>
      <c r="K33" s="261" t="n">
        <v>14490.671993</v>
      </c>
      <c r="L33" s="262" t="n">
        <v>4119</v>
      </c>
      <c r="M33" s="263" t="n">
        <v>24042</v>
      </c>
      <c r="N33" s="264" t="n">
        <v>17164.310313</v>
      </c>
    </row>
  </sheetData>
  <mergeCells count="5">
    <mergeCell ref="B5:B6"/>
    <mergeCell ref="C5:E5"/>
    <mergeCell ref="F5:H5"/>
    <mergeCell ref="I5:K5"/>
    <mergeCell ref="L5:N5"/>
  </mergeCells>
  <pageMargins left="0.7" right="0.7" top="0.75" bottom="0.75" header="0.3" footer="0.3"/>
  <pageSetup paperSize="9" orientation="landscape" scale="50" fitToWidth="0" fitToHeight="0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007AB8"/>
  </sheetPr>
  <dimension ref="A1"/>
  <sheetViews>
    <sheetView workbookViewId="0" zoomScale="100" showGridLines="0" tabSelected="false">
      <pane ySplit="6" topLeftCell="A7" activePane="bottomLeft" state="frozen"/>
      <selection pane="bottomLeft"/>
    </sheetView>
  </sheetViews>
  <sheetFormatPr defaultRowHeight="15.0" baseColWidth="10"/>
  <cols>
    <col min="1" max="1" width="2.57" hidden="0" customWidth="1"/>
    <col min="2" max="2" width="13.55" hidden="0" customWidth="1"/>
    <col min="3" max="3" width="21.71" hidden="0" customWidth="1"/>
    <col min="4" max="4" width="21.71" hidden="0" customWidth="1"/>
    <col min="5" max="5" width="21.71" hidden="0" customWidth="1"/>
    <col min="6" max="6" width="21.71" hidden="0" customWidth="1"/>
    <col min="7" max="7" width="21.71" hidden="0" customWidth="1"/>
    <col min="8" max="8" width="21.71" hidden="0" customWidth="1"/>
    <col min="9" max="9" width="21.71" hidden="0" customWidth="1"/>
    <col min="10" max="10" width="21.71" hidden="0" customWidth="1"/>
    <col min="11" max="11" width="21.71" hidden="0" customWidth="1"/>
    <col min="12" max="12" width="21.71" hidden="0" customWidth="1"/>
    <col min="13" max="13" width="21.71" hidden="0" customWidth="1"/>
    <col min="14" max="14" width="21.71" hidden="0" customWidth="1"/>
  </cols>
  <sheetData>
    <row r="1">
      <c r="B1" s="3" t="s">
        <v>13</v>
      </c>
    </row>
    <row r="2">
      <c r="B2" t="s">
        <v>5</v>
      </c>
    </row>
    <row r="5">
      <c r="B5" s="7" t="s">
        <v>21</v>
      </c>
      <c r="C5" s="9" t="s">
        <v>22</v>
      </c>
      <c r="D5" s="9" t="s">
        <v>22</v>
      </c>
      <c r="E5" s="9" t="s">
        <v>22</v>
      </c>
      <c r="F5" s="9" t="s">
        <v>23</v>
      </c>
      <c r="G5" s="9" t="s">
        <v>23</v>
      </c>
      <c r="H5" s="9" t="s">
        <v>23</v>
      </c>
      <c r="I5" s="9" t="s">
        <v>24</v>
      </c>
      <c r="J5" s="9" t="s">
        <v>24</v>
      </c>
      <c r="K5" s="9" t="s">
        <v>24</v>
      </c>
      <c r="L5" s="9" t="s">
        <v>25</v>
      </c>
      <c r="M5" s="9" t="s">
        <v>25</v>
      </c>
      <c r="N5" s="9" t="s">
        <v>25</v>
      </c>
    </row>
    <row r="6">
      <c r="B6" s="7" t="s">
        <v>21</v>
      </c>
      <c r="C6" s="8" t="s">
        <v>26</v>
      </c>
      <c r="D6" s="8" t="s">
        <v>27</v>
      </c>
      <c r="E6" s="8" t="s">
        <v>28</v>
      </c>
      <c r="F6" s="8" t="s">
        <v>26</v>
      </c>
      <c r="G6" s="8" t="s">
        <v>27</v>
      </c>
      <c r="H6" s="8" t="s">
        <v>28</v>
      </c>
      <c r="I6" s="8" t="s">
        <v>26</v>
      </c>
      <c r="J6" s="8" t="s">
        <v>27</v>
      </c>
      <c r="K6" s="8" t="s">
        <v>28</v>
      </c>
      <c r="L6" s="8" t="s">
        <v>26</v>
      </c>
      <c r="M6" s="8" t="s">
        <v>27</v>
      </c>
      <c r="N6" s="8" t="s">
        <v>28</v>
      </c>
    </row>
    <row r="7">
      <c r="B7" s="23" t="s">
        <v>29</v>
      </c>
      <c r="C7" s="205" t="n">
        <v>681015</v>
      </c>
      <c r="D7" s="206" t="n">
        <v>5122323</v>
      </c>
      <c r="E7" s="207" t="n">
        <v>3974372.880511</v>
      </c>
      <c r="F7" s="208" t="n">
        <v>54744</v>
      </c>
      <c r="G7" s="209" t="n">
        <v>162377</v>
      </c>
      <c r="H7" s="210" t="n">
        <v>105387.345619</v>
      </c>
      <c r="I7" s="211" t="n">
        <v>96114</v>
      </c>
      <c r="J7" s="212" t="n">
        <v>1076988</v>
      </c>
      <c r="K7" s="213" t="n">
        <v>979945.470542</v>
      </c>
      <c r="L7" s="214" t="n">
        <v>530157</v>
      </c>
      <c r="M7" s="215" t="n">
        <v>3882958</v>
      </c>
      <c r="N7" s="216" t="n">
        <v>2889040.06435</v>
      </c>
    </row>
    <row r="8">
      <c r="B8" s="10" t="s">
        <v>30</v>
      </c>
      <c r="C8" s="193" t="n">
        <v>118423</v>
      </c>
      <c r="D8" s="194" t="n">
        <v>1015909</v>
      </c>
      <c r="E8" s="195" t="n">
        <v>782621.474295</v>
      </c>
      <c r="F8" s="196" t="n">
        <v>3714</v>
      </c>
      <c r="G8" s="197" t="n">
        <v>11874</v>
      </c>
      <c r="H8" s="198" t="n">
        <v>7899.775279</v>
      </c>
      <c r="I8" s="199" t="n">
        <v>13210</v>
      </c>
      <c r="J8" s="200" t="n">
        <v>140716</v>
      </c>
      <c r="K8" s="201" t="n">
        <v>126891.103236</v>
      </c>
      <c r="L8" s="202" t="n">
        <v>101499</v>
      </c>
      <c r="M8" s="203" t="n">
        <v>863319</v>
      </c>
      <c r="N8" s="204" t="n">
        <v>647830.59578</v>
      </c>
    </row>
    <row r="9">
      <c r="B9" s="10" t="s">
        <v>31</v>
      </c>
      <c r="C9" s="193" t="n">
        <v>80130</v>
      </c>
      <c r="D9" s="194" t="n">
        <v>634370</v>
      </c>
      <c r="E9" s="195" t="n">
        <v>475544.187105</v>
      </c>
      <c r="F9" s="196" t="n">
        <v>11029</v>
      </c>
      <c r="G9" s="197" t="n">
        <v>33100</v>
      </c>
      <c r="H9" s="198" t="n">
        <v>20897.569127</v>
      </c>
      <c r="I9" s="199" t="n">
        <v>11752</v>
      </c>
      <c r="J9" s="200" t="n">
        <v>130544</v>
      </c>
      <c r="K9" s="201" t="n">
        <v>116816.319204</v>
      </c>
      <c r="L9" s="202" t="n">
        <v>57349</v>
      </c>
      <c r="M9" s="203" t="n">
        <v>470726</v>
      </c>
      <c r="N9" s="204" t="n">
        <v>337830.298774</v>
      </c>
    </row>
    <row r="10">
      <c r="B10" s="10" t="s">
        <v>32</v>
      </c>
      <c r="C10" s="193" t="n">
        <v>32139</v>
      </c>
      <c r="D10" s="194" t="n">
        <v>247953</v>
      </c>
      <c r="E10" s="195" t="n">
        <v>184792.209675</v>
      </c>
      <c r="F10" s="196" t="n">
        <v>4791</v>
      </c>
      <c r="G10" s="197" t="n">
        <v>13864</v>
      </c>
      <c r="H10" s="198" t="n">
        <v>8772.186794</v>
      </c>
      <c r="I10" s="199" t="n">
        <v>4607</v>
      </c>
      <c r="J10" s="200" t="n">
        <v>55875</v>
      </c>
      <c r="K10" s="201" t="n">
        <v>49687.533442</v>
      </c>
      <c r="L10" s="202" t="n">
        <v>22741</v>
      </c>
      <c r="M10" s="203" t="n">
        <v>178214</v>
      </c>
      <c r="N10" s="204" t="n">
        <v>126332.489439</v>
      </c>
    </row>
    <row r="11">
      <c r="B11" s="10" t="s">
        <v>33</v>
      </c>
      <c r="C11" s="193" t="n">
        <v>2781</v>
      </c>
      <c r="D11" s="194" t="n">
        <v>18142</v>
      </c>
      <c r="E11" s="195" t="n">
        <v>13482.794555</v>
      </c>
      <c r="F11" s="196" t="n">
        <v>593</v>
      </c>
      <c r="G11" s="197" t="n">
        <v>1466</v>
      </c>
      <c r="H11" s="198" t="n">
        <v>846.227809</v>
      </c>
      <c r="I11" s="199" t="n">
        <v>415</v>
      </c>
      <c r="J11" s="200" t="n">
        <v>5243</v>
      </c>
      <c r="K11" s="201" t="n">
        <v>4633.22007</v>
      </c>
      <c r="L11" s="202" t="n">
        <v>1773</v>
      </c>
      <c r="M11" s="203" t="n">
        <v>11433</v>
      </c>
      <c r="N11" s="204" t="n">
        <v>8003.346676</v>
      </c>
    </row>
    <row r="12">
      <c r="B12" s="10" t="s">
        <v>34</v>
      </c>
      <c r="C12" s="193" t="n">
        <v>15331</v>
      </c>
      <c r="D12" s="194" t="n">
        <v>81113</v>
      </c>
      <c r="E12" s="195" t="n">
        <v>61152.883297</v>
      </c>
      <c r="F12" s="196" t="n">
        <v>1669</v>
      </c>
      <c r="G12" s="197" t="n">
        <v>4431</v>
      </c>
      <c r="H12" s="198" t="n">
        <v>2679.989807</v>
      </c>
      <c r="I12" s="199" t="n">
        <v>2433</v>
      </c>
      <c r="J12" s="200" t="n">
        <v>20789</v>
      </c>
      <c r="K12" s="201" t="n">
        <v>18272.332703</v>
      </c>
      <c r="L12" s="202" t="n">
        <v>11229</v>
      </c>
      <c r="M12" s="203" t="n">
        <v>55893</v>
      </c>
      <c r="N12" s="204" t="n">
        <v>40200.560787</v>
      </c>
    </row>
    <row r="13">
      <c r="B13" s="10" t="s">
        <v>35</v>
      </c>
      <c r="C13" s="193" t="n">
        <v>3690</v>
      </c>
      <c r="D13" s="194" t="n">
        <v>22178</v>
      </c>
      <c r="E13" s="195" t="n">
        <v>16746.139924</v>
      </c>
      <c r="F13" s="196" t="n">
        <v>667</v>
      </c>
      <c r="G13" s="197" t="n">
        <v>1756</v>
      </c>
      <c r="H13" s="198" t="n">
        <v>1109.467143</v>
      </c>
      <c r="I13" s="199" t="n">
        <v>544</v>
      </c>
      <c r="J13" s="200" t="n">
        <v>7214</v>
      </c>
      <c r="K13" s="201" t="n">
        <v>6327.165317</v>
      </c>
      <c r="L13" s="202" t="n">
        <v>2479</v>
      </c>
      <c r="M13" s="203" t="n">
        <v>13208</v>
      </c>
      <c r="N13" s="204" t="n">
        <v>9309.507464</v>
      </c>
    </row>
    <row r="14">
      <c r="B14" s="10" t="s">
        <v>36</v>
      </c>
      <c r="C14" s="193" t="n">
        <v>4102</v>
      </c>
      <c r="D14" s="194" t="n">
        <v>23462</v>
      </c>
      <c r="E14" s="195" t="n">
        <v>17721.988329</v>
      </c>
      <c r="F14" s="196" t="n">
        <v>468</v>
      </c>
      <c r="G14" s="197" t="n">
        <v>1245</v>
      </c>
      <c r="H14" s="198" t="n">
        <v>751.755957</v>
      </c>
      <c r="I14" s="199" t="n">
        <v>593</v>
      </c>
      <c r="J14" s="200" t="n">
        <v>6766</v>
      </c>
      <c r="K14" s="201" t="n">
        <v>6045.43848</v>
      </c>
      <c r="L14" s="202" t="n">
        <v>3041</v>
      </c>
      <c r="M14" s="203" t="n">
        <v>15451</v>
      </c>
      <c r="N14" s="204" t="n">
        <v>10924.793892</v>
      </c>
    </row>
    <row r="15">
      <c r="B15" s="10" t="s">
        <v>37</v>
      </c>
      <c r="C15" s="193" t="n">
        <v>3322</v>
      </c>
      <c r="D15" s="194" t="n">
        <v>21944</v>
      </c>
      <c r="E15" s="195" t="n">
        <v>16862.463426</v>
      </c>
      <c r="F15" s="196" t="n">
        <v>391</v>
      </c>
      <c r="G15" s="197" t="n">
        <v>1070</v>
      </c>
      <c r="H15" s="198" t="n">
        <v>711.376652</v>
      </c>
      <c r="I15" s="199" t="n">
        <v>613</v>
      </c>
      <c r="J15" s="200" t="n">
        <v>7814</v>
      </c>
      <c r="K15" s="201" t="n">
        <v>6964.669873</v>
      </c>
      <c r="L15" s="202" t="n">
        <v>2318</v>
      </c>
      <c r="M15" s="203" t="n">
        <v>13060</v>
      </c>
      <c r="N15" s="204" t="n">
        <v>9186.416901</v>
      </c>
    </row>
    <row r="16">
      <c r="B16" s="10" t="s">
        <v>38</v>
      </c>
      <c r="C16" s="193" t="n">
        <v>17720</v>
      </c>
      <c r="D16" s="194" t="n">
        <v>110214</v>
      </c>
      <c r="E16" s="195" t="n">
        <v>86773.745997</v>
      </c>
      <c r="F16" s="196" t="n">
        <v>598</v>
      </c>
      <c r="G16" s="197" t="n">
        <v>1835</v>
      </c>
      <c r="H16" s="198" t="n">
        <v>1171.773551</v>
      </c>
      <c r="I16" s="199" t="n">
        <v>1663</v>
      </c>
      <c r="J16" s="200" t="n">
        <v>22261</v>
      </c>
      <c r="K16" s="201" t="n">
        <v>20225.557233</v>
      </c>
      <c r="L16" s="202" t="n">
        <v>15459</v>
      </c>
      <c r="M16" s="203" t="n">
        <v>86118</v>
      </c>
      <c r="N16" s="204" t="n">
        <v>65376.415213</v>
      </c>
    </row>
    <row r="17">
      <c r="B17" s="10" t="s">
        <v>39</v>
      </c>
      <c r="C17" s="193" t="n">
        <v>21720</v>
      </c>
      <c r="D17" s="194" t="n">
        <v>150316</v>
      </c>
      <c r="E17" s="195" t="n">
        <v>113589.699038</v>
      </c>
      <c r="F17" s="196" t="n">
        <v>2960</v>
      </c>
      <c r="G17" s="197" t="n">
        <v>8736</v>
      </c>
      <c r="H17" s="198" t="n">
        <v>6296.724393</v>
      </c>
      <c r="I17" s="199" t="n">
        <v>3409</v>
      </c>
      <c r="J17" s="200" t="n">
        <v>37093</v>
      </c>
      <c r="K17" s="201" t="n">
        <v>33710.718454</v>
      </c>
      <c r="L17" s="202" t="n">
        <v>15351</v>
      </c>
      <c r="M17" s="203" t="n">
        <v>104487</v>
      </c>
      <c r="N17" s="204" t="n">
        <v>73582.256191</v>
      </c>
    </row>
    <row r="18">
      <c r="B18" s="10" t="s">
        <v>40</v>
      </c>
      <c r="C18" s="193" t="n">
        <v>18323</v>
      </c>
      <c r="D18" s="194" t="n">
        <v>140552</v>
      </c>
      <c r="E18" s="195" t="n">
        <v>107126.773583</v>
      </c>
      <c r="F18" s="196" t="n">
        <v>1432</v>
      </c>
      <c r="G18" s="197" t="n">
        <v>4122</v>
      </c>
      <c r="H18" s="198" t="n">
        <v>2587.381832</v>
      </c>
      <c r="I18" s="199" t="n">
        <v>3142</v>
      </c>
      <c r="J18" s="200" t="n">
        <v>37289</v>
      </c>
      <c r="K18" s="201" t="n">
        <v>33836.272165</v>
      </c>
      <c r="L18" s="202" t="n">
        <v>13749</v>
      </c>
      <c r="M18" s="203" t="n">
        <v>99141</v>
      </c>
      <c r="N18" s="204" t="n">
        <v>70703.119586</v>
      </c>
    </row>
    <row r="19">
      <c r="B19" s="10" t="s">
        <v>41</v>
      </c>
      <c r="C19" s="193" t="n">
        <v>17215</v>
      </c>
      <c r="D19" s="194" t="n">
        <v>190301</v>
      </c>
      <c r="E19" s="195" t="n">
        <v>149964.575247</v>
      </c>
      <c r="F19" s="196" t="n">
        <v>20</v>
      </c>
      <c r="G19" s="197" t="n">
        <v>77</v>
      </c>
      <c r="H19" s="198" t="n">
        <v>58.336057</v>
      </c>
      <c r="I19" s="199" t="n">
        <v>1522</v>
      </c>
      <c r="J19" s="200" t="n">
        <v>36937</v>
      </c>
      <c r="K19" s="201" t="n">
        <v>34631.348594</v>
      </c>
      <c r="L19" s="202" t="n">
        <v>15673</v>
      </c>
      <c r="M19" s="203" t="n">
        <v>153287</v>
      </c>
      <c r="N19" s="204" t="n">
        <v>115274.890596</v>
      </c>
    </row>
    <row r="20">
      <c r="B20" s="10" t="s">
        <v>42</v>
      </c>
      <c r="C20" s="193" t="n">
        <v>19523</v>
      </c>
      <c r="D20" s="194" t="n">
        <v>148163</v>
      </c>
      <c r="E20" s="195" t="n">
        <v>116606.046703</v>
      </c>
      <c r="F20" s="196" t="n">
        <v>967</v>
      </c>
      <c r="G20" s="197" t="n">
        <v>3261</v>
      </c>
      <c r="H20" s="198" t="n">
        <v>2028.413853</v>
      </c>
      <c r="I20" s="199" t="n">
        <v>3140</v>
      </c>
      <c r="J20" s="200" t="n">
        <v>38538</v>
      </c>
      <c r="K20" s="201" t="n">
        <v>35468.859569</v>
      </c>
      <c r="L20" s="202" t="n">
        <v>15416</v>
      </c>
      <c r="M20" s="203" t="n">
        <v>106364</v>
      </c>
      <c r="N20" s="204" t="n">
        <v>79108.773281</v>
      </c>
    </row>
    <row r="21">
      <c r="B21" s="10" t="s">
        <v>43</v>
      </c>
      <c r="C21" s="193" t="n">
        <v>6573</v>
      </c>
      <c r="D21" s="194" t="n">
        <v>45550</v>
      </c>
      <c r="E21" s="195" t="n">
        <v>35114.565074</v>
      </c>
      <c r="F21" s="196" t="n">
        <v>611</v>
      </c>
      <c r="G21" s="197" t="n">
        <v>1940</v>
      </c>
      <c r="H21" s="198" t="n">
        <v>1197.035957</v>
      </c>
      <c r="I21" s="199" t="n">
        <v>970</v>
      </c>
      <c r="J21" s="200" t="n">
        <v>12927</v>
      </c>
      <c r="K21" s="201" t="n">
        <v>11788.748861</v>
      </c>
      <c r="L21" s="202" t="n">
        <v>4992</v>
      </c>
      <c r="M21" s="203" t="n">
        <v>30683</v>
      </c>
      <c r="N21" s="204" t="n">
        <v>22128.780256</v>
      </c>
    </row>
    <row r="22">
      <c r="B22" s="10" t="s">
        <v>44</v>
      </c>
      <c r="C22" s="193" t="n">
        <v>5242</v>
      </c>
      <c r="D22" s="194" t="n">
        <v>26733</v>
      </c>
      <c r="E22" s="195" t="n">
        <v>20138.957328</v>
      </c>
      <c r="F22" s="196" t="n">
        <v>736</v>
      </c>
      <c r="G22" s="197" t="n">
        <v>1694</v>
      </c>
      <c r="H22" s="198" t="n">
        <v>1144.535795</v>
      </c>
      <c r="I22" s="199" t="n">
        <v>861</v>
      </c>
      <c r="J22" s="200" t="n">
        <v>7589</v>
      </c>
      <c r="K22" s="201" t="n">
        <v>6790.478469</v>
      </c>
      <c r="L22" s="202" t="n">
        <v>3645</v>
      </c>
      <c r="M22" s="203" t="n">
        <v>17450</v>
      </c>
      <c r="N22" s="204" t="n">
        <v>12203.943064</v>
      </c>
    </row>
    <row r="23">
      <c r="B23" s="10" t="s">
        <v>45</v>
      </c>
      <c r="C23" s="193" t="n">
        <v>1907</v>
      </c>
      <c r="D23" s="194" t="n">
        <v>8902</v>
      </c>
      <c r="E23" s="195" t="n">
        <v>6648.921039</v>
      </c>
      <c r="F23" s="196" t="n">
        <v>486</v>
      </c>
      <c r="G23" s="197" t="n">
        <v>1073</v>
      </c>
      <c r="H23" s="198" t="n">
        <v>721.467886</v>
      </c>
      <c r="I23" s="199" t="n">
        <v>306</v>
      </c>
      <c r="J23" s="200" t="n">
        <v>2815</v>
      </c>
      <c r="K23" s="201" t="n">
        <v>2403.422197</v>
      </c>
      <c r="L23" s="202" t="n">
        <v>1115</v>
      </c>
      <c r="M23" s="203" t="n">
        <v>5014</v>
      </c>
      <c r="N23" s="204" t="n">
        <v>3524.030956</v>
      </c>
    </row>
    <row r="24">
      <c r="B24" s="10" t="s">
        <v>46</v>
      </c>
      <c r="C24" s="193" t="n">
        <v>38717</v>
      </c>
      <c r="D24" s="194" t="n">
        <v>299306</v>
      </c>
      <c r="E24" s="195" t="n">
        <v>230815.453429</v>
      </c>
      <c r="F24" s="196" t="n">
        <v>4154</v>
      </c>
      <c r="G24" s="197" t="n">
        <v>11113</v>
      </c>
      <c r="H24" s="198" t="n">
        <v>7403.480354</v>
      </c>
      <c r="I24" s="199" t="n">
        <v>6746</v>
      </c>
      <c r="J24" s="200" t="n">
        <v>86643</v>
      </c>
      <c r="K24" s="201" t="n">
        <v>78534.055734</v>
      </c>
      <c r="L24" s="202" t="n">
        <v>27817</v>
      </c>
      <c r="M24" s="203" t="n">
        <v>201550</v>
      </c>
      <c r="N24" s="204" t="n">
        <v>144877.917341</v>
      </c>
    </row>
    <row r="25">
      <c r="B25" s="10" t="s">
        <v>47</v>
      </c>
      <c r="C25" s="193" t="n">
        <v>20898</v>
      </c>
      <c r="D25" s="194" t="n">
        <v>128094</v>
      </c>
      <c r="E25" s="195" t="n">
        <v>98118.443809</v>
      </c>
      <c r="F25" s="196" t="n">
        <v>2539</v>
      </c>
      <c r="G25" s="197" t="n">
        <v>7121</v>
      </c>
      <c r="H25" s="198" t="n">
        <v>4632.796254</v>
      </c>
      <c r="I25" s="199" t="n">
        <v>3072</v>
      </c>
      <c r="J25" s="200" t="n">
        <v>26661</v>
      </c>
      <c r="K25" s="201" t="n">
        <v>23913.917348</v>
      </c>
      <c r="L25" s="202" t="n">
        <v>15287</v>
      </c>
      <c r="M25" s="203" t="n">
        <v>94312</v>
      </c>
      <c r="N25" s="204" t="n">
        <v>69571.730207</v>
      </c>
    </row>
    <row r="26">
      <c r="B26" s="23" t="s">
        <v>48</v>
      </c>
      <c r="C26" s="205" t="n">
        <v>45635</v>
      </c>
      <c r="D26" s="206" t="n">
        <v>339386</v>
      </c>
      <c r="E26" s="207" t="n">
        <v>264364.163781</v>
      </c>
      <c r="F26" s="208" t="n">
        <v>3534</v>
      </c>
      <c r="G26" s="209" t="n">
        <v>10549</v>
      </c>
      <c r="H26" s="210" t="n">
        <v>6543.282654</v>
      </c>
      <c r="I26" s="211" t="n">
        <v>7312</v>
      </c>
      <c r="J26" s="212" t="n">
        <v>95135</v>
      </c>
      <c r="K26" s="213" t="n">
        <v>87361.729508</v>
      </c>
      <c r="L26" s="214" t="n">
        <v>34789</v>
      </c>
      <c r="M26" s="215" t="n">
        <v>233702</v>
      </c>
      <c r="N26" s="216" t="n">
        <v>170459.151619</v>
      </c>
    </row>
    <row r="27">
      <c r="B27" s="10" t="s">
        <v>49</v>
      </c>
      <c r="C27" s="193" t="n">
        <v>20608</v>
      </c>
      <c r="D27" s="194" t="n">
        <v>133696</v>
      </c>
      <c r="E27" s="195" t="n">
        <v>103282.222291</v>
      </c>
      <c r="F27" s="196" t="n">
        <v>2710</v>
      </c>
      <c r="G27" s="197" t="n">
        <v>8591</v>
      </c>
      <c r="H27" s="198" t="n">
        <v>5859.28513</v>
      </c>
      <c r="I27" s="199" t="n">
        <v>3605</v>
      </c>
      <c r="J27" s="200" t="n">
        <v>40869</v>
      </c>
      <c r="K27" s="201" t="n">
        <v>36822.308892</v>
      </c>
      <c r="L27" s="202" t="n">
        <v>14293</v>
      </c>
      <c r="M27" s="203" t="n">
        <v>84236</v>
      </c>
      <c r="N27" s="204" t="n">
        <v>60600.628269</v>
      </c>
    </row>
    <row r="28">
      <c r="B28" s="10" t="s">
        <v>50</v>
      </c>
      <c r="C28" s="193" t="n">
        <v>39021</v>
      </c>
      <c r="D28" s="194" t="n">
        <v>230353</v>
      </c>
      <c r="E28" s="195" t="n">
        <v>184928.104249</v>
      </c>
      <c r="F28" s="196" t="n">
        <v>1225</v>
      </c>
      <c r="G28" s="197" t="n">
        <v>3240</v>
      </c>
      <c r="H28" s="198" t="n">
        <v>2144.143507</v>
      </c>
      <c r="I28" s="199" t="n">
        <v>5659</v>
      </c>
      <c r="J28" s="200" t="n">
        <v>51618</v>
      </c>
      <c r="K28" s="201" t="n">
        <v>47837.96483</v>
      </c>
      <c r="L28" s="202" t="n">
        <v>32137</v>
      </c>
      <c r="M28" s="203" t="n">
        <v>175495</v>
      </c>
      <c r="N28" s="204" t="n">
        <v>134945.995912</v>
      </c>
    </row>
    <row r="29">
      <c r="B29" s="10" t="s">
        <v>51</v>
      </c>
      <c r="C29" s="193" t="n">
        <v>59063</v>
      </c>
      <c r="D29" s="194" t="n">
        <v>439768</v>
      </c>
      <c r="E29" s="195" t="n">
        <v>351301.24467</v>
      </c>
      <c r="F29" s="196" t="n">
        <v>3863</v>
      </c>
      <c r="G29" s="197" t="n">
        <v>13353</v>
      </c>
      <c r="H29" s="198" t="n">
        <v>9313.615401</v>
      </c>
      <c r="I29" s="199" t="n">
        <v>8006</v>
      </c>
      <c r="J29" s="200" t="n">
        <v>72072</v>
      </c>
      <c r="K29" s="201" t="n">
        <v>66641.659801</v>
      </c>
      <c r="L29" s="202" t="n">
        <v>47194</v>
      </c>
      <c r="M29" s="203" t="n">
        <v>354343</v>
      </c>
      <c r="N29" s="204" t="n">
        <v>275345.969468</v>
      </c>
    </row>
    <row r="30">
      <c r="B30" s="10" t="s">
        <v>52</v>
      </c>
      <c r="C30" s="193" t="n">
        <v>28946</v>
      </c>
      <c r="D30" s="194" t="n">
        <v>173730</v>
      </c>
      <c r="E30" s="195" t="n">
        <v>134261.481586</v>
      </c>
      <c r="F30" s="196" t="n">
        <v>3185</v>
      </c>
      <c r="G30" s="197" t="n">
        <v>9634</v>
      </c>
      <c r="H30" s="198" t="n">
        <v>5338.282024</v>
      </c>
      <c r="I30" s="199" t="n">
        <v>4405</v>
      </c>
      <c r="J30" s="200" t="n">
        <v>37824</v>
      </c>
      <c r="K30" s="201" t="n">
        <v>34595.503843</v>
      </c>
      <c r="L30" s="202" t="n">
        <v>21356</v>
      </c>
      <c r="M30" s="203" t="n">
        <v>126272</v>
      </c>
      <c r="N30" s="204" t="n">
        <v>94327.695719</v>
      </c>
    </row>
    <row r="31">
      <c r="B31" s="10" t="s">
        <v>53</v>
      </c>
      <c r="C31" s="193" t="n">
        <v>13558</v>
      </c>
      <c r="D31" s="194" t="n">
        <v>103977</v>
      </c>
      <c r="E31" s="195" t="n">
        <v>82925.83201</v>
      </c>
      <c r="F31" s="196" t="n">
        <v>907</v>
      </c>
      <c r="G31" s="197" t="n">
        <v>2477</v>
      </c>
      <c r="H31" s="198" t="n">
        <v>1871.948669</v>
      </c>
      <c r="I31" s="199" t="n">
        <v>2423</v>
      </c>
      <c r="J31" s="200" t="n">
        <v>33756</v>
      </c>
      <c r="K31" s="201" t="n">
        <v>31471.759333</v>
      </c>
      <c r="L31" s="202" t="n">
        <v>10228</v>
      </c>
      <c r="M31" s="203" t="n">
        <v>67744</v>
      </c>
      <c r="N31" s="204" t="n">
        <v>49582.124008</v>
      </c>
    </row>
    <row r="32">
      <c r="B32" s="10" t="s">
        <v>54</v>
      </c>
      <c r="C32" s="193" t="n">
        <v>40071</v>
      </c>
      <c r="D32" s="194" t="n">
        <v>346179</v>
      </c>
      <c r="E32" s="195" t="n">
        <v>286184.583359</v>
      </c>
      <c r="F32" s="196" t="n">
        <v>418</v>
      </c>
      <c r="G32" s="197" t="n">
        <v>1713</v>
      </c>
      <c r="H32" s="198" t="n">
        <v>1276.459581</v>
      </c>
      <c r="I32" s="199" t="n">
        <v>4478</v>
      </c>
      <c r="J32" s="200" t="n">
        <v>46370</v>
      </c>
      <c r="K32" s="201" t="n">
        <v>43881.546851</v>
      </c>
      <c r="L32" s="202" t="n">
        <v>35175</v>
      </c>
      <c r="M32" s="203" t="n">
        <v>298096</v>
      </c>
      <c r="N32" s="204" t="n">
        <v>241026.576927</v>
      </c>
    </row>
    <row r="33">
      <c r="B33" s="36" t="s">
        <v>55</v>
      </c>
      <c r="C33" s="217" t="n">
        <v>6357</v>
      </c>
      <c r="D33" s="218" t="n">
        <v>42032</v>
      </c>
      <c r="E33" s="219" t="n">
        <v>33303.926712</v>
      </c>
      <c r="F33" s="220" t="n">
        <v>1077</v>
      </c>
      <c r="G33" s="221" t="n">
        <v>3042</v>
      </c>
      <c r="H33" s="222" t="n">
        <v>2130.034153</v>
      </c>
      <c r="I33" s="223" t="n">
        <v>1228</v>
      </c>
      <c r="J33" s="224" t="n">
        <v>15630</v>
      </c>
      <c r="K33" s="225" t="n">
        <v>14391.836535</v>
      </c>
      <c r="L33" s="226" t="n">
        <v>4052</v>
      </c>
      <c r="M33" s="227" t="n">
        <v>23360</v>
      </c>
      <c r="N33" s="228" t="n">
        <v>16782.056024</v>
      </c>
    </row>
  </sheetData>
  <mergeCells count="5">
    <mergeCell ref="B5:B6"/>
    <mergeCell ref="C5:E5"/>
    <mergeCell ref="F5:H5"/>
    <mergeCell ref="I5:K5"/>
    <mergeCell ref="L5:N5"/>
  </mergeCells>
  <pageMargins left="0.7" right="0.7" top="0.75" bottom="0.75" header="0.3" footer="0.3"/>
  <pageSetup paperSize="9" orientation="landscape" scale="50" fitToWidth="0" fitToHeight="0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007AB8"/>
  </sheetPr>
  <dimension ref="A1"/>
  <sheetViews>
    <sheetView workbookViewId="0" zoomScale="100" showGridLines="0" tabSelected="false">
      <pane ySplit="6" topLeftCell="A7" activePane="bottomLeft" state="frozen"/>
      <selection pane="bottomLeft"/>
    </sheetView>
  </sheetViews>
  <sheetFormatPr defaultRowHeight="15.0" baseColWidth="10"/>
  <cols>
    <col min="1" max="1" width="2.57" hidden="0" customWidth="1"/>
    <col min="2" max="2" width="13.55" hidden="0" customWidth="1"/>
    <col min="3" max="3" width="21.71" hidden="0" customWidth="1"/>
    <col min="4" max="4" width="21.71" hidden="0" customWidth="1"/>
    <col min="5" max="5" width="21.71" hidden="0" customWidth="1"/>
    <col min="6" max="6" width="21.71" hidden="0" customWidth="1"/>
    <col min="7" max="7" width="21.71" hidden="0" customWidth="1"/>
    <col min="8" max="8" width="21.71" hidden="0" customWidth="1"/>
    <col min="9" max="9" width="21.71" hidden="0" customWidth="1"/>
    <col min="10" max="10" width="21.71" hidden="0" customWidth="1"/>
    <col min="11" max="11" width="21.71" hidden="0" customWidth="1"/>
    <col min="12" max="12" width="21.71" hidden="0" customWidth="1"/>
    <col min="13" max="13" width="21.71" hidden="0" customWidth="1"/>
    <col min="14" max="14" width="21.71" hidden="0" customWidth="1"/>
  </cols>
  <sheetData>
    <row r="1">
      <c r="B1" s="3" t="s">
        <v>14</v>
      </c>
    </row>
    <row r="2">
      <c r="B2" t="s">
        <v>5</v>
      </c>
    </row>
    <row r="5">
      <c r="B5" s="7" t="s">
        <v>21</v>
      </c>
      <c r="C5" s="9" t="s">
        <v>22</v>
      </c>
      <c r="D5" s="9" t="s">
        <v>22</v>
      </c>
      <c r="E5" s="9" t="s">
        <v>22</v>
      </c>
      <c r="F5" s="9" t="s">
        <v>23</v>
      </c>
      <c r="G5" s="9" t="s">
        <v>23</v>
      </c>
      <c r="H5" s="9" t="s">
        <v>23</v>
      </c>
      <c r="I5" s="9" t="s">
        <v>24</v>
      </c>
      <c r="J5" s="9" t="s">
        <v>24</v>
      </c>
      <c r="K5" s="9" t="s">
        <v>24</v>
      </c>
      <c r="L5" s="9" t="s">
        <v>25</v>
      </c>
      <c r="M5" s="9" t="s">
        <v>25</v>
      </c>
      <c r="N5" s="9" t="s">
        <v>25</v>
      </c>
    </row>
    <row r="6">
      <c r="B6" s="7" t="s">
        <v>21</v>
      </c>
      <c r="C6" s="8" t="s">
        <v>26</v>
      </c>
      <c r="D6" s="8" t="s">
        <v>27</v>
      </c>
      <c r="E6" s="8" t="s">
        <v>28</v>
      </c>
      <c r="F6" s="8" t="s">
        <v>26</v>
      </c>
      <c r="G6" s="8" t="s">
        <v>27</v>
      </c>
      <c r="H6" s="8" t="s">
        <v>28</v>
      </c>
      <c r="I6" s="8" t="s">
        <v>26</v>
      </c>
      <c r="J6" s="8" t="s">
        <v>27</v>
      </c>
      <c r="K6" s="8" t="s">
        <v>28</v>
      </c>
      <c r="L6" s="8" t="s">
        <v>26</v>
      </c>
      <c r="M6" s="8" t="s">
        <v>27</v>
      </c>
      <c r="N6" s="8" t="s">
        <v>28</v>
      </c>
    </row>
    <row r="7">
      <c r="B7" s="23" t="s">
        <v>29</v>
      </c>
      <c r="C7" s="169" t="n">
        <v>676068</v>
      </c>
      <c r="D7" s="170" t="n">
        <v>5079845</v>
      </c>
      <c r="E7" s="171" t="n">
        <v>3949818.46557</v>
      </c>
      <c r="F7" s="172" t="n">
        <v>55782</v>
      </c>
      <c r="G7" s="173" t="n">
        <v>164078</v>
      </c>
      <c r="H7" s="174" t="n">
        <v>106619.831634</v>
      </c>
      <c r="I7" s="175" t="n">
        <v>96398</v>
      </c>
      <c r="J7" s="176" t="n">
        <v>1087297</v>
      </c>
      <c r="K7" s="177" t="n">
        <v>990574.134191</v>
      </c>
      <c r="L7" s="178" t="n">
        <v>523888</v>
      </c>
      <c r="M7" s="179" t="n">
        <v>3828470</v>
      </c>
      <c r="N7" s="180" t="n">
        <v>2852624.499745</v>
      </c>
    </row>
    <row r="8">
      <c r="B8" s="10" t="s">
        <v>30</v>
      </c>
      <c r="C8" s="157" t="n">
        <v>117617</v>
      </c>
      <c r="D8" s="158" t="n">
        <v>1005591</v>
      </c>
      <c r="E8" s="159" t="n">
        <v>774979.605177</v>
      </c>
      <c r="F8" s="160" t="n">
        <v>3810</v>
      </c>
      <c r="G8" s="161" t="n">
        <v>12051</v>
      </c>
      <c r="H8" s="162" t="n">
        <v>8009.677334</v>
      </c>
      <c r="I8" s="163" t="n">
        <v>13353</v>
      </c>
      <c r="J8" s="164" t="n">
        <v>143525</v>
      </c>
      <c r="K8" s="165" t="n">
        <v>129854.66902</v>
      </c>
      <c r="L8" s="166" t="n">
        <v>100454</v>
      </c>
      <c r="M8" s="167" t="n">
        <v>850015</v>
      </c>
      <c r="N8" s="168" t="n">
        <v>637115.258823</v>
      </c>
    </row>
    <row r="9">
      <c r="B9" s="10" t="s">
        <v>31</v>
      </c>
      <c r="C9" s="157" t="n">
        <v>79758</v>
      </c>
      <c r="D9" s="158" t="n">
        <v>629119</v>
      </c>
      <c r="E9" s="159" t="n">
        <v>475727.654293</v>
      </c>
      <c r="F9" s="160" t="n">
        <v>11232</v>
      </c>
      <c r="G9" s="161" t="n">
        <v>33541</v>
      </c>
      <c r="H9" s="162" t="n">
        <v>21139.627423</v>
      </c>
      <c r="I9" s="163" t="n">
        <v>11875</v>
      </c>
      <c r="J9" s="164" t="n">
        <v>131859</v>
      </c>
      <c r="K9" s="165" t="n">
        <v>118267.422211</v>
      </c>
      <c r="L9" s="166" t="n">
        <v>56651</v>
      </c>
      <c r="M9" s="167" t="n">
        <v>463719</v>
      </c>
      <c r="N9" s="168" t="n">
        <v>336320.604659</v>
      </c>
    </row>
    <row r="10">
      <c r="B10" s="10" t="s">
        <v>32</v>
      </c>
      <c r="C10" s="157" t="n">
        <v>31754</v>
      </c>
      <c r="D10" s="158" t="n">
        <v>244867</v>
      </c>
      <c r="E10" s="159" t="n">
        <v>182540.053473</v>
      </c>
      <c r="F10" s="160" t="n">
        <v>4829</v>
      </c>
      <c r="G10" s="161" t="n">
        <v>13839</v>
      </c>
      <c r="H10" s="162" t="n">
        <v>8861.586163</v>
      </c>
      <c r="I10" s="163" t="n">
        <v>4638</v>
      </c>
      <c r="J10" s="164" t="n">
        <v>55812</v>
      </c>
      <c r="K10" s="165" t="n">
        <v>49781.86666</v>
      </c>
      <c r="L10" s="166" t="n">
        <v>22287</v>
      </c>
      <c r="M10" s="167" t="n">
        <v>175216</v>
      </c>
      <c r="N10" s="168" t="n">
        <v>123896.60065</v>
      </c>
    </row>
    <row r="11">
      <c r="B11" s="10" t="s">
        <v>33</v>
      </c>
      <c r="C11" s="157" t="n">
        <v>2789</v>
      </c>
      <c r="D11" s="158" t="n">
        <v>18229</v>
      </c>
      <c r="E11" s="159" t="n">
        <v>13464.345701</v>
      </c>
      <c r="F11" s="160" t="n">
        <v>602</v>
      </c>
      <c r="G11" s="161" t="n">
        <v>1494</v>
      </c>
      <c r="H11" s="162" t="n">
        <v>847.116461</v>
      </c>
      <c r="I11" s="163" t="n">
        <v>420</v>
      </c>
      <c r="J11" s="164" t="n">
        <v>5323</v>
      </c>
      <c r="K11" s="165" t="n">
        <v>4711.979939</v>
      </c>
      <c r="L11" s="166" t="n">
        <v>1767</v>
      </c>
      <c r="M11" s="167" t="n">
        <v>11412</v>
      </c>
      <c r="N11" s="168" t="n">
        <v>7905.249301</v>
      </c>
    </row>
    <row r="12">
      <c r="B12" s="10" t="s">
        <v>34</v>
      </c>
      <c r="C12" s="157" t="n">
        <v>15179</v>
      </c>
      <c r="D12" s="158" t="n">
        <v>80398</v>
      </c>
      <c r="E12" s="159" t="n">
        <v>60710.291527</v>
      </c>
      <c r="F12" s="160" t="n">
        <v>1698</v>
      </c>
      <c r="G12" s="161" t="n">
        <v>4417</v>
      </c>
      <c r="H12" s="162" t="n">
        <v>2688.857466</v>
      </c>
      <c r="I12" s="163" t="n">
        <v>2464</v>
      </c>
      <c r="J12" s="164" t="n">
        <v>20774</v>
      </c>
      <c r="K12" s="165" t="n">
        <v>18373.966744</v>
      </c>
      <c r="L12" s="166" t="n">
        <v>11017</v>
      </c>
      <c r="M12" s="167" t="n">
        <v>55207</v>
      </c>
      <c r="N12" s="168" t="n">
        <v>39647.467317</v>
      </c>
    </row>
    <row r="13">
      <c r="B13" s="10" t="s">
        <v>35</v>
      </c>
      <c r="C13" s="157" t="n">
        <v>3679</v>
      </c>
      <c r="D13" s="158" t="n">
        <v>21939</v>
      </c>
      <c r="E13" s="159" t="n">
        <v>16622.744136</v>
      </c>
      <c r="F13" s="160" t="n">
        <v>671</v>
      </c>
      <c r="G13" s="161" t="n">
        <v>1740</v>
      </c>
      <c r="H13" s="162" t="n">
        <v>1086.082582</v>
      </c>
      <c r="I13" s="163" t="n">
        <v>557</v>
      </c>
      <c r="J13" s="164" t="n">
        <v>7145</v>
      </c>
      <c r="K13" s="165" t="n">
        <v>6282.411905</v>
      </c>
      <c r="L13" s="166" t="n">
        <v>2451</v>
      </c>
      <c r="M13" s="167" t="n">
        <v>13054</v>
      </c>
      <c r="N13" s="168" t="n">
        <v>9254.249649</v>
      </c>
    </row>
    <row r="14">
      <c r="B14" s="10" t="s">
        <v>36</v>
      </c>
      <c r="C14" s="157" t="n">
        <v>4102</v>
      </c>
      <c r="D14" s="158" t="n">
        <v>23610</v>
      </c>
      <c r="E14" s="159" t="n">
        <v>17768.753186</v>
      </c>
      <c r="F14" s="160" t="n">
        <v>473</v>
      </c>
      <c r="G14" s="161" t="n">
        <v>1272</v>
      </c>
      <c r="H14" s="162" t="n">
        <v>774.934845</v>
      </c>
      <c r="I14" s="163" t="n">
        <v>594</v>
      </c>
      <c r="J14" s="164" t="n">
        <v>6751</v>
      </c>
      <c r="K14" s="165" t="n">
        <v>6029.42501</v>
      </c>
      <c r="L14" s="166" t="n">
        <v>3035</v>
      </c>
      <c r="M14" s="167" t="n">
        <v>15587</v>
      </c>
      <c r="N14" s="168" t="n">
        <v>10964.393331</v>
      </c>
    </row>
    <row r="15">
      <c r="B15" s="10" t="s">
        <v>37</v>
      </c>
      <c r="C15" s="157" t="n">
        <v>3293</v>
      </c>
      <c r="D15" s="158" t="n">
        <v>22020</v>
      </c>
      <c r="E15" s="159" t="n">
        <v>16911.656843</v>
      </c>
      <c r="F15" s="160" t="n">
        <v>393</v>
      </c>
      <c r="G15" s="161" t="n">
        <v>1083</v>
      </c>
      <c r="H15" s="162" t="n">
        <v>717.599587</v>
      </c>
      <c r="I15" s="163" t="n">
        <v>603</v>
      </c>
      <c r="J15" s="164" t="n">
        <v>8021</v>
      </c>
      <c r="K15" s="165" t="n">
        <v>7173.929575</v>
      </c>
      <c r="L15" s="166" t="n">
        <v>2297</v>
      </c>
      <c r="M15" s="167" t="n">
        <v>12916</v>
      </c>
      <c r="N15" s="168" t="n">
        <v>9020.127681</v>
      </c>
    </row>
    <row r="16">
      <c r="B16" s="10" t="s">
        <v>38</v>
      </c>
      <c r="C16" s="157" t="n">
        <v>17655</v>
      </c>
      <c r="D16" s="158" t="n">
        <v>108626</v>
      </c>
      <c r="E16" s="159" t="n">
        <v>84874.746247</v>
      </c>
      <c r="F16" s="160" t="n">
        <v>605</v>
      </c>
      <c r="G16" s="161" t="n">
        <v>1824</v>
      </c>
      <c r="H16" s="162" t="n">
        <v>1162.470543</v>
      </c>
      <c r="I16" s="163" t="n">
        <v>1656</v>
      </c>
      <c r="J16" s="164" t="n">
        <v>22037</v>
      </c>
      <c r="K16" s="165" t="n">
        <v>20016.279288</v>
      </c>
      <c r="L16" s="166" t="n">
        <v>15394</v>
      </c>
      <c r="M16" s="167" t="n">
        <v>84765</v>
      </c>
      <c r="N16" s="168" t="n">
        <v>63695.996416</v>
      </c>
    </row>
    <row r="17">
      <c r="B17" s="10" t="s">
        <v>39</v>
      </c>
      <c r="C17" s="157" t="n">
        <v>21503</v>
      </c>
      <c r="D17" s="158" t="n">
        <v>148621</v>
      </c>
      <c r="E17" s="159" t="n">
        <v>112887.764872</v>
      </c>
      <c r="F17" s="160" t="n">
        <v>3013</v>
      </c>
      <c r="G17" s="161" t="n">
        <v>8979</v>
      </c>
      <c r="H17" s="162" t="n">
        <v>6522.787875</v>
      </c>
      <c r="I17" s="163" t="n">
        <v>3377</v>
      </c>
      <c r="J17" s="164" t="n">
        <v>36813</v>
      </c>
      <c r="K17" s="165" t="n">
        <v>33562.227784</v>
      </c>
      <c r="L17" s="166" t="n">
        <v>15113</v>
      </c>
      <c r="M17" s="167" t="n">
        <v>102829</v>
      </c>
      <c r="N17" s="168" t="n">
        <v>72802.749213</v>
      </c>
    </row>
    <row r="18">
      <c r="B18" s="10" t="s">
        <v>40</v>
      </c>
      <c r="C18" s="157" t="n">
        <v>18347</v>
      </c>
      <c r="D18" s="158" t="n">
        <v>140189</v>
      </c>
      <c r="E18" s="159" t="n">
        <v>107806.804578</v>
      </c>
      <c r="F18" s="160" t="n">
        <v>1442</v>
      </c>
      <c r="G18" s="161" t="n">
        <v>4132</v>
      </c>
      <c r="H18" s="162" t="n">
        <v>2600.136963</v>
      </c>
      <c r="I18" s="163" t="n">
        <v>3168</v>
      </c>
      <c r="J18" s="164" t="n">
        <v>38344</v>
      </c>
      <c r="K18" s="165" t="n">
        <v>34823.68043</v>
      </c>
      <c r="L18" s="166" t="n">
        <v>13737</v>
      </c>
      <c r="M18" s="167" t="n">
        <v>97713</v>
      </c>
      <c r="N18" s="168" t="n">
        <v>70382.987185</v>
      </c>
    </row>
    <row r="19">
      <c r="B19" s="10" t="s">
        <v>41</v>
      </c>
      <c r="C19" s="157" t="n">
        <v>17412</v>
      </c>
      <c r="D19" s="158" t="n">
        <v>190333</v>
      </c>
      <c r="E19" s="159" t="n">
        <v>150097.357886</v>
      </c>
      <c r="F19" s="160" t="n">
        <v>21</v>
      </c>
      <c r="G19" s="161" t="n">
        <v>97</v>
      </c>
      <c r="H19" s="162" t="n">
        <v>81.164895</v>
      </c>
      <c r="I19" s="163" t="n">
        <v>1569</v>
      </c>
      <c r="J19" s="164" t="n">
        <v>37023</v>
      </c>
      <c r="K19" s="165" t="n">
        <v>34513.528989</v>
      </c>
      <c r="L19" s="166" t="n">
        <v>15822</v>
      </c>
      <c r="M19" s="167" t="n">
        <v>153213</v>
      </c>
      <c r="N19" s="168" t="n">
        <v>115502.664002</v>
      </c>
    </row>
    <row r="20">
      <c r="B20" s="10" t="s">
        <v>42</v>
      </c>
      <c r="C20" s="157" t="n">
        <v>19502</v>
      </c>
      <c r="D20" s="158" t="n">
        <v>148266</v>
      </c>
      <c r="E20" s="159" t="n">
        <v>117116.104733</v>
      </c>
      <c r="F20" s="160" t="n">
        <v>996</v>
      </c>
      <c r="G20" s="161" t="n">
        <v>3304</v>
      </c>
      <c r="H20" s="162" t="n">
        <v>2067.163693</v>
      </c>
      <c r="I20" s="163" t="n">
        <v>3153</v>
      </c>
      <c r="J20" s="164" t="n">
        <v>38711</v>
      </c>
      <c r="K20" s="165" t="n">
        <v>35543.513402</v>
      </c>
      <c r="L20" s="166" t="n">
        <v>15353</v>
      </c>
      <c r="M20" s="167" t="n">
        <v>106251</v>
      </c>
      <c r="N20" s="168" t="n">
        <v>79505.427638</v>
      </c>
    </row>
    <row r="21">
      <c r="B21" s="10" t="s">
        <v>43</v>
      </c>
      <c r="C21" s="157" t="n">
        <v>6621</v>
      </c>
      <c r="D21" s="158" t="n">
        <v>45582</v>
      </c>
      <c r="E21" s="159" t="n">
        <v>35109.528069</v>
      </c>
      <c r="F21" s="160" t="n">
        <v>606</v>
      </c>
      <c r="G21" s="161" t="n">
        <v>1964</v>
      </c>
      <c r="H21" s="162" t="n">
        <v>1221.688332</v>
      </c>
      <c r="I21" s="163" t="n">
        <v>991</v>
      </c>
      <c r="J21" s="164" t="n">
        <v>13002</v>
      </c>
      <c r="K21" s="165" t="n">
        <v>11871.366496</v>
      </c>
      <c r="L21" s="166" t="n">
        <v>5024</v>
      </c>
      <c r="M21" s="167" t="n">
        <v>30616</v>
      </c>
      <c r="N21" s="168" t="n">
        <v>22016.473241</v>
      </c>
    </row>
    <row r="22">
      <c r="B22" s="10" t="s">
        <v>44</v>
      </c>
      <c r="C22" s="157" t="n">
        <v>5169</v>
      </c>
      <c r="D22" s="158" t="n">
        <v>26586</v>
      </c>
      <c r="E22" s="159" t="n">
        <v>20051.710593</v>
      </c>
      <c r="F22" s="160" t="n">
        <v>738</v>
      </c>
      <c r="G22" s="161" t="n">
        <v>1723</v>
      </c>
      <c r="H22" s="162" t="n">
        <v>1165.641631</v>
      </c>
      <c r="I22" s="163" t="n">
        <v>860</v>
      </c>
      <c r="J22" s="164" t="n">
        <v>7626</v>
      </c>
      <c r="K22" s="165" t="n">
        <v>6821.049245</v>
      </c>
      <c r="L22" s="166" t="n">
        <v>3571</v>
      </c>
      <c r="M22" s="167" t="n">
        <v>17237</v>
      </c>
      <c r="N22" s="168" t="n">
        <v>12065.019717</v>
      </c>
    </row>
    <row r="23">
      <c r="B23" s="10" t="s">
        <v>45</v>
      </c>
      <c r="C23" s="157" t="n">
        <v>1872</v>
      </c>
      <c r="D23" s="158" t="n">
        <v>8804</v>
      </c>
      <c r="E23" s="159" t="n">
        <v>6545.726757</v>
      </c>
      <c r="F23" s="160" t="n">
        <v>490</v>
      </c>
      <c r="G23" s="161" t="n">
        <v>1066</v>
      </c>
      <c r="H23" s="162" t="n">
        <v>707.752839</v>
      </c>
      <c r="I23" s="163" t="n">
        <v>305</v>
      </c>
      <c r="J23" s="164" t="n">
        <v>2793</v>
      </c>
      <c r="K23" s="165" t="n">
        <v>2390.819284</v>
      </c>
      <c r="L23" s="166" t="n">
        <v>1077</v>
      </c>
      <c r="M23" s="167" t="n">
        <v>4945</v>
      </c>
      <c r="N23" s="168" t="n">
        <v>3447.154634</v>
      </c>
    </row>
    <row r="24">
      <c r="B24" s="10" t="s">
        <v>46</v>
      </c>
      <c r="C24" s="157" t="n">
        <v>38508</v>
      </c>
      <c r="D24" s="158" t="n">
        <v>296679</v>
      </c>
      <c r="E24" s="159" t="n">
        <v>228677.210609</v>
      </c>
      <c r="F24" s="160" t="n">
        <v>4238</v>
      </c>
      <c r="G24" s="161" t="n">
        <v>11545</v>
      </c>
      <c r="H24" s="162" t="n">
        <v>7613.731393</v>
      </c>
      <c r="I24" s="163" t="n">
        <v>6772</v>
      </c>
      <c r="J24" s="164" t="n">
        <v>86898</v>
      </c>
      <c r="K24" s="165" t="n">
        <v>78842.216569</v>
      </c>
      <c r="L24" s="166" t="n">
        <v>27498</v>
      </c>
      <c r="M24" s="167" t="n">
        <v>198236</v>
      </c>
      <c r="N24" s="168" t="n">
        <v>142221.262647</v>
      </c>
    </row>
    <row r="25">
      <c r="B25" s="10" t="s">
        <v>47</v>
      </c>
      <c r="C25" s="157" t="n">
        <v>20858</v>
      </c>
      <c r="D25" s="158" t="n">
        <v>126865</v>
      </c>
      <c r="E25" s="159" t="n">
        <v>97037.392338</v>
      </c>
      <c r="F25" s="160" t="n">
        <v>2610</v>
      </c>
      <c r="G25" s="161" t="n">
        <v>7016</v>
      </c>
      <c r="H25" s="162" t="n">
        <v>4595.81934</v>
      </c>
      <c r="I25" s="163" t="n">
        <v>3048</v>
      </c>
      <c r="J25" s="164" t="n">
        <v>26539</v>
      </c>
      <c r="K25" s="165" t="n">
        <v>23913.331984</v>
      </c>
      <c r="L25" s="166" t="n">
        <v>15200</v>
      </c>
      <c r="M25" s="167" t="n">
        <v>93310</v>
      </c>
      <c r="N25" s="168" t="n">
        <v>68528.241014</v>
      </c>
    </row>
    <row r="26">
      <c r="B26" s="23" t="s">
        <v>48</v>
      </c>
      <c r="C26" s="169" t="n">
        <v>45242</v>
      </c>
      <c r="D26" s="170" t="n">
        <v>335362</v>
      </c>
      <c r="E26" s="171" t="n">
        <v>260988.084391</v>
      </c>
      <c r="F26" s="172" t="n">
        <v>3608</v>
      </c>
      <c r="G26" s="173" t="n">
        <v>10944</v>
      </c>
      <c r="H26" s="174" t="n">
        <v>6827.870088</v>
      </c>
      <c r="I26" s="175" t="n">
        <v>7336</v>
      </c>
      <c r="J26" s="176" t="n">
        <v>96538</v>
      </c>
      <c r="K26" s="177" t="n">
        <v>88194.694609</v>
      </c>
      <c r="L26" s="178" t="n">
        <v>34298</v>
      </c>
      <c r="M26" s="179" t="n">
        <v>227880</v>
      </c>
      <c r="N26" s="180" t="n">
        <v>165965.519694</v>
      </c>
    </row>
    <row r="27">
      <c r="B27" s="10" t="s">
        <v>49</v>
      </c>
      <c r="C27" s="157" t="n">
        <v>20530</v>
      </c>
      <c r="D27" s="158" t="n">
        <v>132673</v>
      </c>
      <c r="E27" s="159" t="n">
        <v>101905.395884</v>
      </c>
      <c r="F27" s="160" t="n">
        <v>2748</v>
      </c>
      <c r="G27" s="161" t="n">
        <v>8732</v>
      </c>
      <c r="H27" s="162" t="n">
        <v>5983.881946</v>
      </c>
      <c r="I27" s="163" t="n">
        <v>3632</v>
      </c>
      <c r="J27" s="164" t="n">
        <v>40512</v>
      </c>
      <c r="K27" s="165" t="n">
        <v>36514.712685</v>
      </c>
      <c r="L27" s="166" t="n">
        <v>14150</v>
      </c>
      <c r="M27" s="167" t="n">
        <v>83429</v>
      </c>
      <c r="N27" s="168" t="n">
        <v>59406.801253</v>
      </c>
    </row>
    <row r="28">
      <c r="B28" s="10" t="s">
        <v>50</v>
      </c>
      <c r="C28" s="157" t="n">
        <v>38677</v>
      </c>
      <c r="D28" s="158" t="n">
        <v>228719</v>
      </c>
      <c r="E28" s="159" t="n">
        <v>185798.631122</v>
      </c>
      <c r="F28" s="160" t="n">
        <v>1245</v>
      </c>
      <c r="G28" s="161" t="n">
        <v>3271</v>
      </c>
      <c r="H28" s="162" t="n">
        <v>2121.012239</v>
      </c>
      <c r="I28" s="163" t="n">
        <v>5677</v>
      </c>
      <c r="J28" s="164" t="n">
        <v>52715</v>
      </c>
      <c r="K28" s="165" t="n">
        <v>49194.796397</v>
      </c>
      <c r="L28" s="166" t="n">
        <v>31755</v>
      </c>
      <c r="M28" s="167" t="n">
        <v>172733</v>
      </c>
      <c r="N28" s="168" t="n">
        <v>134482.822486</v>
      </c>
    </row>
    <row r="29">
      <c r="B29" s="10" t="s">
        <v>51</v>
      </c>
      <c r="C29" s="157" t="n">
        <v>58060</v>
      </c>
      <c r="D29" s="158" t="n">
        <v>434909</v>
      </c>
      <c r="E29" s="159" t="n">
        <v>347336.228011</v>
      </c>
      <c r="F29" s="160" t="n">
        <v>3895</v>
      </c>
      <c r="G29" s="161" t="n">
        <v>13256</v>
      </c>
      <c r="H29" s="162" t="n">
        <v>9277.305023</v>
      </c>
      <c r="I29" s="163" t="n">
        <v>7930</v>
      </c>
      <c r="J29" s="164" t="n">
        <v>72874</v>
      </c>
      <c r="K29" s="165" t="n">
        <v>67479.631446</v>
      </c>
      <c r="L29" s="166" t="n">
        <v>46235</v>
      </c>
      <c r="M29" s="167" t="n">
        <v>348779</v>
      </c>
      <c r="N29" s="168" t="n">
        <v>270579.291542</v>
      </c>
    </row>
    <row r="30">
      <c r="B30" s="10" t="s">
        <v>52</v>
      </c>
      <c r="C30" s="157" t="n">
        <v>28598</v>
      </c>
      <c r="D30" s="158" t="n">
        <v>172240</v>
      </c>
      <c r="E30" s="159" t="n">
        <v>133099.052966</v>
      </c>
      <c r="F30" s="160" t="n">
        <v>3418</v>
      </c>
      <c r="G30" s="161" t="n">
        <v>9567</v>
      </c>
      <c r="H30" s="162" t="n">
        <v>5250.49614</v>
      </c>
      <c r="I30" s="163" t="n">
        <v>4302</v>
      </c>
      <c r="J30" s="164" t="n">
        <v>38081</v>
      </c>
      <c r="K30" s="165" t="n">
        <v>34913.357823</v>
      </c>
      <c r="L30" s="166" t="n">
        <v>20878</v>
      </c>
      <c r="M30" s="167" t="n">
        <v>124592</v>
      </c>
      <c r="N30" s="168" t="n">
        <v>92935.199003</v>
      </c>
    </row>
    <row r="31">
      <c r="B31" s="10" t="s">
        <v>53</v>
      </c>
      <c r="C31" s="157" t="n">
        <v>13421</v>
      </c>
      <c r="D31" s="158" t="n">
        <v>105613</v>
      </c>
      <c r="E31" s="159" t="n">
        <v>84751.688161</v>
      </c>
      <c r="F31" s="160" t="n">
        <v>909</v>
      </c>
      <c r="G31" s="161" t="n">
        <v>2468</v>
      </c>
      <c r="H31" s="162" t="n">
        <v>1867.049653</v>
      </c>
      <c r="I31" s="163" t="n">
        <v>2475</v>
      </c>
      <c r="J31" s="164" t="n">
        <v>35199</v>
      </c>
      <c r="K31" s="165" t="n">
        <v>32808.129396</v>
      </c>
      <c r="L31" s="166" t="n">
        <v>10037</v>
      </c>
      <c r="M31" s="167" t="n">
        <v>67946</v>
      </c>
      <c r="N31" s="168" t="n">
        <v>50076.509112</v>
      </c>
    </row>
    <row r="32">
      <c r="B32" s="10" t="s">
        <v>54</v>
      </c>
      <c r="C32" s="157" t="n">
        <v>39572</v>
      </c>
      <c r="D32" s="158" t="n">
        <v>341971</v>
      </c>
      <c r="E32" s="159" t="n">
        <v>283375.492974</v>
      </c>
      <c r="F32" s="160" t="n">
        <v>408</v>
      </c>
      <c r="G32" s="161" t="n">
        <v>1690</v>
      </c>
      <c r="H32" s="162" t="n">
        <v>1277.812997</v>
      </c>
      <c r="I32" s="163" t="n">
        <v>4421</v>
      </c>
      <c r="J32" s="164" t="n">
        <v>46413</v>
      </c>
      <c r="K32" s="165" t="n">
        <v>43959.66316</v>
      </c>
      <c r="L32" s="166" t="n">
        <v>34743</v>
      </c>
      <c r="M32" s="167" t="n">
        <v>293868</v>
      </c>
      <c r="N32" s="168" t="n">
        <v>238138.016817</v>
      </c>
    </row>
    <row r="33">
      <c r="B33" s="36" t="s">
        <v>55</v>
      </c>
      <c r="C33" s="181" t="n">
        <v>6350</v>
      </c>
      <c r="D33" s="182" t="n">
        <v>42034</v>
      </c>
      <c r="E33" s="183" t="n">
        <v>33634.441043</v>
      </c>
      <c r="F33" s="184" t="n">
        <v>1084</v>
      </c>
      <c r="G33" s="185" t="n">
        <v>3063</v>
      </c>
      <c r="H33" s="186" t="n">
        <v>2150.564183</v>
      </c>
      <c r="I33" s="187" t="n">
        <v>1222</v>
      </c>
      <c r="J33" s="188" t="n">
        <v>15969</v>
      </c>
      <c r="K33" s="189" t="n">
        <v>14735.46414</v>
      </c>
      <c r="L33" s="190" t="n">
        <v>4044</v>
      </c>
      <c r="M33" s="191" t="n">
        <v>23002</v>
      </c>
      <c r="N33" s="192" t="n">
        <v>16748.41272</v>
      </c>
    </row>
  </sheetData>
  <mergeCells count="5">
    <mergeCell ref="B5:B6"/>
    <mergeCell ref="C5:E5"/>
    <mergeCell ref="F5:H5"/>
    <mergeCell ref="I5:K5"/>
    <mergeCell ref="L5:N5"/>
  </mergeCells>
  <pageMargins left="0.7" right="0.7" top="0.75" bottom="0.75" header="0.3" footer="0.3"/>
  <pageSetup paperSize="9" orientation="landscape" scale="50" fitToWidth="0" fitToHeight="0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007AB8"/>
  </sheetPr>
  <dimension ref="A1"/>
  <sheetViews>
    <sheetView workbookViewId="0" zoomScale="100" showGridLines="0" tabSelected="false">
      <pane ySplit="6" topLeftCell="A7" activePane="bottomLeft" state="frozen"/>
      <selection pane="bottomLeft"/>
    </sheetView>
  </sheetViews>
  <sheetFormatPr defaultRowHeight="15.0" baseColWidth="10"/>
  <cols>
    <col min="1" max="1" width="2.57" hidden="0" customWidth="1"/>
    <col min="2" max="2" width="13.55" hidden="0" customWidth="1"/>
    <col min="3" max="3" width="21.71" hidden="0" customWidth="1"/>
    <col min="4" max="4" width="21.71" hidden="0" customWidth="1"/>
    <col min="5" max="5" width="21.71" hidden="0" customWidth="1"/>
    <col min="6" max="6" width="21.71" hidden="0" customWidth="1"/>
    <col min="7" max="7" width="21.71" hidden="0" customWidth="1"/>
    <col min="8" max="8" width="21.71" hidden="0" customWidth="1"/>
    <col min="9" max="9" width="21.71" hidden="0" customWidth="1"/>
    <col min="10" max="10" width="21.71" hidden="0" customWidth="1"/>
    <col min="11" max="11" width="21.71" hidden="0" customWidth="1"/>
    <col min="12" max="12" width="21.71" hidden="0" customWidth="1"/>
    <col min="13" max="13" width="21.71" hidden="0" customWidth="1"/>
    <col min="14" max="14" width="21.71" hidden="0" customWidth="1"/>
  </cols>
  <sheetData>
    <row r="1">
      <c r="B1" s="3" t="s">
        <v>15</v>
      </c>
    </row>
    <row r="2">
      <c r="B2" t="s">
        <v>5</v>
      </c>
    </row>
    <row r="5">
      <c r="B5" s="7" t="s">
        <v>21</v>
      </c>
      <c r="C5" s="9" t="s">
        <v>22</v>
      </c>
      <c r="D5" s="9" t="s">
        <v>22</v>
      </c>
      <c r="E5" s="9" t="s">
        <v>22</v>
      </c>
      <c r="F5" s="9" t="s">
        <v>23</v>
      </c>
      <c r="G5" s="9" t="s">
        <v>23</v>
      </c>
      <c r="H5" s="9" t="s">
        <v>23</v>
      </c>
      <c r="I5" s="9" t="s">
        <v>24</v>
      </c>
      <c r="J5" s="9" t="s">
        <v>24</v>
      </c>
      <c r="K5" s="9" t="s">
        <v>24</v>
      </c>
      <c r="L5" s="9" t="s">
        <v>25</v>
      </c>
      <c r="M5" s="9" t="s">
        <v>25</v>
      </c>
      <c r="N5" s="9" t="s">
        <v>25</v>
      </c>
    </row>
    <row r="6">
      <c r="B6" s="7" t="s">
        <v>21</v>
      </c>
      <c r="C6" s="8" t="s">
        <v>26</v>
      </c>
      <c r="D6" s="8" t="s">
        <v>27</v>
      </c>
      <c r="E6" s="8" t="s">
        <v>28</v>
      </c>
      <c r="F6" s="8" t="s">
        <v>26</v>
      </c>
      <c r="G6" s="8" t="s">
        <v>27</v>
      </c>
      <c r="H6" s="8" t="s">
        <v>28</v>
      </c>
      <c r="I6" s="8" t="s">
        <v>26</v>
      </c>
      <c r="J6" s="8" t="s">
        <v>27</v>
      </c>
      <c r="K6" s="8" t="s">
        <v>28</v>
      </c>
      <c r="L6" s="8" t="s">
        <v>26</v>
      </c>
      <c r="M6" s="8" t="s">
        <v>27</v>
      </c>
      <c r="N6" s="8" t="s">
        <v>28</v>
      </c>
    </row>
    <row r="7">
      <c r="B7" s="23" t="s">
        <v>29</v>
      </c>
      <c r="C7" s="133" t="n">
        <v>668419</v>
      </c>
      <c r="D7" s="134" t="n">
        <v>5048430</v>
      </c>
      <c r="E7" s="135" t="n">
        <v>3930487.67374</v>
      </c>
      <c r="F7" s="136" t="n">
        <v>56596</v>
      </c>
      <c r="G7" s="137" t="n">
        <v>166823</v>
      </c>
      <c r="H7" s="138" t="n">
        <v>108243.081149</v>
      </c>
      <c r="I7" s="139" t="n">
        <v>96315</v>
      </c>
      <c r="J7" s="140" t="n">
        <v>1099096</v>
      </c>
      <c r="K7" s="141" t="n">
        <v>1001533.241897</v>
      </c>
      <c r="L7" s="142" t="n">
        <v>515508</v>
      </c>
      <c r="M7" s="143" t="n">
        <v>3782511</v>
      </c>
      <c r="N7" s="144" t="n">
        <v>2820711.350694</v>
      </c>
    </row>
    <row r="8">
      <c r="B8" s="10" t="s">
        <v>30</v>
      </c>
      <c r="C8" s="121" t="n">
        <v>116394</v>
      </c>
      <c r="D8" s="122" t="n">
        <v>997484</v>
      </c>
      <c r="E8" s="123" t="n">
        <v>769833.702964</v>
      </c>
      <c r="F8" s="124" t="n">
        <v>3863</v>
      </c>
      <c r="G8" s="125" t="n">
        <v>12138</v>
      </c>
      <c r="H8" s="126" t="n">
        <v>8013.493045</v>
      </c>
      <c r="I8" s="127" t="n">
        <v>13462</v>
      </c>
      <c r="J8" s="128" t="n">
        <v>146221</v>
      </c>
      <c r="K8" s="129" t="n">
        <v>132465.907626</v>
      </c>
      <c r="L8" s="130" t="n">
        <v>99069</v>
      </c>
      <c r="M8" s="131" t="n">
        <v>839125</v>
      </c>
      <c r="N8" s="132" t="n">
        <v>629354.302293</v>
      </c>
    </row>
    <row r="9">
      <c r="B9" s="10" t="s">
        <v>31</v>
      </c>
      <c r="C9" s="121" t="n">
        <v>79158</v>
      </c>
      <c r="D9" s="122" t="n">
        <v>625266</v>
      </c>
      <c r="E9" s="123" t="n">
        <v>474201.43294</v>
      </c>
      <c r="F9" s="124" t="n">
        <v>11396</v>
      </c>
      <c r="G9" s="125" t="n">
        <v>34027</v>
      </c>
      <c r="H9" s="126" t="n">
        <v>21544.292027</v>
      </c>
      <c r="I9" s="127" t="n">
        <v>11897</v>
      </c>
      <c r="J9" s="128" t="n">
        <v>133417</v>
      </c>
      <c r="K9" s="129" t="n">
        <v>119650.461929</v>
      </c>
      <c r="L9" s="130" t="n">
        <v>55865</v>
      </c>
      <c r="M9" s="131" t="n">
        <v>457822</v>
      </c>
      <c r="N9" s="132" t="n">
        <v>333006.678984</v>
      </c>
    </row>
    <row r="10">
      <c r="B10" s="10" t="s">
        <v>32</v>
      </c>
      <c r="C10" s="121" t="n">
        <v>31333</v>
      </c>
      <c r="D10" s="122" t="n">
        <v>242991</v>
      </c>
      <c r="E10" s="123" t="n">
        <v>181545.848558</v>
      </c>
      <c r="F10" s="124" t="n">
        <v>4891</v>
      </c>
      <c r="G10" s="125" t="n">
        <v>13902</v>
      </c>
      <c r="H10" s="126" t="n">
        <v>8854.79913</v>
      </c>
      <c r="I10" s="127" t="n">
        <v>4597</v>
      </c>
      <c r="J10" s="128" t="n">
        <v>56137</v>
      </c>
      <c r="K10" s="129" t="n">
        <v>50061.041794</v>
      </c>
      <c r="L10" s="130" t="n">
        <v>21845</v>
      </c>
      <c r="M10" s="131" t="n">
        <v>172952</v>
      </c>
      <c r="N10" s="132" t="n">
        <v>122630.007634</v>
      </c>
    </row>
    <row r="11">
      <c r="B11" s="10" t="s">
        <v>33</v>
      </c>
      <c r="C11" s="121" t="n">
        <v>2814</v>
      </c>
      <c r="D11" s="122" t="n">
        <v>18292</v>
      </c>
      <c r="E11" s="123" t="n">
        <v>13560.104545</v>
      </c>
      <c r="F11" s="124" t="n">
        <v>617</v>
      </c>
      <c r="G11" s="125" t="n">
        <v>1598</v>
      </c>
      <c r="H11" s="126" t="n">
        <v>897.205475</v>
      </c>
      <c r="I11" s="127" t="n">
        <v>431</v>
      </c>
      <c r="J11" s="128" t="n">
        <v>5586</v>
      </c>
      <c r="K11" s="129" t="n">
        <v>4924.885782</v>
      </c>
      <c r="L11" s="130" t="n">
        <v>1766</v>
      </c>
      <c r="M11" s="131" t="n">
        <v>11108</v>
      </c>
      <c r="N11" s="132" t="n">
        <v>7738.013288</v>
      </c>
    </row>
    <row r="12">
      <c r="B12" s="10" t="s">
        <v>34</v>
      </c>
      <c r="C12" s="121" t="n">
        <v>14945</v>
      </c>
      <c r="D12" s="122" t="n">
        <v>79260</v>
      </c>
      <c r="E12" s="123" t="n">
        <v>59892.516487</v>
      </c>
      <c r="F12" s="124" t="n">
        <v>1710</v>
      </c>
      <c r="G12" s="125" t="n">
        <v>4513</v>
      </c>
      <c r="H12" s="126" t="n">
        <v>2769.233247</v>
      </c>
      <c r="I12" s="127" t="n">
        <v>2429</v>
      </c>
      <c r="J12" s="128" t="n">
        <v>20683</v>
      </c>
      <c r="K12" s="129" t="n">
        <v>18266.747241</v>
      </c>
      <c r="L12" s="130" t="n">
        <v>10806</v>
      </c>
      <c r="M12" s="131" t="n">
        <v>54064</v>
      </c>
      <c r="N12" s="132" t="n">
        <v>38856.535999</v>
      </c>
    </row>
    <row r="13">
      <c r="B13" s="10" t="s">
        <v>35</v>
      </c>
      <c r="C13" s="121" t="n">
        <v>3700</v>
      </c>
      <c r="D13" s="122" t="n">
        <v>21760</v>
      </c>
      <c r="E13" s="123" t="n">
        <v>16567.284288</v>
      </c>
      <c r="F13" s="124" t="n">
        <v>684</v>
      </c>
      <c r="G13" s="125" t="n">
        <v>1750</v>
      </c>
      <c r="H13" s="126" t="n">
        <v>1098.357855</v>
      </c>
      <c r="I13" s="127" t="n">
        <v>556</v>
      </c>
      <c r="J13" s="128" t="n">
        <v>7212</v>
      </c>
      <c r="K13" s="129" t="n">
        <v>6364.357498</v>
      </c>
      <c r="L13" s="130" t="n">
        <v>2460</v>
      </c>
      <c r="M13" s="131" t="n">
        <v>12798</v>
      </c>
      <c r="N13" s="132" t="n">
        <v>9104.568935</v>
      </c>
    </row>
    <row r="14">
      <c r="B14" s="10" t="s">
        <v>36</v>
      </c>
      <c r="C14" s="121" t="n">
        <v>4086</v>
      </c>
      <c r="D14" s="122" t="n">
        <v>23462</v>
      </c>
      <c r="E14" s="123" t="n">
        <v>17709.220078</v>
      </c>
      <c r="F14" s="124" t="n">
        <v>482</v>
      </c>
      <c r="G14" s="125" t="n">
        <v>1337</v>
      </c>
      <c r="H14" s="126" t="n">
        <v>808.252679</v>
      </c>
      <c r="I14" s="127" t="n">
        <v>586</v>
      </c>
      <c r="J14" s="128" t="n">
        <v>6854</v>
      </c>
      <c r="K14" s="129" t="n">
        <v>6116.523852</v>
      </c>
      <c r="L14" s="130" t="n">
        <v>3018</v>
      </c>
      <c r="M14" s="131" t="n">
        <v>15271</v>
      </c>
      <c r="N14" s="132" t="n">
        <v>10784.443547</v>
      </c>
    </row>
    <row r="15">
      <c r="B15" s="10" t="s">
        <v>37</v>
      </c>
      <c r="C15" s="121" t="n">
        <v>3310</v>
      </c>
      <c r="D15" s="122" t="n">
        <v>21866</v>
      </c>
      <c r="E15" s="123" t="n">
        <v>16772.539394</v>
      </c>
      <c r="F15" s="124" t="n">
        <v>395</v>
      </c>
      <c r="G15" s="125" t="n">
        <v>1087</v>
      </c>
      <c r="H15" s="126" t="n">
        <v>713.429785</v>
      </c>
      <c r="I15" s="127" t="n">
        <v>610</v>
      </c>
      <c r="J15" s="128" t="n">
        <v>8245</v>
      </c>
      <c r="K15" s="129" t="n">
        <v>7363.295912</v>
      </c>
      <c r="L15" s="130" t="n">
        <v>2305</v>
      </c>
      <c r="M15" s="131" t="n">
        <v>12534</v>
      </c>
      <c r="N15" s="132" t="n">
        <v>8695.813697</v>
      </c>
    </row>
    <row r="16">
      <c r="B16" s="10" t="s">
        <v>38</v>
      </c>
      <c r="C16" s="121" t="n">
        <v>17524</v>
      </c>
      <c r="D16" s="122" t="n">
        <v>107352</v>
      </c>
      <c r="E16" s="123" t="n">
        <v>83848.404281</v>
      </c>
      <c r="F16" s="124" t="n">
        <v>610</v>
      </c>
      <c r="G16" s="125" t="n">
        <v>1898</v>
      </c>
      <c r="H16" s="126" t="n">
        <v>1209.156486</v>
      </c>
      <c r="I16" s="127" t="n">
        <v>1642</v>
      </c>
      <c r="J16" s="128" t="n">
        <v>22354</v>
      </c>
      <c r="K16" s="129" t="n">
        <v>20302.00326</v>
      </c>
      <c r="L16" s="130" t="n">
        <v>15272</v>
      </c>
      <c r="M16" s="131" t="n">
        <v>83100</v>
      </c>
      <c r="N16" s="132" t="n">
        <v>62337.244535</v>
      </c>
    </row>
    <row r="17">
      <c r="B17" s="10" t="s">
        <v>39</v>
      </c>
      <c r="C17" s="121" t="n">
        <v>21363</v>
      </c>
      <c r="D17" s="122" t="n">
        <v>147599</v>
      </c>
      <c r="E17" s="123" t="n">
        <v>112334.493222</v>
      </c>
      <c r="F17" s="124" t="n">
        <v>3047</v>
      </c>
      <c r="G17" s="125" t="n">
        <v>9041</v>
      </c>
      <c r="H17" s="126" t="n">
        <v>6549.89477</v>
      </c>
      <c r="I17" s="127" t="n">
        <v>3426</v>
      </c>
      <c r="J17" s="128" t="n">
        <v>37053</v>
      </c>
      <c r="K17" s="129" t="n">
        <v>33706.865856</v>
      </c>
      <c r="L17" s="130" t="n">
        <v>14890</v>
      </c>
      <c r="M17" s="131" t="n">
        <v>101505</v>
      </c>
      <c r="N17" s="132" t="n">
        <v>72077.732596</v>
      </c>
    </row>
    <row r="18">
      <c r="B18" s="10" t="s">
        <v>40</v>
      </c>
      <c r="C18" s="121" t="n">
        <v>18347</v>
      </c>
      <c r="D18" s="122" t="n">
        <v>138761</v>
      </c>
      <c r="E18" s="123" t="n">
        <v>106624.055943</v>
      </c>
      <c r="F18" s="124" t="n">
        <v>1471</v>
      </c>
      <c r="G18" s="125" t="n">
        <v>4181</v>
      </c>
      <c r="H18" s="126" t="n">
        <v>2640.726583</v>
      </c>
      <c r="I18" s="127" t="n">
        <v>3246</v>
      </c>
      <c r="J18" s="128" t="n">
        <v>39167</v>
      </c>
      <c r="K18" s="129" t="n">
        <v>35593.003339</v>
      </c>
      <c r="L18" s="130" t="n">
        <v>13630</v>
      </c>
      <c r="M18" s="131" t="n">
        <v>95413</v>
      </c>
      <c r="N18" s="132" t="n">
        <v>68390.326021</v>
      </c>
    </row>
    <row r="19">
      <c r="B19" s="10" t="s">
        <v>41</v>
      </c>
      <c r="C19" s="121" t="n">
        <v>17316</v>
      </c>
      <c r="D19" s="122" t="n">
        <v>191155</v>
      </c>
      <c r="E19" s="123" t="n">
        <v>150866.408845</v>
      </c>
      <c r="F19" s="124" t="n">
        <v>24</v>
      </c>
      <c r="G19" s="125" t="n">
        <v>109</v>
      </c>
      <c r="H19" s="126" t="n">
        <v>87.859768</v>
      </c>
      <c r="I19" s="127" t="n">
        <v>1574</v>
      </c>
      <c r="J19" s="128" t="n">
        <v>36309</v>
      </c>
      <c r="K19" s="129" t="n">
        <v>33817.791653</v>
      </c>
      <c r="L19" s="130" t="n">
        <v>15718</v>
      </c>
      <c r="M19" s="131" t="n">
        <v>154737</v>
      </c>
      <c r="N19" s="132" t="n">
        <v>116960.757424</v>
      </c>
    </row>
    <row r="20">
      <c r="B20" s="10" t="s">
        <v>42</v>
      </c>
      <c r="C20" s="121" t="n">
        <v>19408</v>
      </c>
      <c r="D20" s="122" t="n">
        <v>147647</v>
      </c>
      <c r="E20" s="123" t="n">
        <v>116700.499009</v>
      </c>
      <c r="F20" s="124" t="n">
        <v>998</v>
      </c>
      <c r="G20" s="125" t="n">
        <v>3340</v>
      </c>
      <c r="H20" s="126" t="n">
        <v>2075.078271</v>
      </c>
      <c r="I20" s="127" t="n">
        <v>3132</v>
      </c>
      <c r="J20" s="128" t="n">
        <v>38938</v>
      </c>
      <c r="K20" s="129" t="n">
        <v>35666.651082</v>
      </c>
      <c r="L20" s="130" t="n">
        <v>15278</v>
      </c>
      <c r="M20" s="131" t="n">
        <v>105369</v>
      </c>
      <c r="N20" s="132" t="n">
        <v>78958.769656</v>
      </c>
    </row>
    <row r="21">
      <c r="B21" s="10" t="s">
        <v>43</v>
      </c>
      <c r="C21" s="121" t="n">
        <v>6563</v>
      </c>
      <c r="D21" s="122" t="n">
        <v>45671</v>
      </c>
      <c r="E21" s="123" t="n">
        <v>35185.119831</v>
      </c>
      <c r="F21" s="124" t="n">
        <v>612</v>
      </c>
      <c r="G21" s="125" t="n">
        <v>1937</v>
      </c>
      <c r="H21" s="126" t="n">
        <v>1186.275104</v>
      </c>
      <c r="I21" s="127" t="n">
        <v>989</v>
      </c>
      <c r="J21" s="128" t="n">
        <v>13003</v>
      </c>
      <c r="K21" s="129" t="n">
        <v>11871.317416</v>
      </c>
      <c r="L21" s="130" t="n">
        <v>4962</v>
      </c>
      <c r="M21" s="131" t="n">
        <v>30731</v>
      </c>
      <c r="N21" s="132" t="n">
        <v>22127.527311</v>
      </c>
    </row>
    <row r="22">
      <c r="B22" s="10" t="s">
        <v>44</v>
      </c>
      <c r="C22" s="121" t="n">
        <v>5155</v>
      </c>
      <c r="D22" s="122" t="n">
        <v>26539</v>
      </c>
      <c r="E22" s="123" t="n">
        <v>20015.986867</v>
      </c>
      <c r="F22" s="124" t="n">
        <v>753</v>
      </c>
      <c r="G22" s="125" t="n">
        <v>1735</v>
      </c>
      <c r="H22" s="126" t="n">
        <v>1157.897787</v>
      </c>
      <c r="I22" s="127" t="n">
        <v>867</v>
      </c>
      <c r="J22" s="128" t="n">
        <v>7677</v>
      </c>
      <c r="K22" s="129" t="n">
        <v>6876.335952</v>
      </c>
      <c r="L22" s="130" t="n">
        <v>3535</v>
      </c>
      <c r="M22" s="131" t="n">
        <v>17127</v>
      </c>
      <c r="N22" s="132" t="n">
        <v>11981.753128</v>
      </c>
    </row>
    <row r="23">
      <c r="B23" s="10" t="s">
        <v>45</v>
      </c>
      <c r="C23" s="121" t="n">
        <v>1885</v>
      </c>
      <c r="D23" s="122" t="n">
        <v>8712</v>
      </c>
      <c r="E23" s="123" t="n">
        <v>6488.356692</v>
      </c>
      <c r="F23" s="124" t="n">
        <v>498</v>
      </c>
      <c r="G23" s="125" t="n">
        <v>1079</v>
      </c>
      <c r="H23" s="126" t="n">
        <v>736.834695</v>
      </c>
      <c r="I23" s="127" t="n">
        <v>304</v>
      </c>
      <c r="J23" s="128" t="n">
        <v>2757</v>
      </c>
      <c r="K23" s="129" t="n">
        <v>2370.990544</v>
      </c>
      <c r="L23" s="130" t="n">
        <v>1083</v>
      </c>
      <c r="M23" s="131" t="n">
        <v>4876</v>
      </c>
      <c r="N23" s="132" t="n">
        <v>3380.531453</v>
      </c>
    </row>
    <row r="24">
      <c r="B24" s="10" t="s">
        <v>46</v>
      </c>
      <c r="C24" s="121" t="n">
        <v>38378</v>
      </c>
      <c r="D24" s="122" t="n">
        <v>295563</v>
      </c>
      <c r="E24" s="123" t="n">
        <v>228538.58498</v>
      </c>
      <c r="F24" s="124" t="n">
        <v>4300</v>
      </c>
      <c r="G24" s="125" t="n">
        <v>11958</v>
      </c>
      <c r="H24" s="126" t="n">
        <v>7875.603351</v>
      </c>
      <c r="I24" s="127" t="n">
        <v>6824</v>
      </c>
      <c r="J24" s="128" t="n">
        <v>88394</v>
      </c>
      <c r="K24" s="129" t="n">
        <v>80225.501552</v>
      </c>
      <c r="L24" s="130" t="n">
        <v>27254</v>
      </c>
      <c r="M24" s="131" t="n">
        <v>195211</v>
      </c>
      <c r="N24" s="132" t="n">
        <v>140437.480077</v>
      </c>
    </row>
    <row r="25">
      <c r="B25" s="10" t="s">
        <v>47</v>
      </c>
      <c r="C25" s="121" t="n">
        <v>20870</v>
      </c>
      <c r="D25" s="122" t="n">
        <v>128500</v>
      </c>
      <c r="E25" s="123" t="n">
        <v>98346.773916</v>
      </c>
      <c r="F25" s="124" t="n">
        <v>2667</v>
      </c>
      <c r="G25" s="125" t="n">
        <v>7332</v>
      </c>
      <c r="H25" s="126" t="n">
        <v>4762.426153</v>
      </c>
      <c r="I25" s="127" t="n">
        <v>3019</v>
      </c>
      <c r="J25" s="128" t="n">
        <v>26715</v>
      </c>
      <c r="K25" s="129" t="n">
        <v>24037.091429</v>
      </c>
      <c r="L25" s="130" t="n">
        <v>15184</v>
      </c>
      <c r="M25" s="131" t="n">
        <v>94453</v>
      </c>
      <c r="N25" s="132" t="n">
        <v>69547.256334</v>
      </c>
    </row>
    <row r="26">
      <c r="B26" s="23" t="s">
        <v>48</v>
      </c>
      <c r="C26" s="133" t="n">
        <v>45124</v>
      </c>
      <c r="D26" s="134" t="n">
        <v>334465</v>
      </c>
      <c r="E26" s="135" t="n">
        <v>260480.496628</v>
      </c>
      <c r="F26" s="136" t="n">
        <v>3670</v>
      </c>
      <c r="G26" s="137" t="n">
        <v>11233</v>
      </c>
      <c r="H26" s="138" t="n">
        <v>7010.959711</v>
      </c>
      <c r="I26" s="139" t="n">
        <v>7388</v>
      </c>
      <c r="J26" s="140" t="n">
        <v>97959</v>
      </c>
      <c r="K26" s="141" t="n">
        <v>89524.38559</v>
      </c>
      <c r="L26" s="142" t="n">
        <v>34066</v>
      </c>
      <c r="M26" s="143" t="n">
        <v>225273</v>
      </c>
      <c r="N26" s="144" t="n">
        <v>163945.151327</v>
      </c>
    </row>
    <row r="27">
      <c r="B27" s="10" t="s">
        <v>49</v>
      </c>
      <c r="C27" s="121" t="n">
        <v>20539</v>
      </c>
      <c r="D27" s="122" t="n">
        <v>132360</v>
      </c>
      <c r="E27" s="123" t="n">
        <v>101499.428263</v>
      </c>
      <c r="F27" s="124" t="n">
        <v>2790</v>
      </c>
      <c r="G27" s="125" t="n">
        <v>8836</v>
      </c>
      <c r="H27" s="126" t="n">
        <v>5997.617852</v>
      </c>
      <c r="I27" s="127" t="n">
        <v>3644</v>
      </c>
      <c r="J27" s="128" t="n">
        <v>40763</v>
      </c>
      <c r="K27" s="129" t="n">
        <v>36731.061495</v>
      </c>
      <c r="L27" s="130" t="n">
        <v>14105</v>
      </c>
      <c r="M27" s="131" t="n">
        <v>82761</v>
      </c>
      <c r="N27" s="132" t="n">
        <v>58770.748916</v>
      </c>
    </row>
    <row r="28">
      <c r="B28" s="10" t="s">
        <v>50</v>
      </c>
      <c r="C28" s="121" t="n">
        <v>37793</v>
      </c>
      <c r="D28" s="122" t="n">
        <v>226403</v>
      </c>
      <c r="E28" s="123" t="n">
        <v>184314.7477</v>
      </c>
      <c r="F28" s="124" t="n">
        <v>1251</v>
      </c>
      <c r="G28" s="125" t="n">
        <v>3340</v>
      </c>
      <c r="H28" s="126" t="n">
        <v>2173.030302</v>
      </c>
      <c r="I28" s="127" t="n">
        <v>5602</v>
      </c>
      <c r="J28" s="128" t="n">
        <v>52986</v>
      </c>
      <c r="K28" s="129" t="n">
        <v>49542.268395</v>
      </c>
      <c r="L28" s="130" t="n">
        <v>30940</v>
      </c>
      <c r="M28" s="131" t="n">
        <v>170077</v>
      </c>
      <c r="N28" s="132" t="n">
        <v>132599.449003</v>
      </c>
    </row>
    <row r="29">
      <c r="B29" s="10" t="s">
        <v>51</v>
      </c>
      <c r="C29" s="121" t="n">
        <v>56218</v>
      </c>
      <c r="D29" s="122" t="n">
        <v>429019</v>
      </c>
      <c r="E29" s="123" t="n">
        <v>342216.060796</v>
      </c>
      <c r="F29" s="124" t="n">
        <v>3999</v>
      </c>
      <c r="G29" s="125" t="n">
        <v>13511</v>
      </c>
      <c r="H29" s="126" t="n">
        <v>9365.762163</v>
      </c>
      <c r="I29" s="127" t="n">
        <v>7819</v>
      </c>
      <c r="J29" s="128" t="n">
        <v>73519</v>
      </c>
      <c r="K29" s="129" t="n">
        <v>68182.831358</v>
      </c>
      <c r="L29" s="130" t="n">
        <v>44400</v>
      </c>
      <c r="M29" s="131" t="n">
        <v>341989</v>
      </c>
      <c r="N29" s="132" t="n">
        <v>264667.467275</v>
      </c>
    </row>
    <row r="30">
      <c r="B30" s="10" t="s">
        <v>52</v>
      </c>
      <c r="C30" s="121" t="n">
        <v>28046</v>
      </c>
      <c r="D30" s="122" t="n">
        <v>171733</v>
      </c>
      <c r="E30" s="123" t="n">
        <v>132884.293116</v>
      </c>
      <c r="F30" s="124" t="n">
        <v>3463</v>
      </c>
      <c r="G30" s="125" t="n">
        <v>9654</v>
      </c>
      <c r="H30" s="126" t="n">
        <v>5355.625121</v>
      </c>
      <c r="I30" s="127" t="n">
        <v>4264</v>
      </c>
      <c r="J30" s="128" t="n">
        <v>38027</v>
      </c>
      <c r="K30" s="129" t="n">
        <v>34983.224528</v>
      </c>
      <c r="L30" s="130" t="n">
        <v>20319</v>
      </c>
      <c r="M30" s="131" t="n">
        <v>124052</v>
      </c>
      <c r="N30" s="132" t="n">
        <v>92545.443467</v>
      </c>
    </row>
    <row r="31">
      <c r="B31" s="10" t="s">
        <v>53</v>
      </c>
      <c r="C31" s="121" t="n">
        <v>13265</v>
      </c>
      <c r="D31" s="122" t="n">
        <v>105555</v>
      </c>
      <c r="E31" s="123" t="n">
        <v>84965.744449</v>
      </c>
      <c r="F31" s="124" t="n">
        <v>899</v>
      </c>
      <c r="G31" s="125" t="n">
        <v>2445</v>
      </c>
      <c r="H31" s="126" t="n">
        <v>1846.04552</v>
      </c>
      <c r="I31" s="127" t="n">
        <v>2479</v>
      </c>
      <c r="J31" s="128" t="n">
        <v>35832</v>
      </c>
      <c r="K31" s="129" t="n">
        <v>33399.464664</v>
      </c>
      <c r="L31" s="130" t="n">
        <v>9887</v>
      </c>
      <c r="M31" s="131" t="n">
        <v>67278</v>
      </c>
      <c r="N31" s="132" t="n">
        <v>49720.234265</v>
      </c>
    </row>
    <row r="32">
      <c r="B32" s="10" t="s">
        <v>54</v>
      </c>
      <c r="C32" s="121" t="n">
        <v>38613</v>
      </c>
      <c r="D32" s="122" t="n">
        <v>339006</v>
      </c>
      <c r="E32" s="123" t="n">
        <v>281601.056169</v>
      </c>
      <c r="F32" s="124" t="n">
        <v>417</v>
      </c>
      <c r="G32" s="125" t="n">
        <v>1744</v>
      </c>
      <c r="H32" s="126" t="n">
        <v>1330.793639</v>
      </c>
      <c r="I32" s="127" t="n">
        <v>4308</v>
      </c>
      <c r="J32" s="128" t="n">
        <v>47099</v>
      </c>
      <c r="K32" s="129" t="n">
        <v>44559.329482</v>
      </c>
      <c r="L32" s="130" t="n">
        <v>33888</v>
      </c>
      <c r="M32" s="131" t="n">
        <v>290163</v>
      </c>
      <c r="N32" s="132" t="n">
        <v>235710.933048</v>
      </c>
    </row>
    <row r="33">
      <c r="B33" s="36" t="s">
        <v>55</v>
      </c>
      <c r="C33" s="145" t="n">
        <v>6272</v>
      </c>
      <c r="D33" s="146" t="n">
        <v>42009</v>
      </c>
      <c r="E33" s="147" t="n">
        <v>33494.513779</v>
      </c>
      <c r="F33" s="148" t="n">
        <v>1089</v>
      </c>
      <c r="G33" s="149" t="n">
        <v>3098</v>
      </c>
      <c r="H33" s="150" t="n">
        <v>2182.43063</v>
      </c>
      <c r="I33" s="151" t="n">
        <v>1220</v>
      </c>
      <c r="J33" s="152" t="n">
        <v>16189</v>
      </c>
      <c r="K33" s="153" t="n">
        <v>14929.902668</v>
      </c>
      <c r="L33" s="154" t="n">
        <v>3963</v>
      </c>
      <c r="M33" s="155" t="n">
        <v>22722</v>
      </c>
      <c r="N33" s="156" t="n">
        <v>16382.180481</v>
      </c>
    </row>
  </sheetData>
  <mergeCells count="5">
    <mergeCell ref="B5:B6"/>
    <mergeCell ref="C5:E5"/>
    <mergeCell ref="F5:H5"/>
    <mergeCell ref="I5:K5"/>
    <mergeCell ref="L5:N5"/>
  </mergeCells>
  <pageMargins left="0.7" right="0.7" top="0.75" bottom="0.75" header="0.3" footer="0.3"/>
  <pageSetup paperSize="9" orientation="landscape" scale="50" fitToWidth="0" fitToHeight="0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007AB8"/>
  </sheetPr>
  <dimension ref="A1"/>
  <sheetViews>
    <sheetView workbookViewId="0" zoomScale="100" showGridLines="0" tabSelected="false">
      <pane ySplit="6" topLeftCell="A7" activePane="bottomLeft" state="frozen"/>
      <selection pane="bottomLeft"/>
    </sheetView>
  </sheetViews>
  <sheetFormatPr defaultRowHeight="15.0" baseColWidth="10"/>
  <cols>
    <col min="1" max="1" width="2.57" hidden="0" customWidth="1"/>
    <col min="2" max="2" width="13.55" hidden="0" customWidth="1"/>
    <col min="3" max="3" width="21.71" hidden="0" customWidth="1"/>
    <col min="4" max="4" width="21.71" hidden="0" customWidth="1"/>
    <col min="5" max="5" width="21.71" hidden="0" customWidth="1"/>
    <col min="6" max="6" width="21.71" hidden="0" customWidth="1"/>
    <col min="7" max="7" width="21.71" hidden="0" customWidth="1"/>
    <col min="8" max="8" width="21.71" hidden="0" customWidth="1"/>
    <col min="9" max="9" width="21.71" hidden="0" customWidth="1"/>
    <col min="10" max="10" width="21.71" hidden="0" customWidth="1"/>
    <col min="11" max="11" width="21.71" hidden="0" customWidth="1"/>
    <col min="12" max="12" width="21.71" hidden="0" customWidth="1"/>
    <col min="13" max="13" width="21.71" hidden="0" customWidth="1"/>
    <col min="14" max="14" width="21.71" hidden="0" customWidth="1"/>
  </cols>
  <sheetData>
    <row r="1">
      <c r="B1" s="3" t="s">
        <v>16</v>
      </c>
    </row>
    <row r="2">
      <c r="B2" t="s">
        <v>5</v>
      </c>
    </row>
    <row r="5">
      <c r="B5" s="7" t="s">
        <v>21</v>
      </c>
      <c r="C5" s="9" t="s">
        <v>22</v>
      </c>
      <c r="D5" s="9" t="s">
        <v>22</v>
      </c>
      <c r="E5" s="9" t="s">
        <v>22</v>
      </c>
      <c r="F5" s="9" t="s">
        <v>23</v>
      </c>
      <c r="G5" s="9" t="s">
        <v>23</v>
      </c>
      <c r="H5" s="9" t="s">
        <v>23</v>
      </c>
      <c r="I5" s="9" t="s">
        <v>24</v>
      </c>
      <c r="J5" s="9" t="s">
        <v>24</v>
      </c>
      <c r="K5" s="9" t="s">
        <v>24</v>
      </c>
      <c r="L5" s="9" t="s">
        <v>25</v>
      </c>
      <c r="M5" s="9" t="s">
        <v>25</v>
      </c>
      <c r="N5" s="9" t="s">
        <v>25</v>
      </c>
    </row>
    <row r="6">
      <c r="B6" s="7" t="s">
        <v>21</v>
      </c>
      <c r="C6" s="8" t="s">
        <v>26</v>
      </c>
      <c r="D6" s="8" t="s">
        <v>27</v>
      </c>
      <c r="E6" s="8" t="s">
        <v>28</v>
      </c>
      <c r="F6" s="8" t="s">
        <v>26</v>
      </c>
      <c r="G6" s="8" t="s">
        <v>27</v>
      </c>
      <c r="H6" s="8" t="s">
        <v>28</v>
      </c>
      <c r="I6" s="8" t="s">
        <v>26</v>
      </c>
      <c r="J6" s="8" t="s">
        <v>27</v>
      </c>
      <c r="K6" s="8" t="s">
        <v>28</v>
      </c>
      <c r="L6" s="8" t="s">
        <v>26</v>
      </c>
      <c r="M6" s="8" t="s">
        <v>27</v>
      </c>
      <c r="N6" s="8" t="s">
        <v>28</v>
      </c>
    </row>
    <row r="7">
      <c r="B7" s="23" t="s">
        <v>29</v>
      </c>
      <c r="C7" s="97" t="n">
        <v>651556</v>
      </c>
      <c r="D7" s="98" t="n">
        <v>4983753</v>
      </c>
      <c r="E7" s="99" t="n">
        <v>3883655.979164</v>
      </c>
      <c r="F7" s="100" t="n">
        <v>57526</v>
      </c>
      <c r="G7" s="101" t="n">
        <v>167073</v>
      </c>
      <c r="H7" s="102" t="n">
        <v>108651.996278</v>
      </c>
      <c r="I7" s="103" t="n">
        <v>95193</v>
      </c>
      <c r="J7" s="104" t="n">
        <v>1095214</v>
      </c>
      <c r="K7" s="105" t="n">
        <v>998675.587689</v>
      </c>
      <c r="L7" s="106" t="n">
        <v>498837</v>
      </c>
      <c r="M7" s="107" t="n">
        <v>3721466</v>
      </c>
      <c r="N7" s="108" t="n">
        <v>2776328.395197</v>
      </c>
    </row>
    <row r="8">
      <c r="B8" s="10" t="s">
        <v>30</v>
      </c>
      <c r="C8" s="85" t="n">
        <v>112540</v>
      </c>
      <c r="D8" s="86" t="n">
        <v>984039</v>
      </c>
      <c r="E8" s="87" t="n">
        <v>759397.627969</v>
      </c>
      <c r="F8" s="88" t="n">
        <v>3906</v>
      </c>
      <c r="G8" s="89" t="n">
        <v>12088</v>
      </c>
      <c r="H8" s="90" t="n">
        <v>7985.219503</v>
      </c>
      <c r="I8" s="91" t="n">
        <v>13306</v>
      </c>
      <c r="J8" s="92" t="n">
        <v>146242</v>
      </c>
      <c r="K8" s="93" t="n">
        <v>132597.247791</v>
      </c>
      <c r="L8" s="94" t="n">
        <v>95328</v>
      </c>
      <c r="M8" s="95" t="n">
        <v>825709</v>
      </c>
      <c r="N8" s="96" t="n">
        <v>618815.160675</v>
      </c>
    </row>
    <row r="9">
      <c r="B9" s="10" t="s">
        <v>31</v>
      </c>
      <c r="C9" s="85" t="n">
        <v>77800</v>
      </c>
      <c r="D9" s="86" t="n">
        <v>622802</v>
      </c>
      <c r="E9" s="87" t="n">
        <v>473012.182079</v>
      </c>
      <c r="F9" s="88" t="n">
        <v>11569</v>
      </c>
      <c r="G9" s="89" t="n">
        <v>34366</v>
      </c>
      <c r="H9" s="90" t="n">
        <v>21804.193908</v>
      </c>
      <c r="I9" s="91" t="n">
        <v>11831</v>
      </c>
      <c r="J9" s="92" t="n">
        <v>133154</v>
      </c>
      <c r="K9" s="93" t="n">
        <v>119532.432438</v>
      </c>
      <c r="L9" s="94" t="n">
        <v>54400</v>
      </c>
      <c r="M9" s="95" t="n">
        <v>455282</v>
      </c>
      <c r="N9" s="96" t="n">
        <v>331675.555733</v>
      </c>
    </row>
    <row r="10">
      <c r="B10" s="10" t="s">
        <v>32</v>
      </c>
      <c r="C10" s="85" t="n">
        <v>30473</v>
      </c>
      <c r="D10" s="86" t="n">
        <v>239284</v>
      </c>
      <c r="E10" s="87" t="n">
        <v>179221.627212</v>
      </c>
      <c r="F10" s="88" t="n">
        <v>4958</v>
      </c>
      <c r="G10" s="89" t="n">
        <v>14093</v>
      </c>
      <c r="H10" s="90" t="n">
        <v>9026.519278</v>
      </c>
      <c r="I10" s="91" t="n">
        <v>4535</v>
      </c>
      <c r="J10" s="92" t="n">
        <v>55817</v>
      </c>
      <c r="K10" s="93" t="n">
        <v>49903.867319</v>
      </c>
      <c r="L10" s="94" t="n">
        <v>20980</v>
      </c>
      <c r="M10" s="95" t="n">
        <v>169374</v>
      </c>
      <c r="N10" s="96" t="n">
        <v>120291.240615</v>
      </c>
    </row>
    <row r="11">
      <c r="B11" s="10" t="s">
        <v>33</v>
      </c>
      <c r="C11" s="85" t="n">
        <v>2748</v>
      </c>
      <c r="D11" s="86" t="n">
        <v>18331</v>
      </c>
      <c r="E11" s="87" t="n">
        <v>13587.457583</v>
      </c>
      <c r="F11" s="88" t="n">
        <v>625</v>
      </c>
      <c r="G11" s="89" t="n">
        <v>1623</v>
      </c>
      <c r="H11" s="90" t="n">
        <v>908.18322</v>
      </c>
      <c r="I11" s="91" t="n">
        <v>420</v>
      </c>
      <c r="J11" s="92" t="n">
        <v>5485</v>
      </c>
      <c r="K11" s="93" t="n">
        <v>4848.883528</v>
      </c>
      <c r="L11" s="94" t="n">
        <v>1703</v>
      </c>
      <c r="M11" s="95" t="n">
        <v>11223</v>
      </c>
      <c r="N11" s="96" t="n">
        <v>7830.390835</v>
      </c>
    </row>
    <row r="12">
      <c r="B12" s="10" t="s">
        <v>34</v>
      </c>
      <c r="C12" s="85" t="n">
        <v>14508</v>
      </c>
      <c r="D12" s="86" t="n">
        <v>78175</v>
      </c>
      <c r="E12" s="87" t="n">
        <v>59349.192635</v>
      </c>
      <c r="F12" s="88" t="n">
        <v>1729</v>
      </c>
      <c r="G12" s="89" t="n">
        <v>4464</v>
      </c>
      <c r="H12" s="90" t="n">
        <v>2767.936078</v>
      </c>
      <c r="I12" s="91" t="n">
        <v>2412</v>
      </c>
      <c r="J12" s="92" t="n">
        <v>20993</v>
      </c>
      <c r="K12" s="93" t="n">
        <v>18593.835286</v>
      </c>
      <c r="L12" s="94" t="n">
        <v>10367</v>
      </c>
      <c r="M12" s="95" t="n">
        <v>52718</v>
      </c>
      <c r="N12" s="96" t="n">
        <v>37987.421271</v>
      </c>
    </row>
    <row r="13">
      <c r="B13" s="10" t="s">
        <v>35</v>
      </c>
      <c r="C13" s="85" t="n">
        <v>3664</v>
      </c>
      <c r="D13" s="86" t="n">
        <v>21525</v>
      </c>
      <c r="E13" s="87" t="n">
        <v>16377.555522</v>
      </c>
      <c r="F13" s="88" t="n">
        <v>696</v>
      </c>
      <c r="G13" s="89" t="n">
        <v>1773</v>
      </c>
      <c r="H13" s="90" t="n">
        <v>1121.895469</v>
      </c>
      <c r="I13" s="91" t="n">
        <v>562</v>
      </c>
      <c r="J13" s="92" t="n">
        <v>7207</v>
      </c>
      <c r="K13" s="93" t="n">
        <v>6344.796103</v>
      </c>
      <c r="L13" s="94" t="n">
        <v>2406</v>
      </c>
      <c r="M13" s="95" t="n">
        <v>12545</v>
      </c>
      <c r="N13" s="96" t="n">
        <v>8910.86395</v>
      </c>
    </row>
    <row r="14">
      <c r="B14" s="10" t="s">
        <v>36</v>
      </c>
      <c r="C14" s="85" t="n">
        <v>4083</v>
      </c>
      <c r="D14" s="86" t="n">
        <v>23255</v>
      </c>
      <c r="E14" s="87" t="n">
        <v>17567.332415</v>
      </c>
      <c r="F14" s="88" t="n">
        <v>492</v>
      </c>
      <c r="G14" s="89" t="n">
        <v>1349</v>
      </c>
      <c r="H14" s="90" t="n">
        <v>816.879717</v>
      </c>
      <c r="I14" s="91" t="n">
        <v>593</v>
      </c>
      <c r="J14" s="92" t="n">
        <v>6773</v>
      </c>
      <c r="K14" s="93" t="n">
        <v>6044.110633</v>
      </c>
      <c r="L14" s="94" t="n">
        <v>2998</v>
      </c>
      <c r="M14" s="95" t="n">
        <v>15133</v>
      </c>
      <c r="N14" s="96" t="n">
        <v>10706.342065</v>
      </c>
    </row>
    <row r="15">
      <c r="B15" s="10" t="s">
        <v>37</v>
      </c>
      <c r="C15" s="85" t="n">
        <v>3225</v>
      </c>
      <c r="D15" s="86" t="n">
        <v>21576</v>
      </c>
      <c r="E15" s="87" t="n">
        <v>16562.062919</v>
      </c>
      <c r="F15" s="88" t="n">
        <v>403</v>
      </c>
      <c r="G15" s="89" t="n">
        <v>1116</v>
      </c>
      <c r="H15" s="90" t="n">
        <v>729.317</v>
      </c>
      <c r="I15" s="91" t="n">
        <v>605</v>
      </c>
      <c r="J15" s="92" t="n">
        <v>8149</v>
      </c>
      <c r="K15" s="93" t="n">
        <v>7317.527303</v>
      </c>
      <c r="L15" s="94" t="n">
        <v>2217</v>
      </c>
      <c r="M15" s="95" t="n">
        <v>12311</v>
      </c>
      <c r="N15" s="96" t="n">
        <v>8515.218616</v>
      </c>
    </row>
    <row r="16">
      <c r="B16" s="10" t="s">
        <v>38</v>
      </c>
      <c r="C16" s="85" t="n">
        <v>17160</v>
      </c>
      <c r="D16" s="86" t="n">
        <v>105348</v>
      </c>
      <c r="E16" s="87" t="n">
        <v>82491.107787</v>
      </c>
      <c r="F16" s="88" t="n">
        <v>611</v>
      </c>
      <c r="G16" s="89" t="n">
        <v>1843</v>
      </c>
      <c r="H16" s="90" t="n">
        <v>1188.30044</v>
      </c>
      <c r="I16" s="91" t="n">
        <v>1619</v>
      </c>
      <c r="J16" s="92" t="n">
        <v>22224</v>
      </c>
      <c r="K16" s="93" t="n">
        <v>20230.523428</v>
      </c>
      <c r="L16" s="94" t="n">
        <v>14930</v>
      </c>
      <c r="M16" s="95" t="n">
        <v>81281</v>
      </c>
      <c r="N16" s="96" t="n">
        <v>61072.283919</v>
      </c>
    </row>
    <row r="17">
      <c r="B17" s="10" t="s">
        <v>39</v>
      </c>
      <c r="C17" s="85" t="n">
        <v>21071</v>
      </c>
      <c r="D17" s="86" t="n">
        <v>144953</v>
      </c>
      <c r="E17" s="87" t="n">
        <v>110378.371719</v>
      </c>
      <c r="F17" s="88" t="n">
        <v>3076</v>
      </c>
      <c r="G17" s="89" t="n">
        <v>9019</v>
      </c>
      <c r="H17" s="90" t="n">
        <v>6519.323819</v>
      </c>
      <c r="I17" s="91" t="n">
        <v>3419</v>
      </c>
      <c r="J17" s="92" t="n">
        <v>36416</v>
      </c>
      <c r="K17" s="93" t="n">
        <v>33221.057828</v>
      </c>
      <c r="L17" s="94" t="n">
        <v>14576</v>
      </c>
      <c r="M17" s="95" t="n">
        <v>99518</v>
      </c>
      <c r="N17" s="96" t="n">
        <v>70637.990072</v>
      </c>
    </row>
    <row r="18">
      <c r="B18" s="10" t="s">
        <v>40</v>
      </c>
      <c r="C18" s="85" t="n">
        <v>17972</v>
      </c>
      <c r="D18" s="86" t="n">
        <v>136847</v>
      </c>
      <c r="E18" s="87" t="n">
        <v>105392.409498</v>
      </c>
      <c r="F18" s="88" t="n">
        <v>1546</v>
      </c>
      <c r="G18" s="89" t="n">
        <v>4260</v>
      </c>
      <c r="H18" s="90" t="n">
        <v>2676.66999</v>
      </c>
      <c r="I18" s="91" t="n">
        <v>3196</v>
      </c>
      <c r="J18" s="92" t="n">
        <v>39201</v>
      </c>
      <c r="K18" s="93" t="n">
        <v>35611.758028</v>
      </c>
      <c r="L18" s="94" t="n">
        <v>13230</v>
      </c>
      <c r="M18" s="95" t="n">
        <v>93386</v>
      </c>
      <c r="N18" s="96" t="n">
        <v>67103.98148</v>
      </c>
    </row>
    <row r="19">
      <c r="B19" s="10" t="s">
        <v>41</v>
      </c>
      <c r="C19" s="85" t="n">
        <v>16692</v>
      </c>
      <c r="D19" s="86" t="n">
        <v>188491</v>
      </c>
      <c r="E19" s="87" t="n">
        <v>148915.895039</v>
      </c>
      <c r="F19" s="88" t="n">
        <v>23</v>
      </c>
      <c r="G19" s="89" t="n">
        <v>106</v>
      </c>
      <c r="H19" s="90" t="n">
        <v>86.029488</v>
      </c>
      <c r="I19" s="91" t="n">
        <v>1539</v>
      </c>
      <c r="J19" s="92" t="n">
        <v>35766</v>
      </c>
      <c r="K19" s="93" t="n">
        <v>33358.813965</v>
      </c>
      <c r="L19" s="94" t="n">
        <v>15130</v>
      </c>
      <c r="M19" s="95" t="n">
        <v>152619</v>
      </c>
      <c r="N19" s="96" t="n">
        <v>115471.051586</v>
      </c>
    </row>
    <row r="20">
      <c r="B20" s="10" t="s">
        <v>42</v>
      </c>
      <c r="C20" s="85" t="n">
        <v>18724</v>
      </c>
      <c r="D20" s="86" t="n">
        <v>144675</v>
      </c>
      <c r="E20" s="87" t="n">
        <v>114481.40643</v>
      </c>
      <c r="F20" s="88" t="n">
        <v>998</v>
      </c>
      <c r="G20" s="89" t="n">
        <v>3347</v>
      </c>
      <c r="H20" s="90" t="n">
        <v>2115.246956</v>
      </c>
      <c r="I20" s="91" t="n">
        <v>3083</v>
      </c>
      <c r="J20" s="92" t="n">
        <v>38861</v>
      </c>
      <c r="K20" s="93" t="n">
        <v>35622.561973</v>
      </c>
      <c r="L20" s="94" t="n">
        <v>14643</v>
      </c>
      <c r="M20" s="95" t="n">
        <v>102467</v>
      </c>
      <c r="N20" s="96" t="n">
        <v>76743.597501</v>
      </c>
    </row>
    <row r="21">
      <c r="B21" s="10" t="s">
        <v>43</v>
      </c>
      <c r="C21" s="85" t="n">
        <v>6467</v>
      </c>
      <c r="D21" s="86" t="n">
        <v>45808</v>
      </c>
      <c r="E21" s="87" t="n">
        <v>35475.384864</v>
      </c>
      <c r="F21" s="88" t="n">
        <v>632</v>
      </c>
      <c r="G21" s="89" t="n">
        <v>1943</v>
      </c>
      <c r="H21" s="90" t="n">
        <v>1177.232197</v>
      </c>
      <c r="I21" s="91" t="n">
        <v>984</v>
      </c>
      <c r="J21" s="92" t="n">
        <v>13429</v>
      </c>
      <c r="K21" s="93" t="n">
        <v>12254.818736</v>
      </c>
      <c r="L21" s="94" t="n">
        <v>4851</v>
      </c>
      <c r="M21" s="95" t="n">
        <v>30436</v>
      </c>
      <c r="N21" s="96" t="n">
        <v>22043.333931</v>
      </c>
    </row>
    <row r="22">
      <c r="B22" s="10" t="s">
        <v>44</v>
      </c>
      <c r="C22" s="85" t="n">
        <v>5125</v>
      </c>
      <c r="D22" s="86" t="n">
        <v>26078</v>
      </c>
      <c r="E22" s="87" t="n">
        <v>19757.137376</v>
      </c>
      <c r="F22" s="88" t="n">
        <v>768</v>
      </c>
      <c r="G22" s="89" t="n">
        <v>1712</v>
      </c>
      <c r="H22" s="90" t="n">
        <v>1159.82764</v>
      </c>
      <c r="I22" s="91" t="n">
        <v>853</v>
      </c>
      <c r="J22" s="92" t="n">
        <v>7493</v>
      </c>
      <c r="K22" s="93" t="n">
        <v>6747.502108</v>
      </c>
      <c r="L22" s="94" t="n">
        <v>3504</v>
      </c>
      <c r="M22" s="95" t="n">
        <v>16873</v>
      </c>
      <c r="N22" s="96" t="n">
        <v>11849.807628</v>
      </c>
    </row>
    <row r="23">
      <c r="B23" s="10" t="s">
        <v>45</v>
      </c>
      <c r="C23" s="85" t="n">
        <v>1868</v>
      </c>
      <c r="D23" s="86" t="n">
        <v>8454</v>
      </c>
      <c r="E23" s="87" t="n">
        <v>6254.950611</v>
      </c>
      <c r="F23" s="88" t="n">
        <v>513</v>
      </c>
      <c r="G23" s="89" t="n">
        <v>1093</v>
      </c>
      <c r="H23" s="90" t="n">
        <v>739.399844</v>
      </c>
      <c r="I23" s="91" t="n">
        <v>296</v>
      </c>
      <c r="J23" s="92" t="n">
        <v>2644</v>
      </c>
      <c r="K23" s="93" t="n">
        <v>2270.554911</v>
      </c>
      <c r="L23" s="94" t="n">
        <v>1059</v>
      </c>
      <c r="M23" s="95" t="n">
        <v>4717</v>
      </c>
      <c r="N23" s="96" t="n">
        <v>3244.995856</v>
      </c>
    </row>
    <row r="24">
      <c r="B24" s="10" t="s">
        <v>46</v>
      </c>
      <c r="C24" s="85" t="n">
        <v>37601</v>
      </c>
      <c r="D24" s="86" t="n">
        <v>292725</v>
      </c>
      <c r="E24" s="87" t="n">
        <v>227295.882741</v>
      </c>
      <c r="F24" s="88" t="n">
        <v>4373</v>
      </c>
      <c r="G24" s="89" t="n">
        <v>11777</v>
      </c>
      <c r="H24" s="90" t="n">
        <v>7895.84192</v>
      </c>
      <c r="I24" s="91" t="n">
        <v>6765</v>
      </c>
      <c r="J24" s="92" t="n">
        <v>88703</v>
      </c>
      <c r="K24" s="93" t="n">
        <v>80516.102091</v>
      </c>
      <c r="L24" s="94" t="n">
        <v>26463</v>
      </c>
      <c r="M24" s="95" t="n">
        <v>192245</v>
      </c>
      <c r="N24" s="96" t="n">
        <v>138883.93873</v>
      </c>
    </row>
    <row r="25">
      <c r="B25" s="10" t="s">
        <v>47</v>
      </c>
      <c r="C25" s="85" t="n">
        <v>20371</v>
      </c>
      <c r="D25" s="86" t="n">
        <v>127487</v>
      </c>
      <c r="E25" s="87" t="n">
        <v>97823.362986</v>
      </c>
      <c r="F25" s="88" t="n">
        <v>2673</v>
      </c>
      <c r="G25" s="89" t="n">
        <v>7284</v>
      </c>
      <c r="H25" s="90" t="n">
        <v>4729.286945</v>
      </c>
      <c r="I25" s="91" t="n">
        <v>2993</v>
      </c>
      <c r="J25" s="92" t="n">
        <v>26866</v>
      </c>
      <c r="K25" s="93" t="n">
        <v>24276.497617</v>
      </c>
      <c r="L25" s="94" t="n">
        <v>14705</v>
      </c>
      <c r="M25" s="95" t="n">
        <v>93337</v>
      </c>
      <c r="N25" s="96" t="n">
        <v>68817.578424</v>
      </c>
    </row>
    <row r="26">
      <c r="B26" s="23" t="s">
        <v>48</v>
      </c>
      <c r="C26" s="97" t="n">
        <v>44050</v>
      </c>
      <c r="D26" s="98" t="n">
        <v>330464</v>
      </c>
      <c r="E26" s="99" t="n">
        <v>257603.629766</v>
      </c>
      <c r="F26" s="100" t="n">
        <v>3712</v>
      </c>
      <c r="G26" s="101" t="n">
        <v>11050</v>
      </c>
      <c r="H26" s="102" t="n">
        <v>6861.453671</v>
      </c>
      <c r="I26" s="103" t="n">
        <v>7282</v>
      </c>
      <c r="J26" s="104" t="n">
        <v>98049</v>
      </c>
      <c r="K26" s="105" t="n">
        <v>89518.332221</v>
      </c>
      <c r="L26" s="106" t="n">
        <v>33056</v>
      </c>
      <c r="M26" s="107" t="n">
        <v>221365</v>
      </c>
      <c r="N26" s="108" t="n">
        <v>161223.843874</v>
      </c>
    </row>
    <row r="27">
      <c r="B27" s="10" t="s">
        <v>49</v>
      </c>
      <c r="C27" s="85" t="n">
        <v>20246</v>
      </c>
      <c r="D27" s="86" t="n">
        <v>130682</v>
      </c>
      <c r="E27" s="87" t="n">
        <v>100462.863068</v>
      </c>
      <c r="F27" s="88" t="n">
        <v>2858</v>
      </c>
      <c r="G27" s="89" t="n">
        <v>8887</v>
      </c>
      <c r="H27" s="90" t="n">
        <v>6052.90716</v>
      </c>
      <c r="I27" s="91" t="n">
        <v>3637</v>
      </c>
      <c r="J27" s="92" t="n">
        <v>40666</v>
      </c>
      <c r="K27" s="93" t="n">
        <v>36574.661087</v>
      </c>
      <c r="L27" s="94" t="n">
        <v>13751</v>
      </c>
      <c r="M27" s="95" t="n">
        <v>81129</v>
      </c>
      <c r="N27" s="96" t="n">
        <v>57835.294821</v>
      </c>
    </row>
    <row r="28">
      <c r="B28" s="10" t="s">
        <v>50</v>
      </c>
      <c r="C28" s="85" t="n">
        <v>36139</v>
      </c>
      <c r="D28" s="86" t="n">
        <v>220999</v>
      </c>
      <c r="E28" s="87" t="n">
        <v>180319.159576</v>
      </c>
      <c r="F28" s="88" t="n">
        <v>1232</v>
      </c>
      <c r="G28" s="89" t="n">
        <v>3366</v>
      </c>
      <c r="H28" s="90" t="n">
        <v>2180.260597</v>
      </c>
      <c r="I28" s="91" t="n">
        <v>5431</v>
      </c>
      <c r="J28" s="92" t="n">
        <v>52408</v>
      </c>
      <c r="K28" s="93" t="n">
        <v>49202.340457</v>
      </c>
      <c r="L28" s="94" t="n">
        <v>29476</v>
      </c>
      <c r="M28" s="95" t="n">
        <v>165225</v>
      </c>
      <c r="N28" s="96" t="n">
        <v>128936.558522</v>
      </c>
    </row>
    <row r="29">
      <c r="B29" s="10" t="s">
        <v>51</v>
      </c>
      <c r="C29" s="85" t="n">
        <v>54656</v>
      </c>
      <c r="D29" s="86" t="n">
        <v>422226</v>
      </c>
      <c r="E29" s="87" t="n">
        <v>336026.570989</v>
      </c>
      <c r="F29" s="88" t="n">
        <v>4070</v>
      </c>
      <c r="G29" s="89" t="n">
        <v>13561</v>
      </c>
      <c r="H29" s="90" t="n">
        <v>9419.810915</v>
      </c>
      <c r="I29" s="91" t="n">
        <v>7735</v>
      </c>
      <c r="J29" s="92" t="n">
        <v>72819</v>
      </c>
      <c r="K29" s="93" t="n">
        <v>67379.387601</v>
      </c>
      <c r="L29" s="94" t="n">
        <v>42851</v>
      </c>
      <c r="M29" s="95" t="n">
        <v>335846</v>
      </c>
      <c r="N29" s="96" t="n">
        <v>259227.372473</v>
      </c>
    </row>
    <row r="30">
      <c r="B30" s="10" t="s">
        <v>52</v>
      </c>
      <c r="C30" s="85" t="n">
        <v>27573</v>
      </c>
      <c r="D30" s="86" t="n">
        <v>169860</v>
      </c>
      <c r="E30" s="87" t="n">
        <v>131363.280855</v>
      </c>
      <c r="F30" s="88" t="n">
        <v>3598</v>
      </c>
      <c r="G30" s="89" t="n">
        <v>9616</v>
      </c>
      <c r="H30" s="90" t="n">
        <v>5278.084857</v>
      </c>
      <c r="I30" s="91" t="n">
        <v>4199</v>
      </c>
      <c r="J30" s="92" t="n">
        <v>38069</v>
      </c>
      <c r="K30" s="93" t="n">
        <v>35096.508231</v>
      </c>
      <c r="L30" s="94" t="n">
        <v>19776</v>
      </c>
      <c r="M30" s="95" t="n">
        <v>122175</v>
      </c>
      <c r="N30" s="96" t="n">
        <v>90988.687767</v>
      </c>
    </row>
    <row r="31">
      <c r="B31" s="10" t="s">
        <v>53</v>
      </c>
      <c r="C31" s="85" t="n">
        <v>13090</v>
      </c>
      <c r="D31" s="86" t="n">
        <v>104268</v>
      </c>
      <c r="E31" s="87" t="n">
        <v>83970.384091</v>
      </c>
      <c r="F31" s="88" t="n">
        <v>923</v>
      </c>
      <c r="G31" s="89" t="n">
        <v>2447</v>
      </c>
      <c r="H31" s="90" t="n">
        <v>1845.902318</v>
      </c>
      <c r="I31" s="91" t="n">
        <v>2475</v>
      </c>
      <c r="J31" s="92" t="n">
        <v>35676</v>
      </c>
      <c r="K31" s="93" t="n">
        <v>33246.4704</v>
      </c>
      <c r="L31" s="94" t="n">
        <v>9692</v>
      </c>
      <c r="M31" s="95" t="n">
        <v>66145</v>
      </c>
      <c r="N31" s="96" t="n">
        <v>48878.011373</v>
      </c>
    </row>
    <row r="32">
      <c r="B32" s="10" t="s">
        <v>54</v>
      </c>
      <c r="C32" s="85" t="n">
        <v>37539</v>
      </c>
      <c r="D32" s="86" t="n">
        <v>333925</v>
      </c>
      <c r="E32" s="87" t="n">
        <v>277711.225805</v>
      </c>
      <c r="F32" s="88" t="n">
        <v>427</v>
      </c>
      <c r="G32" s="89" t="n">
        <v>1759</v>
      </c>
      <c r="H32" s="90" t="n">
        <v>1360.999693</v>
      </c>
      <c r="I32" s="91" t="n">
        <v>4234</v>
      </c>
      <c r="J32" s="92" t="n">
        <v>46214</v>
      </c>
      <c r="K32" s="93" t="n">
        <v>43775.302961</v>
      </c>
      <c r="L32" s="94" t="n">
        <v>32878</v>
      </c>
      <c r="M32" s="95" t="n">
        <v>285952</v>
      </c>
      <c r="N32" s="96" t="n">
        <v>232574.923151</v>
      </c>
    </row>
    <row r="33">
      <c r="B33" s="36" t="s">
        <v>55</v>
      </c>
      <c r="C33" s="109" t="n">
        <v>6171</v>
      </c>
      <c r="D33" s="110" t="n">
        <v>41476</v>
      </c>
      <c r="E33" s="111" t="n">
        <v>32857.917629</v>
      </c>
      <c r="F33" s="112" t="n">
        <v>1115</v>
      </c>
      <c r="G33" s="113" t="n">
        <v>3131</v>
      </c>
      <c r="H33" s="114" t="n">
        <v>2205.273655</v>
      </c>
      <c r="I33" s="115" t="n">
        <v>1189</v>
      </c>
      <c r="J33" s="116" t="n">
        <v>15890</v>
      </c>
      <c r="K33" s="117" t="n">
        <v>14589.693645</v>
      </c>
      <c r="L33" s="118" t="n">
        <v>3867</v>
      </c>
      <c r="M33" s="119" t="n">
        <v>22455</v>
      </c>
      <c r="N33" s="120" t="n">
        <v>16062.950329</v>
      </c>
    </row>
  </sheetData>
  <mergeCells count="5">
    <mergeCell ref="B5:B6"/>
    <mergeCell ref="C5:E5"/>
    <mergeCell ref="F5:H5"/>
    <mergeCell ref="I5:K5"/>
    <mergeCell ref="L5:N5"/>
  </mergeCells>
  <pageMargins left="0.7" right="0.7" top="0.75" bottom="0.75" header="0.3" footer="0.3"/>
  <pageSetup paperSize="9" orientation="landscape" scale="50" fitToWidth="0" fitToHeight="0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007AB8"/>
  </sheetPr>
  <dimension ref="A1"/>
  <sheetViews>
    <sheetView workbookViewId="0" zoomScale="100" showGridLines="0" tabSelected="false">
      <pane ySplit="6" topLeftCell="A7" activePane="bottomLeft" state="frozen"/>
      <selection pane="bottomLeft"/>
    </sheetView>
  </sheetViews>
  <sheetFormatPr defaultRowHeight="15.0" baseColWidth="10"/>
  <cols>
    <col min="1" max="1" width="2.57" hidden="0" customWidth="1"/>
    <col min="2" max="2" width="13.55" hidden="0" customWidth="1"/>
    <col min="3" max="3" width="21.71" hidden="0" customWidth="1"/>
    <col min="4" max="4" width="21.71" hidden="0" customWidth="1"/>
    <col min="5" max="5" width="21.71" hidden="0" customWidth="1"/>
    <col min="6" max="6" width="21.71" hidden="0" customWidth="1"/>
    <col min="7" max="7" width="21.71" hidden="0" customWidth="1"/>
    <col min="8" max="8" width="21.71" hidden="0" customWidth="1"/>
    <col min="9" max="9" width="21.71" hidden="0" customWidth="1"/>
    <col min="10" max="10" width="21.71" hidden="0" customWidth="1"/>
    <col min="11" max="11" width="21.71" hidden="0" customWidth="1"/>
    <col min="12" max="12" width="21.71" hidden="0" customWidth="1"/>
    <col min="13" max="13" width="21.71" hidden="0" customWidth="1"/>
    <col min="14" max="14" width="21.71" hidden="0" customWidth="1"/>
  </cols>
  <sheetData>
    <row r="1">
      <c r="B1" s="3" t="s">
        <v>17</v>
      </c>
    </row>
    <row r="2">
      <c r="B2" t="s">
        <v>5</v>
      </c>
    </row>
    <row r="5">
      <c r="B5" s="7" t="s">
        <v>21</v>
      </c>
      <c r="C5" s="9" t="s">
        <v>22</v>
      </c>
      <c r="D5" s="9" t="s">
        <v>22</v>
      </c>
      <c r="E5" s="9" t="s">
        <v>22</v>
      </c>
      <c r="F5" s="9" t="s">
        <v>23</v>
      </c>
      <c r="G5" s="9" t="s">
        <v>23</v>
      </c>
      <c r="H5" s="9" t="s">
        <v>23</v>
      </c>
      <c r="I5" s="9" t="s">
        <v>24</v>
      </c>
      <c r="J5" s="9" t="s">
        <v>24</v>
      </c>
      <c r="K5" s="9" t="s">
        <v>24</v>
      </c>
      <c r="L5" s="9" t="s">
        <v>25</v>
      </c>
      <c r="M5" s="9" t="s">
        <v>25</v>
      </c>
      <c r="N5" s="9" t="s">
        <v>25</v>
      </c>
    </row>
    <row r="6">
      <c r="B6" s="7" t="s">
        <v>21</v>
      </c>
      <c r="C6" s="8" t="s">
        <v>26</v>
      </c>
      <c r="D6" s="8" t="s">
        <v>27</v>
      </c>
      <c r="E6" s="8" t="s">
        <v>28</v>
      </c>
      <c r="F6" s="8" t="s">
        <v>26</v>
      </c>
      <c r="G6" s="8" t="s">
        <v>27</v>
      </c>
      <c r="H6" s="8" t="s">
        <v>28</v>
      </c>
      <c r="I6" s="8" t="s">
        <v>26</v>
      </c>
      <c r="J6" s="8" t="s">
        <v>27</v>
      </c>
      <c r="K6" s="8" t="s">
        <v>28</v>
      </c>
      <c r="L6" s="8" t="s">
        <v>26</v>
      </c>
      <c r="M6" s="8" t="s">
        <v>27</v>
      </c>
      <c r="N6" s="8" t="s">
        <v>28</v>
      </c>
    </row>
    <row r="7">
      <c r="B7" s="23" t="s">
        <v>29</v>
      </c>
      <c r="C7" s="61" t="n">
        <v>643306</v>
      </c>
      <c r="D7" s="62" t="n">
        <v>4917345</v>
      </c>
      <c r="E7" s="63" t="n">
        <v>3832016.119044</v>
      </c>
      <c r="F7" s="64" t="n">
        <v>58930</v>
      </c>
      <c r="G7" s="65" t="n">
        <v>170124</v>
      </c>
      <c r="H7" s="66" t="n">
        <v>110150.826818</v>
      </c>
      <c r="I7" s="67" t="n">
        <v>94980</v>
      </c>
      <c r="J7" s="68" t="n">
        <v>1091001</v>
      </c>
      <c r="K7" s="69" t="n">
        <v>992699.224725</v>
      </c>
      <c r="L7" s="70" t="n">
        <v>489396</v>
      </c>
      <c r="M7" s="71" t="n">
        <v>3656220</v>
      </c>
      <c r="N7" s="72" t="n">
        <v>2729166.067501</v>
      </c>
    </row>
    <row r="8">
      <c r="B8" s="10" t="s">
        <v>30</v>
      </c>
      <c r="C8" s="49" t="n">
        <v>109608</v>
      </c>
      <c r="D8" s="50" t="n">
        <v>971220</v>
      </c>
      <c r="E8" s="51" t="n">
        <v>751131.965921</v>
      </c>
      <c r="F8" s="52" t="n">
        <v>4017</v>
      </c>
      <c r="G8" s="53" t="n">
        <v>12501</v>
      </c>
      <c r="H8" s="54" t="n">
        <v>8194.372931</v>
      </c>
      <c r="I8" s="55" t="n">
        <v>13220</v>
      </c>
      <c r="J8" s="56" t="n">
        <v>145798</v>
      </c>
      <c r="K8" s="57" t="n">
        <v>131863.513405</v>
      </c>
      <c r="L8" s="58" t="n">
        <v>92371</v>
      </c>
      <c r="M8" s="59" t="n">
        <v>812921</v>
      </c>
      <c r="N8" s="60" t="n">
        <v>611074.079585</v>
      </c>
    </row>
    <row r="9">
      <c r="B9" s="10" t="s">
        <v>31</v>
      </c>
      <c r="C9" s="49" t="n">
        <v>77850</v>
      </c>
      <c r="D9" s="50" t="n">
        <v>618668</v>
      </c>
      <c r="E9" s="51" t="n">
        <v>469319.94348</v>
      </c>
      <c r="F9" s="52" t="n">
        <v>11832</v>
      </c>
      <c r="G9" s="53" t="n">
        <v>35028</v>
      </c>
      <c r="H9" s="54" t="n">
        <v>22165.088129</v>
      </c>
      <c r="I9" s="55" t="n">
        <v>11922</v>
      </c>
      <c r="J9" s="56" t="n">
        <v>133266</v>
      </c>
      <c r="K9" s="57" t="n">
        <v>119244.258011</v>
      </c>
      <c r="L9" s="58" t="n">
        <v>54096</v>
      </c>
      <c r="M9" s="59" t="n">
        <v>450374</v>
      </c>
      <c r="N9" s="60" t="n">
        <v>327910.59734</v>
      </c>
    </row>
    <row r="10">
      <c r="B10" s="10" t="s">
        <v>32</v>
      </c>
      <c r="C10" s="49" t="n">
        <v>30259</v>
      </c>
      <c r="D10" s="50" t="n">
        <v>234293</v>
      </c>
      <c r="E10" s="51" t="n">
        <v>175202.447458</v>
      </c>
      <c r="F10" s="52" t="n">
        <v>5049</v>
      </c>
      <c r="G10" s="53" t="n">
        <v>14380</v>
      </c>
      <c r="H10" s="54" t="n">
        <v>9151.586737</v>
      </c>
      <c r="I10" s="55" t="n">
        <v>4563</v>
      </c>
      <c r="J10" s="56" t="n">
        <v>54907</v>
      </c>
      <c r="K10" s="57" t="n">
        <v>48696.601864</v>
      </c>
      <c r="L10" s="58" t="n">
        <v>20647</v>
      </c>
      <c r="M10" s="59" t="n">
        <v>165006</v>
      </c>
      <c r="N10" s="60" t="n">
        <v>117354.258857</v>
      </c>
    </row>
    <row r="11">
      <c r="B11" s="10" t="s">
        <v>33</v>
      </c>
      <c r="C11" s="49" t="n">
        <v>2749</v>
      </c>
      <c r="D11" s="50" t="n">
        <v>17785</v>
      </c>
      <c r="E11" s="51" t="n">
        <v>13221.856136</v>
      </c>
      <c r="F11" s="52" t="n">
        <v>639</v>
      </c>
      <c r="G11" s="53" t="n">
        <v>1632</v>
      </c>
      <c r="H11" s="54" t="n">
        <v>906.357523</v>
      </c>
      <c r="I11" s="55" t="n">
        <v>408</v>
      </c>
      <c r="J11" s="56" t="n">
        <v>5402</v>
      </c>
      <c r="K11" s="57" t="n">
        <v>4759.12784</v>
      </c>
      <c r="L11" s="58" t="n">
        <v>1702</v>
      </c>
      <c r="M11" s="59" t="n">
        <v>10751</v>
      </c>
      <c r="N11" s="60" t="n">
        <v>7556.370773</v>
      </c>
    </row>
    <row r="12">
      <c r="B12" s="10" t="s">
        <v>34</v>
      </c>
      <c r="C12" s="49" t="n">
        <v>14340</v>
      </c>
      <c r="D12" s="50" t="n">
        <v>77291</v>
      </c>
      <c r="E12" s="51" t="n">
        <v>58521.937393</v>
      </c>
      <c r="F12" s="52" t="n">
        <v>1748</v>
      </c>
      <c r="G12" s="53" t="n">
        <v>4521</v>
      </c>
      <c r="H12" s="54" t="n">
        <v>2808.544745</v>
      </c>
      <c r="I12" s="55" t="n">
        <v>2384</v>
      </c>
      <c r="J12" s="56" t="n">
        <v>20779</v>
      </c>
      <c r="K12" s="57" t="n">
        <v>18323.555864</v>
      </c>
      <c r="L12" s="58" t="n">
        <v>10208</v>
      </c>
      <c r="M12" s="59" t="n">
        <v>51991</v>
      </c>
      <c r="N12" s="60" t="n">
        <v>37389.836784</v>
      </c>
    </row>
    <row r="13">
      <c r="B13" s="10" t="s">
        <v>35</v>
      </c>
      <c r="C13" s="49" t="n">
        <v>3688</v>
      </c>
      <c r="D13" s="50" t="n">
        <v>21861</v>
      </c>
      <c r="E13" s="51" t="n">
        <v>16618.248091</v>
      </c>
      <c r="F13" s="52" t="n">
        <v>711</v>
      </c>
      <c r="G13" s="53" t="n">
        <v>1810</v>
      </c>
      <c r="H13" s="54" t="n">
        <v>1116.488798</v>
      </c>
      <c r="I13" s="55" t="n">
        <v>568</v>
      </c>
      <c r="J13" s="56" t="n">
        <v>7317</v>
      </c>
      <c r="K13" s="57" t="n">
        <v>6421.730776</v>
      </c>
      <c r="L13" s="58" t="n">
        <v>2409</v>
      </c>
      <c r="M13" s="59" t="n">
        <v>12734</v>
      </c>
      <c r="N13" s="60" t="n">
        <v>9080.028517</v>
      </c>
    </row>
    <row r="14">
      <c r="B14" s="10" t="s">
        <v>36</v>
      </c>
      <c r="C14" s="49" t="n">
        <v>4062</v>
      </c>
      <c r="D14" s="50" t="n">
        <v>22752</v>
      </c>
      <c r="E14" s="51" t="n">
        <v>17106.299542</v>
      </c>
      <c r="F14" s="52" t="n">
        <v>499</v>
      </c>
      <c r="G14" s="53" t="n">
        <v>1357</v>
      </c>
      <c r="H14" s="54" t="n">
        <v>821.229767</v>
      </c>
      <c r="I14" s="55" t="n">
        <v>584</v>
      </c>
      <c r="J14" s="56" t="n">
        <v>6563</v>
      </c>
      <c r="K14" s="57" t="n">
        <v>5845.784759</v>
      </c>
      <c r="L14" s="58" t="n">
        <v>2979</v>
      </c>
      <c r="M14" s="59" t="n">
        <v>14832</v>
      </c>
      <c r="N14" s="60" t="n">
        <v>10439.285016</v>
      </c>
    </row>
    <row r="15">
      <c r="B15" s="10" t="s">
        <v>37</v>
      </c>
      <c r="C15" s="49" t="n">
        <v>3282</v>
      </c>
      <c r="D15" s="50" t="n">
        <v>21720</v>
      </c>
      <c r="E15" s="51" t="n">
        <v>16633.082031</v>
      </c>
      <c r="F15" s="52" t="n">
        <v>409</v>
      </c>
      <c r="G15" s="53" t="n">
        <v>1103</v>
      </c>
      <c r="H15" s="54" t="n">
        <v>734.529076</v>
      </c>
      <c r="I15" s="55" t="n">
        <v>607</v>
      </c>
      <c r="J15" s="56" t="n">
        <v>8116</v>
      </c>
      <c r="K15" s="57" t="n">
        <v>7266.829077</v>
      </c>
      <c r="L15" s="58" t="n">
        <v>2266</v>
      </c>
      <c r="M15" s="59" t="n">
        <v>12501</v>
      </c>
      <c r="N15" s="60" t="n">
        <v>8631.723878</v>
      </c>
    </row>
    <row r="16">
      <c r="B16" s="10" t="s">
        <v>38</v>
      </c>
      <c r="C16" s="49" t="n">
        <v>16899</v>
      </c>
      <c r="D16" s="50" t="n">
        <v>104233</v>
      </c>
      <c r="E16" s="51" t="n">
        <v>81240.703073</v>
      </c>
      <c r="F16" s="52" t="n">
        <v>611</v>
      </c>
      <c r="G16" s="53" t="n">
        <v>1789</v>
      </c>
      <c r="H16" s="54" t="n">
        <v>1150.846767</v>
      </c>
      <c r="I16" s="55" t="n">
        <v>1620</v>
      </c>
      <c r="J16" s="56" t="n">
        <v>22245</v>
      </c>
      <c r="K16" s="57" t="n">
        <v>20222.42351</v>
      </c>
      <c r="L16" s="58" t="n">
        <v>14668</v>
      </c>
      <c r="M16" s="59" t="n">
        <v>80199</v>
      </c>
      <c r="N16" s="60" t="n">
        <v>59867.432796</v>
      </c>
    </row>
    <row r="17">
      <c r="B17" s="10" t="s">
        <v>39</v>
      </c>
      <c r="C17" s="49" t="n">
        <v>20881</v>
      </c>
      <c r="D17" s="50" t="n">
        <v>142083</v>
      </c>
      <c r="E17" s="51" t="n">
        <v>108050.150654</v>
      </c>
      <c r="F17" s="52" t="n">
        <v>3145</v>
      </c>
      <c r="G17" s="53" t="n">
        <v>9117</v>
      </c>
      <c r="H17" s="54" t="n">
        <v>6568.602302</v>
      </c>
      <c r="I17" s="55" t="n">
        <v>3387</v>
      </c>
      <c r="J17" s="56" t="n">
        <v>35951</v>
      </c>
      <c r="K17" s="57" t="n">
        <v>32743.970224</v>
      </c>
      <c r="L17" s="58" t="n">
        <v>14349</v>
      </c>
      <c r="M17" s="59" t="n">
        <v>97015</v>
      </c>
      <c r="N17" s="60" t="n">
        <v>68737.578128</v>
      </c>
    </row>
    <row r="18">
      <c r="B18" s="10" t="s">
        <v>40</v>
      </c>
      <c r="C18" s="49" t="n">
        <v>17951</v>
      </c>
      <c r="D18" s="50" t="n">
        <v>135804</v>
      </c>
      <c r="E18" s="51" t="n">
        <v>104727.292699</v>
      </c>
      <c r="F18" s="52" t="n">
        <v>1570</v>
      </c>
      <c r="G18" s="53" t="n">
        <v>4334</v>
      </c>
      <c r="H18" s="54" t="n">
        <v>2742.502602</v>
      </c>
      <c r="I18" s="55" t="n">
        <v>3252</v>
      </c>
      <c r="J18" s="56" t="n">
        <v>39976</v>
      </c>
      <c r="K18" s="57" t="n">
        <v>36279.484535</v>
      </c>
      <c r="L18" s="58" t="n">
        <v>13129</v>
      </c>
      <c r="M18" s="59" t="n">
        <v>91494</v>
      </c>
      <c r="N18" s="60" t="n">
        <v>65705.305562</v>
      </c>
    </row>
    <row r="19">
      <c r="B19" s="10" t="s">
        <v>41</v>
      </c>
      <c r="C19" s="49" t="n">
        <v>16556</v>
      </c>
      <c r="D19" s="50" t="n">
        <v>184725</v>
      </c>
      <c r="E19" s="51" t="n">
        <v>146102.207446</v>
      </c>
      <c r="F19" s="52" t="n">
        <v>25</v>
      </c>
      <c r="G19" s="53" t="n">
        <v>113</v>
      </c>
      <c r="H19" s="54" t="n">
        <v>87.487227</v>
      </c>
      <c r="I19" s="55" t="n">
        <v>1527</v>
      </c>
      <c r="J19" s="56" t="n">
        <v>35890</v>
      </c>
      <c r="K19" s="57" t="n">
        <v>33647.557679</v>
      </c>
      <c r="L19" s="58" t="n">
        <v>15004</v>
      </c>
      <c r="M19" s="59" t="n">
        <v>148722</v>
      </c>
      <c r="N19" s="60" t="n">
        <v>112367.16254</v>
      </c>
    </row>
    <row r="20">
      <c r="B20" s="10" t="s">
        <v>42</v>
      </c>
      <c r="C20" s="49" t="n">
        <v>18632</v>
      </c>
      <c r="D20" s="50" t="n">
        <v>142720</v>
      </c>
      <c r="E20" s="51" t="n">
        <v>112877.713037</v>
      </c>
      <c r="F20" s="52" t="n">
        <v>1018</v>
      </c>
      <c r="G20" s="53" t="n">
        <v>3325</v>
      </c>
      <c r="H20" s="54" t="n">
        <v>2097.791575</v>
      </c>
      <c r="I20" s="55" t="n">
        <v>3049</v>
      </c>
      <c r="J20" s="56" t="n">
        <v>38649</v>
      </c>
      <c r="K20" s="57" t="n">
        <v>35388.30587</v>
      </c>
      <c r="L20" s="58" t="n">
        <v>14565</v>
      </c>
      <c r="M20" s="59" t="n">
        <v>100746</v>
      </c>
      <c r="N20" s="60" t="n">
        <v>75391.615592</v>
      </c>
    </row>
    <row r="21">
      <c r="B21" s="10" t="s">
        <v>43</v>
      </c>
      <c r="C21" s="49" t="n">
        <v>6493</v>
      </c>
      <c r="D21" s="50" t="n">
        <v>45548</v>
      </c>
      <c r="E21" s="51" t="n">
        <v>35299.222955</v>
      </c>
      <c r="F21" s="52" t="n">
        <v>646</v>
      </c>
      <c r="G21" s="53" t="n">
        <v>1979</v>
      </c>
      <c r="H21" s="54" t="n">
        <v>1246.982472</v>
      </c>
      <c r="I21" s="55" t="n">
        <v>1002</v>
      </c>
      <c r="J21" s="56" t="n">
        <v>13445</v>
      </c>
      <c r="K21" s="57" t="n">
        <v>12236.124665</v>
      </c>
      <c r="L21" s="58" t="n">
        <v>4845</v>
      </c>
      <c r="M21" s="59" t="n">
        <v>30124</v>
      </c>
      <c r="N21" s="60" t="n">
        <v>21816.115818</v>
      </c>
    </row>
    <row r="22">
      <c r="B22" s="10" t="s">
        <v>44</v>
      </c>
      <c r="C22" s="49" t="n">
        <v>5097</v>
      </c>
      <c r="D22" s="50" t="n">
        <v>25704</v>
      </c>
      <c r="E22" s="51" t="n">
        <v>19450.603042</v>
      </c>
      <c r="F22" s="52" t="n">
        <v>780</v>
      </c>
      <c r="G22" s="53" t="n">
        <v>1782</v>
      </c>
      <c r="H22" s="54" t="n">
        <v>1203.458141</v>
      </c>
      <c r="I22" s="55" t="n">
        <v>858</v>
      </c>
      <c r="J22" s="56" t="n">
        <v>7472</v>
      </c>
      <c r="K22" s="57" t="n">
        <v>6689.196904</v>
      </c>
      <c r="L22" s="58" t="n">
        <v>3459</v>
      </c>
      <c r="M22" s="59" t="n">
        <v>16450</v>
      </c>
      <c r="N22" s="60" t="n">
        <v>11557.947997</v>
      </c>
    </row>
    <row r="23">
      <c r="B23" s="10" t="s">
        <v>45</v>
      </c>
      <c r="C23" s="49" t="n">
        <v>1865</v>
      </c>
      <c r="D23" s="50" t="n">
        <v>8325</v>
      </c>
      <c r="E23" s="51" t="n">
        <v>6179.141218</v>
      </c>
      <c r="F23" s="52" t="n">
        <v>524</v>
      </c>
      <c r="G23" s="53" t="n">
        <v>1094</v>
      </c>
      <c r="H23" s="54" t="n">
        <v>751.414946</v>
      </c>
      <c r="I23" s="55" t="n">
        <v>305</v>
      </c>
      <c r="J23" s="56" t="n">
        <v>2629</v>
      </c>
      <c r="K23" s="57" t="n">
        <v>2259.069086</v>
      </c>
      <c r="L23" s="58" t="n">
        <v>1036</v>
      </c>
      <c r="M23" s="59" t="n">
        <v>4602</v>
      </c>
      <c r="N23" s="60" t="n">
        <v>3168.657186</v>
      </c>
    </row>
    <row r="24">
      <c r="B24" s="10" t="s">
        <v>46</v>
      </c>
      <c r="C24" s="49" t="n">
        <v>37457</v>
      </c>
      <c r="D24" s="50" t="n">
        <v>288204</v>
      </c>
      <c r="E24" s="51" t="n">
        <v>223353.934127</v>
      </c>
      <c r="F24" s="52" t="n">
        <v>4472</v>
      </c>
      <c r="G24" s="53" t="n">
        <v>11981</v>
      </c>
      <c r="H24" s="54" t="n">
        <v>7989.056004</v>
      </c>
      <c r="I24" s="55" t="n">
        <v>6774</v>
      </c>
      <c r="J24" s="56" t="n">
        <v>88391</v>
      </c>
      <c r="K24" s="57" t="n">
        <v>79849.885519</v>
      </c>
      <c r="L24" s="58" t="n">
        <v>26211</v>
      </c>
      <c r="M24" s="59" t="n">
        <v>187832</v>
      </c>
      <c r="N24" s="60" t="n">
        <v>135514.992604</v>
      </c>
    </row>
    <row r="25">
      <c r="B25" s="10" t="s">
        <v>47</v>
      </c>
      <c r="C25" s="49" t="n">
        <v>20319</v>
      </c>
      <c r="D25" s="50" t="n">
        <v>126173</v>
      </c>
      <c r="E25" s="51" t="n">
        <v>96733.388865</v>
      </c>
      <c r="F25" s="52" t="n">
        <v>2734</v>
      </c>
      <c r="G25" s="53" t="n">
        <v>7429</v>
      </c>
      <c r="H25" s="54" t="n">
        <v>4774.449534</v>
      </c>
      <c r="I25" s="55" t="n">
        <v>2969</v>
      </c>
      <c r="J25" s="56" t="n">
        <v>26753</v>
      </c>
      <c r="K25" s="57" t="n">
        <v>24174.106116</v>
      </c>
      <c r="L25" s="58" t="n">
        <v>14616</v>
      </c>
      <c r="M25" s="59" t="n">
        <v>91991</v>
      </c>
      <c r="N25" s="60" t="n">
        <v>67784.833215</v>
      </c>
    </row>
    <row r="26">
      <c r="B26" s="23" t="s">
        <v>48</v>
      </c>
      <c r="C26" s="61" t="n">
        <v>43638</v>
      </c>
      <c r="D26" s="62" t="n">
        <v>326179</v>
      </c>
      <c r="E26" s="63" t="n">
        <v>254413.281986</v>
      </c>
      <c r="F26" s="64" t="n">
        <v>3804</v>
      </c>
      <c r="G26" s="65" t="n">
        <v>11345</v>
      </c>
      <c r="H26" s="66" t="n">
        <v>7028.435634</v>
      </c>
      <c r="I26" s="67" t="n">
        <v>7255</v>
      </c>
      <c r="J26" s="68" t="n">
        <v>96820</v>
      </c>
      <c r="K26" s="69" t="n">
        <v>88198.707895</v>
      </c>
      <c r="L26" s="70" t="n">
        <v>32579</v>
      </c>
      <c r="M26" s="71" t="n">
        <v>218014</v>
      </c>
      <c r="N26" s="72" t="n">
        <v>159186.138457</v>
      </c>
    </row>
    <row r="27">
      <c r="B27" s="10" t="s">
        <v>49</v>
      </c>
      <c r="C27" s="49" t="n">
        <v>20176</v>
      </c>
      <c r="D27" s="50" t="n">
        <v>129295</v>
      </c>
      <c r="E27" s="51" t="n">
        <v>99392.74305</v>
      </c>
      <c r="F27" s="52" t="n">
        <v>2919</v>
      </c>
      <c r="G27" s="53" t="n">
        <v>8995</v>
      </c>
      <c r="H27" s="54" t="n">
        <v>6094.627874</v>
      </c>
      <c r="I27" s="55" t="n">
        <v>3662</v>
      </c>
      <c r="J27" s="56" t="n">
        <v>40494</v>
      </c>
      <c r="K27" s="57" t="n">
        <v>36406.649734</v>
      </c>
      <c r="L27" s="58" t="n">
        <v>13595</v>
      </c>
      <c r="M27" s="59" t="n">
        <v>79806</v>
      </c>
      <c r="N27" s="60" t="n">
        <v>56891.465442</v>
      </c>
    </row>
    <row r="28">
      <c r="B28" s="10" t="s">
        <v>50</v>
      </c>
      <c r="C28" s="49" t="n">
        <v>34108</v>
      </c>
      <c r="D28" s="50" t="n">
        <v>215401</v>
      </c>
      <c r="E28" s="51" t="n">
        <v>176155.976757</v>
      </c>
      <c r="F28" s="52" t="n">
        <v>1284</v>
      </c>
      <c r="G28" s="53" t="n">
        <v>3430</v>
      </c>
      <c r="H28" s="54" t="n">
        <v>2177.190433</v>
      </c>
      <c r="I28" s="55" t="n">
        <v>5195</v>
      </c>
      <c r="J28" s="56" t="n">
        <v>52525</v>
      </c>
      <c r="K28" s="57" t="n">
        <v>49220.14539</v>
      </c>
      <c r="L28" s="58" t="n">
        <v>27629</v>
      </c>
      <c r="M28" s="59" t="n">
        <v>159446</v>
      </c>
      <c r="N28" s="60" t="n">
        <v>124758.640934</v>
      </c>
    </row>
    <row r="29">
      <c r="B29" s="10" t="s">
        <v>51</v>
      </c>
      <c r="C29" s="49" t="n">
        <v>53971</v>
      </c>
      <c r="D29" s="50" t="n">
        <v>415432</v>
      </c>
      <c r="E29" s="51" t="n">
        <v>330523.294822</v>
      </c>
      <c r="F29" s="52" t="n">
        <v>4182</v>
      </c>
      <c r="G29" s="53" t="n">
        <v>13854</v>
      </c>
      <c r="H29" s="54" t="n">
        <v>9550.253148</v>
      </c>
      <c r="I29" s="55" t="n">
        <v>7772</v>
      </c>
      <c r="J29" s="56" t="n">
        <v>72147</v>
      </c>
      <c r="K29" s="57" t="n">
        <v>66663.346287</v>
      </c>
      <c r="L29" s="58" t="n">
        <v>42017</v>
      </c>
      <c r="M29" s="59" t="n">
        <v>329431</v>
      </c>
      <c r="N29" s="60" t="n">
        <v>254309.695387</v>
      </c>
    </row>
    <row r="30">
      <c r="B30" s="10" t="s">
        <v>52</v>
      </c>
      <c r="C30" s="49" t="n">
        <v>27771</v>
      </c>
      <c r="D30" s="50" t="n">
        <v>168151</v>
      </c>
      <c r="E30" s="51" t="n">
        <v>129623.923178</v>
      </c>
      <c r="F30" s="52" t="n">
        <v>3804</v>
      </c>
      <c r="G30" s="53" t="n">
        <v>9813</v>
      </c>
      <c r="H30" s="54" t="n">
        <v>5342.267849</v>
      </c>
      <c r="I30" s="55" t="n">
        <v>4227</v>
      </c>
      <c r="J30" s="56" t="n">
        <v>38352</v>
      </c>
      <c r="K30" s="57" t="n">
        <v>35235.317946</v>
      </c>
      <c r="L30" s="58" t="n">
        <v>19740</v>
      </c>
      <c r="M30" s="59" t="n">
        <v>119986</v>
      </c>
      <c r="N30" s="60" t="n">
        <v>89046.337383</v>
      </c>
    </row>
    <row r="31">
      <c r="B31" s="10" t="s">
        <v>53</v>
      </c>
      <c r="C31" s="49" t="n">
        <v>12917</v>
      </c>
      <c r="D31" s="50" t="n">
        <v>102490</v>
      </c>
      <c r="E31" s="51" t="n">
        <v>82759.903395</v>
      </c>
      <c r="F31" s="52" t="n">
        <v>942</v>
      </c>
      <c r="G31" s="53" t="n">
        <v>2464</v>
      </c>
      <c r="H31" s="54" t="n">
        <v>1861.407467</v>
      </c>
      <c r="I31" s="55" t="n">
        <v>2480</v>
      </c>
      <c r="J31" s="56" t="n">
        <v>35690</v>
      </c>
      <c r="K31" s="57" t="n">
        <v>33235.012627</v>
      </c>
      <c r="L31" s="58" t="n">
        <v>9495</v>
      </c>
      <c r="M31" s="59" t="n">
        <v>64336</v>
      </c>
      <c r="N31" s="60" t="n">
        <v>47663.483301</v>
      </c>
    </row>
    <row r="32">
      <c r="B32" s="10" t="s">
        <v>54</v>
      </c>
      <c r="C32" s="49" t="n">
        <v>36597</v>
      </c>
      <c r="D32" s="50" t="n">
        <v>330749</v>
      </c>
      <c r="E32" s="51" t="n">
        <v>275294.083827</v>
      </c>
      <c r="F32" s="52" t="n">
        <v>426</v>
      </c>
      <c r="G32" s="53" t="n">
        <v>1788</v>
      </c>
      <c r="H32" s="54" t="n">
        <v>1366.300645</v>
      </c>
      <c r="I32" s="55" t="n">
        <v>4198</v>
      </c>
      <c r="J32" s="56" t="n">
        <v>46044</v>
      </c>
      <c r="K32" s="57" t="n">
        <v>43714.766895</v>
      </c>
      <c r="L32" s="58" t="n">
        <v>31973</v>
      </c>
      <c r="M32" s="59" t="n">
        <v>282917</v>
      </c>
      <c r="N32" s="60" t="n">
        <v>230213.016287</v>
      </c>
    </row>
    <row r="33">
      <c r="B33" s="36" t="s">
        <v>55</v>
      </c>
      <c r="C33" s="73" t="n">
        <v>6140</v>
      </c>
      <c r="D33" s="74" t="n">
        <v>40539</v>
      </c>
      <c r="E33" s="75" t="n">
        <v>32082.774861</v>
      </c>
      <c r="F33" s="76" t="n">
        <v>1140</v>
      </c>
      <c r="G33" s="77" t="n">
        <v>3160</v>
      </c>
      <c r="H33" s="78" t="n">
        <v>2219.554492</v>
      </c>
      <c r="I33" s="79" t="n">
        <v>1192</v>
      </c>
      <c r="J33" s="80" t="n">
        <v>15380</v>
      </c>
      <c r="K33" s="81" t="n">
        <v>14113.752247</v>
      </c>
      <c r="L33" s="82" t="n">
        <v>3808</v>
      </c>
      <c r="M33" s="83" t="n">
        <v>21999</v>
      </c>
      <c r="N33" s="84" t="n">
        <v>15749.468122</v>
      </c>
    </row>
  </sheetData>
  <mergeCells count="5">
    <mergeCell ref="B5:B6"/>
    <mergeCell ref="C5:E5"/>
    <mergeCell ref="F5:H5"/>
    <mergeCell ref="I5:K5"/>
    <mergeCell ref="L5:N5"/>
  </mergeCells>
  <pageMargins left="0.7" right="0.7" top="0.75" bottom="0.75" header="0.3" footer="0.3"/>
  <pageSetup paperSize="9" orientation="landscape" scale="50" fitToWidth="0" fitToHeight="0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007AB8"/>
  </sheetPr>
  <dimension ref="A1"/>
  <sheetViews>
    <sheetView workbookViewId="0" zoomScale="100" showGridLines="0" tabSelected="false">
      <pane ySplit="6" topLeftCell="A7" activePane="bottomLeft" state="frozen"/>
      <selection pane="bottomLeft"/>
    </sheetView>
  </sheetViews>
  <sheetFormatPr defaultRowHeight="15.0" baseColWidth="10"/>
  <cols>
    <col min="1" max="1" width="2.57" hidden="0" customWidth="1"/>
    <col min="2" max="2" width="13.55" hidden="0" customWidth="1"/>
    <col min="3" max="3" width="21.71" hidden="0" customWidth="1"/>
    <col min="4" max="4" width="21.71" hidden="0" customWidth="1"/>
    <col min="5" max="5" width="21.71" hidden="0" customWidth="1"/>
    <col min="6" max="6" width="21.71" hidden="0" customWidth="1"/>
    <col min="7" max="7" width="21.71" hidden="0" customWidth="1"/>
    <col min="8" max="8" width="21.71" hidden="0" customWidth="1"/>
    <col min="9" max="9" width="21.71" hidden="0" customWidth="1"/>
    <col min="10" max="10" width="21.71" hidden="0" customWidth="1"/>
    <col min="11" max="11" width="21.71" hidden="0" customWidth="1"/>
    <col min="12" max="12" width="21.71" hidden="0" customWidth="1"/>
    <col min="13" max="13" width="21.71" hidden="0" customWidth="1"/>
    <col min="14" max="14" width="21.71" hidden="0" customWidth="1"/>
  </cols>
  <sheetData>
    <row r="1">
      <c r="B1" s="3" t="s">
        <v>18</v>
      </c>
    </row>
    <row r="2">
      <c r="B2" t="s">
        <v>5</v>
      </c>
    </row>
    <row r="5">
      <c r="B5" s="7" t="s">
        <v>21</v>
      </c>
      <c r="C5" s="9" t="s">
        <v>22</v>
      </c>
      <c r="D5" s="9" t="s">
        <v>22</v>
      </c>
      <c r="E5" s="9" t="s">
        <v>22</v>
      </c>
      <c r="F5" s="9" t="s">
        <v>23</v>
      </c>
      <c r="G5" s="9" t="s">
        <v>23</v>
      </c>
      <c r="H5" s="9" t="s">
        <v>23</v>
      </c>
      <c r="I5" s="9" t="s">
        <v>24</v>
      </c>
      <c r="J5" s="9" t="s">
        <v>24</v>
      </c>
      <c r="K5" s="9" t="s">
        <v>24</v>
      </c>
      <c r="L5" s="9" t="s">
        <v>25</v>
      </c>
      <c r="M5" s="9" t="s">
        <v>25</v>
      </c>
      <c r="N5" s="9" t="s">
        <v>25</v>
      </c>
    </row>
    <row r="6">
      <c r="B6" s="7" t="s">
        <v>21</v>
      </c>
      <c r="C6" s="8" t="s">
        <v>26</v>
      </c>
      <c r="D6" s="8" t="s">
        <v>27</v>
      </c>
      <c r="E6" s="8" t="s">
        <v>28</v>
      </c>
      <c r="F6" s="8" t="s">
        <v>26</v>
      </c>
      <c r="G6" s="8" t="s">
        <v>27</v>
      </c>
      <c r="H6" s="8" t="s">
        <v>28</v>
      </c>
      <c r="I6" s="8" t="s">
        <v>26</v>
      </c>
      <c r="J6" s="8" t="s">
        <v>27</v>
      </c>
      <c r="K6" s="8" t="s">
        <v>28</v>
      </c>
      <c r="L6" s="8" t="s">
        <v>26</v>
      </c>
      <c r="M6" s="8" t="s">
        <v>27</v>
      </c>
      <c r="N6" s="8" t="s">
        <v>28</v>
      </c>
    </row>
    <row r="7">
      <c r="B7" s="23" t="s">
        <v>29</v>
      </c>
      <c r="C7" s="24" t="n">
        <v>638006</v>
      </c>
      <c r="D7" s="25" t="n">
        <v>4866992</v>
      </c>
      <c r="E7" s="26" t="n">
        <v>3793539.314443</v>
      </c>
      <c r="F7" s="27" t="n">
        <v>59859</v>
      </c>
      <c r="G7" s="28" t="n">
        <v>171925</v>
      </c>
      <c r="H7" s="29" t="n">
        <v>110769.38806</v>
      </c>
      <c r="I7" s="30" t="n">
        <v>94793</v>
      </c>
      <c r="J7" s="31" t="n">
        <v>1085415</v>
      </c>
      <c r="K7" s="32" t="n">
        <v>988789.914197</v>
      </c>
      <c r="L7" s="33" t="n">
        <v>483354</v>
      </c>
      <c r="M7" s="34" t="n">
        <v>3609652</v>
      </c>
      <c r="N7" s="35" t="n">
        <v>2693980.012186</v>
      </c>
    </row>
    <row r="8">
      <c r="B8" s="10" t="s">
        <v>30</v>
      </c>
      <c r="C8" s="11" t="n">
        <v>108687</v>
      </c>
      <c r="D8" s="12" t="n">
        <v>962267</v>
      </c>
      <c r="E8" s="13" t="n">
        <v>744295.172471</v>
      </c>
      <c r="F8" s="14" t="n">
        <v>4058</v>
      </c>
      <c r="G8" s="15" t="n">
        <v>12545</v>
      </c>
      <c r="H8" s="16" t="n">
        <v>8176.62421</v>
      </c>
      <c r="I8" s="17" t="n">
        <v>13256</v>
      </c>
      <c r="J8" s="18" t="n">
        <v>145859</v>
      </c>
      <c r="K8" s="19" t="n">
        <v>131992.355499</v>
      </c>
      <c r="L8" s="20" t="n">
        <v>91373</v>
      </c>
      <c r="M8" s="21" t="n">
        <v>803863</v>
      </c>
      <c r="N8" s="22" t="n">
        <v>604126.192762</v>
      </c>
    </row>
    <row r="9">
      <c r="B9" s="10" t="s">
        <v>31</v>
      </c>
      <c r="C9" s="11" t="n">
        <v>77435</v>
      </c>
      <c r="D9" s="12" t="n">
        <v>613195</v>
      </c>
      <c r="E9" s="13" t="n">
        <v>466085.641641</v>
      </c>
      <c r="F9" s="14" t="n">
        <v>12011</v>
      </c>
      <c r="G9" s="15" t="n">
        <v>35669</v>
      </c>
      <c r="H9" s="16" t="n">
        <v>22510.740941</v>
      </c>
      <c r="I9" s="17" t="n">
        <v>11982</v>
      </c>
      <c r="J9" s="18" t="n">
        <v>132841</v>
      </c>
      <c r="K9" s="19" t="n">
        <v>119302.626976</v>
      </c>
      <c r="L9" s="20" t="n">
        <v>53442</v>
      </c>
      <c r="M9" s="21" t="n">
        <v>444685</v>
      </c>
      <c r="N9" s="22" t="n">
        <v>324272.273724</v>
      </c>
    </row>
    <row r="10">
      <c r="B10" s="10" t="s">
        <v>32</v>
      </c>
      <c r="C10" s="11" t="n">
        <v>29889</v>
      </c>
      <c r="D10" s="12" t="n">
        <v>230777</v>
      </c>
      <c r="E10" s="13" t="n">
        <v>172871.887276</v>
      </c>
      <c r="F10" s="14" t="n">
        <v>5132</v>
      </c>
      <c r="G10" s="15" t="n">
        <v>14648</v>
      </c>
      <c r="H10" s="16" t="n">
        <v>9230.363015</v>
      </c>
      <c r="I10" s="17" t="n">
        <v>4570</v>
      </c>
      <c r="J10" s="18" t="n">
        <v>54297</v>
      </c>
      <c r="K10" s="19" t="n">
        <v>48403.373896</v>
      </c>
      <c r="L10" s="20" t="n">
        <v>20187</v>
      </c>
      <c r="M10" s="21" t="n">
        <v>161832</v>
      </c>
      <c r="N10" s="22" t="n">
        <v>115238.150365</v>
      </c>
    </row>
    <row r="11">
      <c r="B11" s="10" t="s">
        <v>33</v>
      </c>
      <c r="C11" s="11" t="n">
        <v>2728</v>
      </c>
      <c r="D11" s="12" t="n">
        <v>17599</v>
      </c>
      <c r="E11" s="13" t="n">
        <v>13015.154512</v>
      </c>
      <c r="F11" s="14" t="n">
        <v>654</v>
      </c>
      <c r="G11" s="15" t="n">
        <v>1671</v>
      </c>
      <c r="H11" s="16" t="n">
        <v>924.209611</v>
      </c>
      <c r="I11" s="17" t="n">
        <v>387</v>
      </c>
      <c r="J11" s="18" t="n">
        <v>5232</v>
      </c>
      <c r="K11" s="19" t="n">
        <v>4622.160435</v>
      </c>
      <c r="L11" s="20" t="n">
        <v>1687</v>
      </c>
      <c r="M11" s="21" t="n">
        <v>10696</v>
      </c>
      <c r="N11" s="22" t="n">
        <v>7468.784466</v>
      </c>
    </row>
    <row r="12">
      <c r="B12" s="10" t="s">
        <v>34</v>
      </c>
      <c r="C12" s="11" t="n">
        <v>13946</v>
      </c>
      <c r="D12" s="12" t="n">
        <v>76296</v>
      </c>
      <c r="E12" s="13" t="n">
        <v>57763.337121</v>
      </c>
      <c r="F12" s="14" t="n">
        <v>1762</v>
      </c>
      <c r="G12" s="15" t="n">
        <v>4521</v>
      </c>
      <c r="H12" s="16" t="n">
        <v>2751.020274</v>
      </c>
      <c r="I12" s="17" t="n">
        <v>2338</v>
      </c>
      <c r="J12" s="18" t="n">
        <v>20704</v>
      </c>
      <c r="K12" s="19" t="n">
        <v>18318.962047</v>
      </c>
      <c r="L12" s="20" t="n">
        <v>9846</v>
      </c>
      <c r="M12" s="21" t="n">
        <v>51071</v>
      </c>
      <c r="N12" s="22" t="n">
        <v>36693.3548</v>
      </c>
    </row>
    <row r="13">
      <c r="B13" s="10" t="s">
        <v>35</v>
      </c>
      <c r="C13" s="11" t="n">
        <v>3665</v>
      </c>
      <c r="D13" s="12" t="n">
        <v>21489</v>
      </c>
      <c r="E13" s="13" t="n">
        <v>16283.109233</v>
      </c>
      <c r="F13" s="14" t="n">
        <v>717</v>
      </c>
      <c r="G13" s="15" t="n">
        <v>1833</v>
      </c>
      <c r="H13" s="16" t="n">
        <v>1122.21048</v>
      </c>
      <c r="I13" s="17" t="n">
        <v>558</v>
      </c>
      <c r="J13" s="18" t="n">
        <v>7097</v>
      </c>
      <c r="K13" s="19" t="n">
        <v>6244.817172</v>
      </c>
      <c r="L13" s="20" t="n">
        <v>2390</v>
      </c>
      <c r="M13" s="21" t="n">
        <v>12559</v>
      </c>
      <c r="N13" s="22" t="n">
        <v>8916.081581</v>
      </c>
    </row>
    <row r="14">
      <c r="B14" s="10" t="s">
        <v>36</v>
      </c>
      <c r="C14" s="11" t="n">
        <v>3991</v>
      </c>
      <c r="D14" s="12" t="n">
        <v>22281</v>
      </c>
      <c r="E14" s="13" t="n">
        <v>16774.887279</v>
      </c>
      <c r="F14" s="14" t="n">
        <v>515</v>
      </c>
      <c r="G14" s="15" t="n">
        <v>1371</v>
      </c>
      <c r="H14" s="16" t="n">
        <v>824.422004</v>
      </c>
      <c r="I14" s="17" t="n">
        <v>575</v>
      </c>
      <c r="J14" s="18" t="n">
        <v>6331</v>
      </c>
      <c r="K14" s="19" t="n">
        <v>5645.99511</v>
      </c>
      <c r="L14" s="20" t="n">
        <v>2901</v>
      </c>
      <c r="M14" s="21" t="n">
        <v>14579</v>
      </c>
      <c r="N14" s="22" t="n">
        <v>10304.470165</v>
      </c>
    </row>
    <row r="15">
      <c r="B15" s="10" t="s">
        <v>37</v>
      </c>
      <c r="C15" s="11" t="n">
        <v>3309</v>
      </c>
      <c r="D15" s="12" t="n">
        <v>21572</v>
      </c>
      <c r="E15" s="13" t="n">
        <v>16475.533227</v>
      </c>
      <c r="F15" s="14" t="n">
        <v>416</v>
      </c>
      <c r="G15" s="15" t="n">
        <v>1099</v>
      </c>
      <c r="H15" s="16" t="n">
        <v>737.370055</v>
      </c>
      <c r="I15" s="17" t="n">
        <v>612</v>
      </c>
      <c r="J15" s="18" t="n">
        <v>8208</v>
      </c>
      <c r="K15" s="19" t="n">
        <v>7340.572809</v>
      </c>
      <c r="L15" s="20" t="n">
        <v>2281</v>
      </c>
      <c r="M15" s="21" t="n">
        <v>12265</v>
      </c>
      <c r="N15" s="22" t="n">
        <v>8397.590363</v>
      </c>
    </row>
    <row r="16">
      <c r="B16" s="10" t="s">
        <v>38</v>
      </c>
      <c r="C16" s="11" t="n">
        <v>16838</v>
      </c>
      <c r="D16" s="12" t="n">
        <v>102660</v>
      </c>
      <c r="E16" s="13" t="n">
        <v>80115.930672</v>
      </c>
      <c r="F16" s="14" t="n">
        <v>615</v>
      </c>
      <c r="G16" s="15" t="n">
        <v>1823</v>
      </c>
      <c r="H16" s="16" t="n">
        <v>1172.910594</v>
      </c>
      <c r="I16" s="17" t="n">
        <v>1631</v>
      </c>
      <c r="J16" s="18" t="n">
        <v>21935</v>
      </c>
      <c r="K16" s="19" t="n">
        <v>19994.361222</v>
      </c>
      <c r="L16" s="20" t="n">
        <v>14592</v>
      </c>
      <c r="M16" s="21" t="n">
        <v>78902</v>
      </c>
      <c r="N16" s="22" t="n">
        <v>58948.658856</v>
      </c>
    </row>
    <row r="17">
      <c r="B17" s="10" t="s">
        <v>39</v>
      </c>
      <c r="C17" s="11" t="n">
        <v>20658</v>
      </c>
      <c r="D17" s="12" t="n">
        <v>139486</v>
      </c>
      <c r="E17" s="13" t="n">
        <v>106314.997449</v>
      </c>
      <c r="F17" s="14" t="n">
        <v>3207</v>
      </c>
      <c r="G17" s="15" t="n">
        <v>9198</v>
      </c>
      <c r="H17" s="16" t="n">
        <v>6607.402429</v>
      </c>
      <c r="I17" s="17" t="n">
        <v>3390</v>
      </c>
      <c r="J17" s="18" t="n">
        <v>35236</v>
      </c>
      <c r="K17" s="19" t="n">
        <v>32163.80781</v>
      </c>
      <c r="L17" s="20" t="n">
        <v>14061</v>
      </c>
      <c r="M17" s="21" t="n">
        <v>95052</v>
      </c>
      <c r="N17" s="22" t="n">
        <v>67543.78721</v>
      </c>
    </row>
    <row r="18">
      <c r="B18" s="10" t="s">
        <v>40</v>
      </c>
      <c r="C18" s="11" t="n">
        <v>17928</v>
      </c>
      <c r="D18" s="12" t="n">
        <v>135210</v>
      </c>
      <c r="E18" s="13" t="n">
        <v>104312.654527</v>
      </c>
      <c r="F18" s="14" t="n">
        <v>1616</v>
      </c>
      <c r="G18" s="15" t="n">
        <v>4480</v>
      </c>
      <c r="H18" s="16" t="n">
        <v>2821.684626</v>
      </c>
      <c r="I18" s="17" t="n">
        <v>3236</v>
      </c>
      <c r="J18" s="18" t="n">
        <v>39676</v>
      </c>
      <c r="K18" s="19" t="n">
        <v>36172.378584</v>
      </c>
      <c r="L18" s="20" t="n">
        <v>13076</v>
      </c>
      <c r="M18" s="21" t="n">
        <v>91054</v>
      </c>
      <c r="N18" s="22" t="n">
        <v>65318.591317</v>
      </c>
    </row>
    <row r="19">
      <c r="B19" s="10" t="s">
        <v>41</v>
      </c>
      <c r="C19" s="11" t="n">
        <v>16315</v>
      </c>
      <c r="D19" s="12" t="n">
        <v>183183</v>
      </c>
      <c r="E19" s="13" t="n">
        <v>145498.173776</v>
      </c>
      <c r="F19" s="14" t="n">
        <v>24</v>
      </c>
      <c r="G19" s="15" t="n">
        <v>112</v>
      </c>
      <c r="H19" s="16" t="n">
        <v>87.401179</v>
      </c>
      <c r="I19" s="17" t="n">
        <v>1531</v>
      </c>
      <c r="J19" s="18" t="n">
        <v>36097</v>
      </c>
      <c r="K19" s="19" t="n">
        <v>34009.25772</v>
      </c>
      <c r="L19" s="20" t="n">
        <v>14760</v>
      </c>
      <c r="M19" s="21" t="n">
        <v>146974</v>
      </c>
      <c r="N19" s="22" t="n">
        <v>111401.514877</v>
      </c>
    </row>
    <row r="20">
      <c r="B20" s="10" t="s">
        <v>42</v>
      </c>
      <c r="C20" s="11" t="n">
        <v>18378</v>
      </c>
      <c r="D20" s="12" t="n">
        <v>142956</v>
      </c>
      <c r="E20" s="13" t="n">
        <v>113476.283358</v>
      </c>
      <c r="F20" s="14" t="n">
        <v>1032</v>
      </c>
      <c r="G20" s="15" t="n">
        <v>3439</v>
      </c>
      <c r="H20" s="16" t="n">
        <v>2164.27748</v>
      </c>
      <c r="I20" s="17" t="n">
        <v>3028</v>
      </c>
      <c r="J20" s="18" t="n">
        <v>39110</v>
      </c>
      <c r="K20" s="19" t="n">
        <v>35889.841116</v>
      </c>
      <c r="L20" s="20" t="n">
        <v>14318</v>
      </c>
      <c r="M20" s="21" t="n">
        <v>100407</v>
      </c>
      <c r="N20" s="22" t="n">
        <v>75422.164762</v>
      </c>
    </row>
    <row r="21">
      <c r="B21" s="10" t="s">
        <v>43</v>
      </c>
      <c r="C21" s="11" t="n">
        <v>6515</v>
      </c>
      <c r="D21" s="12" t="n">
        <v>45211</v>
      </c>
      <c r="E21" s="13" t="n">
        <v>34748.735364</v>
      </c>
      <c r="F21" s="14" t="n">
        <v>658</v>
      </c>
      <c r="G21" s="15" t="n">
        <v>1934</v>
      </c>
      <c r="H21" s="16" t="n">
        <v>1216.117688</v>
      </c>
      <c r="I21" s="17" t="n">
        <v>1001</v>
      </c>
      <c r="J21" s="18" t="n">
        <v>13400</v>
      </c>
      <c r="K21" s="19" t="n">
        <v>12094.029699</v>
      </c>
      <c r="L21" s="20" t="n">
        <v>4856</v>
      </c>
      <c r="M21" s="21" t="n">
        <v>29877</v>
      </c>
      <c r="N21" s="22" t="n">
        <v>21438.587977</v>
      </c>
    </row>
    <row r="22">
      <c r="B22" s="10" t="s">
        <v>44</v>
      </c>
      <c r="C22" s="11" t="n">
        <v>4981</v>
      </c>
      <c r="D22" s="12" t="n">
        <v>25627</v>
      </c>
      <c r="E22" s="13" t="n">
        <v>19444.007091</v>
      </c>
      <c r="F22" s="14" t="n">
        <v>801</v>
      </c>
      <c r="G22" s="15" t="n">
        <v>1792</v>
      </c>
      <c r="H22" s="16" t="n">
        <v>1190.427209</v>
      </c>
      <c r="I22" s="17" t="n">
        <v>853</v>
      </c>
      <c r="J22" s="18" t="n">
        <v>7720</v>
      </c>
      <c r="K22" s="19" t="n">
        <v>6928.737851</v>
      </c>
      <c r="L22" s="20" t="n">
        <v>3327</v>
      </c>
      <c r="M22" s="21" t="n">
        <v>16115</v>
      </c>
      <c r="N22" s="22" t="n">
        <v>11324.842031</v>
      </c>
    </row>
    <row r="23">
      <c r="B23" s="10" t="s">
        <v>45</v>
      </c>
      <c r="C23" s="11" t="n">
        <v>1856</v>
      </c>
      <c r="D23" s="12" t="n">
        <v>8298</v>
      </c>
      <c r="E23" s="13" t="n">
        <v>6138.917184</v>
      </c>
      <c r="F23" s="14" t="n">
        <v>532</v>
      </c>
      <c r="G23" s="15" t="n">
        <v>1098</v>
      </c>
      <c r="H23" s="16" t="n">
        <v>741.44026</v>
      </c>
      <c r="I23" s="17" t="n">
        <v>298</v>
      </c>
      <c r="J23" s="18" t="n">
        <v>2627</v>
      </c>
      <c r="K23" s="19" t="n">
        <v>2250.661067</v>
      </c>
      <c r="L23" s="20" t="n">
        <v>1026</v>
      </c>
      <c r="M23" s="21" t="n">
        <v>4573</v>
      </c>
      <c r="N23" s="22" t="n">
        <v>3146.815857</v>
      </c>
    </row>
    <row r="24">
      <c r="B24" s="10" t="s">
        <v>46</v>
      </c>
      <c r="C24" s="11" t="n">
        <v>37293</v>
      </c>
      <c r="D24" s="12" t="n">
        <v>286103</v>
      </c>
      <c r="E24" s="13" t="n">
        <v>222606.668069</v>
      </c>
      <c r="F24" s="14" t="n">
        <v>4553</v>
      </c>
      <c r="G24" s="15" t="n">
        <v>12059</v>
      </c>
      <c r="H24" s="16" t="n">
        <v>8002.716828</v>
      </c>
      <c r="I24" s="17" t="n">
        <v>6729</v>
      </c>
      <c r="J24" s="18" t="n">
        <v>87635</v>
      </c>
      <c r="K24" s="19" t="n">
        <v>79583.172543</v>
      </c>
      <c r="L24" s="20" t="n">
        <v>26011</v>
      </c>
      <c r="M24" s="21" t="n">
        <v>186409</v>
      </c>
      <c r="N24" s="22" t="n">
        <v>135020.778698</v>
      </c>
    </row>
    <row r="25">
      <c r="B25" s="10" t="s">
        <v>47</v>
      </c>
      <c r="C25" s="11" t="n">
        <v>20294</v>
      </c>
      <c r="D25" s="12" t="n">
        <v>124936</v>
      </c>
      <c r="E25" s="13" t="n">
        <v>95531.023938</v>
      </c>
      <c r="F25" s="14" t="n">
        <v>2790</v>
      </c>
      <c r="G25" s="15" t="n">
        <v>7607</v>
      </c>
      <c r="H25" s="16" t="n">
        <v>4826.013077</v>
      </c>
      <c r="I25" s="17" t="n">
        <v>2982</v>
      </c>
      <c r="J25" s="18" t="n">
        <v>26599</v>
      </c>
      <c r="K25" s="19" t="n">
        <v>23989.97292</v>
      </c>
      <c r="L25" s="20" t="n">
        <v>14522</v>
      </c>
      <c r="M25" s="21" t="n">
        <v>90730</v>
      </c>
      <c r="N25" s="22" t="n">
        <v>66715.037941</v>
      </c>
    </row>
    <row r="26">
      <c r="B26" s="23" t="s">
        <v>48</v>
      </c>
      <c r="C26" s="24" t="n">
        <v>43057</v>
      </c>
      <c r="D26" s="25" t="n">
        <v>323334</v>
      </c>
      <c r="E26" s="26" t="n">
        <v>250340.028415</v>
      </c>
      <c r="F26" s="27" t="n">
        <v>3838</v>
      </c>
      <c r="G26" s="28" t="n">
        <v>11377</v>
      </c>
      <c r="H26" s="29" t="n">
        <v>7026.541107</v>
      </c>
      <c r="I26" s="30" t="n">
        <v>7204</v>
      </c>
      <c r="J26" s="31" t="n">
        <v>96682</v>
      </c>
      <c r="K26" s="32" t="n">
        <v>87572.948891</v>
      </c>
      <c r="L26" s="33" t="n">
        <v>32015</v>
      </c>
      <c r="M26" s="34" t="n">
        <v>215275</v>
      </c>
      <c r="N26" s="35" t="n">
        <v>155740.538417</v>
      </c>
    </row>
    <row r="27">
      <c r="B27" s="10" t="s">
        <v>49</v>
      </c>
      <c r="C27" s="11" t="n">
        <v>20020</v>
      </c>
      <c r="D27" s="12" t="n">
        <v>127794</v>
      </c>
      <c r="E27" s="13" t="n">
        <v>97068.815423</v>
      </c>
      <c r="F27" s="14" t="n">
        <v>2949</v>
      </c>
      <c r="G27" s="15" t="n">
        <v>9096</v>
      </c>
      <c r="H27" s="16" t="n">
        <v>6120.418537</v>
      </c>
      <c r="I27" s="17" t="n">
        <v>3664</v>
      </c>
      <c r="J27" s="18" t="n">
        <v>40826</v>
      </c>
      <c r="K27" s="19" t="n">
        <v>36273.693979</v>
      </c>
      <c r="L27" s="20" t="n">
        <v>13407</v>
      </c>
      <c r="M27" s="21" t="n">
        <v>77872</v>
      </c>
      <c r="N27" s="22" t="n">
        <v>54674.702907</v>
      </c>
    </row>
    <row r="28">
      <c r="B28" s="10" t="s">
        <v>50</v>
      </c>
      <c r="C28" s="11" t="n">
        <v>34273</v>
      </c>
      <c r="D28" s="12" t="n">
        <v>213155</v>
      </c>
      <c r="E28" s="13" t="n">
        <v>174741.128026</v>
      </c>
      <c r="F28" s="14" t="n">
        <v>1272</v>
      </c>
      <c r="G28" s="15" t="n">
        <v>3318</v>
      </c>
      <c r="H28" s="16" t="n">
        <v>2110.001212</v>
      </c>
      <c r="I28" s="17" t="n">
        <v>5159</v>
      </c>
      <c r="J28" s="18" t="n">
        <v>52358</v>
      </c>
      <c r="K28" s="19" t="n">
        <v>49331.797037</v>
      </c>
      <c r="L28" s="20" t="n">
        <v>27842</v>
      </c>
      <c r="M28" s="21" t="n">
        <v>157479</v>
      </c>
      <c r="N28" s="22" t="n">
        <v>123299.329777</v>
      </c>
    </row>
    <row r="29">
      <c r="B29" s="10" t="s">
        <v>51</v>
      </c>
      <c r="C29" s="11" t="n">
        <v>53515</v>
      </c>
      <c r="D29" s="12" t="n">
        <v>407613</v>
      </c>
      <c r="E29" s="13" t="n">
        <v>324753.880463</v>
      </c>
      <c r="F29" s="14" t="n">
        <v>4259</v>
      </c>
      <c r="G29" s="15" t="n">
        <v>13880</v>
      </c>
      <c r="H29" s="16" t="n">
        <v>9565.76114</v>
      </c>
      <c r="I29" s="17" t="n">
        <v>7752</v>
      </c>
      <c r="J29" s="18" t="n">
        <v>70694</v>
      </c>
      <c r="K29" s="19" t="n">
        <v>65605.388449</v>
      </c>
      <c r="L29" s="20" t="n">
        <v>41504</v>
      </c>
      <c r="M29" s="21" t="n">
        <v>323039</v>
      </c>
      <c r="N29" s="22" t="n">
        <v>249582.730874</v>
      </c>
    </row>
    <row r="30">
      <c r="B30" s="10" t="s">
        <v>52</v>
      </c>
      <c r="C30" s="11" t="n">
        <v>27418</v>
      </c>
      <c r="D30" s="12" t="n">
        <v>166469</v>
      </c>
      <c r="E30" s="13" t="n">
        <v>128783.430633</v>
      </c>
      <c r="F30" s="14" t="n">
        <v>3858</v>
      </c>
      <c r="G30" s="15" t="n">
        <v>9941</v>
      </c>
      <c r="H30" s="16" t="n">
        <v>5425.809267</v>
      </c>
      <c r="I30" s="17" t="n">
        <v>4191</v>
      </c>
      <c r="J30" s="18" t="n">
        <v>38775</v>
      </c>
      <c r="K30" s="19" t="n">
        <v>35727.082754</v>
      </c>
      <c r="L30" s="20" t="n">
        <v>19369</v>
      </c>
      <c r="M30" s="21" t="n">
        <v>117753</v>
      </c>
      <c r="N30" s="22" t="n">
        <v>87630.538612</v>
      </c>
    </row>
    <row r="31">
      <c r="B31" s="10" t="s">
        <v>53</v>
      </c>
      <c r="C31" s="11" t="n">
        <v>12782</v>
      </c>
      <c r="D31" s="12" t="n">
        <v>100958</v>
      </c>
      <c r="E31" s="13" t="n">
        <v>81093.339418</v>
      </c>
      <c r="F31" s="14" t="n">
        <v>987</v>
      </c>
      <c r="G31" s="15" t="n">
        <v>2520</v>
      </c>
      <c r="H31" s="16" t="n">
        <v>1873.257309</v>
      </c>
      <c r="I31" s="17" t="n">
        <v>2473</v>
      </c>
      <c r="J31" s="18" t="n">
        <v>34944</v>
      </c>
      <c r="K31" s="19" t="n">
        <v>32451.169857</v>
      </c>
      <c r="L31" s="20" t="n">
        <v>9322</v>
      </c>
      <c r="M31" s="21" t="n">
        <v>63494</v>
      </c>
      <c r="N31" s="22" t="n">
        <v>46768.912252</v>
      </c>
    </row>
    <row r="32">
      <c r="B32" s="10" t="s">
        <v>54</v>
      </c>
      <c r="C32" s="11" t="n">
        <v>36074</v>
      </c>
      <c r="D32" s="12" t="n">
        <v>328246</v>
      </c>
      <c r="E32" s="13" t="n">
        <v>273367.981627</v>
      </c>
      <c r="F32" s="14" t="n">
        <v>443</v>
      </c>
      <c r="G32" s="15" t="n">
        <v>1724</v>
      </c>
      <c r="H32" s="16" t="n">
        <v>1330.945768</v>
      </c>
      <c r="I32" s="17" t="n">
        <v>4193</v>
      </c>
      <c r="J32" s="18" t="n">
        <v>45519</v>
      </c>
      <c r="K32" s="19" t="n">
        <v>43191.968582</v>
      </c>
      <c r="L32" s="20" t="n">
        <v>31438</v>
      </c>
      <c r="M32" s="21" t="n">
        <v>281003</v>
      </c>
      <c r="N32" s="22" t="n">
        <v>228845.067277</v>
      </c>
    </row>
    <row r="33">
      <c r="B33" s="36" t="s">
        <v>55</v>
      </c>
      <c r="C33" s="37" t="n">
        <v>6161</v>
      </c>
      <c r="D33" s="38" t="n">
        <v>40277</v>
      </c>
      <c r="E33" s="39" t="n">
        <v>31638.59625</v>
      </c>
      <c r="F33" s="40" t="n">
        <v>1160</v>
      </c>
      <c r="G33" s="41" t="n">
        <v>3170</v>
      </c>
      <c r="H33" s="42" t="n">
        <v>2209.30176</v>
      </c>
      <c r="I33" s="43" t="n">
        <v>1200</v>
      </c>
      <c r="J33" s="44" t="n">
        <v>15013</v>
      </c>
      <c r="K33" s="45" t="n">
        <v>13688.780172</v>
      </c>
      <c r="L33" s="46" t="n">
        <v>3801</v>
      </c>
      <c r="M33" s="47" t="n">
        <v>22094</v>
      </c>
      <c r="N33" s="48" t="n">
        <v>15740.514318</v>
      </c>
    </row>
  </sheetData>
  <mergeCells count="5">
    <mergeCell ref="B5:B6"/>
    <mergeCell ref="C5:E5"/>
    <mergeCell ref="F5:H5"/>
    <mergeCell ref="I5:K5"/>
    <mergeCell ref="L5:N5"/>
  </mergeCells>
  <pageMargins left="0.7" right="0.7" top="0.75" bottom="0.75" header="0.3" footer="0.3"/>
  <pageSetup paperSize="9" orientation="landscape" scale="50" fitToWidth="0" fitToHeight="0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rsxd</dc:creator>
  <cp:lastModifiedBy>rsxd</cp:lastModifiedBy>
  <dcterms:created xsi:type="dcterms:W3CDTF">2026-09-22T11:52:37Z</dcterms:created>
</coreProperties>
</file>