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L:\www\2018_Internet\01_Daten_Publikationen\01_Bevölkerung\10_Publikationen\"/>
    </mc:Choice>
  </mc:AlternateContent>
  <bookViews>
    <workbookView xWindow="1080" yWindow="540" windowWidth="19500" windowHeight="13605" tabRatio="882"/>
  </bookViews>
  <sheets>
    <sheet name="Inhaltsverzeichnis" sheetId="1" r:id="rId1"/>
    <sheet name="T1" sheetId="2" r:id="rId2"/>
    <sheet name="T2" sheetId="3" r:id="rId3"/>
    <sheet name="T3" sheetId="4" r:id="rId4"/>
    <sheet name="T4" sheetId="5" r:id="rId5"/>
    <sheet name="T5" sheetId="9" r:id="rId6"/>
    <sheet name="T6" sheetId="11" r:id="rId7"/>
    <sheet name="T7" sheetId="33" r:id="rId8"/>
    <sheet name="T8" sheetId="35" r:id="rId9"/>
    <sheet name="T9" sheetId="12" r:id="rId10"/>
    <sheet name="T10" sheetId="13" r:id="rId11"/>
    <sheet name="T11" sheetId="14" r:id="rId12"/>
    <sheet name="T12" sheetId="7" r:id="rId13"/>
    <sheet name="T13" sheetId="24" r:id="rId14"/>
    <sheet name="T14" sheetId="25" r:id="rId15"/>
    <sheet name="T15" sheetId="27" r:id="rId16"/>
    <sheet name="T16" sheetId="28" r:id="rId17"/>
    <sheet name="T17" sheetId="30" r:id="rId18"/>
    <sheet name="T18" sheetId="36" r:id="rId19"/>
    <sheet name="T19" sheetId="37" r:id="rId20"/>
    <sheet name="T20" sheetId="38" r:id="rId21"/>
    <sheet name="T21" sheetId="39" r:id="rId22"/>
    <sheet name="Karte" sheetId="32" r:id="rId23"/>
    <sheet name="Erläuterungen" sheetId="10" r:id="rId24"/>
  </sheets>
  <definedNames>
    <definedName name="_xlnm.Print_Area" localSheetId="23">Erläuterungen!$A$1:$G$13</definedName>
    <definedName name="_xlnm.Print_Area" localSheetId="0">Inhaltsverzeichnis!$A$1:$J$59</definedName>
    <definedName name="_xlnm.Print_Area" localSheetId="22">Karte!$A$1:$K$65</definedName>
    <definedName name="_xlnm.Print_Area" localSheetId="1">'T1'!$A$1:$K$83</definedName>
    <definedName name="_xlnm.Print_Area" localSheetId="10">'T10'!$A$1:$K$65</definedName>
    <definedName name="_xlnm.Print_Area" localSheetId="11">'T11'!$A$1:$K$138</definedName>
    <definedName name="_xlnm.Print_Area" localSheetId="14">'T14'!$A$1:$L$184</definedName>
    <definedName name="_xlnm.Print_Area" localSheetId="15">'T15'!$A$1:$I$90</definedName>
    <definedName name="_xlnm.Print_Area" localSheetId="16">'T16'!$A$1:$L$66</definedName>
    <definedName name="_xlnm.Print_Area" localSheetId="17">'T17'!$A$1:$L$6</definedName>
    <definedName name="_xlnm.Print_Area" localSheetId="18">'T18'!$A$1:$L$232</definedName>
    <definedName name="_xlnm.Print_Area" localSheetId="19">'T19'!$A$1:$L$231</definedName>
    <definedName name="_xlnm.Print_Area" localSheetId="2">'T2'!$A$1:$M$98</definedName>
    <definedName name="_xlnm.Print_Area" localSheetId="20">'T20'!$A$1:$L$231</definedName>
    <definedName name="_xlnm.Print_Area" localSheetId="21">'T21'!$A$1:$K$230</definedName>
    <definedName name="_xlnm.Print_Area" localSheetId="3">'T3'!$A$1:$N$49</definedName>
    <definedName name="_xlnm.Print_Area" localSheetId="4">'T4'!$A$1:$K$65</definedName>
    <definedName name="_xlnm.Print_Area" localSheetId="5">'T5'!$A$1:$N$105</definedName>
    <definedName name="_xlnm.Print_Area" localSheetId="6">'T6'!$A$1:$K$86</definedName>
    <definedName name="_xlnm.Print_Area" localSheetId="7">'T7'!$A$1:$K$76</definedName>
    <definedName name="_xlnm.Print_Area" localSheetId="8">'T8'!$A$1:$G$74</definedName>
    <definedName name="_xlnm.Print_Area" localSheetId="9">'T9'!$A$1:$K$46</definedName>
    <definedName name="_xlnm.Print_Titles" localSheetId="12">'T12'!$1:$5</definedName>
    <definedName name="_xlnm.Print_Titles" localSheetId="13">'T13'!$1:$3</definedName>
    <definedName name="_xlnm.Print_Titles" localSheetId="17">'T17'!$1:$5</definedName>
    <definedName name="_xlnm.Print_Titles" localSheetId="18">'T18'!$1:$7</definedName>
    <definedName name="_xlnm.Print_Titles" localSheetId="19">'T19'!$1:$6</definedName>
    <definedName name="_xlnm.Print_Titles" localSheetId="20">'T20'!$1:$6</definedName>
    <definedName name="_xlnm.Print_Titles" localSheetId="21">'T21'!$1:$5</definedName>
  </definedNames>
  <calcPr calcId="162913"/>
</workbook>
</file>

<file path=xl/calcChain.xml><?xml version="1.0" encoding="utf-8"?>
<calcChain xmlns="http://schemas.openxmlformats.org/spreadsheetml/2006/main">
  <c r="A1" i="11" l="1"/>
  <c r="A1" i="10" l="1"/>
  <c r="I50" i="27" l="1"/>
  <c r="H50" i="27"/>
  <c r="M6" i="12" l="1"/>
  <c r="N6" i="12"/>
  <c r="O6" i="12"/>
  <c r="P6" i="12"/>
  <c r="Q6" i="12" s="1"/>
  <c r="M50" i="11" l="1"/>
  <c r="N49" i="27" l="1"/>
  <c r="I49" i="27"/>
  <c r="H49" i="27"/>
  <c r="N6" i="7" l="1"/>
  <c r="O6" i="7"/>
  <c r="N7" i="7"/>
  <c r="O7" i="7"/>
  <c r="N8" i="7"/>
  <c r="O8" i="7"/>
  <c r="N9" i="7"/>
  <c r="O9" i="7"/>
  <c r="N10" i="7"/>
  <c r="O10" i="7"/>
  <c r="N11" i="7"/>
  <c r="O11" i="7"/>
  <c r="N12" i="7"/>
  <c r="O12" i="7"/>
  <c r="N13" i="7"/>
  <c r="O13" i="7"/>
  <c r="N14" i="7"/>
  <c r="O14" i="7"/>
  <c r="A1" i="13" l="1"/>
  <c r="A1" i="35" l="1"/>
  <c r="M8" i="11" l="1"/>
  <c r="M49" i="11"/>
  <c r="A1" i="9" l="1"/>
  <c r="N6" i="5" l="1"/>
  <c r="C8" i="24" l="1"/>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7" i="24"/>
  <c r="M7" i="11" l="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6" i="11"/>
  <c r="N48" i="27" l="1"/>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16" i="27"/>
  <c r="N15" i="27"/>
  <c r="N14" i="27"/>
  <c r="N13" i="27"/>
  <c r="N12" i="27"/>
  <c r="N11" i="27"/>
  <c r="N10" i="27"/>
  <c r="N9" i="27"/>
  <c r="N8" i="27"/>
  <c r="N7" i="27"/>
  <c r="N6" i="27"/>
  <c r="N5" i="27"/>
  <c r="O15" i="7"/>
  <c r="O16" i="7"/>
  <c r="O17" i="7"/>
  <c r="O18" i="7"/>
  <c r="O19" i="7"/>
  <c r="O20" i="7"/>
  <c r="O21" i="7"/>
  <c r="O22" i="7"/>
  <c r="O23" i="7"/>
  <c r="O24" i="7"/>
  <c r="O25" i="7"/>
  <c r="N15" i="7"/>
  <c r="N16" i="7"/>
  <c r="N17" i="7"/>
  <c r="N18" i="7"/>
  <c r="N19" i="7"/>
  <c r="N20" i="7"/>
  <c r="N21" i="7"/>
  <c r="N22" i="7"/>
  <c r="N23" i="7"/>
  <c r="N24" i="7"/>
  <c r="N25" i="7"/>
  <c r="G6" i="13"/>
  <c r="G7" i="13"/>
  <c r="G8" i="13"/>
  <c r="G9" i="13"/>
  <c r="G10" i="13"/>
  <c r="G11" i="13"/>
  <c r="G12" i="13"/>
  <c r="G13" i="13"/>
  <c r="G14" i="13"/>
  <c r="G15" i="13"/>
  <c r="G16" i="13"/>
  <c r="G17" i="13"/>
  <c r="G18" i="13"/>
  <c r="G19" i="13"/>
  <c r="G20" i="13"/>
  <c r="G21" i="13"/>
  <c r="G22" i="13"/>
  <c r="G23" i="13"/>
  <c r="G24" i="13"/>
  <c r="G25" i="13"/>
  <c r="G26" i="13"/>
  <c r="G27" i="13"/>
  <c r="G28" i="13"/>
  <c r="G29" i="13"/>
  <c r="G5" i="13"/>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39" i="12"/>
  <c r="O31" i="12"/>
  <c r="O7" i="12"/>
  <c r="O8" i="12"/>
  <c r="O9" i="12"/>
  <c r="O10" i="12"/>
  <c r="O11" i="12"/>
  <c r="O12" i="12"/>
  <c r="O13" i="12"/>
  <c r="O14" i="12"/>
  <c r="O15" i="12"/>
  <c r="O16" i="12"/>
  <c r="O17" i="12"/>
  <c r="O18" i="12"/>
  <c r="O19" i="12"/>
  <c r="O20" i="12"/>
  <c r="O21" i="12"/>
  <c r="O22" i="12"/>
  <c r="O23" i="12"/>
  <c r="O24" i="12"/>
  <c r="O25" i="12"/>
  <c r="O26" i="12"/>
  <c r="O27" i="12"/>
  <c r="O28" i="12"/>
  <c r="O29" i="12"/>
  <c r="O30" i="12"/>
  <c r="N7" i="12"/>
  <c r="N8" i="12"/>
  <c r="P8" i="12" s="1"/>
  <c r="N9" i="12"/>
  <c r="N10" i="12"/>
  <c r="P10" i="12" s="1"/>
  <c r="N11" i="12"/>
  <c r="N12" i="12"/>
  <c r="P12" i="12" s="1"/>
  <c r="N13" i="12"/>
  <c r="N14" i="12"/>
  <c r="P14" i="12" s="1"/>
  <c r="N15" i="12"/>
  <c r="N16" i="12"/>
  <c r="P16" i="12" s="1"/>
  <c r="N17" i="12"/>
  <c r="N18" i="12"/>
  <c r="P18" i="12" s="1"/>
  <c r="N19" i="12"/>
  <c r="N20" i="12"/>
  <c r="P20" i="12" s="1"/>
  <c r="N21" i="12"/>
  <c r="N22" i="12"/>
  <c r="P22" i="12" s="1"/>
  <c r="N23" i="12"/>
  <c r="N24" i="12"/>
  <c r="P24" i="12" s="1"/>
  <c r="N25" i="12"/>
  <c r="N26" i="12"/>
  <c r="P26" i="12" s="1"/>
  <c r="N27" i="12"/>
  <c r="N28" i="12"/>
  <c r="P28" i="12" s="1"/>
  <c r="N29" i="12"/>
  <c r="N30" i="12"/>
  <c r="P30" i="12" s="1"/>
  <c r="N31" i="12"/>
  <c r="N32" i="12"/>
  <c r="M7" i="12"/>
  <c r="M8" i="12"/>
  <c r="M9" i="12"/>
  <c r="M10" i="12"/>
  <c r="Q10" i="12" s="1"/>
  <c r="M11" i="12"/>
  <c r="M12" i="12"/>
  <c r="M13" i="12"/>
  <c r="M14" i="12"/>
  <c r="Q14" i="12" s="1"/>
  <c r="M15" i="12"/>
  <c r="M16" i="12"/>
  <c r="M17" i="12"/>
  <c r="M18" i="12"/>
  <c r="Q18" i="12" s="1"/>
  <c r="M19" i="12"/>
  <c r="M20" i="12"/>
  <c r="M21" i="12"/>
  <c r="M22" i="12"/>
  <c r="Q22" i="12" s="1"/>
  <c r="M23" i="12"/>
  <c r="M24" i="12"/>
  <c r="M25" i="12"/>
  <c r="M26" i="12"/>
  <c r="Q26" i="12" s="1"/>
  <c r="M27" i="12"/>
  <c r="M28" i="12"/>
  <c r="M29" i="12"/>
  <c r="M30" i="12"/>
  <c r="Q30" i="12" s="1"/>
  <c r="M31" i="12"/>
  <c r="Q24" i="12" l="1"/>
  <c r="Q12" i="12"/>
  <c r="Q28" i="12"/>
  <c r="Q20" i="12"/>
  <c r="P63" i="12"/>
  <c r="Q63" i="12" s="1"/>
  <c r="P59" i="12"/>
  <c r="P55" i="12"/>
  <c r="Q55" i="12" s="1"/>
  <c r="P51" i="12"/>
  <c r="Q51" i="12" s="1"/>
  <c r="P47" i="12"/>
  <c r="Q47" i="12" s="1"/>
  <c r="P43" i="12"/>
  <c r="P62" i="12"/>
  <c r="Q62" i="12" s="1"/>
  <c r="P58" i="12"/>
  <c r="Q58" i="12" s="1"/>
  <c r="P54" i="12"/>
  <c r="Q54" i="12" s="1"/>
  <c r="P50" i="12"/>
  <c r="P46" i="12"/>
  <c r="Q46" i="12" s="1"/>
  <c r="P42" i="12"/>
  <c r="Q42" i="12" s="1"/>
  <c r="P31" i="12"/>
  <c r="Q31" i="12" s="1"/>
  <c r="P27" i="12"/>
  <c r="Q27" i="12" s="1"/>
  <c r="P23" i="12"/>
  <c r="Q23" i="12" s="1"/>
  <c r="P19" i="12"/>
  <c r="Q19" i="12" s="1"/>
  <c r="P15" i="12"/>
  <c r="Q15" i="12" s="1"/>
  <c r="P11" i="12"/>
  <c r="Q11" i="12" s="1"/>
  <c r="P7" i="12"/>
  <c r="Q7" i="12" s="1"/>
  <c r="P39" i="12"/>
  <c r="Q39" i="12" s="1"/>
  <c r="P61" i="12"/>
  <c r="Q61" i="12" s="1"/>
  <c r="P53" i="12"/>
  <c r="P49" i="12"/>
  <c r="Q49" i="12" s="1"/>
  <c r="P45" i="12"/>
  <c r="Q45" i="12" s="1"/>
  <c r="P41" i="12"/>
  <c r="P64" i="12"/>
  <c r="Q64" i="12" s="1"/>
  <c r="P60" i="12"/>
  <c r="Q60" i="12" s="1"/>
  <c r="P56" i="12"/>
  <c r="Q56" i="12" s="1"/>
  <c r="P52" i="12"/>
  <c r="Q52" i="12" s="1"/>
  <c r="P48" i="12"/>
  <c r="Q48" i="12" s="1"/>
  <c r="P44" i="12"/>
  <c r="Q44" i="12" s="1"/>
  <c r="P40" i="12"/>
  <c r="Q40" i="12" s="1"/>
  <c r="Q41" i="12"/>
  <c r="Q53" i="12"/>
  <c r="P57" i="12"/>
  <c r="Q57" i="12" s="1"/>
  <c r="Q13" i="12"/>
  <c r="P29" i="12"/>
  <c r="Q29" i="12" s="1"/>
  <c r="P25" i="12"/>
  <c r="Q25" i="12" s="1"/>
  <c r="P21" i="12"/>
  <c r="Q21" i="12" s="1"/>
  <c r="P17" i="12"/>
  <c r="Q17" i="12" s="1"/>
  <c r="P13" i="12"/>
  <c r="P9" i="12"/>
  <c r="Q9" i="12" s="1"/>
  <c r="Q59" i="12"/>
  <c r="Q43" i="12"/>
  <c r="Q50" i="12"/>
  <c r="Q16" i="12"/>
  <c r="Q8" i="12"/>
  <c r="R7" i="5"/>
  <c r="R8" i="5"/>
  <c r="R9" i="5"/>
  <c r="R10" i="5"/>
  <c r="R11" i="5"/>
  <c r="R12" i="5"/>
  <c r="R13" i="5"/>
  <c r="R14" i="5"/>
  <c r="R15" i="5"/>
  <c r="R16" i="5"/>
  <c r="R6" i="5"/>
  <c r="N7" i="5"/>
  <c r="N8" i="5"/>
  <c r="N9" i="5"/>
  <c r="N10" i="5"/>
  <c r="N11" i="5"/>
  <c r="N12" i="5"/>
  <c r="N13" i="5"/>
  <c r="N14" i="5"/>
  <c r="N15" i="5"/>
  <c r="N16" i="5"/>
  <c r="A1" i="30" l="1"/>
  <c r="I48" i="27" l="1"/>
  <c r="H48" i="27"/>
  <c r="I47" i="27"/>
  <c r="H47" i="27"/>
  <c r="A1" i="7" l="1"/>
  <c r="A1" i="2" l="1"/>
  <c r="I46" i="27" l="1"/>
  <c r="H46" i="27"/>
  <c r="A1" i="24" l="1"/>
  <c r="A1" i="28" l="1"/>
  <c r="A1" i="39" l="1"/>
  <c r="A1" i="38"/>
  <c r="A1" i="37"/>
  <c r="A1" i="36"/>
  <c r="I45" i="27" l="1"/>
  <c r="H45" i="27"/>
  <c r="A54" i="33" l="1"/>
  <c r="A54" i="35"/>
  <c r="A1" i="33"/>
  <c r="A1" i="32"/>
  <c r="A58" i="14"/>
  <c r="A29" i="14"/>
  <c r="A35" i="12"/>
  <c r="D62" i="28"/>
  <c r="E62" i="28"/>
  <c r="F62" i="28"/>
  <c r="G62" i="28"/>
  <c r="H62" i="28"/>
  <c r="I62" i="28"/>
  <c r="J62" i="28"/>
  <c r="K62" i="28"/>
  <c r="L62" i="28"/>
  <c r="D63" i="28"/>
  <c r="E63" i="28"/>
  <c r="F63" i="28"/>
  <c r="G63" i="28"/>
  <c r="H63" i="28"/>
  <c r="I63" i="28"/>
  <c r="J63" i="28"/>
  <c r="K63" i="28"/>
  <c r="L63" i="28"/>
  <c r="D64" i="28"/>
  <c r="E64" i="28"/>
  <c r="F64" i="28"/>
  <c r="G64" i="28"/>
  <c r="H64" i="28"/>
  <c r="I64" i="28"/>
  <c r="J64" i="28"/>
  <c r="K64" i="28"/>
  <c r="L64" i="28"/>
  <c r="C64" i="28"/>
  <c r="C63" i="28"/>
  <c r="C62" i="28"/>
  <c r="C54" i="28"/>
  <c r="E48" i="28"/>
  <c r="F48" i="28"/>
  <c r="G48" i="28"/>
  <c r="H48" i="28"/>
  <c r="I48" i="28"/>
  <c r="J48" i="28"/>
  <c r="K48" i="28"/>
  <c r="L48" i="28"/>
  <c r="E49" i="28"/>
  <c r="F49" i="28"/>
  <c r="G49" i="28"/>
  <c r="H49" i="28"/>
  <c r="I49" i="28"/>
  <c r="J49" i="28"/>
  <c r="K49" i="28"/>
  <c r="L49" i="28"/>
  <c r="E50" i="28"/>
  <c r="F50" i="28"/>
  <c r="G50" i="28"/>
  <c r="H50" i="28"/>
  <c r="I50" i="28"/>
  <c r="J50" i="28"/>
  <c r="K50" i="28"/>
  <c r="L50" i="28"/>
  <c r="D50" i="28"/>
  <c r="D49" i="28"/>
  <c r="D48" i="28"/>
  <c r="D58" i="28"/>
  <c r="E58" i="28"/>
  <c r="F58" i="28"/>
  <c r="G58" i="28"/>
  <c r="H58" i="28"/>
  <c r="I58" i="28"/>
  <c r="J58" i="28"/>
  <c r="K58" i="28"/>
  <c r="L58" i="28"/>
  <c r="D59" i="28"/>
  <c r="E59" i="28"/>
  <c r="F59" i="28"/>
  <c r="G59" i="28"/>
  <c r="H59" i="28"/>
  <c r="I59" i="28"/>
  <c r="J59" i="28"/>
  <c r="K59" i="28"/>
  <c r="L59" i="28"/>
  <c r="D60" i="28"/>
  <c r="E60" i="28"/>
  <c r="F60" i="28"/>
  <c r="G60" i="28"/>
  <c r="H60" i="28"/>
  <c r="I60" i="28"/>
  <c r="J60" i="28"/>
  <c r="K60" i="28"/>
  <c r="L60" i="28"/>
  <c r="C60" i="28"/>
  <c r="C59" i="28"/>
  <c r="C58" i="28"/>
  <c r="D44" i="28"/>
  <c r="D54" i="28"/>
  <c r="E54" i="28"/>
  <c r="F54" i="28"/>
  <c r="G54" i="28"/>
  <c r="H54" i="28"/>
  <c r="I54" i="28"/>
  <c r="J54" i="28"/>
  <c r="K54" i="28"/>
  <c r="L54" i="28"/>
  <c r="D55" i="28"/>
  <c r="E55" i="28"/>
  <c r="F55" i="28"/>
  <c r="G55" i="28"/>
  <c r="H55" i="28"/>
  <c r="I55" i="28"/>
  <c r="J55" i="28"/>
  <c r="K55" i="28"/>
  <c r="L55" i="28"/>
  <c r="D56" i="28"/>
  <c r="E56" i="28"/>
  <c r="F56" i="28"/>
  <c r="G56" i="28"/>
  <c r="H56" i="28"/>
  <c r="I56" i="28"/>
  <c r="J56" i="28"/>
  <c r="K56" i="28"/>
  <c r="L56" i="28"/>
  <c r="C56" i="28"/>
  <c r="C55" i="28"/>
  <c r="E44" i="28"/>
  <c r="F44" i="28"/>
  <c r="G44" i="28"/>
  <c r="H44" i="28"/>
  <c r="I44" i="28"/>
  <c r="J44" i="28"/>
  <c r="K44" i="28"/>
  <c r="L44" i="28"/>
  <c r="E45" i="28"/>
  <c r="F45" i="28"/>
  <c r="G45" i="28"/>
  <c r="H45" i="28"/>
  <c r="I45" i="28"/>
  <c r="J45" i="28"/>
  <c r="K45" i="28"/>
  <c r="L45" i="28"/>
  <c r="E46" i="28"/>
  <c r="F46" i="28"/>
  <c r="G46" i="28"/>
  <c r="H46" i="28"/>
  <c r="I46" i="28"/>
  <c r="J46" i="28"/>
  <c r="K46" i="28"/>
  <c r="L46" i="28"/>
  <c r="D46" i="28"/>
  <c r="D45" i="28"/>
  <c r="E42" i="28"/>
  <c r="E41" i="28"/>
  <c r="F41" i="28"/>
  <c r="G41" i="28"/>
  <c r="H41" i="28"/>
  <c r="I41" i="28"/>
  <c r="J41" i="28"/>
  <c r="K41" i="28"/>
  <c r="L41" i="28"/>
  <c r="F42" i="28"/>
  <c r="G42" i="28"/>
  <c r="H42" i="28"/>
  <c r="I42" i="28"/>
  <c r="J42" i="28"/>
  <c r="K42" i="28"/>
  <c r="L42" i="28"/>
  <c r="D42" i="28"/>
  <c r="D41" i="28"/>
  <c r="L40" i="28"/>
  <c r="E40" i="28"/>
  <c r="F40" i="28"/>
  <c r="G40" i="28"/>
  <c r="H40" i="28"/>
  <c r="I40" i="28"/>
  <c r="J40" i="28"/>
  <c r="K40" i="28"/>
  <c r="D40" i="28"/>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5"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6" i="27"/>
  <c r="H7" i="27"/>
  <c r="H8" i="27"/>
  <c r="H9" i="27"/>
  <c r="H10" i="27"/>
  <c r="H11" i="27"/>
  <c r="H12" i="27"/>
  <c r="H13" i="27"/>
  <c r="H14" i="27"/>
  <c r="H15" i="27"/>
  <c r="H16" i="27"/>
  <c r="H17" i="27"/>
  <c r="H18" i="27"/>
  <c r="H5" i="27"/>
  <c r="A1" i="27"/>
  <c r="A1" i="3"/>
  <c r="A1" i="25"/>
  <c r="A1" i="14"/>
  <c r="A1" i="12"/>
  <c r="A1" i="5"/>
  <c r="A1" i="4"/>
</calcChain>
</file>

<file path=xl/sharedStrings.xml><?xml version="1.0" encoding="utf-8"?>
<sst xmlns="http://schemas.openxmlformats.org/spreadsheetml/2006/main" count="1865" uniqueCount="519">
  <si>
    <t>Bereini-gungen</t>
  </si>
  <si>
    <t>Gemeinde</t>
  </si>
  <si>
    <t>Seengen</t>
  </si>
  <si>
    <t>Seon</t>
  </si>
  <si>
    <t>Staufen</t>
  </si>
  <si>
    <t>Bezirk Muri</t>
  </si>
  <si>
    <t>Abtwil</t>
  </si>
  <si>
    <t>Aristau</t>
  </si>
  <si>
    <t>Auw</t>
  </si>
  <si>
    <t>Bettwil</t>
  </si>
  <si>
    <t>Boswil</t>
  </si>
  <si>
    <t>Bünzen</t>
  </si>
  <si>
    <t>Buttwil</t>
  </si>
  <si>
    <t>Geltwil</t>
  </si>
  <si>
    <t>Kallern</t>
  </si>
  <si>
    <t>Merenschwand</t>
  </si>
  <si>
    <t>Mühlau</t>
  </si>
  <si>
    <t>Oberrüti</t>
  </si>
  <si>
    <t>Rottenschwil</t>
  </si>
  <si>
    <t>Sins</t>
  </si>
  <si>
    <t>Waltenschwil</t>
  </si>
  <si>
    <t>Bezirk Rheinfelden</t>
  </si>
  <si>
    <t>Hellikon</t>
  </si>
  <si>
    <t>Kaiseraugst</t>
  </si>
  <si>
    <t>Mumpf</t>
  </si>
  <si>
    <t>Obermumpf</t>
  </si>
  <si>
    <t>Olsberg</t>
  </si>
  <si>
    <t>Schupfart</t>
  </si>
  <si>
    <t>Wallbach</t>
  </si>
  <si>
    <t>Zeiningen</t>
  </si>
  <si>
    <t>Zuzgen</t>
  </si>
  <si>
    <t>Bezirk Zofingen</t>
  </si>
  <si>
    <t>Attelwil</t>
  </si>
  <si>
    <t>Bottenwil</t>
  </si>
  <si>
    <t>Brittnau</t>
  </si>
  <si>
    <t>Kirchleerau</t>
  </si>
  <si>
    <t>Kölliken</t>
  </si>
  <si>
    <t>Murgenthal</t>
  </si>
  <si>
    <t>Oftringen</t>
  </si>
  <si>
    <t>Reitnau</t>
  </si>
  <si>
    <t>Rothrist</t>
  </si>
  <si>
    <t>Safenwil</t>
  </si>
  <si>
    <t>Staffelbach</t>
  </si>
  <si>
    <t>Strengelbach</t>
  </si>
  <si>
    <t>Vordemwald</t>
  </si>
  <si>
    <t>Wiliberg</t>
  </si>
  <si>
    <t>Bezirk Zurzach</t>
  </si>
  <si>
    <t>Baldingen</t>
  </si>
  <si>
    <t>Böbikon</t>
  </si>
  <si>
    <t>Endingen</t>
  </si>
  <si>
    <t>Fisibach</t>
  </si>
  <si>
    <t>Full-Reuenthal</t>
  </si>
  <si>
    <t>Kaiserstuhl</t>
  </si>
  <si>
    <t>Klingnau</t>
  </si>
  <si>
    <t>Koblenz</t>
  </si>
  <si>
    <t>Leuggern</t>
  </si>
  <si>
    <t>Mellikon</t>
  </si>
  <si>
    <t>Rietheim</t>
  </si>
  <si>
    <t>Rümikon</t>
  </si>
  <si>
    <t>Schneisingen</t>
  </si>
  <si>
    <t>Siglistorf</t>
  </si>
  <si>
    <t>Tegerfelden</t>
  </si>
  <si>
    <t>Wislikofen</t>
  </si>
  <si>
    <t>Tabelle 1:</t>
  </si>
  <si>
    <t>Tabelle 2:</t>
  </si>
  <si>
    <t>Tabelle 3:</t>
  </si>
  <si>
    <t>Tabelle 4:</t>
  </si>
  <si>
    <t>absolut</t>
  </si>
  <si>
    <t>in %</t>
  </si>
  <si>
    <t>Total</t>
  </si>
  <si>
    <t>Tabelle 10:</t>
  </si>
  <si>
    <t>Tabelle 14:</t>
  </si>
  <si>
    <t>Densbüren</t>
  </si>
  <si>
    <t>Suhr</t>
  </si>
  <si>
    <t>Aarau</t>
  </si>
  <si>
    <t>Biberstein</t>
  </si>
  <si>
    <t>Baden</t>
  </si>
  <si>
    <t>Bergdietikon</t>
  </si>
  <si>
    <t>Ennetbaden</t>
  </si>
  <si>
    <t>Fislisbach</t>
  </si>
  <si>
    <t>Künten</t>
  </si>
  <si>
    <t>Mägenwil</t>
  </si>
  <si>
    <t>Oberrohrdorf</t>
  </si>
  <si>
    <t>Turgi</t>
  </si>
  <si>
    <t>Wohlenschwil</t>
  </si>
  <si>
    <t>Bremgarten</t>
  </si>
  <si>
    <t>Büttikon</t>
  </si>
  <si>
    <t>Eggenwil</t>
  </si>
  <si>
    <t>Jonen</t>
  </si>
  <si>
    <t>Sarmenstorf</t>
  </si>
  <si>
    <t>Brugg</t>
  </si>
  <si>
    <t>Holziken</t>
  </si>
  <si>
    <t>Menziken</t>
  </si>
  <si>
    <t>Laufenburg</t>
  </si>
  <si>
    <t>Frick</t>
  </si>
  <si>
    <t>Oberhof</t>
  </si>
  <si>
    <t>Lenzburg</t>
  </si>
  <si>
    <t>Hunzenschwil</t>
  </si>
  <si>
    <t>Möriken-Wildegg</t>
  </si>
  <si>
    <t>Niederlenz</t>
  </si>
  <si>
    <t>Muri</t>
  </si>
  <si>
    <t>Rheinfelden</t>
  </si>
  <si>
    <t>Magden</t>
  </si>
  <si>
    <t>Möhlin</t>
  </si>
  <si>
    <t>Wegenstetten</t>
  </si>
  <si>
    <t>Zofingen</t>
  </si>
  <si>
    <t>Döttingen</t>
  </si>
  <si>
    <t>Tabelle 5:</t>
  </si>
  <si>
    <t>Tabelle 6:</t>
  </si>
  <si>
    <t>Tabellenverzeichnis</t>
  </si>
  <si>
    <t>Niederrohrdorf</t>
  </si>
  <si>
    <t>Jahr</t>
  </si>
  <si>
    <t>www.ag.ch/statistik</t>
  </si>
  <si>
    <t>Tabelle 12:</t>
  </si>
  <si>
    <t>Tabelle 13:</t>
  </si>
  <si>
    <t>Gebenstorf</t>
  </si>
  <si>
    <t>Remetschwil</t>
  </si>
  <si>
    <t>Würenlos</t>
  </si>
  <si>
    <t>Villmergen</t>
  </si>
  <si>
    <t>Birr</t>
  </si>
  <si>
    <t>Mandach</t>
  </si>
  <si>
    <t>Remigen</t>
  </si>
  <si>
    <t>Riniken</t>
  </si>
  <si>
    <t>Scherz</t>
  </si>
  <si>
    <t>Windisch</t>
  </si>
  <si>
    <t>Gontenschwil</t>
  </si>
  <si>
    <t>Gansingen</t>
  </si>
  <si>
    <t>Gipf-Oberfrick</t>
  </si>
  <si>
    <t>Sisseln</t>
  </si>
  <si>
    <t>Beinwil (Freiamt)</t>
  </si>
  <si>
    <t>Besenbüren</t>
  </si>
  <si>
    <t>Dietwil</t>
  </si>
  <si>
    <t>Aarburg</t>
  </si>
  <si>
    <t>Moosleerau</t>
  </si>
  <si>
    <t>Uerkheim</t>
  </si>
  <si>
    <t>Böttstein</t>
  </si>
  <si>
    <t>Leibstadt</t>
  </si>
  <si>
    <t>Bad Zurzach</t>
  </si>
  <si>
    <t>Tabelle 15:</t>
  </si>
  <si>
    <t>Gränichen</t>
  </si>
  <si>
    <t>Wettingen</t>
  </si>
  <si>
    <t>Kanton Aargau</t>
  </si>
  <si>
    <t>Bezirk Aarau</t>
  </si>
  <si>
    <t>Hirschthal</t>
  </si>
  <si>
    <t>Küttigen</t>
  </si>
  <si>
    <t>Muhen</t>
  </si>
  <si>
    <t>Oberentfelden</t>
  </si>
  <si>
    <t>Unterentfelden</t>
  </si>
  <si>
    <t>Bezirk Baden</t>
  </si>
  <si>
    <t>Bellikon</t>
  </si>
  <si>
    <t>Ehrendingen</t>
  </si>
  <si>
    <t>Freienwil</t>
  </si>
  <si>
    <t>Killwangen</t>
  </si>
  <si>
    <t>Mellingen</t>
  </si>
  <si>
    <t>Neuenhof</t>
  </si>
  <si>
    <t>Obersiggenthal</t>
  </si>
  <si>
    <t>Spreitenbach</t>
  </si>
  <si>
    <t>Untersiggenthal</t>
  </si>
  <si>
    <t>Würenlingen</t>
  </si>
  <si>
    <t>Bezirk Bremgarten</t>
  </si>
  <si>
    <t>Berikon</t>
  </si>
  <si>
    <t>Dottikon</t>
  </si>
  <si>
    <t>Fischbach-Göslikon</t>
  </si>
  <si>
    <t>Hägglingen</t>
  </si>
  <si>
    <t>Islisberg</t>
  </si>
  <si>
    <t>Oberlunkhofen</t>
  </si>
  <si>
    <t>Oberwil-Lieli</t>
  </si>
  <si>
    <t>Tägerig</t>
  </si>
  <si>
    <t>Uezwil</t>
  </si>
  <si>
    <t>Unterlunkhofen</t>
  </si>
  <si>
    <t>Widen</t>
  </si>
  <si>
    <t>Zufikon</t>
  </si>
  <si>
    <t>Bezirk Brugg</t>
  </si>
  <si>
    <t>Auenstein</t>
  </si>
  <si>
    <t>Birrhard</t>
  </si>
  <si>
    <t>Bözen</t>
  </si>
  <si>
    <t>Effingen</t>
  </si>
  <si>
    <t>Elfingen</t>
  </si>
  <si>
    <t>Habsburg</t>
  </si>
  <si>
    <t>Lupfig</t>
  </si>
  <si>
    <t>Mönthal</t>
  </si>
  <si>
    <t>Mülligen</t>
  </si>
  <si>
    <t>Rüfenach</t>
  </si>
  <si>
    <t>Schinznach-Bad</t>
  </si>
  <si>
    <t>Villigen</t>
  </si>
  <si>
    <t>Villnachern</t>
  </si>
  <si>
    <t>Bezirk Kulm</t>
  </si>
  <si>
    <t>Beinwil am See</t>
  </si>
  <si>
    <t>Birrwil</t>
  </si>
  <si>
    <t>Dürrenäsch</t>
  </si>
  <si>
    <t>Leutwil</t>
  </si>
  <si>
    <t>Oberkulm</t>
  </si>
  <si>
    <t>Schlossrued</t>
  </si>
  <si>
    <t>Schmiedrued</t>
  </si>
  <si>
    <t>Schöftland</t>
  </si>
  <si>
    <t>Unterkulm</t>
  </si>
  <si>
    <t>Zetzwil</t>
  </si>
  <si>
    <t>Bezirk Laufenburg</t>
  </si>
  <si>
    <t>Eiken</t>
  </si>
  <si>
    <t>Herznach</t>
  </si>
  <si>
    <t>Hornussen</t>
  </si>
  <si>
    <t>Kaisten</t>
  </si>
  <si>
    <t>Mettauertal</t>
  </si>
  <si>
    <t>Oeschgen</t>
  </si>
  <si>
    <t>Schwaderloch</t>
  </si>
  <si>
    <t>Ueken</t>
  </si>
  <si>
    <t>Wittnau</t>
  </si>
  <si>
    <t>Wölflinswil</t>
  </si>
  <si>
    <t>Zeihen</t>
  </si>
  <si>
    <t>Bezirk Lenzburg</t>
  </si>
  <si>
    <t>Ammerswil</t>
  </si>
  <si>
    <t>Boniswil</t>
  </si>
  <si>
    <t>Brunegg</t>
  </si>
  <si>
    <t>Dintikon</t>
  </si>
  <si>
    <t>Egliswil</t>
  </si>
  <si>
    <t>Fahrwangen</t>
  </si>
  <si>
    <t>Hallwil</t>
  </si>
  <si>
    <t>Hendschiken</t>
  </si>
  <si>
    <t>Meisterschwanden</t>
  </si>
  <si>
    <t>Othmarsingen</t>
  </si>
  <si>
    <t>Rupperswil</t>
  </si>
  <si>
    <t>Schafisheim</t>
  </si>
  <si>
    <t>Bezirk</t>
  </si>
  <si>
    <t>Kulm</t>
  </si>
  <si>
    <t>Zurzach</t>
  </si>
  <si>
    <t>Kanton</t>
  </si>
  <si>
    <t>Gesamtbevölkerung</t>
  </si>
  <si>
    <t>Schweizer</t>
  </si>
  <si>
    <t>Ausländer</t>
  </si>
  <si>
    <t>Männer</t>
  </si>
  <si>
    <t>Frauen</t>
  </si>
  <si>
    <t>612 611</t>
  </si>
  <si>
    <t>Geburten</t>
  </si>
  <si>
    <t>Todesfälle</t>
  </si>
  <si>
    <t>Zuzüge</t>
  </si>
  <si>
    <t>Wegzüge</t>
  </si>
  <si>
    <t>Bereinigungen</t>
  </si>
  <si>
    <t>Bestand 01.01.</t>
  </si>
  <si>
    <t>Geburten-überschuss</t>
  </si>
  <si>
    <t>Einbür-gerungen</t>
  </si>
  <si>
    <t>Bestand 31.12.</t>
  </si>
  <si>
    <t>Zunahme</t>
  </si>
  <si>
    <r>
      <t>2'222</t>
    </r>
    <r>
      <rPr>
        <vertAlign val="superscript"/>
        <sz val="10"/>
        <rFont val="Arial"/>
        <family val="2"/>
      </rPr>
      <t>1</t>
    </r>
  </si>
  <si>
    <t>1) Bereinigungen durch Neuaufnahme per 31.12.1980 bzw. per 31.12.1990</t>
  </si>
  <si>
    <t>Geburten-über-
schuss</t>
  </si>
  <si>
    <r>
      <t>Ein-wohner</t>
    </r>
    <r>
      <rPr>
        <vertAlign val="superscript"/>
        <sz val="10"/>
        <rFont val="Arial"/>
        <family val="2"/>
      </rPr>
      <t>1</t>
    </r>
  </si>
  <si>
    <r>
      <t>Geburten-ziffer</t>
    </r>
    <r>
      <rPr>
        <vertAlign val="superscript"/>
        <sz val="10"/>
        <rFont val="Arial"/>
        <family val="2"/>
      </rPr>
      <t>2</t>
    </r>
  </si>
  <si>
    <r>
      <t>Frucht-barkeits-ziffer</t>
    </r>
    <r>
      <rPr>
        <vertAlign val="superscript"/>
        <sz val="10"/>
        <rFont val="Arial"/>
        <family val="2"/>
      </rPr>
      <t>3</t>
    </r>
  </si>
  <si>
    <t>Ge-
burten</t>
  </si>
  <si>
    <t>963,7</t>
  </si>
  <si>
    <t>566,3</t>
  </si>
  <si>
    <t>482,2</t>
  </si>
  <si>
    <t>527,5</t>
  </si>
  <si>
    <t>577,1</t>
  </si>
  <si>
    <t>457,3</t>
  </si>
  <si>
    <t>472,0</t>
  </si>
  <si>
    <t>430,5</t>
  </si>
  <si>
    <t>424,2</t>
  </si>
  <si>
    <t>432,1</t>
  </si>
  <si>
    <t>412,9</t>
  </si>
  <si>
    <t>443,1</t>
  </si>
  <si>
    <t>418,3</t>
  </si>
  <si>
    <t>1) Einwohnerzahlen per 30. Juni</t>
  </si>
  <si>
    <t>2) Geburtenziffer: Geburten pro 1’000 Einwohner</t>
  </si>
  <si>
    <t>3) Fruchtbarkeitsziffer: Geburten pro 10’000 Frauen im Alter von 15 – 49 Jahren</t>
  </si>
  <si>
    <t>Aargau</t>
  </si>
  <si>
    <t>Ausland</t>
  </si>
  <si>
    <t>Zürich</t>
  </si>
  <si>
    <t>Bern</t>
  </si>
  <si>
    <t>Luzern</t>
  </si>
  <si>
    <t>Uri</t>
  </si>
  <si>
    <t>Schwyz</t>
  </si>
  <si>
    <t>Obwalden</t>
  </si>
  <si>
    <t>Nidwalden</t>
  </si>
  <si>
    <t>Glarus</t>
  </si>
  <si>
    <t>Zug</t>
  </si>
  <si>
    <t>Freiburg</t>
  </si>
  <si>
    <t>Solothurn</t>
  </si>
  <si>
    <t>Basel-Stadt</t>
  </si>
  <si>
    <t>Basel-Landschaft</t>
  </si>
  <si>
    <t>Schaffhausen</t>
  </si>
  <si>
    <t>Appenzell Ausserrh.</t>
  </si>
  <si>
    <t>Appenzell Innerrh.</t>
  </si>
  <si>
    <t>St. Gallen</t>
  </si>
  <si>
    <t>Graubünden</t>
  </si>
  <si>
    <t>Thurgau</t>
  </si>
  <si>
    <t>Tessin</t>
  </si>
  <si>
    <t>Waadt</t>
  </si>
  <si>
    <t>Wallis</t>
  </si>
  <si>
    <t>Neuenburg</t>
  </si>
  <si>
    <t>Genf</t>
  </si>
  <si>
    <t>Jura</t>
  </si>
  <si>
    <t>Land</t>
  </si>
  <si>
    <t>Deutschland</t>
  </si>
  <si>
    <t>Portugal</t>
  </si>
  <si>
    <t>Italien</t>
  </si>
  <si>
    <t>Polen</t>
  </si>
  <si>
    <t>Spanien</t>
  </si>
  <si>
    <t>Frankreich</t>
  </si>
  <si>
    <t>Österreich</t>
  </si>
  <si>
    <t>Ungarn</t>
  </si>
  <si>
    <t>Türkei</t>
  </si>
  <si>
    <t>Mazedonien</t>
  </si>
  <si>
    <t>Brasilien</t>
  </si>
  <si>
    <t>Altersgruppen</t>
  </si>
  <si>
    <t>0 – 9</t>
  </si>
  <si>
    <t>10 – 19</t>
  </si>
  <si>
    <t>20 – 29</t>
  </si>
  <si>
    <t>30 – 39</t>
  </si>
  <si>
    <t>40 – 49</t>
  </si>
  <si>
    <t>50 – 59</t>
  </si>
  <si>
    <t>60 +</t>
  </si>
  <si>
    <t>Altersklasse</t>
  </si>
  <si>
    <t>0 – 4</t>
  </si>
  <si>
    <t>5 – 9</t>
  </si>
  <si>
    <t>10 – 14</t>
  </si>
  <si>
    <t>15 – 19</t>
  </si>
  <si>
    <t>20 – 24</t>
  </si>
  <si>
    <t>25 – 29</t>
  </si>
  <si>
    <t>30 – 34</t>
  </si>
  <si>
    <t>35 – 39</t>
  </si>
  <si>
    <t>40 – 44</t>
  </si>
  <si>
    <t>45 – 49</t>
  </si>
  <si>
    <t>50 – 54</t>
  </si>
  <si>
    <t>55 – 59</t>
  </si>
  <si>
    <t>60 – 64</t>
  </si>
  <si>
    <t>65 – 69</t>
  </si>
  <si>
    <t>70 – 74</t>
  </si>
  <si>
    <t>75 – 79</t>
  </si>
  <si>
    <t>80 – 84</t>
  </si>
  <si>
    <t>85 – 89</t>
  </si>
  <si>
    <t>90 +</t>
  </si>
  <si>
    <t xml:space="preserve">Total </t>
  </si>
  <si>
    <t>00 – 19</t>
  </si>
  <si>
    <t>65 +</t>
  </si>
  <si>
    <t>Geschlecht</t>
  </si>
  <si>
    <t>Altersklassen</t>
  </si>
  <si>
    <t>Schweizerbevölkerung</t>
  </si>
  <si>
    <t>Ausländerbevölkerung</t>
  </si>
  <si>
    <t>schweizerische Bevölkerung</t>
  </si>
  <si>
    <t>ausländische Bevölkerung</t>
  </si>
  <si>
    <r>
      <t>-1'378</t>
    </r>
    <r>
      <rPr>
        <vertAlign val="superscript"/>
        <sz val="10"/>
        <rFont val="Arial"/>
        <family val="2"/>
      </rPr>
      <t>1</t>
    </r>
  </si>
  <si>
    <t>-</t>
  </si>
  <si>
    <t>Saldo</t>
  </si>
  <si>
    <t>Methodische Hinweise</t>
  </si>
  <si>
    <t>2) Inkl. Bereinigungen infolge Umstellung der kantonalen Bevölkerungsstatistik auf die Basis des kantonalen Einwohnerregisters</t>
  </si>
  <si>
    <t>20 – 39</t>
  </si>
  <si>
    <t>40 – 64</t>
  </si>
  <si>
    <r>
      <t>Jugendquotient</t>
    </r>
    <r>
      <rPr>
        <vertAlign val="superscript"/>
        <sz val="10"/>
        <rFont val="Arial"/>
        <family val="2"/>
      </rPr>
      <t>1</t>
    </r>
  </si>
  <si>
    <r>
      <t>Altersquotient</t>
    </r>
    <r>
      <rPr>
        <vertAlign val="superscript"/>
        <sz val="10"/>
        <rFont val="Arial"/>
        <family val="2"/>
      </rPr>
      <t>2</t>
    </r>
  </si>
  <si>
    <t>1) Anteil der Anzahl unter 20-Jähriger an der Anzahl 20- bis 64-Jähriger in Prozent</t>
  </si>
  <si>
    <t>2) Anteil der 65-Jähriger und Älteren an der Anzahl 20- bis 64-Jährigen in Prozent</t>
  </si>
  <si>
    <t>Griechenland</t>
  </si>
  <si>
    <t xml:space="preserve">Jahr </t>
  </si>
  <si>
    <t xml:space="preserve">Schweizer </t>
  </si>
  <si>
    <t>Wanderungsbilanz</t>
  </si>
  <si>
    <t>Tabelle 7a:</t>
  </si>
  <si>
    <t>Tabelle 7b:</t>
  </si>
  <si>
    <t>Tabelle 9a:</t>
  </si>
  <si>
    <t>Tabelle 9b:</t>
  </si>
  <si>
    <t>CH Männer</t>
  </si>
  <si>
    <t>Ausl Männer</t>
  </si>
  <si>
    <t>CH Frauen</t>
  </si>
  <si>
    <t>Ausl Frauen</t>
  </si>
  <si>
    <t>Gemeindekarte</t>
  </si>
  <si>
    <t>Altersstruktur</t>
  </si>
  <si>
    <t>Einbürgerungen</t>
  </si>
  <si>
    <t>Wanderbewegungen</t>
  </si>
  <si>
    <t>Natürliche Bevölkerungsentwicklung</t>
  </si>
  <si>
    <t>Bevölkerungsbestand und -bilanz</t>
  </si>
  <si>
    <t>statistik@ag.ch</t>
  </si>
  <si>
    <t>Statistik Aargau, 062 835 13 00</t>
  </si>
  <si>
    <t>aus dem Ausland</t>
  </si>
  <si>
    <t>0 bis 19</t>
  </si>
  <si>
    <t>20 bis 39</t>
  </si>
  <si>
    <t>40 bis 64</t>
  </si>
  <si>
    <t>65+</t>
  </si>
  <si>
    <t>Gesamt</t>
  </si>
  <si>
    <t>Tabelle 8a:</t>
  </si>
  <si>
    <t>Tabelle 8b:</t>
  </si>
  <si>
    <t>Tabelle 11a:</t>
  </si>
  <si>
    <t>Tabelle 11b:</t>
  </si>
  <si>
    <t>Tabelle 11c:</t>
  </si>
  <si>
    <t>Tabelle 16:</t>
  </si>
  <si>
    <t>Tabelle 17:</t>
  </si>
  <si>
    <t>Rudolfstetten-Friedlisberg</t>
  </si>
  <si>
    <t>Bözberg</t>
  </si>
  <si>
    <t>Gemeindetabellen</t>
  </si>
  <si>
    <t>Tabelle 18:</t>
  </si>
  <si>
    <t>Tabelle 19:</t>
  </si>
  <si>
    <t>Tabelle 20:</t>
  </si>
  <si>
    <t>Tabelle 21:</t>
  </si>
  <si>
    <t>Gemeinde-
nummer</t>
  </si>
  <si>
    <t xml:space="preserve">           Schweizer</t>
  </si>
  <si>
    <t xml:space="preserve">          Ausländer</t>
  </si>
  <si>
    <t xml:space="preserve">               Todesfälle</t>
  </si>
  <si>
    <t xml:space="preserve">               Zuzüge</t>
  </si>
  <si>
    <t>0–19</t>
  </si>
  <si>
    <t>20–39</t>
  </si>
  <si>
    <t>40–64</t>
  </si>
  <si>
    <t>90 +</t>
  </si>
  <si>
    <t>0–4</t>
  </si>
  <si>
    <t>5–9</t>
  </si>
  <si>
    <t>10–14</t>
  </si>
  <si>
    <t>20–24</t>
  </si>
  <si>
    <t>25–29</t>
  </si>
  <si>
    <t>30–34</t>
  </si>
  <si>
    <t>35–39</t>
  </si>
  <si>
    <t>40–44</t>
  </si>
  <si>
    <t>45–49</t>
  </si>
  <si>
    <t>50–54</t>
  </si>
  <si>
    <t>55–59</t>
  </si>
  <si>
    <t>60–64</t>
  </si>
  <si>
    <t>65–69</t>
  </si>
  <si>
    <t>70–74</t>
  </si>
  <si>
    <t>75–79</t>
  </si>
  <si>
    <t>80–84</t>
  </si>
  <si>
    <t>85–89</t>
  </si>
  <si>
    <t>15–19</t>
  </si>
  <si>
    <t>Bevölkerungsbewegungen</t>
  </si>
  <si>
    <t>Wanderungen</t>
  </si>
  <si>
    <t>Geburten-
überschuss</t>
  </si>
  <si>
    <t>Ein-
bürgerungen</t>
  </si>
  <si>
    <t>Be-
reinigungen</t>
  </si>
  <si>
    <t>Veränderung
geg. Vorjahr</t>
  </si>
  <si>
    <r>
      <t>1'808</t>
    </r>
    <r>
      <rPr>
        <vertAlign val="superscript"/>
        <sz val="10"/>
        <rFont val="Arial"/>
        <family val="2"/>
      </rPr>
      <t>2</t>
    </r>
  </si>
  <si>
    <t>Erlinsbach (AG)</t>
  </si>
  <si>
    <t>Buchs (AG)</t>
  </si>
  <si>
    <t>Birmenstorf (AG)</t>
  </si>
  <si>
    <t>Stetten (AG)</t>
  </si>
  <si>
    <t>Bremgarten (AG)</t>
  </si>
  <si>
    <t>Niederwil (AG)</t>
  </si>
  <si>
    <t>Wohlen (AG)</t>
  </si>
  <si>
    <t>Hausen (AG)</t>
  </si>
  <si>
    <t>Teufenthal (AG)</t>
  </si>
  <si>
    <t>Burg (AG)</t>
  </si>
  <si>
    <t>Reinach (AG)</t>
  </si>
  <si>
    <t>Münchwilen (AG)</t>
  </si>
  <si>
    <t>Holderbank (AG)</t>
  </si>
  <si>
    <t>Muri (AG)</t>
  </si>
  <si>
    <t>Stein (AG)</t>
  </si>
  <si>
    <t>Arni (AG)</t>
  </si>
  <si>
    <t>Thalheim (AG)</t>
  </si>
  <si>
    <t>Veltheim (AG)</t>
  </si>
  <si>
    <t>Leimbach (AG)</t>
  </si>
  <si>
    <t>Lengnau (AG)</t>
  </si>
  <si>
    <t>Rekingen (AG)</t>
  </si>
  <si>
    <t>90+</t>
  </si>
  <si>
    <t>85-89</t>
  </si>
  <si>
    <t>Schinznach</t>
  </si>
  <si>
    <t>409,2</t>
  </si>
  <si>
    <t>Slowakische Republik</t>
  </si>
  <si>
    <t>Thailand</t>
  </si>
  <si>
    <t>Rumänien</t>
  </si>
  <si>
    <t xml:space="preserve">Portugal </t>
  </si>
  <si>
    <t xml:space="preserve">Spanien </t>
  </si>
  <si>
    <t xml:space="preserve">Brasilien </t>
  </si>
  <si>
    <t xml:space="preserve">Niederlande </t>
  </si>
  <si>
    <t>Sri Lanka</t>
  </si>
  <si>
    <t>Bosnien Herzegowina</t>
  </si>
  <si>
    <t>1) inkl. Montenegro und Kosovo</t>
  </si>
  <si>
    <t>Grossbritannien</t>
  </si>
  <si>
    <r>
      <t>Serbien</t>
    </r>
    <r>
      <rPr>
        <vertAlign val="superscript"/>
        <sz val="10"/>
        <rFont val="Arial"/>
        <family val="2"/>
      </rPr>
      <t>1</t>
    </r>
  </si>
  <si>
    <r>
      <t>Aargau</t>
    </r>
    <r>
      <rPr>
        <vertAlign val="superscript"/>
        <sz val="10"/>
        <rFont val="Arial"/>
        <family val="2"/>
      </rPr>
      <t>1</t>
    </r>
  </si>
  <si>
    <t xml:space="preserve">1) Weil bei Wanderungen über den Jahreswechsel Zu- und Wegzüge nicht im gleichen Jahr erfasst werden, entsteht auch ein Wanderungssaldo  für den </t>
  </si>
  <si>
    <t xml:space="preserve">    Kanton Aargau. Aus diesem Grund ist die Wanderungsbilanz im Rahmen der kantonalen Bevölkerungsstatistk innerhalb des Kantons nicht Null. </t>
  </si>
  <si>
    <t>Total (inkl. Kanton Aargau)</t>
  </si>
  <si>
    <t>übrige Kantone</t>
  </si>
  <si>
    <t>aus dem Aargau</t>
  </si>
  <si>
    <t>aus den übrigen Kantonen</t>
  </si>
  <si>
    <t>Bestand 31.12.
2016</t>
  </si>
  <si>
    <t>USA</t>
  </si>
  <si>
    <t>Volksrepublik China</t>
  </si>
  <si>
    <t>Belgien</t>
  </si>
  <si>
    <t>Russland</t>
  </si>
  <si>
    <t>Kantonale Bevölkerungsbilanz, 1973 – 2017</t>
  </si>
  <si>
    <t>Bevölkerungsentwicklung,1972 – 2017</t>
  </si>
  <si>
    <t>Zuzüge nach ausgewählten Herkunftsländern, 1973 – 2017</t>
  </si>
  <si>
    <t>Bevölkerungsbilanz nach Bezirken, 2017</t>
  </si>
  <si>
    <t>Veränderung des Bevölkerungsbestands in den Gemeinden, in Prozent, 2016–2017</t>
  </si>
  <si>
    <t>Geburten, Todesfälle und Geburtenüberschuss nach Nationalität und Bezirk, 2017</t>
  </si>
  <si>
    <t>Geburtenziffern und allgemeine Fruchtbarkeitsziffern, 1973 – 2017</t>
  </si>
  <si>
    <t>Wanderungsbilanz nach Nationalität und Regionen, 1973 – 2017</t>
  </si>
  <si>
    <t>Zuzüge nach Herkunfsregion und Nationalität, 1973 – 2017</t>
  </si>
  <si>
    <t>Wegzüge nach Wegzugsregion und Nationalität, 1973 – 2017</t>
  </si>
  <si>
    <t>Zuzüge nach Altersgruppen und Nationalität, 1973 – 2017</t>
  </si>
  <si>
    <t>Wegzüge nach Altersgruppen und Nationalität, 1973 – 2017</t>
  </si>
  <si>
    <t>Zuzüge nach Herkunftskanton, 2017</t>
  </si>
  <si>
    <t>Wegzüge nach Wegzugskanton, 2017</t>
  </si>
  <si>
    <t>Wanderungsbilanz nach Kanton, 2017</t>
  </si>
  <si>
    <t>Australien</t>
  </si>
  <si>
    <t>Zuzüge nach den wichtigsten Herkunftsländern,  2017</t>
  </si>
  <si>
    <t>Wegzüge nach den wichtigsten Wegzugsländern,  2017</t>
  </si>
  <si>
    <t xml:space="preserve">Polen </t>
  </si>
  <si>
    <t>Grossbritanien</t>
  </si>
  <si>
    <t>Schweden</t>
  </si>
  <si>
    <t>Wanderungsbilanz nach den wichtigsten Zu- und Wegzugsländern,  2017</t>
  </si>
  <si>
    <t>Kolumbien</t>
  </si>
  <si>
    <t>Südafrika</t>
  </si>
  <si>
    <t>Einbürgerungen nach Geschlecht und Alter, 1973 – 2017</t>
  </si>
  <si>
    <t>Gesamtbevölkerung nach Fünfjahresklassen, 1972 – 2017</t>
  </si>
  <si>
    <t>Jugend- und Altersquotient, 1972 – 2017</t>
  </si>
  <si>
    <t>20 – 64</t>
  </si>
  <si>
    <t>Bevölkerung nach Fünfjahresklassen, Nationalität und Geschlecht, 2017 (absolut und in Prozent)</t>
  </si>
  <si>
    <t>Bevölkerung nach Nationalität und Geschlecht, 2017</t>
  </si>
  <si>
    <t>Bestand
1. Jan.
2017</t>
  </si>
  <si>
    <t>Bestand
31. Dez.
2017</t>
  </si>
  <si>
    <t>Bevölkerungsbilanz der Gemeinden, 2017</t>
  </si>
  <si>
    <t>Bevölkerung nach Gemeinden und Fünfjahresklassen, 2017</t>
  </si>
  <si>
    <t>Bevölkerungsbewegungen nach Gemeinden und Nationalität, 2017</t>
  </si>
  <si>
    <t>Todesfälle, Zuzüge und Wegzüge nach Gemeinden und Altersgruppen, 2017</t>
  </si>
  <si>
    <t xml:space="preserve">Nachdem der Bevölkerungsbestand des Kantons Aargau per 31.12.2012 erstmals auf der Basis des kantonalen Einwohner-
registers ermittelt wurde, wurden für das Jahr 2013 auch die Bevölkerungsmutationen (Zuzüge, Wegzüge, Geburten, Todesfälle, Einbürgerungen) registergestützt bestimmt. Damit konnte die bis zum 31.12.2012 geführte Fortschreibungsmethode abgelöst werden. Mit der Umstellung der kantonalen Bevölkerungsstatistik auf die Basis des kantonalen Einwohnerregisters wurde auch die Definition zur «ständigen ausländischen Wohnbevölkerung» an diejenige des Bundes angepasst (Anlehnung an Art. 2d, Abs. 2 und 3 der «Verordnung über die eidgenössische Volkszählung» vom 19.12.2008, Stand 1.2.2009). Seit dem 31.12.2012 erfasst die kantonale Bevölkerungsstatistik damit einerseits die ausländischen Staatsangehörigen ausserhalb des Asylprozesses mit einer Aufenthalts- oder Niederlassungsbewilligung für mindestens zwölf Monate oder mit Kurzaufenthaltsbewilligungen für eine kumulierte Aufenthaltsdauer von mindestens zwölf Monaten. Anderseits werden Personen im Asylprozess mit einer Gesamt-aufenthaltsdauer von mindestens zwölf Monaten in die Statistik aufgenommen. Bei der angestrebten Abgrenzung ergeben sich aber bei den Ausländerkategorien «Asylsuchender, Asylsuchende», «Vorläufig Aufgenommene» und «Schutzbedürftige» Unschärfen, weil das Einreisedatum einer Person in die Schweiz im kantonalen Einwohnerregister nicht geführt wird. Dies kann in Einzelfällen dazu führen, dass für die aufgeführten Ausländerkategorien auch Personen mit einer kumulierten Aufenthaltsdauer von unter 12 Monaten zur ständigen Wohnbevölkerung gezählt werden. Die kantonale Bevölkerungsstatistik weist ferner die Wohnbevölkerung am zivilrechtlichen Wohnsitz aus. Wochenaufenthalter werden nicht zur Wohnbevölkerung des Aufenthaltsorts gezählt. Änderungen der Kategorie von der «nicht ständigen» zur «ständigen Wohnbevölkerung» werden als Zuzüge ausgewiesen.
</t>
  </si>
  <si>
    <t>Kantonale Bevölkerungsstatistik 2017</t>
  </si>
  <si>
    <t>Wanderungs-bilanz</t>
  </si>
  <si>
    <t>Wanderugs-
bilanz</t>
  </si>
  <si>
    <t>Wanderungs-
bilanz</t>
  </si>
  <si>
    <t xml:space="preserve">Die im Jahr 2012 aussergewöhnlich hohe Zahl an Bereinigungen (Differenzbereinigung zum Vorjahresbestand nach Zuzählen von Geburten und Zuzügen bzw. nach Abzählen von Wegzügen und Todesfällen) ist auf die Umstellung der Bevölkerungsstatistik auf die Basis des kantonalen Einwohnerregisters zurückzuführen. Für das 2. Halbjahr 2012 resultierten 1‘967 Bereinigungen aus der Umstellung der Bevölkerungsstatistik auf die neue Datengrundlage und 216 aus der bisher geführten Fortschreibungsmethode. Im Jahr 2017 betrug die Zahl der Bereinigungen noch 513. In Zusammenarbeit mit den Einwohnerkontrollen der Gemeinden wird daran gearbeitet, diese Zahl zu reduzieren und die Genauigkeit der Registerführung zu erhöhen.
</t>
  </si>
  <si>
    <t>Bestand 31.12.
2017</t>
  </si>
  <si>
    <t>1) ab 2003 inkl. Montenegro und Kosovo als Teilregion der Republik Serbien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</si>
</sst>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
    <numFmt numFmtId="166" formatCode="#,##0.0"/>
    <numFmt numFmtId="167" formatCode="#,##0;[Red]#,##0"/>
    <numFmt numFmtId="168" formatCode="#,##0.0;[Red]#,##0.0"/>
    <numFmt numFmtId="169" formatCode="#,##0.00;[Red]#,##0.00"/>
    <numFmt numFmtId="170" formatCode="#\ ##0"/>
  </numFmts>
  <fonts count="67"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Arial"/>
      <family val="2"/>
    </font>
    <font>
      <b/>
      <sz val="10"/>
      <name val="Arial"/>
      <family val="2"/>
    </font>
    <font>
      <b/>
      <sz val="12"/>
      <name val="Arial"/>
      <family val="2"/>
    </font>
    <font>
      <sz val="8"/>
      <name val="Arial"/>
      <family val="2"/>
    </font>
    <font>
      <u/>
      <sz val="10"/>
      <color indexed="12"/>
      <name val="Arial"/>
      <family val="2"/>
    </font>
    <font>
      <vertAlign val="superscript"/>
      <sz val="10"/>
      <name val="Arial"/>
      <family val="2"/>
    </font>
    <font>
      <u/>
      <sz val="10"/>
      <color indexed="12"/>
      <name val="Arial"/>
      <family val="2"/>
    </font>
    <font>
      <sz val="9"/>
      <name val="Arial"/>
      <family val="2"/>
    </font>
    <font>
      <sz val="9"/>
      <name val="Arial"/>
      <family val="2"/>
    </font>
    <font>
      <b/>
      <sz val="16"/>
      <name val="Arial"/>
      <family val="2"/>
    </font>
    <font>
      <sz val="8"/>
      <name val="Arial"/>
      <family val="2"/>
    </font>
    <font>
      <i/>
      <sz val="10"/>
      <name val="Arial"/>
      <family val="2"/>
    </font>
    <font>
      <b/>
      <u/>
      <sz val="12"/>
      <color indexed="53"/>
      <name val="Arial"/>
      <family val="2"/>
    </font>
    <font>
      <sz val="10"/>
      <color indexed="9"/>
      <name val="Arial"/>
      <family val="2"/>
    </font>
    <font>
      <sz val="9"/>
      <color indexed="12"/>
      <name val="Arial"/>
      <family val="2"/>
    </font>
    <font>
      <sz val="10"/>
      <name val="Arial"/>
      <family val="2"/>
    </font>
    <font>
      <u/>
      <sz val="8"/>
      <color indexed="12"/>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sz val="10"/>
      <color theme="1"/>
      <name val="Arial"/>
      <family val="2"/>
    </font>
    <font>
      <sz val="10"/>
      <name val="Arial"/>
      <family val="2"/>
    </font>
    <font>
      <sz val="10"/>
      <color theme="0"/>
      <name val="Arial"/>
      <family val="2"/>
    </font>
    <font>
      <sz val="9"/>
      <color theme="0"/>
      <name val="Arial"/>
      <family val="2"/>
    </font>
    <font>
      <b/>
      <sz val="10"/>
      <color theme="0"/>
      <name val="Arial"/>
      <family val="2"/>
    </font>
    <font>
      <sz val="10"/>
      <name val="Arial"/>
      <family val="2"/>
    </font>
    <font>
      <sz val="11"/>
      <name val="Arial"/>
      <family val="2"/>
    </font>
  </fonts>
  <fills count="36">
    <fill>
      <patternFill patternType="none"/>
    </fill>
    <fill>
      <patternFill patternType="gray125"/>
    </fill>
    <fill>
      <patternFill patternType="solid">
        <fgColor indexed="60"/>
        <bgColor indexed="64"/>
      </patternFill>
    </fill>
    <fill>
      <patternFill patternType="solid">
        <fgColor indexed="1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s>
  <cellStyleXfs count="1704">
    <xf numFmtId="0" fontId="0" fillId="0" borderId="0"/>
    <xf numFmtId="0" fontId="30" fillId="0" borderId="0" applyNumberFormat="0" applyFill="0" applyBorder="0" applyAlignment="0" applyProtection="0">
      <alignment vertical="top"/>
      <protection locked="0"/>
    </xf>
    <xf numFmtId="0" fontId="26" fillId="0" borderId="0"/>
    <xf numFmtId="0" fontId="43" fillId="0" borderId="0" applyNumberFormat="0" applyFill="0" applyBorder="0" applyAlignment="0" applyProtection="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5" borderId="0" applyNumberFormat="0" applyBorder="0" applyAlignment="0" applyProtection="0"/>
    <xf numFmtId="0" fontId="49" fillId="6" borderId="0" applyNumberFormat="0" applyBorder="0" applyAlignment="0" applyProtection="0"/>
    <xf numFmtId="0" fontId="50" fillId="7" borderId="11" applyNumberFormat="0" applyAlignment="0" applyProtection="0"/>
    <xf numFmtId="0" fontId="51" fillId="8" borderId="12" applyNumberFormat="0" applyAlignment="0" applyProtection="0"/>
    <xf numFmtId="0" fontId="52" fillId="8" borderId="11" applyNumberFormat="0" applyAlignment="0" applyProtection="0"/>
    <xf numFmtId="0" fontId="53" fillId="0" borderId="13" applyNumberFormat="0" applyFill="0" applyAlignment="0" applyProtection="0"/>
    <xf numFmtId="0" fontId="54" fillId="9" borderId="14"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16" applyNumberFormat="0" applyFill="0" applyAlignment="0" applyProtection="0"/>
    <xf numFmtId="0" fontId="5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58" fillId="34" borderId="0" applyNumberFormat="0" applyBorder="0" applyAlignment="0" applyProtection="0"/>
    <xf numFmtId="0" fontId="24" fillId="0" borderId="0"/>
    <xf numFmtId="0" fontId="24" fillId="10" borderId="15" applyNumberFormat="0" applyFont="0" applyAlignment="0" applyProtection="0"/>
    <xf numFmtId="0" fontId="23" fillId="0" borderId="0"/>
    <xf numFmtId="0" fontId="23" fillId="10" borderId="15"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5"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5"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5"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8" fillId="10" borderId="15"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10" borderId="15" applyNumberFormat="0" applyFont="0" applyAlignment="0" applyProtection="0"/>
    <xf numFmtId="0" fontId="17" fillId="0" borderId="0"/>
    <xf numFmtId="0" fontId="61" fillId="0" borderId="0"/>
    <xf numFmtId="0" fontId="16" fillId="0" borderId="0"/>
    <xf numFmtId="0" fontId="16" fillId="10" borderId="15"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5"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25" fillId="0" borderId="0"/>
    <xf numFmtId="0" fontId="14" fillId="0" borderId="0"/>
    <xf numFmtId="0" fontId="14" fillId="10" borderId="15" applyNumberFormat="0" applyFont="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10" borderId="15" applyNumberFormat="0" applyFont="0" applyAlignment="0" applyProtection="0"/>
    <xf numFmtId="0" fontId="14" fillId="0" borderId="0"/>
    <xf numFmtId="0" fontId="25" fillId="0" borderId="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15"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25" fillId="0" borderId="0"/>
    <xf numFmtId="0" fontId="13" fillId="0" borderId="0"/>
    <xf numFmtId="0" fontId="13" fillId="10" borderId="15"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5"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5"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5"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5"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5"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5"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5"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5"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65" fillId="0" borderId="0"/>
    <xf numFmtId="0" fontId="4" fillId="0" borderId="0"/>
    <xf numFmtId="0" fontId="4" fillId="10" borderId="15" applyNumberFormat="0" applyFont="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0" borderId="15" applyNumberFormat="0" applyFont="0" applyAlignment="0" applyProtection="0"/>
    <xf numFmtId="0" fontId="4" fillId="0" borderId="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0" borderId="15" applyNumberFormat="0" applyFont="0" applyAlignment="0" applyProtection="0"/>
    <xf numFmtId="0" fontId="4" fillId="0" borderId="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15"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65" fillId="0" borderId="0"/>
    <xf numFmtId="0" fontId="3" fillId="0" borderId="0"/>
    <xf numFmtId="0" fontId="3" fillId="10" borderId="15" applyNumberFormat="0" applyFont="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5" applyNumberFormat="0" applyFont="0" applyAlignment="0" applyProtection="0"/>
    <xf numFmtId="0" fontId="3" fillId="0" borderId="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5" applyNumberFormat="0" applyFont="0" applyAlignment="0" applyProtection="0"/>
    <xf numFmtId="0" fontId="3" fillId="0" borderId="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5" applyNumberFormat="0" applyFont="0" applyAlignment="0" applyProtection="0"/>
    <xf numFmtId="0" fontId="3" fillId="0" borderId="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5" applyNumberFormat="0" applyFont="0" applyAlignment="0" applyProtection="0"/>
    <xf numFmtId="0" fontId="3" fillId="0" borderId="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65" fillId="0" borderId="0"/>
    <xf numFmtId="0" fontId="2" fillId="0" borderId="0"/>
    <xf numFmtId="0" fontId="2" fillId="10" borderId="15"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5"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19">
    <xf numFmtId="0" fontId="0" fillId="0" borderId="0" xfId="0"/>
    <xf numFmtId="0" fontId="0" fillId="0" borderId="0" xfId="0" applyBorder="1"/>
    <xf numFmtId="0" fontId="25" fillId="0" borderId="0" xfId="0" applyFont="1"/>
    <xf numFmtId="0" fontId="25" fillId="0" borderId="0" xfId="0" applyFont="1" applyBorder="1"/>
    <xf numFmtId="0" fontId="0" fillId="0" borderId="0" xfId="0" applyAlignment="1">
      <alignment horizontal="right"/>
    </xf>
    <xf numFmtId="0" fontId="26" fillId="0" borderId="0" xfId="0" applyFont="1"/>
    <xf numFmtId="0" fontId="32" fillId="0" borderId="0" xfId="1" applyFont="1" applyAlignment="1" applyProtection="1"/>
    <xf numFmtId="0" fontId="26" fillId="0" borderId="0" xfId="0" applyFont="1" applyAlignment="1">
      <alignment horizontal="right"/>
    </xf>
    <xf numFmtId="0" fontId="28" fillId="0" borderId="0" xfId="0" applyFont="1" applyBorder="1"/>
    <xf numFmtId="0" fontId="29" fillId="0" borderId="0" xfId="0" applyFont="1"/>
    <xf numFmtId="0" fontId="26" fillId="0" borderId="0" xfId="0" applyFont="1" applyAlignment="1">
      <alignment horizontal="left"/>
    </xf>
    <xf numFmtId="0" fontId="33" fillId="0" borderId="0" xfId="0" applyFont="1"/>
    <xf numFmtId="0" fontId="0" fillId="0" borderId="0" xfId="0" applyBorder="1" applyAlignment="1">
      <alignment horizontal="right"/>
    </xf>
    <xf numFmtId="0" fontId="29" fillId="0" borderId="0" xfId="0" applyFont="1" applyBorder="1" applyAlignment="1">
      <alignment horizontal="right"/>
    </xf>
    <xf numFmtId="0" fontId="29" fillId="0" borderId="0" xfId="0" applyFont="1" applyAlignment="1">
      <alignment horizontal="right"/>
    </xf>
    <xf numFmtId="0" fontId="28" fillId="0" borderId="0" xfId="0" applyFont="1" applyAlignment="1">
      <alignment horizontal="left"/>
    </xf>
    <xf numFmtId="0" fontId="0" fillId="0" borderId="0" xfId="0" applyAlignment="1">
      <alignment horizontal="center"/>
    </xf>
    <xf numFmtId="0" fontId="26" fillId="0" borderId="0" xfId="0" applyFont="1" applyFill="1"/>
    <xf numFmtId="0" fontId="35" fillId="0" borderId="0" xfId="0" applyFont="1" applyFill="1" applyAlignment="1">
      <alignment horizontal="right"/>
    </xf>
    <xf numFmtId="0" fontId="0" fillId="0" borderId="0" xfId="0" applyAlignment="1">
      <alignment wrapText="1"/>
    </xf>
    <xf numFmtId="0" fontId="36" fillId="0" borderId="0" xfId="0" applyFont="1"/>
    <xf numFmtId="0" fontId="33" fillId="0" borderId="0" xfId="0" applyFont="1" applyBorder="1"/>
    <xf numFmtId="0" fontId="30" fillId="0" borderId="0" xfId="1" applyAlignment="1" applyProtection="1"/>
    <xf numFmtId="0" fontId="30" fillId="0" borderId="0" xfId="1" applyFont="1" applyAlignment="1" applyProtection="1">
      <alignment wrapText="1"/>
    </xf>
    <xf numFmtId="0" fontId="34" fillId="0" borderId="0" xfId="0" applyFont="1"/>
    <xf numFmtId="0" fontId="26" fillId="0" borderId="0" xfId="0" applyFont="1" applyAlignment="1">
      <alignment horizontal="left" vertical="top"/>
    </xf>
    <xf numFmtId="3" fontId="0" fillId="0" borderId="0" xfId="0" applyNumberFormat="1"/>
    <xf numFmtId="3" fontId="0" fillId="0" borderId="1" xfId="0" applyNumberFormat="1" applyBorder="1" applyAlignment="1">
      <alignment horizontal="right"/>
    </xf>
    <xf numFmtId="0" fontId="0" fillId="0" borderId="1" xfId="0" applyBorder="1" applyAlignment="1">
      <alignment horizontal="center"/>
    </xf>
    <xf numFmtId="0" fontId="0" fillId="0" borderId="0" xfId="0" applyAlignment="1">
      <alignment horizontal="left"/>
    </xf>
    <xf numFmtId="3" fontId="27" fillId="0" borderId="1" xfId="0" applyNumberFormat="1" applyFont="1" applyBorder="1" applyAlignment="1">
      <alignment horizontal="right"/>
    </xf>
    <xf numFmtId="0" fontId="0" fillId="0" borderId="1" xfId="0" applyBorder="1"/>
    <xf numFmtId="167" fontId="0" fillId="0" borderId="1" xfId="0" applyNumberFormat="1" applyBorder="1" applyAlignment="1">
      <alignment horizontal="right"/>
    </xf>
    <xf numFmtId="0" fontId="27" fillId="0" borderId="1" xfId="0" applyFont="1" applyBorder="1"/>
    <xf numFmtId="3" fontId="0" fillId="0" borderId="1" xfId="0" applyNumberFormat="1" applyBorder="1" applyAlignment="1">
      <alignment horizontal="right" vertical="top"/>
    </xf>
    <xf numFmtId="49" fontId="0" fillId="0" borderId="1" xfId="0" applyNumberFormat="1" applyBorder="1" applyAlignment="1">
      <alignment horizontal="right" vertical="top"/>
    </xf>
    <xf numFmtId="3" fontId="0" fillId="0" borderId="1" xfId="0" applyNumberFormat="1" applyBorder="1" applyAlignment="1">
      <alignment horizontal="right" wrapText="1"/>
    </xf>
    <xf numFmtId="0" fontId="37" fillId="0" borderId="0" xfId="0" applyFont="1" applyAlignment="1">
      <alignment horizontal="left" vertical="top"/>
    </xf>
    <xf numFmtId="0" fontId="0" fillId="2" borderId="1" xfId="0" applyFill="1" applyBorder="1" applyAlignment="1">
      <alignment horizontal="right" vertical="top" wrapText="1"/>
    </xf>
    <xf numFmtId="0" fontId="0" fillId="2" borderId="2" xfId="0" applyFill="1" applyBorder="1" applyAlignment="1">
      <alignment horizontal="center" vertical="top" wrapText="1"/>
    </xf>
    <xf numFmtId="0" fontId="0" fillId="0" borderId="1" xfId="0" applyFill="1" applyBorder="1" applyAlignment="1">
      <alignment horizontal="center"/>
    </xf>
    <xf numFmtId="0" fontId="0" fillId="2" borderId="1" xfId="0" applyFill="1" applyBorder="1" applyAlignment="1">
      <alignment horizontal="left" vertical="top" wrapText="1" indent="1"/>
    </xf>
    <xf numFmtId="0" fontId="0" fillId="2" borderId="1" xfId="0" applyFill="1" applyBorder="1" applyAlignment="1">
      <alignment vertical="top" wrapText="1"/>
    </xf>
    <xf numFmtId="0" fontId="0" fillId="2" borderId="1" xfId="0" applyFill="1" applyBorder="1" applyAlignment="1">
      <alignment horizontal="left" vertical="top" wrapText="1" indent="2"/>
    </xf>
    <xf numFmtId="0" fontId="0" fillId="2" borderId="2" xfId="0" applyFill="1" applyBorder="1" applyAlignment="1">
      <alignment horizontal="left" vertical="top" wrapText="1" indent="1"/>
    </xf>
    <xf numFmtId="0" fontId="0" fillId="2" borderId="2" xfId="0" applyFill="1" applyBorder="1" applyAlignment="1">
      <alignment horizontal="right" vertical="top" wrapText="1"/>
    </xf>
    <xf numFmtId="0" fontId="0" fillId="2" borderId="1" xfId="0" applyFill="1" applyBorder="1" applyAlignment="1">
      <alignment horizontal="center"/>
    </xf>
    <xf numFmtId="0" fontId="0" fillId="2" borderId="1" xfId="0" applyFill="1" applyBorder="1" applyAlignment="1">
      <alignment horizontal="right"/>
    </xf>
    <xf numFmtId="0" fontId="0" fillId="0" borderId="0" xfId="0" applyNumberFormat="1" applyAlignment="1">
      <alignment wrapText="1"/>
    </xf>
    <xf numFmtId="3" fontId="0" fillId="0" borderId="1" xfId="0" applyNumberFormat="1" applyBorder="1"/>
    <xf numFmtId="0" fontId="0" fillId="2" borderId="2" xfId="0" applyFill="1" applyBorder="1" applyAlignment="1">
      <alignment horizontal="left" vertical="top" wrapText="1" indent="3"/>
    </xf>
    <xf numFmtId="0" fontId="0" fillId="2" borderId="2" xfId="0" applyFill="1" applyBorder="1" applyAlignment="1">
      <alignment vertical="top" wrapText="1"/>
    </xf>
    <xf numFmtId="0" fontId="0" fillId="2" borderId="2" xfId="0" applyFill="1" applyBorder="1" applyAlignment="1">
      <alignment horizontal="left" vertical="top" wrapText="1" indent="2"/>
    </xf>
    <xf numFmtId="0" fontId="27" fillId="0" borderId="0" xfId="0" applyFont="1"/>
    <xf numFmtId="164" fontId="0" fillId="0" borderId="1" xfId="0" applyNumberFormat="1" applyBorder="1" applyAlignment="1">
      <alignment horizontal="right"/>
    </xf>
    <xf numFmtId="164" fontId="27" fillId="0" borderId="1" xfId="0" applyNumberFormat="1" applyFont="1" applyBorder="1" applyAlignment="1">
      <alignment horizontal="right"/>
    </xf>
    <xf numFmtId="164" fontId="0" fillId="0" borderId="0" xfId="0" applyNumberFormat="1"/>
    <xf numFmtId="164" fontId="0" fillId="0" borderId="1" xfId="0" applyNumberFormat="1" applyBorder="1"/>
    <xf numFmtId="166" fontId="0" fillId="0" borderId="1" xfId="0" applyNumberFormat="1" applyBorder="1" applyAlignment="1">
      <alignment horizontal="right"/>
    </xf>
    <xf numFmtId="3" fontId="25" fillId="0" borderId="1" xfId="0" applyNumberFormat="1" applyFont="1" applyBorder="1"/>
    <xf numFmtId="2" fontId="0" fillId="0" borderId="1" xfId="0" applyNumberFormat="1" applyBorder="1" applyAlignment="1">
      <alignment horizontal="right"/>
    </xf>
    <xf numFmtId="3" fontId="0" fillId="0" borderId="1" xfId="0" applyNumberFormat="1" applyFill="1" applyBorder="1"/>
    <xf numFmtId="0" fontId="0" fillId="2" borderId="2" xfId="0" applyFill="1" applyBorder="1" applyAlignment="1">
      <alignment horizontal="left" vertical="top" wrapText="1"/>
    </xf>
    <xf numFmtId="168" fontId="0" fillId="0" borderId="1" xfId="0" applyNumberFormat="1" applyBorder="1" applyAlignment="1">
      <alignment horizontal="right"/>
    </xf>
    <xf numFmtId="169" fontId="0" fillId="0" borderId="1" xfId="0" applyNumberFormat="1" applyBorder="1" applyAlignment="1">
      <alignment horizontal="right"/>
    </xf>
    <xf numFmtId="0" fontId="30" fillId="0" borderId="0" xfId="1" applyAlignment="1" applyProtection="1">
      <alignment horizontal="left"/>
    </xf>
    <xf numFmtId="0" fontId="30" fillId="0" borderId="0" xfId="1" applyFont="1" applyAlignment="1" applyProtection="1">
      <alignment horizontal="left"/>
    </xf>
    <xf numFmtId="0" fontId="39" fillId="0" borderId="0" xfId="0" applyFont="1" applyAlignment="1">
      <alignment horizontal="left"/>
    </xf>
    <xf numFmtId="14" fontId="0" fillId="0" borderId="0" xfId="0" applyNumberFormat="1"/>
    <xf numFmtId="3" fontId="25" fillId="0" borderId="0" xfId="0" applyNumberFormat="1" applyFont="1"/>
    <xf numFmtId="3" fontId="25" fillId="0" borderId="1" xfId="0" applyNumberFormat="1" applyFont="1" applyBorder="1" applyAlignment="1">
      <alignment horizontal="right"/>
    </xf>
    <xf numFmtId="0" fontId="0" fillId="0" borderId="0" xfId="0" applyFont="1" applyFill="1" applyBorder="1" applyAlignment="1">
      <alignment horizontal="right" vertical="top" wrapText="1"/>
    </xf>
    <xf numFmtId="0" fontId="40" fillId="0" borderId="0" xfId="0" applyFont="1"/>
    <xf numFmtId="0" fontId="25" fillId="0" borderId="0" xfId="0" applyFont="1" applyAlignment="1">
      <alignment horizontal="right"/>
    </xf>
    <xf numFmtId="0" fontId="41" fillId="0" borderId="0" xfId="0" applyFont="1"/>
    <xf numFmtId="0" fontId="41" fillId="0" borderId="0" xfId="0" applyFont="1" applyAlignment="1">
      <alignment horizontal="right"/>
    </xf>
    <xf numFmtId="0" fontId="36" fillId="0" borderId="0" xfId="0" applyFont="1" applyFill="1"/>
    <xf numFmtId="0" fontId="0" fillId="2" borderId="3" xfId="0" applyFill="1" applyBorder="1" applyAlignment="1">
      <alignment horizontal="right" vertical="top" wrapText="1"/>
    </xf>
    <xf numFmtId="0" fontId="0" fillId="0" borderId="4" xfId="0" applyBorder="1" applyAlignment="1">
      <alignment horizontal="center"/>
    </xf>
    <xf numFmtId="0" fontId="0" fillId="2" borderId="2" xfId="0" applyFill="1" applyBorder="1" applyAlignment="1">
      <alignment horizontal="left" vertical="top" wrapText="1"/>
    </xf>
    <xf numFmtId="3" fontId="26" fillId="0" borderId="1" xfId="0" applyNumberFormat="1" applyFont="1" applyBorder="1" applyAlignment="1">
      <alignment horizontal="right"/>
    </xf>
    <xf numFmtId="0" fontId="30" fillId="0" borderId="0" xfId="1" applyFont="1" applyAlignment="1" applyProtection="1"/>
    <xf numFmtId="0" fontId="26" fillId="0" borderId="0" xfId="0" applyFont="1" applyFill="1" applyBorder="1" applyAlignment="1">
      <alignment horizontal="left"/>
    </xf>
    <xf numFmtId="170" fontId="26" fillId="0" borderId="0" xfId="0" applyNumberFormat="1" applyFont="1" applyFill="1" applyBorder="1" applyAlignment="1">
      <alignment horizontal="left"/>
    </xf>
    <xf numFmtId="170" fontId="26" fillId="0" borderId="0" xfId="0" applyNumberFormat="1" applyFont="1" applyFill="1" applyBorder="1" applyAlignment="1">
      <alignment horizontal="right"/>
    </xf>
    <xf numFmtId="0" fontId="27" fillId="0" borderId="1" xfId="0" applyFont="1" applyBorder="1" applyAlignment="1">
      <alignment horizontal="left"/>
    </xf>
    <xf numFmtId="170" fontId="27" fillId="0" borderId="1" xfId="0" applyNumberFormat="1" applyFont="1" applyBorder="1" applyAlignment="1">
      <alignment horizontal="left"/>
    </xf>
    <xf numFmtId="0" fontId="26" fillId="0" borderId="1" xfId="0" applyFont="1" applyBorder="1" applyAlignment="1">
      <alignment horizontal="left"/>
    </xf>
    <xf numFmtId="170" fontId="26" fillId="0" borderId="1" xfId="0" applyNumberFormat="1" applyFont="1" applyBorder="1" applyAlignment="1">
      <alignment horizontal="left"/>
    </xf>
    <xf numFmtId="0" fontId="26" fillId="2" borderId="1" xfId="0" applyFont="1" applyFill="1" applyBorder="1" applyAlignment="1">
      <alignment horizontal="right" vertical="top" wrapText="1"/>
    </xf>
    <xf numFmtId="3" fontId="26" fillId="2" borderId="17" xfId="0" applyNumberFormat="1" applyFont="1" applyFill="1" applyBorder="1" applyAlignment="1">
      <alignment horizontal="right" vertical="top" wrapText="1"/>
    </xf>
    <xf numFmtId="3" fontId="0" fillId="2" borderId="17" xfId="0" applyNumberFormat="1" applyFill="1" applyBorder="1" applyAlignment="1">
      <alignment horizontal="right" vertical="top" wrapText="1"/>
    </xf>
    <xf numFmtId="3" fontId="26" fillId="0" borderId="0" xfId="0" applyNumberFormat="1" applyFont="1" applyFill="1" applyBorder="1" applyAlignment="1">
      <alignment horizontal="right"/>
    </xf>
    <xf numFmtId="3" fontId="0" fillId="2" borderId="2" xfId="0" applyNumberFormat="1" applyFill="1" applyBorder="1" applyAlignment="1">
      <alignment horizontal="right" vertical="top" wrapText="1"/>
    </xf>
    <xf numFmtId="0" fontId="25" fillId="0" borderId="1" xfId="0" applyFont="1" applyBorder="1"/>
    <xf numFmtId="0" fontId="0" fillId="0" borderId="1" xfId="0" applyNumberFormat="1" applyBorder="1" applyAlignment="1">
      <alignment horizontal="right" vertical="top"/>
    </xf>
    <xf numFmtId="49" fontId="26" fillId="0" borderId="1" xfId="0" applyNumberFormat="1" applyFont="1" applyFill="1" applyBorder="1" applyAlignment="1">
      <alignment horizontal="right"/>
    </xf>
    <xf numFmtId="170" fontId="25" fillId="0" borderId="1" xfId="0" applyNumberFormat="1" applyFont="1" applyBorder="1" applyAlignment="1">
      <alignment horizontal="left"/>
    </xf>
    <xf numFmtId="2" fontId="0" fillId="0" borderId="0" xfId="0" applyNumberFormat="1" applyBorder="1"/>
    <xf numFmtId="2" fontId="0" fillId="0" borderId="0" xfId="0" applyNumberFormat="1"/>
    <xf numFmtId="0" fontId="59" fillId="0" borderId="1" xfId="0" applyFont="1" applyBorder="1"/>
    <xf numFmtId="3" fontId="59" fillId="0" borderId="1" xfId="43" applyNumberFormat="1" applyFont="1" applyBorder="1" applyAlignment="1">
      <alignment horizontal="right"/>
    </xf>
    <xf numFmtId="3" fontId="60" fillId="0" borderId="1" xfId="43" applyNumberFormat="1" applyFont="1" applyBorder="1" applyAlignment="1">
      <alignment horizontal="right"/>
    </xf>
    <xf numFmtId="164" fontId="25" fillId="0" borderId="0" xfId="0" applyNumberFormat="1" applyFont="1"/>
    <xf numFmtId="3" fontId="27" fillId="0" borderId="0" xfId="0" applyNumberFormat="1" applyFont="1"/>
    <xf numFmtId="164" fontId="27" fillId="0" borderId="0" xfId="0" applyNumberFormat="1" applyFont="1"/>
    <xf numFmtId="0" fontId="62" fillId="0" borderId="0" xfId="0" applyFont="1"/>
    <xf numFmtId="0" fontId="25" fillId="0" borderId="0" xfId="0" applyFont="1" applyAlignment="1">
      <alignment wrapText="1"/>
    </xf>
    <xf numFmtId="3" fontId="25" fillId="0" borderId="0" xfId="0" applyNumberFormat="1" applyFont="1" applyAlignment="1">
      <alignment wrapText="1"/>
    </xf>
    <xf numFmtId="14" fontId="25" fillId="0" borderId="0" xfId="0" applyNumberFormat="1" applyFont="1" applyAlignment="1">
      <alignment wrapText="1"/>
    </xf>
    <xf numFmtId="3" fontId="27" fillId="0" borderId="1" xfId="0" applyNumberFormat="1" applyFont="1" applyFill="1" applyBorder="1" applyAlignment="1">
      <alignment horizontal="right"/>
    </xf>
    <xf numFmtId="3" fontId="26" fillId="0" borderId="1" xfId="0" applyNumberFormat="1" applyFont="1" applyFill="1" applyBorder="1" applyAlignment="1">
      <alignment horizontal="right"/>
    </xf>
    <xf numFmtId="3" fontId="0" fillId="0" borderId="1" xfId="0" applyNumberFormat="1" applyFill="1" applyBorder="1" applyAlignment="1">
      <alignment horizontal="right"/>
    </xf>
    <xf numFmtId="3" fontId="27" fillId="0" borderId="0" xfId="0" applyNumberFormat="1" applyFont="1" applyFill="1" applyBorder="1" applyAlignment="1">
      <alignment horizontal="right"/>
    </xf>
    <xf numFmtId="0" fontId="0" fillId="0" borderId="0" xfId="0" applyFill="1" applyBorder="1" applyAlignment="1">
      <alignment horizontal="right" vertical="top" wrapText="1"/>
    </xf>
    <xf numFmtId="0" fontId="15" fillId="0" borderId="0" xfId="158"/>
    <xf numFmtId="3" fontId="15" fillId="0" borderId="0" xfId="158" applyNumberFormat="1"/>
    <xf numFmtId="3" fontId="62" fillId="35" borderId="0" xfId="0" applyNumberFormat="1" applyFont="1" applyFill="1"/>
    <xf numFmtId="3" fontId="25" fillId="35" borderId="1" xfId="2" applyNumberFormat="1" applyFont="1" applyFill="1" applyBorder="1" applyAlignment="1">
      <alignment horizontal="right"/>
    </xf>
    <xf numFmtId="170" fontId="26" fillId="35" borderId="0" xfId="0" applyNumberFormat="1" applyFont="1" applyFill="1" applyBorder="1" applyAlignment="1">
      <alignment horizontal="right"/>
    </xf>
    <xf numFmtId="3" fontId="27" fillId="35" borderId="1" xfId="0" applyNumberFormat="1" applyFont="1" applyFill="1" applyBorder="1" applyAlignment="1">
      <alignment horizontal="right"/>
    </xf>
    <xf numFmtId="3" fontId="26" fillId="35" borderId="1" xfId="0" applyNumberFormat="1" applyFont="1" applyFill="1" applyBorder="1" applyAlignment="1">
      <alignment horizontal="right"/>
    </xf>
    <xf numFmtId="0" fontId="62" fillId="35" borderId="0" xfId="0" applyFont="1" applyFill="1"/>
    <xf numFmtId="3" fontId="62" fillId="0" borderId="0" xfId="0" applyNumberFormat="1" applyFont="1"/>
    <xf numFmtId="167" fontId="62" fillId="0" borderId="0" xfId="0" applyNumberFormat="1" applyFont="1"/>
    <xf numFmtId="167" fontId="0" fillId="0" borderId="1" xfId="0" applyNumberFormat="1" applyFill="1" applyBorder="1" applyAlignment="1">
      <alignment horizontal="right"/>
    </xf>
    <xf numFmtId="0" fontId="0" fillId="0" borderId="1" xfId="0" applyFill="1" applyBorder="1"/>
    <xf numFmtId="0" fontId="25" fillId="0" borderId="1" xfId="0" applyFont="1" applyFill="1" applyBorder="1"/>
    <xf numFmtId="0" fontId="0" fillId="0" borderId="0" xfId="0" applyFill="1"/>
    <xf numFmtId="0" fontId="25" fillId="0" borderId="0" xfId="0" applyFont="1" applyFill="1"/>
    <xf numFmtId="0" fontId="39" fillId="0" borderId="0" xfId="0" applyFont="1" applyFill="1" applyAlignment="1">
      <alignment horizontal="left"/>
    </xf>
    <xf numFmtId="0" fontId="62" fillId="0" borderId="0" xfId="0" applyFont="1" applyFill="1"/>
    <xf numFmtId="167" fontId="25" fillId="0" borderId="1" xfId="186" applyNumberFormat="1" applyFill="1" applyBorder="1" applyAlignment="1">
      <alignment horizontal="right"/>
    </xf>
    <xf numFmtId="165" fontId="62" fillId="0" borderId="0" xfId="0" applyNumberFormat="1" applyFont="1"/>
    <xf numFmtId="0" fontId="63" fillId="0" borderId="0" xfId="0" applyFont="1"/>
    <xf numFmtId="0" fontId="62" fillId="0" borderId="0" xfId="0" applyFont="1" applyAlignment="1">
      <alignment horizontal="right"/>
    </xf>
    <xf numFmtId="165" fontId="62" fillId="0" borderId="0" xfId="0" applyNumberFormat="1" applyFont="1" applyAlignment="1">
      <alignment horizontal="right"/>
    </xf>
    <xf numFmtId="0" fontId="64" fillId="0" borderId="0" xfId="0" applyFont="1"/>
    <xf numFmtId="0" fontId="62" fillId="0" borderId="0" xfId="0" applyFont="1" applyBorder="1"/>
    <xf numFmtId="0" fontId="0" fillId="2" borderId="4" xfId="0" applyFill="1" applyBorder="1" applyAlignment="1">
      <alignment horizontal="center" vertical="top" wrapText="1"/>
    </xf>
    <xf numFmtId="0" fontId="0" fillId="2" borderId="7" xfId="0" applyFill="1" applyBorder="1" applyAlignment="1">
      <alignment horizontal="center" vertical="top" wrapText="1"/>
    </xf>
    <xf numFmtId="0" fontId="25" fillId="0" borderId="1" xfId="316" applyBorder="1"/>
    <xf numFmtId="3" fontId="25" fillId="0" borderId="1" xfId="316" applyNumberFormat="1" applyBorder="1" applyAlignment="1">
      <alignment horizontal="right"/>
    </xf>
    <xf numFmtId="3" fontId="25" fillId="0" borderId="1" xfId="316" applyNumberFormat="1" applyFill="1" applyBorder="1" applyAlignment="1">
      <alignment horizontal="right"/>
    </xf>
    <xf numFmtId="0" fontId="25" fillId="0" borderId="1" xfId="316" applyFont="1" applyBorder="1"/>
    <xf numFmtId="0" fontId="25" fillId="2" borderId="17" xfId="0" applyFont="1" applyFill="1" applyBorder="1" applyAlignment="1">
      <alignment horizontal="center" vertical="top" wrapText="1"/>
    </xf>
    <xf numFmtId="0" fontId="0" fillId="0" borderId="0" xfId="0" applyFill="1" applyBorder="1" applyAlignment="1">
      <alignment horizontal="center"/>
    </xf>
    <xf numFmtId="3" fontId="0" fillId="0" borderId="0" xfId="0" applyNumberFormat="1" applyBorder="1"/>
    <xf numFmtId="3" fontId="25" fillId="0" borderId="0" xfId="0" applyNumberFormat="1" applyFont="1" applyBorder="1"/>
    <xf numFmtId="0" fontId="25" fillId="0" borderId="0" xfId="0" applyFont="1" applyFill="1" applyBorder="1" applyAlignment="1">
      <alignment horizontal="left"/>
    </xf>
    <xf numFmtId="0" fontId="25" fillId="0" borderId="1" xfId="0" applyFont="1" applyFill="1" applyBorder="1" applyAlignment="1">
      <alignment horizontal="center"/>
    </xf>
    <xf numFmtId="0" fontId="25" fillId="0" borderId="1" xfId="0" applyFont="1" applyBorder="1" applyAlignment="1">
      <alignment horizontal="center"/>
    </xf>
    <xf numFmtId="3" fontId="60" fillId="0" borderId="1" xfId="359" applyNumberFormat="1" applyFont="1" applyBorder="1"/>
    <xf numFmtId="3" fontId="26" fillId="35" borderId="1" xfId="2" applyNumberFormat="1" applyFill="1" applyBorder="1" applyAlignment="1">
      <alignment horizontal="right"/>
    </xf>
    <xf numFmtId="0" fontId="8" fillId="0" borderId="0" xfId="387"/>
    <xf numFmtId="0" fontId="63" fillId="0" borderId="0" xfId="0" applyFont="1" applyBorder="1"/>
    <xf numFmtId="164" fontId="0" fillId="0" borderId="0" xfId="0" applyNumberFormat="1" applyBorder="1"/>
    <xf numFmtId="164" fontId="62" fillId="0" borderId="0" xfId="0" applyNumberFormat="1" applyFont="1"/>
    <xf numFmtId="164" fontId="62" fillId="0" borderId="0" xfId="0" applyNumberFormat="1" applyFont="1" applyBorder="1"/>
    <xf numFmtId="0" fontId="4" fillId="0" borderId="0" xfId="443"/>
    <xf numFmtId="0" fontId="4" fillId="0" borderId="0" xfId="443"/>
    <xf numFmtId="0" fontId="25" fillId="0" borderId="1" xfId="316" applyFill="1" applyBorder="1"/>
    <xf numFmtId="0" fontId="3" fillId="0" borderId="0" xfId="1535"/>
    <xf numFmtId="0" fontId="3" fillId="0" borderId="0" xfId="1535"/>
    <xf numFmtId="0" fontId="33" fillId="0" borderId="1" xfId="0" applyFont="1" applyBorder="1"/>
    <xf numFmtId="0" fontId="0" fillId="0" borderId="2" xfId="0" applyBorder="1" applyAlignment="1">
      <alignment horizontal="center"/>
    </xf>
    <xf numFmtId="3" fontId="27" fillId="0" borderId="1" xfId="0" applyNumberFormat="1" applyFont="1" applyBorder="1"/>
    <xf numFmtId="0" fontId="62" fillId="0" borderId="0" xfId="158" applyFont="1"/>
    <xf numFmtId="165" fontId="62" fillId="0" borderId="0" xfId="158" applyNumberFormat="1" applyFont="1"/>
    <xf numFmtId="3" fontId="62" fillId="0" borderId="0" xfId="158" applyNumberFormat="1" applyFont="1"/>
    <xf numFmtId="0" fontId="62" fillId="0" borderId="0" xfId="0" applyFont="1" applyFill="1" applyBorder="1" applyAlignment="1">
      <alignment horizontal="right" vertical="top" wrapText="1"/>
    </xf>
    <xf numFmtId="0" fontId="62" fillId="0" borderId="0" xfId="0" applyFont="1" applyFill="1" applyBorder="1" applyAlignment="1">
      <alignment horizontal="right"/>
    </xf>
    <xf numFmtId="0" fontId="62" fillId="0" borderId="0" xfId="0" applyFont="1" applyFill="1" applyAlignment="1">
      <alignment horizontal="right"/>
    </xf>
    <xf numFmtId="167" fontId="62" fillId="0" borderId="0" xfId="0" applyNumberFormat="1" applyFont="1" applyFill="1" applyBorder="1" applyAlignment="1">
      <alignment horizontal="right"/>
    </xf>
    <xf numFmtId="167" fontId="62" fillId="0" borderId="0" xfId="0" applyNumberFormat="1" applyFont="1" applyFill="1"/>
    <xf numFmtId="3" fontId="62" fillId="0" borderId="0" xfId="0" applyNumberFormat="1" applyFont="1" applyFill="1" applyBorder="1"/>
    <xf numFmtId="164" fontId="62" fillId="0" borderId="0" xfId="0" applyNumberFormat="1" applyFont="1" applyAlignment="1">
      <alignment horizontal="right"/>
    </xf>
    <xf numFmtId="0" fontId="62" fillId="0" borderId="0" xfId="0" applyFont="1" applyBorder="1" applyAlignment="1">
      <alignment horizontal="right"/>
    </xf>
    <xf numFmtId="164" fontId="62" fillId="0" borderId="0" xfId="0" applyNumberFormat="1" applyFont="1" applyBorder="1" applyAlignment="1">
      <alignment horizontal="right"/>
    </xf>
    <xf numFmtId="164" fontId="62" fillId="0" borderId="0" xfId="0" applyNumberFormat="1" applyFont="1" applyFill="1" applyBorder="1" applyAlignment="1">
      <alignment horizontal="right"/>
    </xf>
    <xf numFmtId="0" fontId="25" fillId="2" borderId="1" xfId="0" applyFont="1" applyFill="1" applyBorder="1" applyAlignment="1">
      <alignment horizontal="left" vertical="top" wrapText="1"/>
    </xf>
    <xf numFmtId="165" fontId="25" fillId="0" borderId="0" xfId="0" applyNumberFormat="1" applyFont="1"/>
    <xf numFmtId="0" fontId="66" fillId="0" borderId="0" xfId="158" applyFont="1"/>
    <xf numFmtId="165" fontId="25" fillId="0" borderId="0" xfId="0" applyNumberFormat="1" applyFont="1" applyAlignment="1">
      <alignment horizontal="right"/>
    </xf>
    <xf numFmtId="0" fontId="25" fillId="0" borderId="0" xfId="316" applyFont="1" applyBorder="1"/>
    <xf numFmtId="0" fontId="42" fillId="0" borderId="0" xfId="1" applyFont="1" applyAlignment="1" applyProtection="1"/>
    <xf numFmtId="0" fontId="38" fillId="0" borderId="0" xfId="0" applyFont="1" applyAlignment="1">
      <alignment horizontal="left"/>
    </xf>
    <xf numFmtId="0" fontId="30" fillId="0" borderId="0" xfId="1" applyAlignment="1" applyProtection="1">
      <alignment horizontal="left"/>
    </xf>
    <xf numFmtId="0" fontId="30" fillId="0" borderId="0" xfId="1" applyFont="1" applyAlignment="1" applyProtection="1">
      <alignment horizontal="left"/>
    </xf>
    <xf numFmtId="0" fontId="30" fillId="0" borderId="0" xfId="1" applyAlignment="1" applyProtection="1"/>
    <xf numFmtId="0" fontId="42" fillId="0" borderId="0" xfId="1" applyFont="1" applyFill="1" applyAlignment="1" applyProtection="1"/>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0" fillId="2" borderId="6" xfId="0" applyFill="1" applyBorder="1" applyAlignment="1">
      <alignment horizontal="center" vertical="top" wrapText="1"/>
    </xf>
    <xf numFmtId="0" fontId="0" fillId="2" borderId="3" xfId="0" applyFill="1" applyBorder="1" applyAlignment="1">
      <alignment horizontal="center" vertical="top" wrapText="1"/>
    </xf>
    <xf numFmtId="0" fontId="25" fillId="2" borderId="2" xfId="0" applyFont="1" applyFill="1" applyBorder="1" applyAlignment="1">
      <alignment horizontal="left" vertical="top" wrapText="1" indent="1"/>
    </xf>
    <xf numFmtId="0" fontId="0" fillId="2" borderId="4" xfId="0" applyFill="1" applyBorder="1" applyAlignment="1">
      <alignment horizontal="left" vertical="top" wrapText="1" indent="1"/>
    </xf>
    <xf numFmtId="0" fontId="0" fillId="2" borderId="2" xfId="0" applyFill="1" applyBorder="1" applyAlignment="1">
      <alignment horizontal="left" vertical="top" wrapText="1" inden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2" borderId="2" xfId="0" applyFill="1" applyBorder="1" applyAlignment="1">
      <alignment horizontal="right" vertical="top" wrapText="1"/>
    </xf>
    <xf numFmtId="0" fontId="0" fillId="2" borderId="4" xfId="0" applyFill="1" applyBorder="1" applyAlignment="1">
      <alignment horizontal="right" vertical="top" wrapText="1"/>
    </xf>
    <xf numFmtId="0" fontId="0" fillId="0" borderId="0" xfId="0" applyAlignment="1">
      <alignment wrapText="1"/>
    </xf>
    <xf numFmtId="0" fontId="25" fillId="2" borderId="5" xfId="0" applyFont="1" applyFill="1" applyBorder="1" applyAlignment="1">
      <alignment horizontal="center" vertical="top" wrapText="1"/>
    </xf>
    <xf numFmtId="0" fontId="0" fillId="2" borderId="7" xfId="0" applyFill="1" applyBorder="1" applyAlignment="1">
      <alignment horizontal="center" vertical="top" wrapText="1"/>
    </xf>
    <xf numFmtId="0" fontId="0" fillId="3" borderId="5" xfId="0" applyFill="1" applyBorder="1" applyAlignment="1">
      <alignment horizontal="center"/>
    </xf>
    <xf numFmtId="0" fontId="0" fillId="3" borderId="6" xfId="0" applyFill="1" applyBorder="1" applyAlignment="1">
      <alignment horizontal="center"/>
    </xf>
    <xf numFmtId="0" fontId="0" fillId="3" borderId="3" xfId="0" applyFill="1" applyBorder="1" applyAlignment="1">
      <alignment horizontal="center"/>
    </xf>
    <xf numFmtId="0" fontId="0" fillId="2" borderId="7" xfId="0" applyFill="1" applyBorder="1" applyAlignment="1">
      <alignment horizontal="left" vertical="top" wrapText="1"/>
    </xf>
    <xf numFmtId="0" fontId="25" fillId="2" borderId="2" xfId="0" applyFont="1" applyFill="1" applyBorder="1" applyAlignment="1">
      <alignment horizontal="right" vertical="top" wrapText="1"/>
    </xf>
    <xf numFmtId="0" fontId="0" fillId="2" borderId="7" xfId="0" applyFill="1" applyBorder="1" applyAlignment="1">
      <alignment horizontal="right" vertical="top" wrapText="1"/>
    </xf>
    <xf numFmtId="0" fontId="25" fillId="2" borderId="2" xfId="0" applyFont="1" applyFill="1" applyBorder="1" applyAlignment="1">
      <alignment horizontal="left" vertical="top" wrapText="1" indent="2"/>
    </xf>
    <xf numFmtId="0" fontId="26" fillId="2" borderId="4" xfId="0" applyFont="1" applyFill="1" applyBorder="1" applyAlignment="1">
      <alignment horizontal="left" vertical="top" wrapText="1" indent="2"/>
    </xf>
    <xf numFmtId="0" fontId="26" fillId="2" borderId="5" xfId="0" applyFont="1" applyFill="1" applyBorder="1" applyAlignment="1">
      <alignment horizontal="center" vertical="top" wrapText="1"/>
    </xf>
    <xf numFmtId="0" fontId="25" fillId="0" borderId="0" xfId="0" applyNumberFormat="1" applyFont="1" applyAlignment="1">
      <alignment vertical="top" wrapText="1"/>
    </xf>
    <xf numFmtId="0" fontId="0" fillId="0" borderId="0" xfId="0" applyNumberFormat="1" applyAlignment="1">
      <alignment vertical="top" wrapText="1"/>
    </xf>
    <xf numFmtId="0" fontId="25" fillId="0" borderId="0" xfId="0" applyNumberFormat="1" applyFont="1" applyAlignment="1">
      <alignment horizontal="left" vertical="top" wrapText="1"/>
    </xf>
    <xf numFmtId="0" fontId="0" fillId="0" borderId="0" xfId="0" applyNumberFormat="1" applyAlignment="1">
      <alignment horizontal="left" vertical="top" wrapText="1"/>
    </xf>
  </cellXfs>
  <cellStyles count="1704">
    <cellStyle name="20 % - Akzent1" xfId="20" builtinId="30" customBuiltin="1"/>
    <cellStyle name="20 % - Akzent1 10" xfId="160"/>
    <cellStyle name="20 % - Akzent1 10 2" xfId="304"/>
    <cellStyle name="20 % - Akzent1 10 2 2" xfId="716"/>
    <cellStyle name="20 % - Akzent1 10 2 2 2" xfId="1537"/>
    <cellStyle name="20 % - Akzent1 10 2 3" xfId="1127"/>
    <cellStyle name="20 % - Akzent1 10 3" xfId="574"/>
    <cellStyle name="20 % - Akzent1 10 3 2" xfId="1395"/>
    <cellStyle name="20 % - Akzent1 10 4" xfId="985"/>
    <cellStyle name="20 % - Akzent1 11" xfId="174"/>
    <cellStyle name="20 % - Akzent1 11 2" xfId="588"/>
    <cellStyle name="20 % - Akzent1 11 2 2" xfId="1409"/>
    <cellStyle name="20 % - Akzent1 11 3" xfId="999"/>
    <cellStyle name="20 % - Akzent1 12" xfId="319"/>
    <cellStyle name="20 % - Akzent1 12 2" xfId="730"/>
    <cellStyle name="20 % - Akzent1 12 2 2" xfId="1551"/>
    <cellStyle name="20 % - Akzent1 12 3" xfId="1141"/>
    <cellStyle name="20 % - Akzent1 13" xfId="333"/>
    <cellStyle name="20 % - Akzent1 13 2" xfId="744"/>
    <cellStyle name="20 % - Akzent1 13 2 2" xfId="1565"/>
    <cellStyle name="20 % - Akzent1 13 3" xfId="1155"/>
    <cellStyle name="20 % - Akzent1 14" xfId="347"/>
    <cellStyle name="20 % - Akzent1 14 2" xfId="758"/>
    <cellStyle name="20 % - Akzent1 14 2 2" xfId="1579"/>
    <cellStyle name="20 % - Akzent1 14 3" xfId="1169"/>
    <cellStyle name="20 % - Akzent1 15" xfId="361"/>
    <cellStyle name="20 % - Akzent1 15 2" xfId="772"/>
    <cellStyle name="20 % - Akzent1 15 2 2" xfId="1593"/>
    <cellStyle name="20 % - Akzent1 15 3" xfId="1183"/>
    <cellStyle name="20 % - Akzent1 16" xfId="375"/>
    <cellStyle name="20 % - Akzent1 16 2" xfId="786"/>
    <cellStyle name="20 % - Akzent1 16 2 2" xfId="1607"/>
    <cellStyle name="20 % - Akzent1 16 3" xfId="1197"/>
    <cellStyle name="20 % - Akzent1 17" xfId="389"/>
    <cellStyle name="20 % - Akzent1 17 2" xfId="800"/>
    <cellStyle name="20 % - Akzent1 17 2 2" xfId="1621"/>
    <cellStyle name="20 % - Akzent1 17 3" xfId="1211"/>
    <cellStyle name="20 % - Akzent1 18" xfId="403"/>
    <cellStyle name="20 % - Akzent1 18 2" xfId="814"/>
    <cellStyle name="20 % - Akzent1 18 2 2" xfId="1635"/>
    <cellStyle name="20 % - Akzent1 18 3" xfId="1225"/>
    <cellStyle name="20 % - Akzent1 19" xfId="417"/>
    <cellStyle name="20 % - Akzent1 19 2" xfId="828"/>
    <cellStyle name="20 % - Akzent1 19 2 2" xfId="1649"/>
    <cellStyle name="20 % - Akzent1 19 3" xfId="1239"/>
    <cellStyle name="20 % - Akzent1 2" xfId="47"/>
    <cellStyle name="20 % - Akzent1 2 2" xfId="191"/>
    <cellStyle name="20 % - Akzent1 2 2 2" xfId="604"/>
    <cellStyle name="20 % - Akzent1 2 2 2 2" xfId="1425"/>
    <cellStyle name="20 % - Akzent1 2 2 3" xfId="1015"/>
    <cellStyle name="20 % - Akzent1 2 3" xfId="462"/>
    <cellStyle name="20 % - Akzent1 2 3 2" xfId="1283"/>
    <cellStyle name="20 % - Akzent1 2 4" xfId="873"/>
    <cellStyle name="20 % - Akzent1 20" xfId="431"/>
    <cellStyle name="20 % - Akzent1 20 2" xfId="842"/>
    <cellStyle name="20 % - Akzent1 20 2 2" xfId="1663"/>
    <cellStyle name="20 % - Akzent1 20 3" xfId="1253"/>
    <cellStyle name="20 % - Akzent1 21" xfId="445"/>
    <cellStyle name="20 % - Akzent1 21 2" xfId="1267"/>
    <cellStyle name="20 % - Akzent1 22" xfId="856"/>
    <cellStyle name="20 % - Akzent1 23" xfId="1678"/>
    <cellStyle name="20 % - Akzent1 24" xfId="1692"/>
    <cellStyle name="20 % - Akzent1 3" xfId="61"/>
    <cellStyle name="20 % - Akzent1 3 2" xfId="205"/>
    <cellStyle name="20 % - Akzent1 3 2 2" xfId="618"/>
    <cellStyle name="20 % - Akzent1 3 2 2 2" xfId="1439"/>
    <cellStyle name="20 % - Akzent1 3 2 3" xfId="1029"/>
    <cellStyle name="20 % - Akzent1 3 3" xfId="476"/>
    <cellStyle name="20 % - Akzent1 3 3 2" xfId="1297"/>
    <cellStyle name="20 % - Akzent1 3 4" xfId="887"/>
    <cellStyle name="20 % - Akzent1 4" xfId="75"/>
    <cellStyle name="20 % - Akzent1 4 2" xfId="219"/>
    <cellStyle name="20 % - Akzent1 4 2 2" xfId="632"/>
    <cellStyle name="20 % - Akzent1 4 2 2 2" xfId="1453"/>
    <cellStyle name="20 % - Akzent1 4 2 3" xfId="1043"/>
    <cellStyle name="20 % - Akzent1 4 3" xfId="490"/>
    <cellStyle name="20 % - Akzent1 4 3 2" xfId="1311"/>
    <cellStyle name="20 % - Akzent1 4 4" xfId="901"/>
    <cellStyle name="20 % - Akzent1 5" xfId="89"/>
    <cellStyle name="20 % - Akzent1 5 2" xfId="233"/>
    <cellStyle name="20 % - Akzent1 5 2 2" xfId="646"/>
    <cellStyle name="20 % - Akzent1 5 2 2 2" xfId="1467"/>
    <cellStyle name="20 % - Akzent1 5 2 3" xfId="1057"/>
    <cellStyle name="20 % - Akzent1 5 3" xfId="504"/>
    <cellStyle name="20 % - Akzent1 5 3 2" xfId="1325"/>
    <cellStyle name="20 % - Akzent1 5 4" xfId="915"/>
    <cellStyle name="20 % - Akzent1 6" xfId="103"/>
    <cellStyle name="20 % - Akzent1 6 2" xfId="247"/>
    <cellStyle name="20 % - Akzent1 6 2 2" xfId="660"/>
    <cellStyle name="20 % - Akzent1 6 2 2 2" xfId="1481"/>
    <cellStyle name="20 % - Akzent1 6 2 3" xfId="1071"/>
    <cellStyle name="20 % - Akzent1 6 3" xfId="518"/>
    <cellStyle name="20 % - Akzent1 6 3 2" xfId="1339"/>
    <cellStyle name="20 % - Akzent1 6 4" xfId="929"/>
    <cellStyle name="20 % - Akzent1 7" xfId="117"/>
    <cellStyle name="20 % - Akzent1 7 2" xfId="261"/>
    <cellStyle name="20 % - Akzent1 7 2 2" xfId="674"/>
    <cellStyle name="20 % - Akzent1 7 2 2 2" xfId="1495"/>
    <cellStyle name="20 % - Akzent1 7 2 3" xfId="1085"/>
    <cellStyle name="20 % - Akzent1 7 3" xfId="532"/>
    <cellStyle name="20 % - Akzent1 7 3 2" xfId="1353"/>
    <cellStyle name="20 % - Akzent1 7 4" xfId="943"/>
    <cellStyle name="20 % - Akzent1 8" xfId="129"/>
    <cellStyle name="20 % - Akzent1 8 2" xfId="273"/>
    <cellStyle name="20 % - Akzent1 8 2 2" xfId="686"/>
    <cellStyle name="20 % - Akzent1 8 2 2 2" xfId="1507"/>
    <cellStyle name="20 % - Akzent1 8 2 3" xfId="1097"/>
    <cellStyle name="20 % - Akzent1 8 3" xfId="544"/>
    <cellStyle name="20 % - Akzent1 8 3 2" xfId="1365"/>
    <cellStyle name="20 % - Akzent1 8 4" xfId="955"/>
    <cellStyle name="20 % - Akzent1 9" xfId="146"/>
    <cellStyle name="20 % - Akzent1 9 2" xfId="290"/>
    <cellStyle name="20 % - Akzent1 9 2 2" xfId="702"/>
    <cellStyle name="20 % - Akzent1 9 2 2 2" xfId="1523"/>
    <cellStyle name="20 % - Akzent1 9 2 3" xfId="1113"/>
    <cellStyle name="20 % - Akzent1 9 3" xfId="560"/>
    <cellStyle name="20 % - Akzent1 9 3 2" xfId="1381"/>
    <cellStyle name="20 % - Akzent1 9 4" xfId="971"/>
    <cellStyle name="20 % - Akzent2" xfId="24" builtinId="34" customBuiltin="1"/>
    <cellStyle name="20 % - Akzent2 10" xfId="162"/>
    <cellStyle name="20 % - Akzent2 10 2" xfId="306"/>
    <cellStyle name="20 % - Akzent2 10 2 2" xfId="718"/>
    <cellStyle name="20 % - Akzent2 10 2 2 2" xfId="1539"/>
    <cellStyle name="20 % - Akzent2 10 2 3" xfId="1129"/>
    <cellStyle name="20 % - Akzent2 10 3" xfId="576"/>
    <cellStyle name="20 % - Akzent2 10 3 2" xfId="1397"/>
    <cellStyle name="20 % - Akzent2 10 4" xfId="987"/>
    <cellStyle name="20 % - Akzent2 11" xfId="176"/>
    <cellStyle name="20 % - Akzent2 11 2" xfId="590"/>
    <cellStyle name="20 % - Akzent2 11 2 2" xfId="1411"/>
    <cellStyle name="20 % - Akzent2 11 3" xfId="1001"/>
    <cellStyle name="20 % - Akzent2 12" xfId="321"/>
    <cellStyle name="20 % - Akzent2 12 2" xfId="732"/>
    <cellStyle name="20 % - Akzent2 12 2 2" xfId="1553"/>
    <cellStyle name="20 % - Akzent2 12 3" xfId="1143"/>
    <cellStyle name="20 % - Akzent2 13" xfId="335"/>
    <cellStyle name="20 % - Akzent2 13 2" xfId="746"/>
    <cellStyle name="20 % - Akzent2 13 2 2" xfId="1567"/>
    <cellStyle name="20 % - Akzent2 13 3" xfId="1157"/>
    <cellStyle name="20 % - Akzent2 14" xfId="349"/>
    <cellStyle name="20 % - Akzent2 14 2" xfId="760"/>
    <cellStyle name="20 % - Akzent2 14 2 2" xfId="1581"/>
    <cellStyle name="20 % - Akzent2 14 3" xfId="1171"/>
    <cellStyle name="20 % - Akzent2 15" xfId="363"/>
    <cellStyle name="20 % - Akzent2 15 2" xfId="774"/>
    <cellStyle name="20 % - Akzent2 15 2 2" xfId="1595"/>
    <cellStyle name="20 % - Akzent2 15 3" xfId="1185"/>
    <cellStyle name="20 % - Akzent2 16" xfId="377"/>
    <cellStyle name="20 % - Akzent2 16 2" xfId="788"/>
    <cellStyle name="20 % - Akzent2 16 2 2" xfId="1609"/>
    <cellStyle name="20 % - Akzent2 16 3" xfId="1199"/>
    <cellStyle name="20 % - Akzent2 17" xfId="391"/>
    <cellStyle name="20 % - Akzent2 17 2" xfId="802"/>
    <cellStyle name="20 % - Akzent2 17 2 2" xfId="1623"/>
    <cellStyle name="20 % - Akzent2 17 3" xfId="1213"/>
    <cellStyle name="20 % - Akzent2 18" xfId="405"/>
    <cellStyle name="20 % - Akzent2 18 2" xfId="816"/>
    <cellStyle name="20 % - Akzent2 18 2 2" xfId="1637"/>
    <cellStyle name="20 % - Akzent2 18 3" xfId="1227"/>
    <cellStyle name="20 % - Akzent2 19" xfId="419"/>
    <cellStyle name="20 % - Akzent2 19 2" xfId="830"/>
    <cellStyle name="20 % - Akzent2 19 2 2" xfId="1651"/>
    <cellStyle name="20 % - Akzent2 19 3" xfId="1241"/>
    <cellStyle name="20 % - Akzent2 2" xfId="49"/>
    <cellStyle name="20 % - Akzent2 2 2" xfId="193"/>
    <cellStyle name="20 % - Akzent2 2 2 2" xfId="606"/>
    <cellStyle name="20 % - Akzent2 2 2 2 2" xfId="1427"/>
    <cellStyle name="20 % - Akzent2 2 2 3" xfId="1017"/>
    <cellStyle name="20 % - Akzent2 2 3" xfId="464"/>
    <cellStyle name="20 % - Akzent2 2 3 2" xfId="1285"/>
    <cellStyle name="20 % - Akzent2 2 4" xfId="875"/>
    <cellStyle name="20 % - Akzent2 20" xfId="433"/>
    <cellStyle name="20 % - Akzent2 20 2" xfId="844"/>
    <cellStyle name="20 % - Akzent2 20 2 2" xfId="1665"/>
    <cellStyle name="20 % - Akzent2 20 3" xfId="1255"/>
    <cellStyle name="20 % - Akzent2 21" xfId="447"/>
    <cellStyle name="20 % - Akzent2 21 2" xfId="1269"/>
    <cellStyle name="20 % - Akzent2 22" xfId="858"/>
    <cellStyle name="20 % - Akzent2 23" xfId="1680"/>
    <cellStyle name="20 % - Akzent2 24" xfId="1694"/>
    <cellStyle name="20 % - Akzent2 3" xfId="63"/>
    <cellStyle name="20 % - Akzent2 3 2" xfId="207"/>
    <cellStyle name="20 % - Akzent2 3 2 2" xfId="620"/>
    <cellStyle name="20 % - Akzent2 3 2 2 2" xfId="1441"/>
    <cellStyle name="20 % - Akzent2 3 2 3" xfId="1031"/>
    <cellStyle name="20 % - Akzent2 3 3" xfId="478"/>
    <cellStyle name="20 % - Akzent2 3 3 2" xfId="1299"/>
    <cellStyle name="20 % - Akzent2 3 4" xfId="889"/>
    <cellStyle name="20 % - Akzent2 4" xfId="77"/>
    <cellStyle name="20 % - Akzent2 4 2" xfId="221"/>
    <cellStyle name="20 % - Akzent2 4 2 2" xfId="634"/>
    <cellStyle name="20 % - Akzent2 4 2 2 2" xfId="1455"/>
    <cellStyle name="20 % - Akzent2 4 2 3" xfId="1045"/>
    <cellStyle name="20 % - Akzent2 4 3" xfId="492"/>
    <cellStyle name="20 % - Akzent2 4 3 2" xfId="1313"/>
    <cellStyle name="20 % - Akzent2 4 4" xfId="903"/>
    <cellStyle name="20 % - Akzent2 5" xfId="91"/>
    <cellStyle name="20 % - Akzent2 5 2" xfId="235"/>
    <cellStyle name="20 % - Akzent2 5 2 2" xfId="648"/>
    <cellStyle name="20 % - Akzent2 5 2 2 2" xfId="1469"/>
    <cellStyle name="20 % - Akzent2 5 2 3" xfId="1059"/>
    <cellStyle name="20 % - Akzent2 5 3" xfId="506"/>
    <cellStyle name="20 % - Akzent2 5 3 2" xfId="1327"/>
    <cellStyle name="20 % - Akzent2 5 4" xfId="917"/>
    <cellStyle name="20 % - Akzent2 6" xfId="105"/>
    <cellStyle name="20 % - Akzent2 6 2" xfId="249"/>
    <cellStyle name="20 % - Akzent2 6 2 2" xfId="662"/>
    <cellStyle name="20 % - Akzent2 6 2 2 2" xfId="1483"/>
    <cellStyle name="20 % - Akzent2 6 2 3" xfId="1073"/>
    <cellStyle name="20 % - Akzent2 6 3" xfId="520"/>
    <cellStyle name="20 % - Akzent2 6 3 2" xfId="1341"/>
    <cellStyle name="20 % - Akzent2 6 4" xfId="931"/>
    <cellStyle name="20 % - Akzent2 7" xfId="119"/>
    <cellStyle name="20 % - Akzent2 7 2" xfId="263"/>
    <cellStyle name="20 % - Akzent2 7 2 2" xfId="676"/>
    <cellStyle name="20 % - Akzent2 7 2 2 2" xfId="1497"/>
    <cellStyle name="20 % - Akzent2 7 2 3" xfId="1087"/>
    <cellStyle name="20 % - Akzent2 7 3" xfId="534"/>
    <cellStyle name="20 % - Akzent2 7 3 2" xfId="1355"/>
    <cellStyle name="20 % - Akzent2 7 4" xfId="945"/>
    <cellStyle name="20 % - Akzent2 8" xfId="130"/>
    <cellStyle name="20 % - Akzent2 8 2" xfId="274"/>
    <cellStyle name="20 % - Akzent2 8 2 2" xfId="687"/>
    <cellStyle name="20 % - Akzent2 8 2 2 2" xfId="1508"/>
    <cellStyle name="20 % - Akzent2 8 2 3" xfId="1098"/>
    <cellStyle name="20 % - Akzent2 8 3" xfId="545"/>
    <cellStyle name="20 % - Akzent2 8 3 2" xfId="1366"/>
    <cellStyle name="20 % - Akzent2 8 4" xfId="956"/>
    <cellStyle name="20 % - Akzent2 9" xfId="148"/>
    <cellStyle name="20 % - Akzent2 9 2" xfId="292"/>
    <cellStyle name="20 % - Akzent2 9 2 2" xfId="704"/>
    <cellStyle name="20 % - Akzent2 9 2 2 2" xfId="1525"/>
    <cellStyle name="20 % - Akzent2 9 2 3" xfId="1115"/>
    <cellStyle name="20 % - Akzent2 9 3" xfId="562"/>
    <cellStyle name="20 % - Akzent2 9 3 2" xfId="1383"/>
    <cellStyle name="20 % - Akzent2 9 4" xfId="973"/>
    <cellStyle name="20 % - Akzent3" xfId="28" builtinId="38" customBuiltin="1"/>
    <cellStyle name="20 % - Akzent3 10" xfId="164"/>
    <cellStyle name="20 % - Akzent3 10 2" xfId="308"/>
    <cellStyle name="20 % - Akzent3 10 2 2" xfId="720"/>
    <cellStyle name="20 % - Akzent3 10 2 2 2" xfId="1541"/>
    <cellStyle name="20 % - Akzent3 10 2 3" xfId="1131"/>
    <cellStyle name="20 % - Akzent3 10 3" xfId="578"/>
    <cellStyle name="20 % - Akzent3 10 3 2" xfId="1399"/>
    <cellStyle name="20 % - Akzent3 10 4" xfId="989"/>
    <cellStyle name="20 % - Akzent3 11" xfId="178"/>
    <cellStyle name="20 % - Akzent3 11 2" xfId="592"/>
    <cellStyle name="20 % - Akzent3 11 2 2" xfId="1413"/>
    <cellStyle name="20 % - Akzent3 11 3" xfId="1003"/>
    <cellStyle name="20 % - Akzent3 12" xfId="323"/>
    <cellStyle name="20 % - Akzent3 12 2" xfId="734"/>
    <cellStyle name="20 % - Akzent3 12 2 2" xfId="1555"/>
    <cellStyle name="20 % - Akzent3 12 3" xfId="1145"/>
    <cellStyle name="20 % - Akzent3 13" xfId="337"/>
    <cellStyle name="20 % - Akzent3 13 2" xfId="748"/>
    <cellStyle name="20 % - Akzent3 13 2 2" xfId="1569"/>
    <cellStyle name="20 % - Akzent3 13 3" xfId="1159"/>
    <cellStyle name="20 % - Akzent3 14" xfId="351"/>
    <cellStyle name="20 % - Akzent3 14 2" xfId="762"/>
    <cellStyle name="20 % - Akzent3 14 2 2" xfId="1583"/>
    <cellStyle name="20 % - Akzent3 14 3" xfId="1173"/>
    <cellStyle name="20 % - Akzent3 15" xfId="365"/>
    <cellStyle name="20 % - Akzent3 15 2" xfId="776"/>
    <cellStyle name="20 % - Akzent3 15 2 2" xfId="1597"/>
    <cellStyle name="20 % - Akzent3 15 3" xfId="1187"/>
    <cellStyle name="20 % - Akzent3 16" xfId="379"/>
    <cellStyle name="20 % - Akzent3 16 2" xfId="790"/>
    <cellStyle name="20 % - Akzent3 16 2 2" xfId="1611"/>
    <cellStyle name="20 % - Akzent3 16 3" xfId="1201"/>
    <cellStyle name="20 % - Akzent3 17" xfId="393"/>
    <cellStyle name="20 % - Akzent3 17 2" xfId="804"/>
    <cellStyle name="20 % - Akzent3 17 2 2" xfId="1625"/>
    <cellStyle name="20 % - Akzent3 17 3" xfId="1215"/>
    <cellStyle name="20 % - Akzent3 18" xfId="407"/>
    <cellStyle name="20 % - Akzent3 18 2" xfId="818"/>
    <cellStyle name="20 % - Akzent3 18 2 2" xfId="1639"/>
    <cellStyle name="20 % - Akzent3 18 3" xfId="1229"/>
    <cellStyle name="20 % - Akzent3 19" xfId="421"/>
    <cellStyle name="20 % - Akzent3 19 2" xfId="832"/>
    <cellStyle name="20 % - Akzent3 19 2 2" xfId="1653"/>
    <cellStyle name="20 % - Akzent3 19 3" xfId="1243"/>
    <cellStyle name="20 % - Akzent3 2" xfId="51"/>
    <cellStyle name="20 % - Akzent3 2 2" xfId="195"/>
    <cellStyle name="20 % - Akzent3 2 2 2" xfId="608"/>
    <cellStyle name="20 % - Akzent3 2 2 2 2" xfId="1429"/>
    <cellStyle name="20 % - Akzent3 2 2 3" xfId="1019"/>
    <cellStyle name="20 % - Akzent3 2 3" xfId="466"/>
    <cellStyle name="20 % - Akzent3 2 3 2" xfId="1287"/>
    <cellStyle name="20 % - Akzent3 2 4" xfId="877"/>
    <cellStyle name="20 % - Akzent3 20" xfId="435"/>
    <cellStyle name="20 % - Akzent3 20 2" xfId="846"/>
    <cellStyle name="20 % - Akzent3 20 2 2" xfId="1667"/>
    <cellStyle name="20 % - Akzent3 20 3" xfId="1257"/>
    <cellStyle name="20 % - Akzent3 21" xfId="449"/>
    <cellStyle name="20 % - Akzent3 21 2" xfId="1271"/>
    <cellStyle name="20 % - Akzent3 22" xfId="860"/>
    <cellStyle name="20 % - Akzent3 23" xfId="1682"/>
    <cellStyle name="20 % - Akzent3 24" xfId="1696"/>
    <cellStyle name="20 % - Akzent3 3" xfId="65"/>
    <cellStyle name="20 % - Akzent3 3 2" xfId="209"/>
    <cellStyle name="20 % - Akzent3 3 2 2" xfId="622"/>
    <cellStyle name="20 % - Akzent3 3 2 2 2" xfId="1443"/>
    <cellStyle name="20 % - Akzent3 3 2 3" xfId="1033"/>
    <cellStyle name="20 % - Akzent3 3 3" xfId="480"/>
    <cellStyle name="20 % - Akzent3 3 3 2" xfId="1301"/>
    <cellStyle name="20 % - Akzent3 3 4" xfId="891"/>
    <cellStyle name="20 % - Akzent3 4" xfId="79"/>
    <cellStyle name="20 % - Akzent3 4 2" xfId="223"/>
    <cellStyle name="20 % - Akzent3 4 2 2" xfId="636"/>
    <cellStyle name="20 % - Akzent3 4 2 2 2" xfId="1457"/>
    <cellStyle name="20 % - Akzent3 4 2 3" xfId="1047"/>
    <cellStyle name="20 % - Akzent3 4 3" xfId="494"/>
    <cellStyle name="20 % - Akzent3 4 3 2" xfId="1315"/>
    <cellStyle name="20 % - Akzent3 4 4" xfId="905"/>
    <cellStyle name="20 % - Akzent3 5" xfId="93"/>
    <cellStyle name="20 % - Akzent3 5 2" xfId="237"/>
    <cellStyle name="20 % - Akzent3 5 2 2" xfId="650"/>
    <cellStyle name="20 % - Akzent3 5 2 2 2" xfId="1471"/>
    <cellStyle name="20 % - Akzent3 5 2 3" xfId="1061"/>
    <cellStyle name="20 % - Akzent3 5 3" xfId="508"/>
    <cellStyle name="20 % - Akzent3 5 3 2" xfId="1329"/>
    <cellStyle name="20 % - Akzent3 5 4" xfId="919"/>
    <cellStyle name="20 % - Akzent3 6" xfId="107"/>
    <cellStyle name="20 % - Akzent3 6 2" xfId="251"/>
    <cellStyle name="20 % - Akzent3 6 2 2" xfId="664"/>
    <cellStyle name="20 % - Akzent3 6 2 2 2" xfId="1485"/>
    <cellStyle name="20 % - Akzent3 6 2 3" xfId="1075"/>
    <cellStyle name="20 % - Akzent3 6 3" xfId="522"/>
    <cellStyle name="20 % - Akzent3 6 3 2" xfId="1343"/>
    <cellStyle name="20 % - Akzent3 6 4" xfId="933"/>
    <cellStyle name="20 % - Akzent3 7" xfId="121"/>
    <cellStyle name="20 % - Akzent3 7 2" xfId="265"/>
    <cellStyle name="20 % - Akzent3 7 2 2" xfId="678"/>
    <cellStyle name="20 % - Akzent3 7 2 2 2" xfId="1499"/>
    <cellStyle name="20 % - Akzent3 7 2 3" xfId="1089"/>
    <cellStyle name="20 % - Akzent3 7 3" xfId="536"/>
    <cellStyle name="20 % - Akzent3 7 3 2" xfId="1357"/>
    <cellStyle name="20 % - Akzent3 7 4" xfId="947"/>
    <cellStyle name="20 % - Akzent3 8" xfId="131"/>
    <cellStyle name="20 % - Akzent3 8 2" xfId="275"/>
    <cellStyle name="20 % - Akzent3 8 2 2" xfId="688"/>
    <cellStyle name="20 % - Akzent3 8 2 2 2" xfId="1509"/>
    <cellStyle name="20 % - Akzent3 8 2 3" xfId="1099"/>
    <cellStyle name="20 % - Akzent3 8 3" xfId="546"/>
    <cellStyle name="20 % - Akzent3 8 3 2" xfId="1367"/>
    <cellStyle name="20 % - Akzent3 8 4" xfId="957"/>
    <cellStyle name="20 % - Akzent3 9" xfId="150"/>
    <cellStyle name="20 % - Akzent3 9 2" xfId="294"/>
    <cellStyle name="20 % - Akzent3 9 2 2" xfId="706"/>
    <cellStyle name="20 % - Akzent3 9 2 2 2" xfId="1527"/>
    <cellStyle name="20 % - Akzent3 9 2 3" xfId="1117"/>
    <cellStyle name="20 % - Akzent3 9 3" xfId="564"/>
    <cellStyle name="20 % - Akzent3 9 3 2" xfId="1385"/>
    <cellStyle name="20 % - Akzent3 9 4" xfId="975"/>
    <cellStyle name="20 % - Akzent4" xfId="32" builtinId="42" customBuiltin="1"/>
    <cellStyle name="20 % - Akzent4 10" xfId="166"/>
    <cellStyle name="20 % - Akzent4 10 2" xfId="310"/>
    <cellStyle name="20 % - Akzent4 10 2 2" xfId="722"/>
    <cellStyle name="20 % - Akzent4 10 2 2 2" xfId="1543"/>
    <cellStyle name="20 % - Akzent4 10 2 3" xfId="1133"/>
    <cellStyle name="20 % - Akzent4 10 3" xfId="580"/>
    <cellStyle name="20 % - Akzent4 10 3 2" xfId="1401"/>
    <cellStyle name="20 % - Akzent4 10 4" xfId="991"/>
    <cellStyle name="20 % - Akzent4 11" xfId="180"/>
    <cellStyle name="20 % - Akzent4 11 2" xfId="594"/>
    <cellStyle name="20 % - Akzent4 11 2 2" xfId="1415"/>
    <cellStyle name="20 % - Akzent4 11 3" xfId="1005"/>
    <cellStyle name="20 % - Akzent4 12" xfId="325"/>
    <cellStyle name="20 % - Akzent4 12 2" xfId="736"/>
    <cellStyle name="20 % - Akzent4 12 2 2" xfId="1557"/>
    <cellStyle name="20 % - Akzent4 12 3" xfId="1147"/>
    <cellStyle name="20 % - Akzent4 13" xfId="339"/>
    <cellStyle name="20 % - Akzent4 13 2" xfId="750"/>
    <cellStyle name="20 % - Akzent4 13 2 2" xfId="1571"/>
    <cellStyle name="20 % - Akzent4 13 3" xfId="1161"/>
    <cellStyle name="20 % - Akzent4 14" xfId="353"/>
    <cellStyle name="20 % - Akzent4 14 2" xfId="764"/>
    <cellStyle name="20 % - Akzent4 14 2 2" xfId="1585"/>
    <cellStyle name="20 % - Akzent4 14 3" xfId="1175"/>
    <cellStyle name="20 % - Akzent4 15" xfId="367"/>
    <cellStyle name="20 % - Akzent4 15 2" xfId="778"/>
    <cellStyle name="20 % - Akzent4 15 2 2" xfId="1599"/>
    <cellStyle name="20 % - Akzent4 15 3" xfId="1189"/>
    <cellStyle name="20 % - Akzent4 16" xfId="381"/>
    <cellStyle name="20 % - Akzent4 16 2" xfId="792"/>
    <cellStyle name="20 % - Akzent4 16 2 2" xfId="1613"/>
    <cellStyle name="20 % - Akzent4 16 3" xfId="1203"/>
    <cellStyle name="20 % - Akzent4 17" xfId="395"/>
    <cellStyle name="20 % - Akzent4 17 2" xfId="806"/>
    <cellStyle name="20 % - Akzent4 17 2 2" xfId="1627"/>
    <cellStyle name="20 % - Akzent4 17 3" xfId="1217"/>
    <cellStyle name="20 % - Akzent4 18" xfId="409"/>
    <cellStyle name="20 % - Akzent4 18 2" xfId="820"/>
    <cellStyle name="20 % - Akzent4 18 2 2" xfId="1641"/>
    <cellStyle name="20 % - Akzent4 18 3" xfId="1231"/>
    <cellStyle name="20 % - Akzent4 19" xfId="423"/>
    <cellStyle name="20 % - Akzent4 19 2" xfId="834"/>
    <cellStyle name="20 % - Akzent4 19 2 2" xfId="1655"/>
    <cellStyle name="20 % - Akzent4 19 3" xfId="1245"/>
    <cellStyle name="20 % - Akzent4 2" xfId="53"/>
    <cellStyle name="20 % - Akzent4 2 2" xfId="197"/>
    <cellStyle name="20 % - Akzent4 2 2 2" xfId="610"/>
    <cellStyle name="20 % - Akzent4 2 2 2 2" xfId="1431"/>
    <cellStyle name="20 % - Akzent4 2 2 3" xfId="1021"/>
    <cellStyle name="20 % - Akzent4 2 3" xfId="468"/>
    <cellStyle name="20 % - Akzent4 2 3 2" xfId="1289"/>
    <cellStyle name="20 % - Akzent4 2 4" xfId="879"/>
    <cellStyle name="20 % - Akzent4 20" xfId="437"/>
    <cellStyle name="20 % - Akzent4 20 2" xfId="848"/>
    <cellStyle name="20 % - Akzent4 20 2 2" xfId="1669"/>
    <cellStyle name="20 % - Akzent4 20 3" xfId="1259"/>
    <cellStyle name="20 % - Akzent4 21" xfId="451"/>
    <cellStyle name="20 % - Akzent4 21 2" xfId="1273"/>
    <cellStyle name="20 % - Akzent4 22" xfId="862"/>
    <cellStyle name="20 % - Akzent4 23" xfId="1684"/>
    <cellStyle name="20 % - Akzent4 24" xfId="1698"/>
    <cellStyle name="20 % - Akzent4 3" xfId="67"/>
    <cellStyle name="20 % - Akzent4 3 2" xfId="211"/>
    <cellStyle name="20 % - Akzent4 3 2 2" xfId="624"/>
    <cellStyle name="20 % - Akzent4 3 2 2 2" xfId="1445"/>
    <cellStyle name="20 % - Akzent4 3 2 3" xfId="1035"/>
    <cellStyle name="20 % - Akzent4 3 3" xfId="482"/>
    <cellStyle name="20 % - Akzent4 3 3 2" xfId="1303"/>
    <cellStyle name="20 % - Akzent4 3 4" xfId="893"/>
    <cellStyle name="20 % - Akzent4 4" xfId="81"/>
    <cellStyle name="20 % - Akzent4 4 2" xfId="225"/>
    <cellStyle name="20 % - Akzent4 4 2 2" xfId="638"/>
    <cellStyle name="20 % - Akzent4 4 2 2 2" xfId="1459"/>
    <cellStyle name="20 % - Akzent4 4 2 3" xfId="1049"/>
    <cellStyle name="20 % - Akzent4 4 3" xfId="496"/>
    <cellStyle name="20 % - Akzent4 4 3 2" xfId="1317"/>
    <cellStyle name="20 % - Akzent4 4 4" xfId="907"/>
    <cellStyle name="20 % - Akzent4 5" xfId="95"/>
    <cellStyle name="20 % - Akzent4 5 2" xfId="239"/>
    <cellStyle name="20 % - Akzent4 5 2 2" xfId="652"/>
    <cellStyle name="20 % - Akzent4 5 2 2 2" xfId="1473"/>
    <cellStyle name="20 % - Akzent4 5 2 3" xfId="1063"/>
    <cellStyle name="20 % - Akzent4 5 3" xfId="510"/>
    <cellStyle name="20 % - Akzent4 5 3 2" xfId="1331"/>
    <cellStyle name="20 % - Akzent4 5 4" xfId="921"/>
    <cellStyle name="20 % - Akzent4 6" xfId="109"/>
    <cellStyle name="20 % - Akzent4 6 2" xfId="253"/>
    <cellStyle name="20 % - Akzent4 6 2 2" xfId="666"/>
    <cellStyle name="20 % - Akzent4 6 2 2 2" xfId="1487"/>
    <cellStyle name="20 % - Akzent4 6 2 3" xfId="1077"/>
    <cellStyle name="20 % - Akzent4 6 3" xfId="524"/>
    <cellStyle name="20 % - Akzent4 6 3 2" xfId="1345"/>
    <cellStyle name="20 % - Akzent4 6 4" xfId="935"/>
    <cellStyle name="20 % - Akzent4 7" xfId="123"/>
    <cellStyle name="20 % - Akzent4 7 2" xfId="267"/>
    <cellStyle name="20 % - Akzent4 7 2 2" xfId="680"/>
    <cellStyle name="20 % - Akzent4 7 2 2 2" xfId="1501"/>
    <cellStyle name="20 % - Akzent4 7 2 3" xfId="1091"/>
    <cellStyle name="20 % - Akzent4 7 3" xfId="538"/>
    <cellStyle name="20 % - Akzent4 7 3 2" xfId="1359"/>
    <cellStyle name="20 % - Akzent4 7 4" xfId="949"/>
    <cellStyle name="20 % - Akzent4 8" xfId="132"/>
    <cellStyle name="20 % - Akzent4 8 2" xfId="276"/>
    <cellStyle name="20 % - Akzent4 8 2 2" xfId="689"/>
    <cellStyle name="20 % - Akzent4 8 2 2 2" xfId="1510"/>
    <cellStyle name="20 % - Akzent4 8 2 3" xfId="1100"/>
    <cellStyle name="20 % - Akzent4 8 3" xfId="547"/>
    <cellStyle name="20 % - Akzent4 8 3 2" xfId="1368"/>
    <cellStyle name="20 % - Akzent4 8 4" xfId="958"/>
    <cellStyle name="20 % - Akzent4 9" xfId="152"/>
    <cellStyle name="20 % - Akzent4 9 2" xfId="296"/>
    <cellStyle name="20 % - Akzent4 9 2 2" xfId="708"/>
    <cellStyle name="20 % - Akzent4 9 2 2 2" xfId="1529"/>
    <cellStyle name="20 % - Akzent4 9 2 3" xfId="1119"/>
    <cellStyle name="20 % - Akzent4 9 3" xfId="566"/>
    <cellStyle name="20 % - Akzent4 9 3 2" xfId="1387"/>
    <cellStyle name="20 % - Akzent4 9 4" xfId="977"/>
    <cellStyle name="20 % - Akzent5" xfId="36" builtinId="46" customBuiltin="1"/>
    <cellStyle name="20 % - Akzent5 10" xfId="168"/>
    <cellStyle name="20 % - Akzent5 10 2" xfId="312"/>
    <cellStyle name="20 % - Akzent5 10 2 2" xfId="724"/>
    <cellStyle name="20 % - Akzent5 10 2 2 2" xfId="1545"/>
    <cellStyle name="20 % - Akzent5 10 2 3" xfId="1135"/>
    <cellStyle name="20 % - Akzent5 10 3" xfId="582"/>
    <cellStyle name="20 % - Akzent5 10 3 2" xfId="1403"/>
    <cellStyle name="20 % - Akzent5 10 4" xfId="993"/>
    <cellStyle name="20 % - Akzent5 11" xfId="182"/>
    <cellStyle name="20 % - Akzent5 11 2" xfId="596"/>
    <cellStyle name="20 % - Akzent5 11 2 2" xfId="1417"/>
    <cellStyle name="20 % - Akzent5 11 3" xfId="1007"/>
    <cellStyle name="20 % - Akzent5 12" xfId="327"/>
    <cellStyle name="20 % - Akzent5 12 2" xfId="738"/>
    <cellStyle name="20 % - Akzent5 12 2 2" xfId="1559"/>
    <cellStyle name="20 % - Akzent5 12 3" xfId="1149"/>
    <cellStyle name="20 % - Akzent5 13" xfId="341"/>
    <cellStyle name="20 % - Akzent5 13 2" xfId="752"/>
    <cellStyle name="20 % - Akzent5 13 2 2" xfId="1573"/>
    <cellStyle name="20 % - Akzent5 13 3" xfId="1163"/>
    <cellStyle name="20 % - Akzent5 14" xfId="355"/>
    <cellStyle name="20 % - Akzent5 14 2" xfId="766"/>
    <cellStyle name="20 % - Akzent5 14 2 2" xfId="1587"/>
    <cellStyle name="20 % - Akzent5 14 3" xfId="1177"/>
    <cellStyle name="20 % - Akzent5 15" xfId="369"/>
    <cellStyle name="20 % - Akzent5 15 2" xfId="780"/>
    <cellStyle name="20 % - Akzent5 15 2 2" xfId="1601"/>
    <cellStyle name="20 % - Akzent5 15 3" xfId="1191"/>
    <cellStyle name="20 % - Akzent5 16" xfId="383"/>
    <cellStyle name="20 % - Akzent5 16 2" xfId="794"/>
    <cellStyle name="20 % - Akzent5 16 2 2" xfId="1615"/>
    <cellStyle name="20 % - Akzent5 16 3" xfId="1205"/>
    <cellStyle name="20 % - Akzent5 17" xfId="397"/>
    <cellStyle name="20 % - Akzent5 17 2" xfId="808"/>
    <cellStyle name="20 % - Akzent5 17 2 2" xfId="1629"/>
    <cellStyle name="20 % - Akzent5 17 3" xfId="1219"/>
    <cellStyle name="20 % - Akzent5 18" xfId="411"/>
    <cellStyle name="20 % - Akzent5 18 2" xfId="822"/>
    <cellStyle name="20 % - Akzent5 18 2 2" xfId="1643"/>
    <cellStyle name="20 % - Akzent5 18 3" xfId="1233"/>
    <cellStyle name="20 % - Akzent5 19" xfId="425"/>
    <cellStyle name="20 % - Akzent5 19 2" xfId="836"/>
    <cellStyle name="20 % - Akzent5 19 2 2" xfId="1657"/>
    <cellStyle name="20 % - Akzent5 19 3" xfId="1247"/>
    <cellStyle name="20 % - Akzent5 2" xfId="55"/>
    <cellStyle name="20 % - Akzent5 2 2" xfId="199"/>
    <cellStyle name="20 % - Akzent5 2 2 2" xfId="612"/>
    <cellStyle name="20 % - Akzent5 2 2 2 2" xfId="1433"/>
    <cellStyle name="20 % - Akzent5 2 2 3" xfId="1023"/>
    <cellStyle name="20 % - Akzent5 2 3" xfId="470"/>
    <cellStyle name="20 % - Akzent5 2 3 2" xfId="1291"/>
    <cellStyle name="20 % - Akzent5 2 4" xfId="881"/>
    <cellStyle name="20 % - Akzent5 20" xfId="439"/>
    <cellStyle name="20 % - Akzent5 20 2" xfId="850"/>
    <cellStyle name="20 % - Akzent5 20 2 2" xfId="1671"/>
    <cellStyle name="20 % - Akzent5 20 3" xfId="1261"/>
    <cellStyle name="20 % - Akzent5 21" xfId="453"/>
    <cellStyle name="20 % - Akzent5 21 2" xfId="1275"/>
    <cellStyle name="20 % - Akzent5 22" xfId="864"/>
    <cellStyle name="20 % - Akzent5 23" xfId="1686"/>
    <cellStyle name="20 % - Akzent5 24" xfId="1700"/>
    <cellStyle name="20 % - Akzent5 3" xfId="69"/>
    <cellStyle name="20 % - Akzent5 3 2" xfId="213"/>
    <cellStyle name="20 % - Akzent5 3 2 2" xfId="626"/>
    <cellStyle name="20 % - Akzent5 3 2 2 2" xfId="1447"/>
    <cellStyle name="20 % - Akzent5 3 2 3" xfId="1037"/>
    <cellStyle name="20 % - Akzent5 3 3" xfId="484"/>
    <cellStyle name="20 % - Akzent5 3 3 2" xfId="1305"/>
    <cellStyle name="20 % - Akzent5 3 4" xfId="895"/>
    <cellStyle name="20 % - Akzent5 4" xfId="83"/>
    <cellStyle name="20 % - Akzent5 4 2" xfId="227"/>
    <cellStyle name="20 % - Akzent5 4 2 2" xfId="640"/>
    <cellStyle name="20 % - Akzent5 4 2 2 2" xfId="1461"/>
    <cellStyle name="20 % - Akzent5 4 2 3" xfId="1051"/>
    <cellStyle name="20 % - Akzent5 4 3" xfId="498"/>
    <cellStyle name="20 % - Akzent5 4 3 2" xfId="1319"/>
    <cellStyle name="20 % - Akzent5 4 4" xfId="909"/>
    <cellStyle name="20 % - Akzent5 5" xfId="97"/>
    <cellStyle name="20 % - Akzent5 5 2" xfId="241"/>
    <cellStyle name="20 % - Akzent5 5 2 2" xfId="654"/>
    <cellStyle name="20 % - Akzent5 5 2 2 2" xfId="1475"/>
    <cellStyle name="20 % - Akzent5 5 2 3" xfId="1065"/>
    <cellStyle name="20 % - Akzent5 5 3" xfId="512"/>
    <cellStyle name="20 % - Akzent5 5 3 2" xfId="1333"/>
    <cellStyle name="20 % - Akzent5 5 4" xfId="923"/>
    <cellStyle name="20 % - Akzent5 6" xfId="111"/>
    <cellStyle name="20 % - Akzent5 6 2" xfId="255"/>
    <cellStyle name="20 % - Akzent5 6 2 2" xfId="668"/>
    <cellStyle name="20 % - Akzent5 6 2 2 2" xfId="1489"/>
    <cellStyle name="20 % - Akzent5 6 2 3" xfId="1079"/>
    <cellStyle name="20 % - Akzent5 6 3" xfId="526"/>
    <cellStyle name="20 % - Akzent5 6 3 2" xfId="1347"/>
    <cellStyle name="20 % - Akzent5 6 4" xfId="937"/>
    <cellStyle name="20 % - Akzent5 7" xfId="125"/>
    <cellStyle name="20 % - Akzent5 7 2" xfId="269"/>
    <cellStyle name="20 % - Akzent5 7 2 2" xfId="682"/>
    <cellStyle name="20 % - Akzent5 7 2 2 2" xfId="1503"/>
    <cellStyle name="20 % - Akzent5 7 2 3" xfId="1093"/>
    <cellStyle name="20 % - Akzent5 7 3" xfId="540"/>
    <cellStyle name="20 % - Akzent5 7 3 2" xfId="1361"/>
    <cellStyle name="20 % - Akzent5 7 4" xfId="951"/>
    <cellStyle name="20 % - Akzent5 8" xfId="133"/>
    <cellStyle name="20 % - Akzent5 8 2" xfId="277"/>
    <cellStyle name="20 % - Akzent5 8 2 2" xfId="690"/>
    <cellStyle name="20 % - Akzent5 8 2 2 2" xfId="1511"/>
    <cellStyle name="20 % - Akzent5 8 2 3" xfId="1101"/>
    <cellStyle name="20 % - Akzent5 8 3" xfId="548"/>
    <cellStyle name="20 % - Akzent5 8 3 2" xfId="1369"/>
    <cellStyle name="20 % - Akzent5 8 4" xfId="959"/>
    <cellStyle name="20 % - Akzent5 9" xfId="154"/>
    <cellStyle name="20 % - Akzent5 9 2" xfId="298"/>
    <cellStyle name="20 % - Akzent5 9 2 2" xfId="710"/>
    <cellStyle name="20 % - Akzent5 9 2 2 2" xfId="1531"/>
    <cellStyle name="20 % - Akzent5 9 2 3" xfId="1121"/>
    <cellStyle name="20 % - Akzent5 9 3" xfId="568"/>
    <cellStyle name="20 % - Akzent5 9 3 2" xfId="1389"/>
    <cellStyle name="20 % - Akzent5 9 4" xfId="979"/>
    <cellStyle name="20 % - Akzent6" xfId="40" builtinId="50" customBuiltin="1"/>
    <cellStyle name="20 % - Akzent6 10" xfId="170"/>
    <cellStyle name="20 % - Akzent6 10 2" xfId="314"/>
    <cellStyle name="20 % - Akzent6 10 2 2" xfId="726"/>
    <cellStyle name="20 % - Akzent6 10 2 2 2" xfId="1547"/>
    <cellStyle name="20 % - Akzent6 10 2 3" xfId="1137"/>
    <cellStyle name="20 % - Akzent6 10 3" xfId="584"/>
    <cellStyle name="20 % - Akzent6 10 3 2" xfId="1405"/>
    <cellStyle name="20 % - Akzent6 10 4" xfId="995"/>
    <cellStyle name="20 % - Akzent6 11" xfId="184"/>
    <cellStyle name="20 % - Akzent6 11 2" xfId="598"/>
    <cellStyle name="20 % - Akzent6 11 2 2" xfId="1419"/>
    <cellStyle name="20 % - Akzent6 11 3" xfId="1009"/>
    <cellStyle name="20 % - Akzent6 12" xfId="329"/>
    <cellStyle name="20 % - Akzent6 12 2" xfId="740"/>
    <cellStyle name="20 % - Akzent6 12 2 2" xfId="1561"/>
    <cellStyle name="20 % - Akzent6 12 3" xfId="1151"/>
    <cellStyle name="20 % - Akzent6 13" xfId="343"/>
    <cellStyle name="20 % - Akzent6 13 2" xfId="754"/>
    <cellStyle name="20 % - Akzent6 13 2 2" xfId="1575"/>
    <cellStyle name="20 % - Akzent6 13 3" xfId="1165"/>
    <cellStyle name="20 % - Akzent6 14" xfId="357"/>
    <cellStyle name="20 % - Akzent6 14 2" xfId="768"/>
    <cellStyle name="20 % - Akzent6 14 2 2" xfId="1589"/>
    <cellStyle name="20 % - Akzent6 14 3" xfId="1179"/>
    <cellStyle name="20 % - Akzent6 15" xfId="371"/>
    <cellStyle name="20 % - Akzent6 15 2" xfId="782"/>
    <cellStyle name="20 % - Akzent6 15 2 2" xfId="1603"/>
    <cellStyle name="20 % - Akzent6 15 3" xfId="1193"/>
    <cellStyle name="20 % - Akzent6 16" xfId="385"/>
    <cellStyle name="20 % - Akzent6 16 2" xfId="796"/>
    <cellStyle name="20 % - Akzent6 16 2 2" xfId="1617"/>
    <cellStyle name="20 % - Akzent6 16 3" xfId="1207"/>
    <cellStyle name="20 % - Akzent6 17" xfId="399"/>
    <cellStyle name="20 % - Akzent6 17 2" xfId="810"/>
    <cellStyle name="20 % - Akzent6 17 2 2" xfId="1631"/>
    <cellStyle name="20 % - Akzent6 17 3" xfId="1221"/>
    <cellStyle name="20 % - Akzent6 18" xfId="413"/>
    <cellStyle name="20 % - Akzent6 18 2" xfId="824"/>
    <cellStyle name="20 % - Akzent6 18 2 2" xfId="1645"/>
    <cellStyle name="20 % - Akzent6 18 3" xfId="1235"/>
    <cellStyle name="20 % - Akzent6 19" xfId="427"/>
    <cellStyle name="20 % - Akzent6 19 2" xfId="838"/>
    <cellStyle name="20 % - Akzent6 19 2 2" xfId="1659"/>
    <cellStyle name="20 % - Akzent6 19 3" xfId="1249"/>
    <cellStyle name="20 % - Akzent6 2" xfId="57"/>
    <cellStyle name="20 % - Akzent6 2 2" xfId="201"/>
    <cellStyle name="20 % - Akzent6 2 2 2" xfId="614"/>
    <cellStyle name="20 % - Akzent6 2 2 2 2" xfId="1435"/>
    <cellStyle name="20 % - Akzent6 2 2 3" xfId="1025"/>
    <cellStyle name="20 % - Akzent6 2 3" xfId="472"/>
    <cellStyle name="20 % - Akzent6 2 3 2" xfId="1293"/>
    <cellStyle name="20 % - Akzent6 2 4" xfId="883"/>
    <cellStyle name="20 % - Akzent6 20" xfId="441"/>
    <cellStyle name="20 % - Akzent6 20 2" xfId="852"/>
    <cellStyle name="20 % - Akzent6 20 2 2" xfId="1673"/>
    <cellStyle name="20 % - Akzent6 20 3" xfId="1263"/>
    <cellStyle name="20 % - Akzent6 21" xfId="455"/>
    <cellStyle name="20 % - Akzent6 21 2" xfId="1277"/>
    <cellStyle name="20 % - Akzent6 22" xfId="866"/>
    <cellStyle name="20 % - Akzent6 23" xfId="1688"/>
    <cellStyle name="20 % - Akzent6 24" xfId="1702"/>
    <cellStyle name="20 % - Akzent6 3" xfId="71"/>
    <cellStyle name="20 % - Akzent6 3 2" xfId="215"/>
    <cellStyle name="20 % - Akzent6 3 2 2" xfId="628"/>
    <cellStyle name="20 % - Akzent6 3 2 2 2" xfId="1449"/>
    <cellStyle name="20 % - Akzent6 3 2 3" xfId="1039"/>
    <cellStyle name="20 % - Akzent6 3 3" xfId="486"/>
    <cellStyle name="20 % - Akzent6 3 3 2" xfId="1307"/>
    <cellStyle name="20 % - Akzent6 3 4" xfId="897"/>
    <cellStyle name="20 % - Akzent6 4" xfId="85"/>
    <cellStyle name="20 % - Akzent6 4 2" xfId="229"/>
    <cellStyle name="20 % - Akzent6 4 2 2" xfId="642"/>
    <cellStyle name="20 % - Akzent6 4 2 2 2" xfId="1463"/>
    <cellStyle name="20 % - Akzent6 4 2 3" xfId="1053"/>
    <cellStyle name="20 % - Akzent6 4 3" xfId="500"/>
    <cellStyle name="20 % - Akzent6 4 3 2" xfId="1321"/>
    <cellStyle name="20 % - Akzent6 4 4" xfId="911"/>
    <cellStyle name="20 % - Akzent6 5" xfId="99"/>
    <cellStyle name="20 % - Akzent6 5 2" xfId="243"/>
    <cellStyle name="20 % - Akzent6 5 2 2" xfId="656"/>
    <cellStyle name="20 % - Akzent6 5 2 2 2" xfId="1477"/>
    <cellStyle name="20 % - Akzent6 5 2 3" xfId="1067"/>
    <cellStyle name="20 % - Akzent6 5 3" xfId="514"/>
    <cellStyle name="20 % - Akzent6 5 3 2" xfId="1335"/>
    <cellStyle name="20 % - Akzent6 5 4" xfId="925"/>
    <cellStyle name="20 % - Akzent6 6" xfId="113"/>
    <cellStyle name="20 % - Akzent6 6 2" xfId="257"/>
    <cellStyle name="20 % - Akzent6 6 2 2" xfId="670"/>
    <cellStyle name="20 % - Akzent6 6 2 2 2" xfId="1491"/>
    <cellStyle name="20 % - Akzent6 6 2 3" xfId="1081"/>
    <cellStyle name="20 % - Akzent6 6 3" xfId="528"/>
    <cellStyle name="20 % - Akzent6 6 3 2" xfId="1349"/>
    <cellStyle name="20 % - Akzent6 6 4" xfId="939"/>
    <cellStyle name="20 % - Akzent6 7" xfId="127"/>
    <cellStyle name="20 % - Akzent6 7 2" xfId="271"/>
    <cellStyle name="20 % - Akzent6 7 2 2" xfId="684"/>
    <cellStyle name="20 % - Akzent6 7 2 2 2" xfId="1505"/>
    <cellStyle name="20 % - Akzent6 7 2 3" xfId="1095"/>
    <cellStyle name="20 % - Akzent6 7 3" xfId="542"/>
    <cellStyle name="20 % - Akzent6 7 3 2" xfId="1363"/>
    <cellStyle name="20 % - Akzent6 7 4" xfId="953"/>
    <cellStyle name="20 % - Akzent6 8" xfId="134"/>
    <cellStyle name="20 % - Akzent6 8 2" xfId="278"/>
    <cellStyle name="20 % - Akzent6 8 2 2" xfId="691"/>
    <cellStyle name="20 % - Akzent6 8 2 2 2" xfId="1512"/>
    <cellStyle name="20 % - Akzent6 8 2 3" xfId="1102"/>
    <cellStyle name="20 % - Akzent6 8 3" xfId="549"/>
    <cellStyle name="20 % - Akzent6 8 3 2" xfId="1370"/>
    <cellStyle name="20 % - Akzent6 8 4" xfId="960"/>
    <cellStyle name="20 % - Akzent6 9" xfId="156"/>
    <cellStyle name="20 % - Akzent6 9 2" xfId="300"/>
    <cellStyle name="20 % - Akzent6 9 2 2" xfId="712"/>
    <cellStyle name="20 % - Akzent6 9 2 2 2" xfId="1533"/>
    <cellStyle name="20 % - Akzent6 9 2 3" xfId="1123"/>
    <cellStyle name="20 % - Akzent6 9 3" xfId="570"/>
    <cellStyle name="20 % - Akzent6 9 3 2" xfId="1391"/>
    <cellStyle name="20 % - Akzent6 9 4" xfId="981"/>
    <cellStyle name="40 % - Akzent1" xfId="21" builtinId="31" customBuiltin="1"/>
    <cellStyle name="40 % - Akzent1 10" xfId="161"/>
    <cellStyle name="40 % - Akzent1 10 2" xfId="305"/>
    <cellStyle name="40 % - Akzent1 10 2 2" xfId="717"/>
    <cellStyle name="40 % - Akzent1 10 2 2 2" xfId="1538"/>
    <cellStyle name="40 % - Akzent1 10 2 3" xfId="1128"/>
    <cellStyle name="40 % - Akzent1 10 3" xfId="575"/>
    <cellStyle name="40 % - Akzent1 10 3 2" xfId="1396"/>
    <cellStyle name="40 % - Akzent1 10 4" xfId="986"/>
    <cellStyle name="40 % - Akzent1 11" xfId="175"/>
    <cellStyle name="40 % - Akzent1 11 2" xfId="589"/>
    <cellStyle name="40 % - Akzent1 11 2 2" xfId="1410"/>
    <cellStyle name="40 % - Akzent1 11 3" xfId="1000"/>
    <cellStyle name="40 % - Akzent1 12" xfId="320"/>
    <cellStyle name="40 % - Akzent1 12 2" xfId="731"/>
    <cellStyle name="40 % - Akzent1 12 2 2" xfId="1552"/>
    <cellStyle name="40 % - Akzent1 12 3" xfId="1142"/>
    <cellStyle name="40 % - Akzent1 13" xfId="334"/>
    <cellStyle name="40 % - Akzent1 13 2" xfId="745"/>
    <cellStyle name="40 % - Akzent1 13 2 2" xfId="1566"/>
    <cellStyle name="40 % - Akzent1 13 3" xfId="1156"/>
    <cellStyle name="40 % - Akzent1 14" xfId="348"/>
    <cellStyle name="40 % - Akzent1 14 2" xfId="759"/>
    <cellStyle name="40 % - Akzent1 14 2 2" xfId="1580"/>
    <cellStyle name="40 % - Akzent1 14 3" xfId="1170"/>
    <cellStyle name="40 % - Akzent1 15" xfId="362"/>
    <cellStyle name="40 % - Akzent1 15 2" xfId="773"/>
    <cellStyle name="40 % - Akzent1 15 2 2" xfId="1594"/>
    <cellStyle name="40 % - Akzent1 15 3" xfId="1184"/>
    <cellStyle name="40 % - Akzent1 16" xfId="376"/>
    <cellStyle name="40 % - Akzent1 16 2" xfId="787"/>
    <cellStyle name="40 % - Akzent1 16 2 2" xfId="1608"/>
    <cellStyle name="40 % - Akzent1 16 3" xfId="1198"/>
    <cellStyle name="40 % - Akzent1 17" xfId="390"/>
    <cellStyle name="40 % - Akzent1 17 2" xfId="801"/>
    <cellStyle name="40 % - Akzent1 17 2 2" xfId="1622"/>
    <cellStyle name="40 % - Akzent1 17 3" xfId="1212"/>
    <cellStyle name="40 % - Akzent1 18" xfId="404"/>
    <cellStyle name="40 % - Akzent1 18 2" xfId="815"/>
    <cellStyle name="40 % - Akzent1 18 2 2" xfId="1636"/>
    <cellStyle name="40 % - Akzent1 18 3" xfId="1226"/>
    <cellStyle name="40 % - Akzent1 19" xfId="418"/>
    <cellStyle name="40 % - Akzent1 19 2" xfId="829"/>
    <cellStyle name="40 % - Akzent1 19 2 2" xfId="1650"/>
    <cellStyle name="40 % - Akzent1 19 3" xfId="1240"/>
    <cellStyle name="40 % - Akzent1 2" xfId="48"/>
    <cellStyle name="40 % - Akzent1 2 2" xfId="192"/>
    <cellStyle name="40 % - Akzent1 2 2 2" xfId="605"/>
    <cellStyle name="40 % - Akzent1 2 2 2 2" xfId="1426"/>
    <cellStyle name="40 % - Akzent1 2 2 3" xfId="1016"/>
    <cellStyle name="40 % - Akzent1 2 3" xfId="463"/>
    <cellStyle name="40 % - Akzent1 2 3 2" xfId="1284"/>
    <cellStyle name="40 % - Akzent1 2 4" xfId="874"/>
    <cellStyle name="40 % - Akzent1 20" xfId="432"/>
    <cellStyle name="40 % - Akzent1 20 2" xfId="843"/>
    <cellStyle name="40 % - Akzent1 20 2 2" xfId="1664"/>
    <cellStyle name="40 % - Akzent1 20 3" xfId="1254"/>
    <cellStyle name="40 % - Akzent1 21" xfId="446"/>
    <cellStyle name="40 % - Akzent1 21 2" xfId="1268"/>
    <cellStyle name="40 % - Akzent1 22" xfId="857"/>
    <cellStyle name="40 % - Akzent1 23" xfId="1679"/>
    <cellStyle name="40 % - Akzent1 24" xfId="1693"/>
    <cellStyle name="40 % - Akzent1 3" xfId="62"/>
    <cellStyle name="40 % - Akzent1 3 2" xfId="206"/>
    <cellStyle name="40 % - Akzent1 3 2 2" xfId="619"/>
    <cellStyle name="40 % - Akzent1 3 2 2 2" xfId="1440"/>
    <cellStyle name="40 % - Akzent1 3 2 3" xfId="1030"/>
    <cellStyle name="40 % - Akzent1 3 3" xfId="477"/>
    <cellStyle name="40 % - Akzent1 3 3 2" xfId="1298"/>
    <cellStyle name="40 % - Akzent1 3 4" xfId="888"/>
    <cellStyle name="40 % - Akzent1 4" xfId="76"/>
    <cellStyle name="40 % - Akzent1 4 2" xfId="220"/>
    <cellStyle name="40 % - Akzent1 4 2 2" xfId="633"/>
    <cellStyle name="40 % - Akzent1 4 2 2 2" xfId="1454"/>
    <cellStyle name="40 % - Akzent1 4 2 3" xfId="1044"/>
    <cellStyle name="40 % - Akzent1 4 3" xfId="491"/>
    <cellStyle name="40 % - Akzent1 4 3 2" xfId="1312"/>
    <cellStyle name="40 % - Akzent1 4 4" xfId="902"/>
    <cellStyle name="40 % - Akzent1 5" xfId="90"/>
    <cellStyle name="40 % - Akzent1 5 2" xfId="234"/>
    <cellStyle name="40 % - Akzent1 5 2 2" xfId="647"/>
    <cellStyle name="40 % - Akzent1 5 2 2 2" xfId="1468"/>
    <cellStyle name="40 % - Akzent1 5 2 3" xfId="1058"/>
    <cellStyle name="40 % - Akzent1 5 3" xfId="505"/>
    <cellStyle name="40 % - Akzent1 5 3 2" xfId="1326"/>
    <cellStyle name="40 % - Akzent1 5 4" xfId="916"/>
    <cellStyle name="40 % - Akzent1 6" xfId="104"/>
    <cellStyle name="40 % - Akzent1 6 2" xfId="248"/>
    <cellStyle name="40 % - Akzent1 6 2 2" xfId="661"/>
    <cellStyle name="40 % - Akzent1 6 2 2 2" xfId="1482"/>
    <cellStyle name="40 % - Akzent1 6 2 3" xfId="1072"/>
    <cellStyle name="40 % - Akzent1 6 3" xfId="519"/>
    <cellStyle name="40 % - Akzent1 6 3 2" xfId="1340"/>
    <cellStyle name="40 % - Akzent1 6 4" xfId="930"/>
    <cellStyle name="40 % - Akzent1 7" xfId="118"/>
    <cellStyle name="40 % - Akzent1 7 2" xfId="262"/>
    <cellStyle name="40 % - Akzent1 7 2 2" xfId="675"/>
    <cellStyle name="40 % - Akzent1 7 2 2 2" xfId="1496"/>
    <cellStyle name="40 % - Akzent1 7 2 3" xfId="1086"/>
    <cellStyle name="40 % - Akzent1 7 3" xfId="533"/>
    <cellStyle name="40 % - Akzent1 7 3 2" xfId="1354"/>
    <cellStyle name="40 % - Akzent1 7 4" xfId="944"/>
    <cellStyle name="40 % - Akzent1 8" xfId="135"/>
    <cellStyle name="40 % - Akzent1 8 2" xfId="279"/>
    <cellStyle name="40 % - Akzent1 8 2 2" xfId="692"/>
    <cellStyle name="40 % - Akzent1 8 2 2 2" xfId="1513"/>
    <cellStyle name="40 % - Akzent1 8 2 3" xfId="1103"/>
    <cellStyle name="40 % - Akzent1 8 3" xfId="550"/>
    <cellStyle name="40 % - Akzent1 8 3 2" xfId="1371"/>
    <cellStyle name="40 % - Akzent1 8 4" xfId="961"/>
    <cellStyle name="40 % - Akzent1 9" xfId="147"/>
    <cellStyle name="40 % - Akzent1 9 2" xfId="291"/>
    <cellStyle name="40 % - Akzent1 9 2 2" xfId="703"/>
    <cellStyle name="40 % - Akzent1 9 2 2 2" xfId="1524"/>
    <cellStyle name="40 % - Akzent1 9 2 3" xfId="1114"/>
    <cellStyle name="40 % - Akzent1 9 3" xfId="561"/>
    <cellStyle name="40 % - Akzent1 9 3 2" xfId="1382"/>
    <cellStyle name="40 % - Akzent1 9 4" xfId="972"/>
    <cellStyle name="40 % - Akzent2" xfId="25" builtinId="35" customBuiltin="1"/>
    <cellStyle name="40 % - Akzent2 10" xfId="163"/>
    <cellStyle name="40 % - Akzent2 10 2" xfId="307"/>
    <cellStyle name="40 % - Akzent2 10 2 2" xfId="719"/>
    <cellStyle name="40 % - Akzent2 10 2 2 2" xfId="1540"/>
    <cellStyle name="40 % - Akzent2 10 2 3" xfId="1130"/>
    <cellStyle name="40 % - Akzent2 10 3" xfId="577"/>
    <cellStyle name="40 % - Akzent2 10 3 2" xfId="1398"/>
    <cellStyle name="40 % - Akzent2 10 4" xfId="988"/>
    <cellStyle name="40 % - Akzent2 11" xfId="177"/>
    <cellStyle name="40 % - Akzent2 11 2" xfId="591"/>
    <cellStyle name="40 % - Akzent2 11 2 2" xfId="1412"/>
    <cellStyle name="40 % - Akzent2 11 3" xfId="1002"/>
    <cellStyle name="40 % - Akzent2 12" xfId="322"/>
    <cellStyle name="40 % - Akzent2 12 2" xfId="733"/>
    <cellStyle name="40 % - Akzent2 12 2 2" xfId="1554"/>
    <cellStyle name="40 % - Akzent2 12 3" xfId="1144"/>
    <cellStyle name="40 % - Akzent2 13" xfId="336"/>
    <cellStyle name="40 % - Akzent2 13 2" xfId="747"/>
    <cellStyle name="40 % - Akzent2 13 2 2" xfId="1568"/>
    <cellStyle name="40 % - Akzent2 13 3" xfId="1158"/>
    <cellStyle name="40 % - Akzent2 14" xfId="350"/>
    <cellStyle name="40 % - Akzent2 14 2" xfId="761"/>
    <cellStyle name="40 % - Akzent2 14 2 2" xfId="1582"/>
    <cellStyle name="40 % - Akzent2 14 3" xfId="1172"/>
    <cellStyle name="40 % - Akzent2 15" xfId="364"/>
    <cellStyle name="40 % - Akzent2 15 2" xfId="775"/>
    <cellStyle name="40 % - Akzent2 15 2 2" xfId="1596"/>
    <cellStyle name="40 % - Akzent2 15 3" xfId="1186"/>
    <cellStyle name="40 % - Akzent2 16" xfId="378"/>
    <cellStyle name="40 % - Akzent2 16 2" xfId="789"/>
    <cellStyle name="40 % - Akzent2 16 2 2" xfId="1610"/>
    <cellStyle name="40 % - Akzent2 16 3" xfId="1200"/>
    <cellStyle name="40 % - Akzent2 17" xfId="392"/>
    <cellStyle name="40 % - Akzent2 17 2" xfId="803"/>
    <cellStyle name="40 % - Akzent2 17 2 2" xfId="1624"/>
    <cellStyle name="40 % - Akzent2 17 3" xfId="1214"/>
    <cellStyle name="40 % - Akzent2 18" xfId="406"/>
    <cellStyle name="40 % - Akzent2 18 2" xfId="817"/>
    <cellStyle name="40 % - Akzent2 18 2 2" xfId="1638"/>
    <cellStyle name="40 % - Akzent2 18 3" xfId="1228"/>
    <cellStyle name="40 % - Akzent2 19" xfId="420"/>
    <cellStyle name="40 % - Akzent2 19 2" xfId="831"/>
    <cellStyle name="40 % - Akzent2 19 2 2" xfId="1652"/>
    <cellStyle name="40 % - Akzent2 19 3" xfId="1242"/>
    <cellStyle name="40 % - Akzent2 2" xfId="50"/>
    <cellStyle name="40 % - Akzent2 2 2" xfId="194"/>
    <cellStyle name="40 % - Akzent2 2 2 2" xfId="607"/>
    <cellStyle name="40 % - Akzent2 2 2 2 2" xfId="1428"/>
    <cellStyle name="40 % - Akzent2 2 2 3" xfId="1018"/>
    <cellStyle name="40 % - Akzent2 2 3" xfId="465"/>
    <cellStyle name="40 % - Akzent2 2 3 2" xfId="1286"/>
    <cellStyle name="40 % - Akzent2 2 4" xfId="876"/>
    <cellStyle name="40 % - Akzent2 20" xfId="434"/>
    <cellStyle name="40 % - Akzent2 20 2" xfId="845"/>
    <cellStyle name="40 % - Akzent2 20 2 2" xfId="1666"/>
    <cellStyle name="40 % - Akzent2 20 3" xfId="1256"/>
    <cellStyle name="40 % - Akzent2 21" xfId="448"/>
    <cellStyle name="40 % - Akzent2 21 2" xfId="1270"/>
    <cellStyle name="40 % - Akzent2 22" xfId="859"/>
    <cellStyle name="40 % - Akzent2 23" xfId="1681"/>
    <cellStyle name="40 % - Akzent2 24" xfId="1695"/>
    <cellStyle name="40 % - Akzent2 3" xfId="64"/>
    <cellStyle name="40 % - Akzent2 3 2" xfId="208"/>
    <cellStyle name="40 % - Akzent2 3 2 2" xfId="621"/>
    <cellStyle name="40 % - Akzent2 3 2 2 2" xfId="1442"/>
    <cellStyle name="40 % - Akzent2 3 2 3" xfId="1032"/>
    <cellStyle name="40 % - Akzent2 3 3" xfId="479"/>
    <cellStyle name="40 % - Akzent2 3 3 2" xfId="1300"/>
    <cellStyle name="40 % - Akzent2 3 4" xfId="890"/>
    <cellStyle name="40 % - Akzent2 4" xfId="78"/>
    <cellStyle name="40 % - Akzent2 4 2" xfId="222"/>
    <cellStyle name="40 % - Akzent2 4 2 2" xfId="635"/>
    <cellStyle name="40 % - Akzent2 4 2 2 2" xfId="1456"/>
    <cellStyle name="40 % - Akzent2 4 2 3" xfId="1046"/>
    <cellStyle name="40 % - Akzent2 4 3" xfId="493"/>
    <cellStyle name="40 % - Akzent2 4 3 2" xfId="1314"/>
    <cellStyle name="40 % - Akzent2 4 4" xfId="904"/>
    <cellStyle name="40 % - Akzent2 5" xfId="92"/>
    <cellStyle name="40 % - Akzent2 5 2" xfId="236"/>
    <cellStyle name="40 % - Akzent2 5 2 2" xfId="649"/>
    <cellStyle name="40 % - Akzent2 5 2 2 2" xfId="1470"/>
    <cellStyle name="40 % - Akzent2 5 2 3" xfId="1060"/>
    <cellStyle name="40 % - Akzent2 5 3" xfId="507"/>
    <cellStyle name="40 % - Akzent2 5 3 2" xfId="1328"/>
    <cellStyle name="40 % - Akzent2 5 4" xfId="918"/>
    <cellStyle name="40 % - Akzent2 6" xfId="106"/>
    <cellStyle name="40 % - Akzent2 6 2" xfId="250"/>
    <cellStyle name="40 % - Akzent2 6 2 2" xfId="663"/>
    <cellStyle name="40 % - Akzent2 6 2 2 2" xfId="1484"/>
    <cellStyle name="40 % - Akzent2 6 2 3" xfId="1074"/>
    <cellStyle name="40 % - Akzent2 6 3" xfId="521"/>
    <cellStyle name="40 % - Akzent2 6 3 2" xfId="1342"/>
    <cellStyle name="40 % - Akzent2 6 4" xfId="932"/>
    <cellStyle name="40 % - Akzent2 7" xfId="120"/>
    <cellStyle name="40 % - Akzent2 7 2" xfId="264"/>
    <cellStyle name="40 % - Akzent2 7 2 2" xfId="677"/>
    <cellStyle name="40 % - Akzent2 7 2 2 2" xfId="1498"/>
    <cellStyle name="40 % - Akzent2 7 2 3" xfId="1088"/>
    <cellStyle name="40 % - Akzent2 7 3" xfId="535"/>
    <cellStyle name="40 % - Akzent2 7 3 2" xfId="1356"/>
    <cellStyle name="40 % - Akzent2 7 4" xfId="946"/>
    <cellStyle name="40 % - Akzent2 8" xfId="136"/>
    <cellStyle name="40 % - Akzent2 8 2" xfId="280"/>
    <cellStyle name="40 % - Akzent2 8 2 2" xfId="693"/>
    <cellStyle name="40 % - Akzent2 8 2 2 2" xfId="1514"/>
    <cellStyle name="40 % - Akzent2 8 2 3" xfId="1104"/>
    <cellStyle name="40 % - Akzent2 8 3" xfId="551"/>
    <cellStyle name="40 % - Akzent2 8 3 2" xfId="1372"/>
    <cellStyle name="40 % - Akzent2 8 4" xfId="962"/>
    <cellStyle name="40 % - Akzent2 9" xfId="149"/>
    <cellStyle name="40 % - Akzent2 9 2" xfId="293"/>
    <cellStyle name="40 % - Akzent2 9 2 2" xfId="705"/>
    <cellStyle name="40 % - Akzent2 9 2 2 2" xfId="1526"/>
    <cellStyle name="40 % - Akzent2 9 2 3" xfId="1116"/>
    <cellStyle name="40 % - Akzent2 9 3" xfId="563"/>
    <cellStyle name="40 % - Akzent2 9 3 2" xfId="1384"/>
    <cellStyle name="40 % - Akzent2 9 4" xfId="974"/>
    <cellStyle name="40 % - Akzent3" xfId="29" builtinId="39" customBuiltin="1"/>
    <cellStyle name="40 % - Akzent3 10" xfId="165"/>
    <cellStyle name="40 % - Akzent3 10 2" xfId="309"/>
    <cellStyle name="40 % - Akzent3 10 2 2" xfId="721"/>
    <cellStyle name="40 % - Akzent3 10 2 2 2" xfId="1542"/>
    <cellStyle name="40 % - Akzent3 10 2 3" xfId="1132"/>
    <cellStyle name="40 % - Akzent3 10 3" xfId="579"/>
    <cellStyle name="40 % - Akzent3 10 3 2" xfId="1400"/>
    <cellStyle name="40 % - Akzent3 10 4" xfId="990"/>
    <cellStyle name="40 % - Akzent3 11" xfId="179"/>
    <cellStyle name="40 % - Akzent3 11 2" xfId="593"/>
    <cellStyle name="40 % - Akzent3 11 2 2" xfId="1414"/>
    <cellStyle name="40 % - Akzent3 11 3" xfId="1004"/>
    <cellStyle name="40 % - Akzent3 12" xfId="324"/>
    <cellStyle name="40 % - Akzent3 12 2" xfId="735"/>
    <cellStyle name="40 % - Akzent3 12 2 2" xfId="1556"/>
    <cellStyle name="40 % - Akzent3 12 3" xfId="1146"/>
    <cellStyle name="40 % - Akzent3 13" xfId="338"/>
    <cellStyle name="40 % - Akzent3 13 2" xfId="749"/>
    <cellStyle name="40 % - Akzent3 13 2 2" xfId="1570"/>
    <cellStyle name="40 % - Akzent3 13 3" xfId="1160"/>
    <cellStyle name="40 % - Akzent3 14" xfId="352"/>
    <cellStyle name="40 % - Akzent3 14 2" xfId="763"/>
    <cellStyle name="40 % - Akzent3 14 2 2" xfId="1584"/>
    <cellStyle name="40 % - Akzent3 14 3" xfId="1174"/>
    <cellStyle name="40 % - Akzent3 15" xfId="366"/>
    <cellStyle name="40 % - Akzent3 15 2" xfId="777"/>
    <cellStyle name="40 % - Akzent3 15 2 2" xfId="1598"/>
    <cellStyle name="40 % - Akzent3 15 3" xfId="1188"/>
    <cellStyle name="40 % - Akzent3 16" xfId="380"/>
    <cellStyle name="40 % - Akzent3 16 2" xfId="791"/>
    <cellStyle name="40 % - Akzent3 16 2 2" xfId="1612"/>
    <cellStyle name="40 % - Akzent3 16 3" xfId="1202"/>
    <cellStyle name="40 % - Akzent3 17" xfId="394"/>
    <cellStyle name="40 % - Akzent3 17 2" xfId="805"/>
    <cellStyle name="40 % - Akzent3 17 2 2" xfId="1626"/>
    <cellStyle name="40 % - Akzent3 17 3" xfId="1216"/>
    <cellStyle name="40 % - Akzent3 18" xfId="408"/>
    <cellStyle name="40 % - Akzent3 18 2" xfId="819"/>
    <cellStyle name="40 % - Akzent3 18 2 2" xfId="1640"/>
    <cellStyle name="40 % - Akzent3 18 3" xfId="1230"/>
    <cellStyle name="40 % - Akzent3 19" xfId="422"/>
    <cellStyle name="40 % - Akzent3 19 2" xfId="833"/>
    <cellStyle name="40 % - Akzent3 19 2 2" xfId="1654"/>
    <cellStyle name="40 % - Akzent3 19 3" xfId="1244"/>
    <cellStyle name="40 % - Akzent3 2" xfId="52"/>
    <cellStyle name="40 % - Akzent3 2 2" xfId="196"/>
    <cellStyle name="40 % - Akzent3 2 2 2" xfId="609"/>
    <cellStyle name="40 % - Akzent3 2 2 2 2" xfId="1430"/>
    <cellStyle name="40 % - Akzent3 2 2 3" xfId="1020"/>
    <cellStyle name="40 % - Akzent3 2 3" xfId="467"/>
    <cellStyle name="40 % - Akzent3 2 3 2" xfId="1288"/>
    <cellStyle name="40 % - Akzent3 2 4" xfId="878"/>
    <cellStyle name="40 % - Akzent3 20" xfId="436"/>
    <cellStyle name="40 % - Akzent3 20 2" xfId="847"/>
    <cellStyle name="40 % - Akzent3 20 2 2" xfId="1668"/>
    <cellStyle name="40 % - Akzent3 20 3" xfId="1258"/>
    <cellStyle name="40 % - Akzent3 21" xfId="450"/>
    <cellStyle name="40 % - Akzent3 21 2" xfId="1272"/>
    <cellStyle name="40 % - Akzent3 22" xfId="861"/>
    <cellStyle name="40 % - Akzent3 23" xfId="1683"/>
    <cellStyle name="40 % - Akzent3 24" xfId="1697"/>
    <cellStyle name="40 % - Akzent3 3" xfId="66"/>
    <cellStyle name="40 % - Akzent3 3 2" xfId="210"/>
    <cellStyle name="40 % - Akzent3 3 2 2" xfId="623"/>
    <cellStyle name="40 % - Akzent3 3 2 2 2" xfId="1444"/>
    <cellStyle name="40 % - Akzent3 3 2 3" xfId="1034"/>
    <cellStyle name="40 % - Akzent3 3 3" xfId="481"/>
    <cellStyle name="40 % - Akzent3 3 3 2" xfId="1302"/>
    <cellStyle name="40 % - Akzent3 3 4" xfId="892"/>
    <cellStyle name="40 % - Akzent3 4" xfId="80"/>
    <cellStyle name="40 % - Akzent3 4 2" xfId="224"/>
    <cellStyle name="40 % - Akzent3 4 2 2" xfId="637"/>
    <cellStyle name="40 % - Akzent3 4 2 2 2" xfId="1458"/>
    <cellStyle name="40 % - Akzent3 4 2 3" xfId="1048"/>
    <cellStyle name="40 % - Akzent3 4 3" xfId="495"/>
    <cellStyle name="40 % - Akzent3 4 3 2" xfId="1316"/>
    <cellStyle name="40 % - Akzent3 4 4" xfId="906"/>
    <cellStyle name="40 % - Akzent3 5" xfId="94"/>
    <cellStyle name="40 % - Akzent3 5 2" xfId="238"/>
    <cellStyle name="40 % - Akzent3 5 2 2" xfId="651"/>
    <cellStyle name="40 % - Akzent3 5 2 2 2" xfId="1472"/>
    <cellStyle name="40 % - Akzent3 5 2 3" xfId="1062"/>
    <cellStyle name="40 % - Akzent3 5 3" xfId="509"/>
    <cellStyle name="40 % - Akzent3 5 3 2" xfId="1330"/>
    <cellStyle name="40 % - Akzent3 5 4" xfId="920"/>
    <cellStyle name="40 % - Akzent3 6" xfId="108"/>
    <cellStyle name="40 % - Akzent3 6 2" xfId="252"/>
    <cellStyle name="40 % - Akzent3 6 2 2" xfId="665"/>
    <cellStyle name="40 % - Akzent3 6 2 2 2" xfId="1486"/>
    <cellStyle name="40 % - Akzent3 6 2 3" xfId="1076"/>
    <cellStyle name="40 % - Akzent3 6 3" xfId="523"/>
    <cellStyle name="40 % - Akzent3 6 3 2" xfId="1344"/>
    <cellStyle name="40 % - Akzent3 6 4" xfId="934"/>
    <cellStyle name="40 % - Akzent3 7" xfId="122"/>
    <cellStyle name="40 % - Akzent3 7 2" xfId="266"/>
    <cellStyle name="40 % - Akzent3 7 2 2" xfId="679"/>
    <cellStyle name="40 % - Akzent3 7 2 2 2" xfId="1500"/>
    <cellStyle name="40 % - Akzent3 7 2 3" xfId="1090"/>
    <cellStyle name="40 % - Akzent3 7 3" xfId="537"/>
    <cellStyle name="40 % - Akzent3 7 3 2" xfId="1358"/>
    <cellStyle name="40 % - Akzent3 7 4" xfId="948"/>
    <cellStyle name="40 % - Akzent3 8" xfId="137"/>
    <cellStyle name="40 % - Akzent3 8 2" xfId="281"/>
    <cellStyle name="40 % - Akzent3 8 2 2" xfId="694"/>
    <cellStyle name="40 % - Akzent3 8 2 2 2" xfId="1515"/>
    <cellStyle name="40 % - Akzent3 8 2 3" xfId="1105"/>
    <cellStyle name="40 % - Akzent3 8 3" xfId="552"/>
    <cellStyle name="40 % - Akzent3 8 3 2" xfId="1373"/>
    <cellStyle name="40 % - Akzent3 8 4" xfId="963"/>
    <cellStyle name="40 % - Akzent3 9" xfId="151"/>
    <cellStyle name="40 % - Akzent3 9 2" xfId="295"/>
    <cellStyle name="40 % - Akzent3 9 2 2" xfId="707"/>
    <cellStyle name="40 % - Akzent3 9 2 2 2" xfId="1528"/>
    <cellStyle name="40 % - Akzent3 9 2 3" xfId="1118"/>
    <cellStyle name="40 % - Akzent3 9 3" xfId="565"/>
    <cellStyle name="40 % - Akzent3 9 3 2" xfId="1386"/>
    <cellStyle name="40 % - Akzent3 9 4" xfId="976"/>
    <cellStyle name="40 % - Akzent4" xfId="33" builtinId="43" customBuiltin="1"/>
    <cellStyle name="40 % - Akzent4 10" xfId="167"/>
    <cellStyle name="40 % - Akzent4 10 2" xfId="311"/>
    <cellStyle name="40 % - Akzent4 10 2 2" xfId="723"/>
    <cellStyle name="40 % - Akzent4 10 2 2 2" xfId="1544"/>
    <cellStyle name="40 % - Akzent4 10 2 3" xfId="1134"/>
    <cellStyle name="40 % - Akzent4 10 3" xfId="581"/>
    <cellStyle name="40 % - Akzent4 10 3 2" xfId="1402"/>
    <cellStyle name="40 % - Akzent4 10 4" xfId="992"/>
    <cellStyle name="40 % - Akzent4 11" xfId="181"/>
    <cellStyle name="40 % - Akzent4 11 2" xfId="595"/>
    <cellStyle name="40 % - Akzent4 11 2 2" xfId="1416"/>
    <cellStyle name="40 % - Akzent4 11 3" xfId="1006"/>
    <cellStyle name="40 % - Akzent4 12" xfId="326"/>
    <cellStyle name="40 % - Akzent4 12 2" xfId="737"/>
    <cellStyle name="40 % - Akzent4 12 2 2" xfId="1558"/>
    <cellStyle name="40 % - Akzent4 12 3" xfId="1148"/>
    <cellStyle name="40 % - Akzent4 13" xfId="340"/>
    <cellStyle name="40 % - Akzent4 13 2" xfId="751"/>
    <cellStyle name="40 % - Akzent4 13 2 2" xfId="1572"/>
    <cellStyle name="40 % - Akzent4 13 3" xfId="1162"/>
    <cellStyle name="40 % - Akzent4 14" xfId="354"/>
    <cellStyle name="40 % - Akzent4 14 2" xfId="765"/>
    <cellStyle name="40 % - Akzent4 14 2 2" xfId="1586"/>
    <cellStyle name="40 % - Akzent4 14 3" xfId="1176"/>
    <cellStyle name="40 % - Akzent4 15" xfId="368"/>
    <cellStyle name="40 % - Akzent4 15 2" xfId="779"/>
    <cellStyle name="40 % - Akzent4 15 2 2" xfId="1600"/>
    <cellStyle name="40 % - Akzent4 15 3" xfId="1190"/>
    <cellStyle name="40 % - Akzent4 16" xfId="382"/>
    <cellStyle name="40 % - Akzent4 16 2" xfId="793"/>
    <cellStyle name="40 % - Akzent4 16 2 2" xfId="1614"/>
    <cellStyle name="40 % - Akzent4 16 3" xfId="1204"/>
    <cellStyle name="40 % - Akzent4 17" xfId="396"/>
    <cellStyle name="40 % - Akzent4 17 2" xfId="807"/>
    <cellStyle name="40 % - Akzent4 17 2 2" xfId="1628"/>
    <cellStyle name="40 % - Akzent4 17 3" xfId="1218"/>
    <cellStyle name="40 % - Akzent4 18" xfId="410"/>
    <cellStyle name="40 % - Akzent4 18 2" xfId="821"/>
    <cellStyle name="40 % - Akzent4 18 2 2" xfId="1642"/>
    <cellStyle name="40 % - Akzent4 18 3" xfId="1232"/>
    <cellStyle name="40 % - Akzent4 19" xfId="424"/>
    <cellStyle name="40 % - Akzent4 19 2" xfId="835"/>
    <cellStyle name="40 % - Akzent4 19 2 2" xfId="1656"/>
    <cellStyle name="40 % - Akzent4 19 3" xfId="1246"/>
    <cellStyle name="40 % - Akzent4 2" xfId="54"/>
    <cellStyle name="40 % - Akzent4 2 2" xfId="198"/>
    <cellStyle name="40 % - Akzent4 2 2 2" xfId="611"/>
    <cellStyle name="40 % - Akzent4 2 2 2 2" xfId="1432"/>
    <cellStyle name="40 % - Akzent4 2 2 3" xfId="1022"/>
    <cellStyle name="40 % - Akzent4 2 3" xfId="469"/>
    <cellStyle name="40 % - Akzent4 2 3 2" xfId="1290"/>
    <cellStyle name="40 % - Akzent4 2 4" xfId="880"/>
    <cellStyle name="40 % - Akzent4 20" xfId="438"/>
    <cellStyle name="40 % - Akzent4 20 2" xfId="849"/>
    <cellStyle name="40 % - Akzent4 20 2 2" xfId="1670"/>
    <cellStyle name="40 % - Akzent4 20 3" xfId="1260"/>
    <cellStyle name="40 % - Akzent4 21" xfId="452"/>
    <cellStyle name="40 % - Akzent4 21 2" xfId="1274"/>
    <cellStyle name="40 % - Akzent4 22" xfId="863"/>
    <cellStyle name="40 % - Akzent4 23" xfId="1685"/>
    <cellStyle name="40 % - Akzent4 24" xfId="1699"/>
    <cellStyle name="40 % - Akzent4 3" xfId="68"/>
    <cellStyle name="40 % - Akzent4 3 2" xfId="212"/>
    <cellStyle name="40 % - Akzent4 3 2 2" xfId="625"/>
    <cellStyle name="40 % - Akzent4 3 2 2 2" xfId="1446"/>
    <cellStyle name="40 % - Akzent4 3 2 3" xfId="1036"/>
    <cellStyle name="40 % - Akzent4 3 3" xfId="483"/>
    <cellStyle name="40 % - Akzent4 3 3 2" xfId="1304"/>
    <cellStyle name="40 % - Akzent4 3 4" xfId="894"/>
    <cellStyle name="40 % - Akzent4 4" xfId="82"/>
    <cellStyle name="40 % - Akzent4 4 2" xfId="226"/>
    <cellStyle name="40 % - Akzent4 4 2 2" xfId="639"/>
    <cellStyle name="40 % - Akzent4 4 2 2 2" xfId="1460"/>
    <cellStyle name="40 % - Akzent4 4 2 3" xfId="1050"/>
    <cellStyle name="40 % - Akzent4 4 3" xfId="497"/>
    <cellStyle name="40 % - Akzent4 4 3 2" xfId="1318"/>
    <cellStyle name="40 % - Akzent4 4 4" xfId="908"/>
    <cellStyle name="40 % - Akzent4 5" xfId="96"/>
    <cellStyle name="40 % - Akzent4 5 2" xfId="240"/>
    <cellStyle name="40 % - Akzent4 5 2 2" xfId="653"/>
    <cellStyle name="40 % - Akzent4 5 2 2 2" xfId="1474"/>
    <cellStyle name="40 % - Akzent4 5 2 3" xfId="1064"/>
    <cellStyle name="40 % - Akzent4 5 3" xfId="511"/>
    <cellStyle name="40 % - Akzent4 5 3 2" xfId="1332"/>
    <cellStyle name="40 % - Akzent4 5 4" xfId="922"/>
    <cellStyle name="40 % - Akzent4 6" xfId="110"/>
    <cellStyle name="40 % - Akzent4 6 2" xfId="254"/>
    <cellStyle name="40 % - Akzent4 6 2 2" xfId="667"/>
    <cellStyle name="40 % - Akzent4 6 2 2 2" xfId="1488"/>
    <cellStyle name="40 % - Akzent4 6 2 3" xfId="1078"/>
    <cellStyle name="40 % - Akzent4 6 3" xfId="525"/>
    <cellStyle name="40 % - Akzent4 6 3 2" xfId="1346"/>
    <cellStyle name="40 % - Akzent4 6 4" xfId="936"/>
    <cellStyle name="40 % - Akzent4 7" xfId="124"/>
    <cellStyle name="40 % - Akzent4 7 2" xfId="268"/>
    <cellStyle name="40 % - Akzent4 7 2 2" xfId="681"/>
    <cellStyle name="40 % - Akzent4 7 2 2 2" xfId="1502"/>
    <cellStyle name="40 % - Akzent4 7 2 3" xfId="1092"/>
    <cellStyle name="40 % - Akzent4 7 3" xfId="539"/>
    <cellStyle name="40 % - Akzent4 7 3 2" xfId="1360"/>
    <cellStyle name="40 % - Akzent4 7 4" xfId="950"/>
    <cellStyle name="40 % - Akzent4 8" xfId="138"/>
    <cellStyle name="40 % - Akzent4 8 2" xfId="282"/>
    <cellStyle name="40 % - Akzent4 8 2 2" xfId="695"/>
    <cellStyle name="40 % - Akzent4 8 2 2 2" xfId="1516"/>
    <cellStyle name="40 % - Akzent4 8 2 3" xfId="1106"/>
    <cellStyle name="40 % - Akzent4 8 3" xfId="553"/>
    <cellStyle name="40 % - Akzent4 8 3 2" xfId="1374"/>
    <cellStyle name="40 % - Akzent4 8 4" xfId="964"/>
    <cellStyle name="40 % - Akzent4 9" xfId="153"/>
    <cellStyle name="40 % - Akzent4 9 2" xfId="297"/>
    <cellStyle name="40 % - Akzent4 9 2 2" xfId="709"/>
    <cellStyle name="40 % - Akzent4 9 2 2 2" xfId="1530"/>
    <cellStyle name="40 % - Akzent4 9 2 3" xfId="1120"/>
    <cellStyle name="40 % - Akzent4 9 3" xfId="567"/>
    <cellStyle name="40 % - Akzent4 9 3 2" xfId="1388"/>
    <cellStyle name="40 % - Akzent4 9 4" xfId="978"/>
    <cellStyle name="40 % - Akzent5" xfId="37" builtinId="47" customBuiltin="1"/>
    <cellStyle name="40 % - Akzent5 10" xfId="169"/>
    <cellStyle name="40 % - Akzent5 10 2" xfId="313"/>
    <cellStyle name="40 % - Akzent5 10 2 2" xfId="725"/>
    <cellStyle name="40 % - Akzent5 10 2 2 2" xfId="1546"/>
    <cellStyle name="40 % - Akzent5 10 2 3" xfId="1136"/>
    <cellStyle name="40 % - Akzent5 10 3" xfId="583"/>
    <cellStyle name="40 % - Akzent5 10 3 2" xfId="1404"/>
    <cellStyle name="40 % - Akzent5 10 4" xfId="994"/>
    <cellStyle name="40 % - Akzent5 11" xfId="183"/>
    <cellStyle name="40 % - Akzent5 11 2" xfId="597"/>
    <cellStyle name="40 % - Akzent5 11 2 2" xfId="1418"/>
    <cellStyle name="40 % - Akzent5 11 3" xfId="1008"/>
    <cellStyle name="40 % - Akzent5 12" xfId="328"/>
    <cellStyle name="40 % - Akzent5 12 2" xfId="739"/>
    <cellStyle name="40 % - Akzent5 12 2 2" xfId="1560"/>
    <cellStyle name="40 % - Akzent5 12 3" xfId="1150"/>
    <cellStyle name="40 % - Akzent5 13" xfId="342"/>
    <cellStyle name="40 % - Akzent5 13 2" xfId="753"/>
    <cellStyle name="40 % - Akzent5 13 2 2" xfId="1574"/>
    <cellStyle name="40 % - Akzent5 13 3" xfId="1164"/>
    <cellStyle name="40 % - Akzent5 14" xfId="356"/>
    <cellStyle name="40 % - Akzent5 14 2" xfId="767"/>
    <cellStyle name="40 % - Akzent5 14 2 2" xfId="1588"/>
    <cellStyle name="40 % - Akzent5 14 3" xfId="1178"/>
    <cellStyle name="40 % - Akzent5 15" xfId="370"/>
    <cellStyle name="40 % - Akzent5 15 2" xfId="781"/>
    <cellStyle name="40 % - Akzent5 15 2 2" xfId="1602"/>
    <cellStyle name="40 % - Akzent5 15 3" xfId="1192"/>
    <cellStyle name="40 % - Akzent5 16" xfId="384"/>
    <cellStyle name="40 % - Akzent5 16 2" xfId="795"/>
    <cellStyle name="40 % - Akzent5 16 2 2" xfId="1616"/>
    <cellStyle name="40 % - Akzent5 16 3" xfId="1206"/>
    <cellStyle name="40 % - Akzent5 17" xfId="398"/>
    <cellStyle name="40 % - Akzent5 17 2" xfId="809"/>
    <cellStyle name="40 % - Akzent5 17 2 2" xfId="1630"/>
    <cellStyle name="40 % - Akzent5 17 3" xfId="1220"/>
    <cellStyle name="40 % - Akzent5 18" xfId="412"/>
    <cellStyle name="40 % - Akzent5 18 2" xfId="823"/>
    <cellStyle name="40 % - Akzent5 18 2 2" xfId="1644"/>
    <cellStyle name="40 % - Akzent5 18 3" xfId="1234"/>
    <cellStyle name="40 % - Akzent5 19" xfId="426"/>
    <cellStyle name="40 % - Akzent5 19 2" xfId="837"/>
    <cellStyle name="40 % - Akzent5 19 2 2" xfId="1658"/>
    <cellStyle name="40 % - Akzent5 19 3" xfId="1248"/>
    <cellStyle name="40 % - Akzent5 2" xfId="56"/>
    <cellStyle name="40 % - Akzent5 2 2" xfId="200"/>
    <cellStyle name="40 % - Akzent5 2 2 2" xfId="613"/>
    <cellStyle name="40 % - Akzent5 2 2 2 2" xfId="1434"/>
    <cellStyle name="40 % - Akzent5 2 2 3" xfId="1024"/>
    <cellStyle name="40 % - Akzent5 2 3" xfId="471"/>
    <cellStyle name="40 % - Akzent5 2 3 2" xfId="1292"/>
    <cellStyle name="40 % - Akzent5 2 4" xfId="882"/>
    <cellStyle name="40 % - Akzent5 20" xfId="440"/>
    <cellStyle name="40 % - Akzent5 20 2" xfId="851"/>
    <cellStyle name="40 % - Akzent5 20 2 2" xfId="1672"/>
    <cellStyle name="40 % - Akzent5 20 3" xfId="1262"/>
    <cellStyle name="40 % - Akzent5 21" xfId="454"/>
    <cellStyle name="40 % - Akzent5 21 2" xfId="1276"/>
    <cellStyle name="40 % - Akzent5 22" xfId="865"/>
    <cellStyle name="40 % - Akzent5 23" xfId="1687"/>
    <cellStyle name="40 % - Akzent5 24" xfId="1701"/>
    <cellStyle name="40 % - Akzent5 3" xfId="70"/>
    <cellStyle name="40 % - Akzent5 3 2" xfId="214"/>
    <cellStyle name="40 % - Akzent5 3 2 2" xfId="627"/>
    <cellStyle name="40 % - Akzent5 3 2 2 2" xfId="1448"/>
    <cellStyle name="40 % - Akzent5 3 2 3" xfId="1038"/>
    <cellStyle name="40 % - Akzent5 3 3" xfId="485"/>
    <cellStyle name="40 % - Akzent5 3 3 2" xfId="1306"/>
    <cellStyle name="40 % - Akzent5 3 4" xfId="896"/>
    <cellStyle name="40 % - Akzent5 4" xfId="84"/>
    <cellStyle name="40 % - Akzent5 4 2" xfId="228"/>
    <cellStyle name="40 % - Akzent5 4 2 2" xfId="641"/>
    <cellStyle name="40 % - Akzent5 4 2 2 2" xfId="1462"/>
    <cellStyle name="40 % - Akzent5 4 2 3" xfId="1052"/>
    <cellStyle name="40 % - Akzent5 4 3" xfId="499"/>
    <cellStyle name="40 % - Akzent5 4 3 2" xfId="1320"/>
    <cellStyle name="40 % - Akzent5 4 4" xfId="910"/>
    <cellStyle name="40 % - Akzent5 5" xfId="98"/>
    <cellStyle name="40 % - Akzent5 5 2" xfId="242"/>
    <cellStyle name="40 % - Akzent5 5 2 2" xfId="655"/>
    <cellStyle name="40 % - Akzent5 5 2 2 2" xfId="1476"/>
    <cellStyle name="40 % - Akzent5 5 2 3" xfId="1066"/>
    <cellStyle name="40 % - Akzent5 5 3" xfId="513"/>
    <cellStyle name="40 % - Akzent5 5 3 2" xfId="1334"/>
    <cellStyle name="40 % - Akzent5 5 4" xfId="924"/>
    <cellStyle name="40 % - Akzent5 6" xfId="112"/>
    <cellStyle name="40 % - Akzent5 6 2" xfId="256"/>
    <cellStyle name="40 % - Akzent5 6 2 2" xfId="669"/>
    <cellStyle name="40 % - Akzent5 6 2 2 2" xfId="1490"/>
    <cellStyle name="40 % - Akzent5 6 2 3" xfId="1080"/>
    <cellStyle name="40 % - Akzent5 6 3" xfId="527"/>
    <cellStyle name="40 % - Akzent5 6 3 2" xfId="1348"/>
    <cellStyle name="40 % - Akzent5 6 4" xfId="938"/>
    <cellStyle name="40 % - Akzent5 7" xfId="126"/>
    <cellStyle name="40 % - Akzent5 7 2" xfId="270"/>
    <cellStyle name="40 % - Akzent5 7 2 2" xfId="683"/>
    <cellStyle name="40 % - Akzent5 7 2 2 2" xfId="1504"/>
    <cellStyle name="40 % - Akzent5 7 2 3" xfId="1094"/>
    <cellStyle name="40 % - Akzent5 7 3" xfId="541"/>
    <cellStyle name="40 % - Akzent5 7 3 2" xfId="1362"/>
    <cellStyle name="40 % - Akzent5 7 4" xfId="952"/>
    <cellStyle name="40 % - Akzent5 8" xfId="139"/>
    <cellStyle name="40 % - Akzent5 8 2" xfId="283"/>
    <cellStyle name="40 % - Akzent5 8 2 2" xfId="696"/>
    <cellStyle name="40 % - Akzent5 8 2 2 2" xfId="1517"/>
    <cellStyle name="40 % - Akzent5 8 2 3" xfId="1107"/>
    <cellStyle name="40 % - Akzent5 8 3" xfId="554"/>
    <cellStyle name="40 % - Akzent5 8 3 2" xfId="1375"/>
    <cellStyle name="40 % - Akzent5 8 4" xfId="965"/>
    <cellStyle name="40 % - Akzent5 9" xfId="155"/>
    <cellStyle name="40 % - Akzent5 9 2" xfId="299"/>
    <cellStyle name="40 % - Akzent5 9 2 2" xfId="711"/>
    <cellStyle name="40 % - Akzent5 9 2 2 2" xfId="1532"/>
    <cellStyle name="40 % - Akzent5 9 2 3" xfId="1122"/>
    <cellStyle name="40 % - Akzent5 9 3" xfId="569"/>
    <cellStyle name="40 % - Akzent5 9 3 2" xfId="1390"/>
    <cellStyle name="40 % - Akzent5 9 4" xfId="980"/>
    <cellStyle name="40 % - Akzent6" xfId="41" builtinId="51" customBuiltin="1"/>
    <cellStyle name="40 % - Akzent6 10" xfId="171"/>
    <cellStyle name="40 % - Akzent6 10 2" xfId="315"/>
    <cellStyle name="40 % - Akzent6 10 2 2" xfId="727"/>
    <cellStyle name="40 % - Akzent6 10 2 2 2" xfId="1548"/>
    <cellStyle name="40 % - Akzent6 10 2 3" xfId="1138"/>
    <cellStyle name="40 % - Akzent6 10 3" xfId="585"/>
    <cellStyle name="40 % - Akzent6 10 3 2" xfId="1406"/>
    <cellStyle name="40 % - Akzent6 10 4" xfId="996"/>
    <cellStyle name="40 % - Akzent6 11" xfId="185"/>
    <cellStyle name="40 % - Akzent6 11 2" xfId="599"/>
    <cellStyle name="40 % - Akzent6 11 2 2" xfId="1420"/>
    <cellStyle name="40 % - Akzent6 11 3" xfId="1010"/>
    <cellStyle name="40 % - Akzent6 12" xfId="330"/>
    <cellStyle name="40 % - Akzent6 12 2" xfId="741"/>
    <cellStyle name="40 % - Akzent6 12 2 2" xfId="1562"/>
    <cellStyle name="40 % - Akzent6 12 3" xfId="1152"/>
    <cellStyle name="40 % - Akzent6 13" xfId="344"/>
    <cellStyle name="40 % - Akzent6 13 2" xfId="755"/>
    <cellStyle name="40 % - Akzent6 13 2 2" xfId="1576"/>
    <cellStyle name="40 % - Akzent6 13 3" xfId="1166"/>
    <cellStyle name="40 % - Akzent6 14" xfId="358"/>
    <cellStyle name="40 % - Akzent6 14 2" xfId="769"/>
    <cellStyle name="40 % - Akzent6 14 2 2" xfId="1590"/>
    <cellStyle name="40 % - Akzent6 14 3" xfId="1180"/>
    <cellStyle name="40 % - Akzent6 15" xfId="372"/>
    <cellStyle name="40 % - Akzent6 15 2" xfId="783"/>
    <cellStyle name="40 % - Akzent6 15 2 2" xfId="1604"/>
    <cellStyle name="40 % - Akzent6 15 3" xfId="1194"/>
    <cellStyle name="40 % - Akzent6 16" xfId="386"/>
    <cellStyle name="40 % - Akzent6 16 2" xfId="797"/>
    <cellStyle name="40 % - Akzent6 16 2 2" xfId="1618"/>
    <cellStyle name="40 % - Akzent6 16 3" xfId="1208"/>
    <cellStyle name="40 % - Akzent6 17" xfId="400"/>
    <cellStyle name="40 % - Akzent6 17 2" xfId="811"/>
    <cellStyle name="40 % - Akzent6 17 2 2" xfId="1632"/>
    <cellStyle name="40 % - Akzent6 17 3" xfId="1222"/>
    <cellStyle name="40 % - Akzent6 18" xfId="414"/>
    <cellStyle name="40 % - Akzent6 18 2" xfId="825"/>
    <cellStyle name="40 % - Akzent6 18 2 2" xfId="1646"/>
    <cellStyle name="40 % - Akzent6 18 3" xfId="1236"/>
    <cellStyle name="40 % - Akzent6 19" xfId="428"/>
    <cellStyle name="40 % - Akzent6 19 2" xfId="839"/>
    <cellStyle name="40 % - Akzent6 19 2 2" xfId="1660"/>
    <cellStyle name="40 % - Akzent6 19 3" xfId="1250"/>
    <cellStyle name="40 % - Akzent6 2" xfId="58"/>
    <cellStyle name="40 % - Akzent6 2 2" xfId="202"/>
    <cellStyle name="40 % - Akzent6 2 2 2" xfId="615"/>
    <cellStyle name="40 % - Akzent6 2 2 2 2" xfId="1436"/>
    <cellStyle name="40 % - Akzent6 2 2 3" xfId="1026"/>
    <cellStyle name="40 % - Akzent6 2 3" xfId="473"/>
    <cellStyle name="40 % - Akzent6 2 3 2" xfId="1294"/>
    <cellStyle name="40 % - Akzent6 2 4" xfId="884"/>
    <cellStyle name="40 % - Akzent6 20" xfId="442"/>
    <cellStyle name="40 % - Akzent6 20 2" xfId="853"/>
    <cellStyle name="40 % - Akzent6 20 2 2" xfId="1674"/>
    <cellStyle name="40 % - Akzent6 20 3" xfId="1264"/>
    <cellStyle name="40 % - Akzent6 21" xfId="456"/>
    <cellStyle name="40 % - Akzent6 21 2" xfId="1278"/>
    <cellStyle name="40 % - Akzent6 22" xfId="867"/>
    <cellStyle name="40 % - Akzent6 23" xfId="1689"/>
    <cellStyle name="40 % - Akzent6 24" xfId="1703"/>
    <cellStyle name="40 % - Akzent6 3" xfId="72"/>
    <cellStyle name="40 % - Akzent6 3 2" xfId="216"/>
    <cellStyle name="40 % - Akzent6 3 2 2" xfId="629"/>
    <cellStyle name="40 % - Akzent6 3 2 2 2" xfId="1450"/>
    <cellStyle name="40 % - Akzent6 3 2 3" xfId="1040"/>
    <cellStyle name="40 % - Akzent6 3 3" xfId="487"/>
    <cellStyle name="40 % - Akzent6 3 3 2" xfId="1308"/>
    <cellStyle name="40 % - Akzent6 3 4" xfId="898"/>
    <cellStyle name="40 % - Akzent6 4" xfId="86"/>
    <cellStyle name="40 % - Akzent6 4 2" xfId="230"/>
    <cellStyle name="40 % - Akzent6 4 2 2" xfId="643"/>
    <cellStyle name="40 % - Akzent6 4 2 2 2" xfId="1464"/>
    <cellStyle name="40 % - Akzent6 4 2 3" xfId="1054"/>
    <cellStyle name="40 % - Akzent6 4 3" xfId="501"/>
    <cellStyle name="40 % - Akzent6 4 3 2" xfId="1322"/>
    <cellStyle name="40 % - Akzent6 4 4" xfId="912"/>
    <cellStyle name="40 % - Akzent6 5" xfId="100"/>
    <cellStyle name="40 % - Akzent6 5 2" xfId="244"/>
    <cellStyle name="40 % - Akzent6 5 2 2" xfId="657"/>
    <cellStyle name="40 % - Akzent6 5 2 2 2" xfId="1478"/>
    <cellStyle name="40 % - Akzent6 5 2 3" xfId="1068"/>
    <cellStyle name="40 % - Akzent6 5 3" xfId="515"/>
    <cellStyle name="40 % - Akzent6 5 3 2" xfId="1336"/>
    <cellStyle name="40 % - Akzent6 5 4" xfId="926"/>
    <cellStyle name="40 % - Akzent6 6" xfId="114"/>
    <cellStyle name="40 % - Akzent6 6 2" xfId="258"/>
    <cellStyle name="40 % - Akzent6 6 2 2" xfId="671"/>
    <cellStyle name="40 % - Akzent6 6 2 2 2" xfId="1492"/>
    <cellStyle name="40 % - Akzent6 6 2 3" xfId="1082"/>
    <cellStyle name="40 % - Akzent6 6 3" xfId="529"/>
    <cellStyle name="40 % - Akzent6 6 3 2" xfId="1350"/>
    <cellStyle name="40 % - Akzent6 6 4" xfId="940"/>
    <cellStyle name="40 % - Akzent6 7" xfId="128"/>
    <cellStyle name="40 % - Akzent6 7 2" xfId="272"/>
    <cellStyle name="40 % - Akzent6 7 2 2" xfId="685"/>
    <cellStyle name="40 % - Akzent6 7 2 2 2" xfId="1506"/>
    <cellStyle name="40 % - Akzent6 7 2 3" xfId="1096"/>
    <cellStyle name="40 % - Akzent6 7 3" xfId="543"/>
    <cellStyle name="40 % - Akzent6 7 3 2" xfId="1364"/>
    <cellStyle name="40 % - Akzent6 7 4" xfId="954"/>
    <cellStyle name="40 % - Akzent6 8" xfId="140"/>
    <cellStyle name="40 % - Akzent6 8 2" xfId="284"/>
    <cellStyle name="40 % - Akzent6 8 2 2" xfId="697"/>
    <cellStyle name="40 % - Akzent6 8 2 2 2" xfId="1518"/>
    <cellStyle name="40 % - Akzent6 8 2 3" xfId="1108"/>
    <cellStyle name="40 % - Akzent6 8 3" xfId="555"/>
    <cellStyle name="40 % - Akzent6 8 3 2" xfId="1376"/>
    <cellStyle name="40 % - Akzent6 8 4" xfId="966"/>
    <cellStyle name="40 % - Akzent6 9" xfId="157"/>
    <cellStyle name="40 % - Akzent6 9 2" xfId="301"/>
    <cellStyle name="40 % - Akzent6 9 2 2" xfId="713"/>
    <cellStyle name="40 % - Akzent6 9 2 2 2" xfId="1534"/>
    <cellStyle name="40 % - Akzent6 9 2 3" xfId="1124"/>
    <cellStyle name="40 % - Akzent6 9 3" xfId="571"/>
    <cellStyle name="40 % - Akzent6 9 3 2" xfId="1392"/>
    <cellStyle name="40 % - Akzent6 9 4" xfId="982"/>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2" builtinId="21" customBuiltin="1"/>
    <cellStyle name="Berechnung" xfId="13" builtinId="22" customBuiltin="1"/>
    <cellStyle name="Eingabe" xfId="11" builtinId="20" customBuiltin="1"/>
    <cellStyle name="Ergebnis" xfId="18" builtinId="25" customBuiltin="1"/>
    <cellStyle name="Erklärender Text" xfId="17" builtinId="53" customBuiltin="1"/>
    <cellStyle name="Gut" xfId="8" builtinId="26" customBuiltin="1"/>
    <cellStyle name="Link" xfId="1" builtinId="8"/>
    <cellStyle name="Neutral" xfId="10" builtinId="28" customBuiltin="1"/>
    <cellStyle name="Notiz 10" xfId="159"/>
    <cellStyle name="Notiz 10 2" xfId="303"/>
    <cellStyle name="Notiz 10 2 2" xfId="715"/>
    <cellStyle name="Notiz 10 2 2 2" xfId="1536"/>
    <cellStyle name="Notiz 10 2 3" xfId="1126"/>
    <cellStyle name="Notiz 10 3" xfId="573"/>
    <cellStyle name="Notiz 10 3 2" xfId="1394"/>
    <cellStyle name="Notiz 10 4" xfId="984"/>
    <cellStyle name="Notiz 11" xfId="173"/>
    <cellStyle name="Notiz 11 2" xfId="587"/>
    <cellStyle name="Notiz 11 2 2" xfId="1408"/>
    <cellStyle name="Notiz 11 3" xfId="998"/>
    <cellStyle name="Notiz 12" xfId="318"/>
    <cellStyle name="Notiz 12 2" xfId="729"/>
    <cellStyle name="Notiz 12 2 2" xfId="1550"/>
    <cellStyle name="Notiz 12 3" xfId="1140"/>
    <cellStyle name="Notiz 13" xfId="332"/>
    <cellStyle name="Notiz 13 2" xfId="743"/>
    <cellStyle name="Notiz 13 2 2" xfId="1564"/>
    <cellStyle name="Notiz 13 3" xfId="1154"/>
    <cellStyle name="Notiz 14" xfId="346"/>
    <cellStyle name="Notiz 14 2" xfId="757"/>
    <cellStyle name="Notiz 14 2 2" xfId="1578"/>
    <cellStyle name="Notiz 14 3" xfId="1168"/>
    <cellStyle name="Notiz 15" xfId="360"/>
    <cellStyle name="Notiz 15 2" xfId="771"/>
    <cellStyle name="Notiz 15 2 2" xfId="1592"/>
    <cellStyle name="Notiz 15 3" xfId="1182"/>
    <cellStyle name="Notiz 16" xfId="374"/>
    <cellStyle name="Notiz 16 2" xfId="785"/>
    <cellStyle name="Notiz 16 2 2" xfId="1606"/>
    <cellStyle name="Notiz 16 3" xfId="1196"/>
    <cellStyle name="Notiz 17" xfId="388"/>
    <cellStyle name="Notiz 17 2" xfId="799"/>
    <cellStyle name="Notiz 17 2 2" xfId="1620"/>
    <cellStyle name="Notiz 17 3" xfId="1210"/>
    <cellStyle name="Notiz 18" xfId="402"/>
    <cellStyle name="Notiz 18 2" xfId="813"/>
    <cellStyle name="Notiz 18 2 2" xfId="1634"/>
    <cellStyle name="Notiz 18 3" xfId="1224"/>
    <cellStyle name="Notiz 19" xfId="416"/>
    <cellStyle name="Notiz 19 2" xfId="827"/>
    <cellStyle name="Notiz 19 2 2" xfId="1648"/>
    <cellStyle name="Notiz 19 3" xfId="1238"/>
    <cellStyle name="Notiz 2" xfId="44"/>
    <cellStyle name="Notiz 2 2" xfId="141"/>
    <cellStyle name="Notiz 2 2 2" xfId="285"/>
    <cellStyle name="Notiz 2 2 2 2" xfId="698"/>
    <cellStyle name="Notiz 2 2 2 2 2" xfId="1519"/>
    <cellStyle name="Notiz 2 2 2 3" xfId="1109"/>
    <cellStyle name="Notiz 2 2 3" xfId="556"/>
    <cellStyle name="Notiz 2 2 3 2" xfId="1377"/>
    <cellStyle name="Notiz 2 2 4" xfId="967"/>
    <cellStyle name="Notiz 2 3" xfId="188"/>
    <cellStyle name="Notiz 2 3 2" xfId="601"/>
    <cellStyle name="Notiz 2 3 2 2" xfId="1422"/>
    <cellStyle name="Notiz 2 3 3" xfId="1012"/>
    <cellStyle name="Notiz 2 4" xfId="459"/>
    <cellStyle name="Notiz 2 4 2" xfId="1280"/>
    <cellStyle name="Notiz 2 5" xfId="870"/>
    <cellStyle name="Notiz 20" xfId="430"/>
    <cellStyle name="Notiz 20 2" xfId="841"/>
    <cellStyle name="Notiz 20 2 2" xfId="1662"/>
    <cellStyle name="Notiz 20 3" xfId="1252"/>
    <cellStyle name="Notiz 21" xfId="444"/>
    <cellStyle name="Notiz 21 2" xfId="1266"/>
    <cellStyle name="Notiz 22" xfId="855"/>
    <cellStyle name="Notiz 23" xfId="1677"/>
    <cellStyle name="Notiz 24" xfId="1691"/>
    <cellStyle name="Notiz 3" xfId="46"/>
    <cellStyle name="Notiz 3 2" xfId="190"/>
    <cellStyle name="Notiz 3 2 2" xfId="603"/>
    <cellStyle name="Notiz 3 2 2 2" xfId="1424"/>
    <cellStyle name="Notiz 3 2 3" xfId="1014"/>
    <cellStyle name="Notiz 3 3" xfId="461"/>
    <cellStyle name="Notiz 3 3 2" xfId="1282"/>
    <cellStyle name="Notiz 3 4" xfId="872"/>
    <cellStyle name="Notiz 4" xfId="60"/>
    <cellStyle name="Notiz 4 2" xfId="204"/>
    <cellStyle name="Notiz 4 2 2" xfId="617"/>
    <cellStyle name="Notiz 4 2 2 2" xfId="1438"/>
    <cellStyle name="Notiz 4 2 3" xfId="1028"/>
    <cellStyle name="Notiz 4 3" xfId="475"/>
    <cellStyle name="Notiz 4 3 2" xfId="1296"/>
    <cellStyle name="Notiz 4 4" xfId="886"/>
    <cellStyle name="Notiz 5" xfId="74"/>
    <cellStyle name="Notiz 5 2" xfId="218"/>
    <cellStyle name="Notiz 5 2 2" xfId="631"/>
    <cellStyle name="Notiz 5 2 2 2" xfId="1452"/>
    <cellStyle name="Notiz 5 2 3" xfId="1042"/>
    <cellStyle name="Notiz 5 3" xfId="489"/>
    <cellStyle name="Notiz 5 3 2" xfId="1310"/>
    <cellStyle name="Notiz 5 4" xfId="900"/>
    <cellStyle name="Notiz 6" xfId="88"/>
    <cellStyle name="Notiz 6 2" xfId="232"/>
    <cellStyle name="Notiz 6 2 2" xfId="645"/>
    <cellStyle name="Notiz 6 2 2 2" xfId="1466"/>
    <cellStyle name="Notiz 6 2 3" xfId="1056"/>
    <cellStyle name="Notiz 6 3" xfId="503"/>
    <cellStyle name="Notiz 6 3 2" xfId="1324"/>
    <cellStyle name="Notiz 6 4" xfId="914"/>
    <cellStyle name="Notiz 7" xfId="102"/>
    <cellStyle name="Notiz 7 2" xfId="246"/>
    <cellStyle name="Notiz 7 2 2" xfId="659"/>
    <cellStyle name="Notiz 7 2 2 2" xfId="1480"/>
    <cellStyle name="Notiz 7 2 3" xfId="1070"/>
    <cellStyle name="Notiz 7 3" xfId="517"/>
    <cellStyle name="Notiz 7 3 2" xfId="1338"/>
    <cellStyle name="Notiz 7 4" xfId="928"/>
    <cellStyle name="Notiz 8" xfId="116"/>
    <cellStyle name="Notiz 8 2" xfId="260"/>
    <cellStyle name="Notiz 8 2 2" xfId="673"/>
    <cellStyle name="Notiz 8 2 2 2" xfId="1494"/>
    <cellStyle name="Notiz 8 2 3" xfId="1084"/>
    <cellStyle name="Notiz 8 3" xfId="531"/>
    <cellStyle name="Notiz 8 3 2" xfId="1352"/>
    <cellStyle name="Notiz 8 4" xfId="942"/>
    <cellStyle name="Notiz 9" xfId="145"/>
    <cellStyle name="Notiz 9 2" xfId="289"/>
    <cellStyle name="Notiz 9 2 2" xfId="701"/>
    <cellStyle name="Notiz 9 2 2 2" xfId="1522"/>
    <cellStyle name="Notiz 9 2 3" xfId="1112"/>
    <cellStyle name="Notiz 9 3" xfId="559"/>
    <cellStyle name="Notiz 9 3 2" xfId="1380"/>
    <cellStyle name="Notiz 9 4" xfId="970"/>
    <cellStyle name="Schlecht" xfId="9" builtinId="27" customBuiltin="1"/>
    <cellStyle name="Standard" xfId="0" builtinId="0"/>
    <cellStyle name="Standard 10" xfId="158"/>
    <cellStyle name="Standard 10 2" xfId="302"/>
    <cellStyle name="Standard 10 2 2" xfId="714"/>
    <cellStyle name="Standard 10 2 2 2" xfId="1535"/>
    <cellStyle name="Standard 10 2 3" xfId="1125"/>
    <cellStyle name="Standard 10 3" xfId="572"/>
    <cellStyle name="Standard 10 3 2" xfId="1393"/>
    <cellStyle name="Standard 10 4" xfId="983"/>
    <cellStyle name="Standard 11" xfId="172"/>
    <cellStyle name="Standard 11 2" xfId="586"/>
    <cellStyle name="Standard 11 2 2" xfId="1407"/>
    <cellStyle name="Standard 11 3" xfId="997"/>
    <cellStyle name="Standard 12" xfId="186"/>
    <cellStyle name="Standard 13" xfId="316"/>
    <cellStyle name="Standard 14" xfId="317"/>
    <cellStyle name="Standard 14 2" xfId="728"/>
    <cellStyle name="Standard 14 2 2" xfId="1549"/>
    <cellStyle name="Standard 14 3" xfId="1139"/>
    <cellStyle name="Standard 15" xfId="331"/>
    <cellStyle name="Standard 15 2" xfId="742"/>
    <cellStyle name="Standard 15 2 2" xfId="1563"/>
    <cellStyle name="Standard 15 3" xfId="1153"/>
    <cellStyle name="Standard 16" xfId="345"/>
    <cellStyle name="Standard 16 2" xfId="756"/>
    <cellStyle name="Standard 16 2 2" xfId="1577"/>
    <cellStyle name="Standard 16 3" xfId="1167"/>
    <cellStyle name="Standard 17" xfId="359"/>
    <cellStyle name="Standard 17 2" xfId="770"/>
    <cellStyle name="Standard 17 2 2" xfId="1591"/>
    <cellStyle name="Standard 17 3" xfId="1181"/>
    <cellStyle name="Standard 18" xfId="373"/>
    <cellStyle name="Standard 18 2" xfId="784"/>
    <cellStyle name="Standard 18 2 2" xfId="1605"/>
    <cellStyle name="Standard 18 3" xfId="1195"/>
    <cellStyle name="Standard 19" xfId="387"/>
    <cellStyle name="Standard 19 2" xfId="798"/>
    <cellStyle name="Standard 19 2 2" xfId="1619"/>
    <cellStyle name="Standard 19 3" xfId="1209"/>
    <cellStyle name="Standard 2" xfId="43"/>
    <cellStyle name="Standard 2 2" xfId="142"/>
    <cellStyle name="Standard 2 2 2" xfId="286"/>
    <cellStyle name="Standard 2 2 2 2" xfId="699"/>
    <cellStyle name="Standard 2 2 2 2 2" xfId="1520"/>
    <cellStyle name="Standard 2 2 2 3" xfId="1110"/>
    <cellStyle name="Standard 2 2 3" xfId="557"/>
    <cellStyle name="Standard 2 2 3 2" xfId="1378"/>
    <cellStyle name="Standard 2 2 4" xfId="968"/>
    <cellStyle name="Standard 2 3" xfId="187"/>
    <cellStyle name="Standard 2 3 2" xfId="600"/>
    <cellStyle name="Standard 2 3 2 2" xfId="1421"/>
    <cellStyle name="Standard 2 3 3" xfId="1011"/>
    <cellStyle name="Standard 2 4" xfId="458"/>
    <cellStyle name="Standard 2 4 2" xfId="1279"/>
    <cellStyle name="Standard 2 5" xfId="869"/>
    <cellStyle name="Standard 20" xfId="401"/>
    <cellStyle name="Standard 20 2" xfId="812"/>
    <cellStyle name="Standard 20 2 2" xfId="1633"/>
    <cellStyle name="Standard 20 3" xfId="1223"/>
    <cellStyle name="Standard 21" xfId="415"/>
    <cellStyle name="Standard 21 2" xfId="826"/>
    <cellStyle name="Standard 21 2 2" xfId="1647"/>
    <cellStyle name="Standard 21 3" xfId="1237"/>
    <cellStyle name="Standard 22" xfId="429"/>
    <cellStyle name="Standard 22 2" xfId="840"/>
    <cellStyle name="Standard 22 2 2" xfId="1661"/>
    <cellStyle name="Standard 22 3" xfId="1251"/>
    <cellStyle name="Standard 23" xfId="443"/>
    <cellStyle name="Standard 23 2" xfId="1265"/>
    <cellStyle name="Standard 24" xfId="457"/>
    <cellStyle name="Standard 25" xfId="868"/>
    <cellStyle name="Standard 26" xfId="854"/>
    <cellStyle name="Standard 27" xfId="1675"/>
    <cellStyle name="Standard 28" xfId="1676"/>
    <cellStyle name="Standard 29" xfId="1690"/>
    <cellStyle name="Standard 3" xfId="45"/>
    <cellStyle name="Standard 3 2" xfId="143"/>
    <cellStyle name="Standard 3 2 2" xfId="287"/>
    <cellStyle name="Standard 3 3" xfId="189"/>
    <cellStyle name="Standard 3 3 2" xfId="602"/>
    <cellStyle name="Standard 3 3 2 2" xfId="1423"/>
    <cellStyle name="Standard 3 3 3" xfId="1013"/>
    <cellStyle name="Standard 3 4" xfId="460"/>
    <cellStyle name="Standard 3 4 2" xfId="1281"/>
    <cellStyle name="Standard 3 5" xfId="871"/>
    <cellStyle name="Standard 4" xfId="59"/>
    <cellStyle name="Standard 4 2" xfId="203"/>
    <cellStyle name="Standard 4 2 2" xfId="616"/>
    <cellStyle name="Standard 4 2 2 2" xfId="1437"/>
    <cellStyle name="Standard 4 2 3" xfId="1027"/>
    <cellStyle name="Standard 4 3" xfId="474"/>
    <cellStyle name="Standard 4 3 2" xfId="1295"/>
    <cellStyle name="Standard 4 4" xfId="885"/>
    <cellStyle name="Standard 5" xfId="73"/>
    <cellStyle name="Standard 5 2" xfId="217"/>
    <cellStyle name="Standard 5 2 2" xfId="630"/>
    <cellStyle name="Standard 5 2 2 2" xfId="1451"/>
    <cellStyle name="Standard 5 2 3" xfId="1041"/>
    <cellStyle name="Standard 5 3" xfId="488"/>
    <cellStyle name="Standard 5 3 2" xfId="1309"/>
    <cellStyle name="Standard 5 4" xfId="899"/>
    <cellStyle name="Standard 6" xfId="87"/>
    <cellStyle name="Standard 6 2" xfId="231"/>
    <cellStyle name="Standard 6 2 2" xfId="644"/>
    <cellStyle name="Standard 6 2 2 2" xfId="1465"/>
    <cellStyle name="Standard 6 2 3" xfId="1055"/>
    <cellStyle name="Standard 6 3" xfId="502"/>
    <cellStyle name="Standard 6 3 2" xfId="1323"/>
    <cellStyle name="Standard 6 4" xfId="913"/>
    <cellStyle name="Standard 7" xfId="101"/>
    <cellStyle name="Standard 7 2" xfId="245"/>
    <cellStyle name="Standard 7 2 2" xfId="658"/>
    <cellStyle name="Standard 7 2 2 2" xfId="1479"/>
    <cellStyle name="Standard 7 2 3" xfId="1069"/>
    <cellStyle name="Standard 7 3" xfId="516"/>
    <cellStyle name="Standard 7 3 2" xfId="1337"/>
    <cellStyle name="Standard 7 4" xfId="927"/>
    <cellStyle name="Standard 8" xfId="115"/>
    <cellStyle name="Standard 8 2" xfId="259"/>
    <cellStyle name="Standard 8 2 2" xfId="672"/>
    <cellStyle name="Standard 8 2 2 2" xfId="1493"/>
    <cellStyle name="Standard 8 2 3" xfId="1083"/>
    <cellStyle name="Standard 8 3" xfId="530"/>
    <cellStyle name="Standard 8 3 2" xfId="1351"/>
    <cellStyle name="Standard 8 4" xfId="941"/>
    <cellStyle name="Standard 9" xfId="144"/>
    <cellStyle name="Standard 9 2" xfId="288"/>
    <cellStyle name="Standard 9 2 2" xfId="700"/>
    <cellStyle name="Standard 9 2 2 2" xfId="1521"/>
    <cellStyle name="Standard 9 2 3" xfId="1111"/>
    <cellStyle name="Standard 9 3" xfId="558"/>
    <cellStyle name="Standard 9 3 2" xfId="1379"/>
    <cellStyle name="Standard 9 4" xfId="969"/>
    <cellStyle name="Standard_T7" xfId="2"/>
    <cellStyle name="Überschrift" xfId="3" builtinId="15" customBuiltin="1"/>
    <cellStyle name="Überschrift 1" xfId="4" builtinId="16" customBuiltin="1"/>
    <cellStyle name="Überschrift 2" xfId="5" builtinId="17" customBuiltin="1"/>
    <cellStyle name="Überschrift 3" xfId="6" builtinId="18" customBuiltin="1"/>
    <cellStyle name="Überschrift 4" xfId="7" builtinId="19" customBuiltin="1"/>
    <cellStyle name="Verknüpfte Zelle" xfId="14" builtinId="24" customBuiltin="1"/>
    <cellStyle name="Warnender Text" xfId="16" builtinId="11" customBuiltin="1"/>
    <cellStyle name="Zelle überprüfen" xfId="15"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mruColors>
      <color rgb="FFABB2CB"/>
      <color rgb="FF586685"/>
      <color rgb="FFF6F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118226600994"/>
          <c:y val="0.18061693434330944"/>
          <c:w val="0.82840722495894914"/>
          <c:h val="0.60572752371231819"/>
        </c:manualLayout>
      </c:layout>
      <c:lineChart>
        <c:grouping val="standard"/>
        <c:varyColors val="0"/>
        <c:ser>
          <c:idx val="0"/>
          <c:order val="0"/>
          <c:tx>
            <c:strRef>
              <c:f>'T1'!$C$4:$E$4</c:f>
              <c:strCache>
                <c:ptCount val="1"/>
                <c:pt idx="0">
                  <c:v>Gesamtbevölkerung</c:v>
                </c:pt>
              </c:strCache>
            </c:strRef>
          </c:tx>
          <c:spPr>
            <a:ln w="38100">
              <a:solidFill>
                <a:srgbClr val="745A8F"/>
              </a:solidFill>
              <a:prstDash val="solid"/>
            </a:ln>
          </c:spPr>
          <c:marker>
            <c:symbol val="none"/>
          </c:marker>
          <c:cat>
            <c:numRef>
              <c:f>'T1'!$B$6:$B$51</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'T1'!$C$6:$C$51</c:f>
              <c:numCache>
                <c:formatCode>#,##0</c:formatCode>
                <c:ptCount val="46"/>
                <c:pt idx="0">
                  <c:v>439503</c:v>
                </c:pt>
                <c:pt idx="1">
                  <c:v>445189</c:v>
                </c:pt>
                <c:pt idx="2">
                  <c:v>449776</c:v>
                </c:pt>
                <c:pt idx="3">
                  <c:v>444882</c:v>
                </c:pt>
                <c:pt idx="4">
                  <c:v>442529</c:v>
                </c:pt>
                <c:pt idx="5">
                  <c:v>442875</c:v>
                </c:pt>
                <c:pt idx="6">
                  <c:v>446305</c:v>
                </c:pt>
                <c:pt idx="7">
                  <c:v>450233</c:v>
                </c:pt>
                <c:pt idx="8">
                  <c:v>452786</c:v>
                </c:pt>
                <c:pt idx="9">
                  <c:v>457997</c:v>
                </c:pt>
                <c:pt idx="10">
                  <c:v>461178</c:v>
                </c:pt>
                <c:pt idx="11">
                  <c:v>463912</c:v>
                </c:pt>
                <c:pt idx="12">
                  <c:v>466603</c:v>
                </c:pt>
                <c:pt idx="13">
                  <c:v>470955</c:v>
                </c:pt>
                <c:pt idx="14">
                  <c:v>475523</c:v>
                </c:pt>
                <c:pt idx="15">
                  <c:v>481916</c:v>
                </c:pt>
                <c:pt idx="16">
                  <c:v>488764</c:v>
                </c:pt>
                <c:pt idx="17">
                  <c:v>496291</c:v>
                </c:pt>
                <c:pt idx="18">
                  <c:v>504597</c:v>
                </c:pt>
                <c:pt idx="19">
                  <c:v>511984</c:v>
                </c:pt>
                <c:pt idx="20">
                  <c:v>516143</c:v>
                </c:pt>
                <c:pt idx="21">
                  <c:v>521264</c:v>
                </c:pt>
                <c:pt idx="22">
                  <c:v>525708</c:v>
                </c:pt>
                <c:pt idx="23">
                  <c:v>531577</c:v>
                </c:pt>
                <c:pt idx="24">
                  <c:v>534364</c:v>
                </c:pt>
                <c:pt idx="25">
                  <c:v>537322</c:v>
                </c:pt>
                <c:pt idx="26">
                  <c:v>540209</c:v>
                </c:pt>
                <c:pt idx="27">
                  <c:v>545254</c:v>
                </c:pt>
                <c:pt idx="28">
                  <c:v>547462</c:v>
                </c:pt>
                <c:pt idx="29">
                  <c:v>553247</c:v>
                </c:pt>
                <c:pt idx="30">
                  <c:v>559799</c:v>
                </c:pt>
                <c:pt idx="31">
                  <c:v>564810</c:v>
                </c:pt>
                <c:pt idx="32">
                  <c:v>569069</c:v>
                </c:pt>
                <c:pt idx="33">
                  <c:v>573654</c:v>
                </c:pt>
                <c:pt idx="34">
                  <c:v>579489</c:v>
                </c:pt>
                <c:pt idx="35">
                  <c:v>586792</c:v>
                </c:pt>
                <c:pt idx="36">
                  <c:v>596396</c:v>
                </c:pt>
                <c:pt idx="37">
                  <c:v>604263</c:v>
                </c:pt>
                <c:pt idx="38">
                  <c:v>612611</c:v>
                </c:pt>
                <c:pt idx="39">
                  <c:v>621398</c:v>
                </c:pt>
                <c:pt idx="40">
                  <c:v>627893</c:v>
                </c:pt>
                <c:pt idx="41">
                  <c:v>635797</c:v>
                </c:pt>
                <c:pt idx="42">
                  <c:v>644830</c:v>
                </c:pt>
                <c:pt idx="43">
                  <c:v>653317</c:v>
                </c:pt>
                <c:pt idx="44">
                  <c:v>662224</c:v>
                </c:pt>
                <c:pt idx="45">
                  <c:v>670050</c:v>
                </c:pt>
              </c:numCache>
            </c:numRef>
          </c:val>
          <c:smooth val="0"/>
          <c:extLst>
            <c:ext xmlns:c16="http://schemas.microsoft.com/office/drawing/2014/chart" uri="{C3380CC4-5D6E-409C-BE32-E72D297353CC}">
              <c16:uniqueId val="{00000000-E1A0-4F66-96D5-60A38287700E}"/>
            </c:ext>
          </c:extLst>
        </c:ser>
        <c:ser>
          <c:idx val="1"/>
          <c:order val="1"/>
          <c:tx>
            <c:strRef>
              <c:f>'T1'!$F$4:$H$4</c:f>
              <c:strCache>
                <c:ptCount val="1"/>
                <c:pt idx="0">
                  <c:v>schweizerische Bevölkerung</c:v>
                </c:pt>
              </c:strCache>
            </c:strRef>
          </c:tx>
          <c:spPr>
            <a:ln w="38100">
              <a:solidFill>
                <a:srgbClr val="6393BA"/>
              </a:solidFill>
              <a:prstDash val="solid"/>
            </a:ln>
          </c:spPr>
          <c:marker>
            <c:symbol val="none"/>
          </c:marker>
          <c:cat>
            <c:numRef>
              <c:f>'T1'!$B$6:$B$51</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'T1'!$F$6:$F$51</c:f>
              <c:numCache>
                <c:formatCode>#,##0</c:formatCode>
                <c:ptCount val="46"/>
                <c:pt idx="0">
                  <c:v>362159</c:v>
                </c:pt>
                <c:pt idx="1">
                  <c:v>365805</c:v>
                </c:pt>
                <c:pt idx="2">
                  <c:v>369640</c:v>
                </c:pt>
                <c:pt idx="3">
                  <c:v>371429</c:v>
                </c:pt>
                <c:pt idx="4">
                  <c:v>373872</c:v>
                </c:pt>
                <c:pt idx="5">
                  <c:v>376249</c:v>
                </c:pt>
                <c:pt idx="6">
                  <c:v>381423</c:v>
                </c:pt>
                <c:pt idx="7">
                  <c:v>385321</c:v>
                </c:pt>
                <c:pt idx="8">
                  <c:v>387804</c:v>
                </c:pt>
                <c:pt idx="9">
                  <c:v>391250</c:v>
                </c:pt>
                <c:pt idx="10">
                  <c:v>393913</c:v>
                </c:pt>
                <c:pt idx="11">
                  <c:v>397156</c:v>
                </c:pt>
                <c:pt idx="12">
                  <c:v>400032</c:v>
                </c:pt>
                <c:pt idx="13">
                  <c:v>403587</c:v>
                </c:pt>
                <c:pt idx="14">
                  <c:v>406632</c:v>
                </c:pt>
                <c:pt idx="15">
                  <c:v>410844</c:v>
                </c:pt>
                <c:pt idx="16">
                  <c:v>414958</c:v>
                </c:pt>
                <c:pt idx="17">
                  <c:v>418792</c:v>
                </c:pt>
                <c:pt idx="18">
                  <c:v>421739</c:v>
                </c:pt>
                <c:pt idx="19">
                  <c:v>423948</c:v>
                </c:pt>
                <c:pt idx="20">
                  <c:v>425229</c:v>
                </c:pt>
                <c:pt idx="21">
                  <c:v>427670</c:v>
                </c:pt>
                <c:pt idx="22">
                  <c:v>429195</c:v>
                </c:pt>
                <c:pt idx="23">
                  <c:v>432186</c:v>
                </c:pt>
                <c:pt idx="24">
                  <c:v>434340</c:v>
                </c:pt>
                <c:pt idx="25">
                  <c:v>436496</c:v>
                </c:pt>
                <c:pt idx="26">
                  <c:v>437705</c:v>
                </c:pt>
                <c:pt idx="27">
                  <c:v>440013</c:v>
                </c:pt>
                <c:pt idx="28">
                  <c:v>441868</c:v>
                </c:pt>
                <c:pt idx="29">
                  <c:v>444555</c:v>
                </c:pt>
                <c:pt idx="30">
                  <c:v>447356</c:v>
                </c:pt>
                <c:pt idx="31">
                  <c:v>449957</c:v>
                </c:pt>
                <c:pt idx="32">
                  <c:v>452595</c:v>
                </c:pt>
                <c:pt idx="33">
                  <c:v>454862</c:v>
                </c:pt>
                <c:pt idx="34">
                  <c:v>459409</c:v>
                </c:pt>
                <c:pt idx="35">
                  <c:v>463155</c:v>
                </c:pt>
                <c:pt idx="36">
                  <c:v>467649</c:v>
                </c:pt>
                <c:pt idx="37">
                  <c:v>471283</c:v>
                </c:pt>
                <c:pt idx="38">
                  <c:v>475774</c:v>
                </c:pt>
                <c:pt idx="39">
                  <c:v>479745</c:v>
                </c:pt>
                <c:pt idx="40">
                  <c:v>484379</c:v>
                </c:pt>
                <c:pt idx="41">
                  <c:v>488113</c:v>
                </c:pt>
                <c:pt idx="42">
                  <c:v>491677</c:v>
                </c:pt>
                <c:pt idx="43">
                  <c:v>495530</c:v>
                </c:pt>
                <c:pt idx="44">
                  <c:v>499961</c:v>
                </c:pt>
                <c:pt idx="45">
                  <c:v>503850</c:v>
                </c:pt>
              </c:numCache>
            </c:numRef>
          </c:val>
          <c:smooth val="0"/>
          <c:extLst>
            <c:ext xmlns:c16="http://schemas.microsoft.com/office/drawing/2014/chart" uri="{C3380CC4-5D6E-409C-BE32-E72D297353CC}">
              <c16:uniqueId val="{00000001-E1A0-4F66-96D5-60A38287700E}"/>
            </c:ext>
          </c:extLst>
        </c:ser>
        <c:ser>
          <c:idx val="2"/>
          <c:order val="2"/>
          <c:tx>
            <c:strRef>
              <c:f>'T1'!$I$4:$K$4</c:f>
              <c:strCache>
                <c:ptCount val="1"/>
                <c:pt idx="0">
                  <c:v>ausländische Bevölkerung</c:v>
                </c:pt>
              </c:strCache>
            </c:strRef>
          </c:tx>
          <c:spPr>
            <a:ln w="38100">
              <a:solidFill>
                <a:srgbClr val="ABB2CB"/>
              </a:solidFill>
              <a:prstDash val="solid"/>
            </a:ln>
          </c:spPr>
          <c:marker>
            <c:symbol val="none"/>
          </c:marker>
          <c:cat>
            <c:numRef>
              <c:f>'T1'!$B$6:$B$51</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'T1'!$I$6:$I$51</c:f>
              <c:numCache>
                <c:formatCode>#,##0</c:formatCode>
                <c:ptCount val="46"/>
                <c:pt idx="0">
                  <c:v>77344</c:v>
                </c:pt>
                <c:pt idx="1">
                  <c:v>79384</c:v>
                </c:pt>
                <c:pt idx="2">
                  <c:v>80136</c:v>
                </c:pt>
                <c:pt idx="3">
                  <c:v>73453</c:v>
                </c:pt>
                <c:pt idx="4">
                  <c:v>68657</c:v>
                </c:pt>
                <c:pt idx="5">
                  <c:v>66626</c:v>
                </c:pt>
                <c:pt idx="6">
                  <c:v>64882</c:v>
                </c:pt>
                <c:pt idx="7">
                  <c:v>64912</c:v>
                </c:pt>
                <c:pt idx="8">
                  <c:v>64982</c:v>
                </c:pt>
                <c:pt idx="9">
                  <c:v>66747</c:v>
                </c:pt>
                <c:pt idx="10">
                  <c:v>67265</c:v>
                </c:pt>
                <c:pt idx="11">
                  <c:v>66756</c:v>
                </c:pt>
                <c:pt idx="12">
                  <c:v>66571</c:v>
                </c:pt>
                <c:pt idx="13">
                  <c:v>67368</c:v>
                </c:pt>
                <c:pt idx="14">
                  <c:v>68891</c:v>
                </c:pt>
                <c:pt idx="15">
                  <c:v>71072</c:v>
                </c:pt>
                <c:pt idx="16">
                  <c:v>73806</c:v>
                </c:pt>
                <c:pt idx="17">
                  <c:v>77499</c:v>
                </c:pt>
                <c:pt idx="18">
                  <c:v>82858</c:v>
                </c:pt>
                <c:pt idx="19">
                  <c:v>88036</c:v>
                </c:pt>
                <c:pt idx="20">
                  <c:v>90914</c:v>
                </c:pt>
                <c:pt idx="21">
                  <c:v>93594</c:v>
                </c:pt>
                <c:pt idx="22">
                  <c:v>96513</c:v>
                </c:pt>
                <c:pt idx="23">
                  <c:v>99391</c:v>
                </c:pt>
                <c:pt idx="24">
                  <c:v>100024</c:v>
                </c:pt>
                <c:pt idx="25">
                  <c:v>100826</c:v>
                </c:pt>
                <c:pt idx="26">
                  <c:v>102504</c:v>
                </c:pt>
                <c:pt idx="27">
                  <c:v>105241</c:v>
                </c:pt>
                <c:pt idx="28">
                  <c:v>105594</c:v>
                </c:pt>
                <c:pt idx="29">
                  <c:v>108692</c:v>
                </c:pt>
                <c:pt idx="30">
                  <c:v>112443</c:v>
                </c:pt>
                <c:pt idx="31">
                  <c:v>114853</c:v>
                </c:pt>
                <c:pt idx="32">
                  <c:v>116474</c:v>
                </c:pt>
                <c:pt idx="33">
                  <c:v>118792</c:v>
                </c:pt>
                <c:pt idx="34">
                  <c:v>120080</c:v>
                </c:pt>
                <c:pt idx="35">
                  <c:v>123637</c:v>
                </c:pt>
                <c:pt idx="36">
                  <c:v>128747</c:v>
                </c:pt>
                <c:pt idx="37">
                  <c:v>132980</c:v>
                </c:pt>
                <c:pt idx="38">
                  <c:v>136837</c:v>
                </c:pt>
                <c:pt idx="39">
                  <c:v>141653</c:v>
                </c:pt>
                <c:pt idx="40">
                  <c:v>143514</c:v>
                </c:pt>
                <c:pt idx="41">
                  <c:v>147684</c:v>
                </c:pt>
                <c:pt idx="42">
                  <c:v>153153</c:v>
                </c:pt>
                <c:pt idx="43">
                  <c:v>157787</c:v>
                </c:pt>
                <c:pt idx="44">
                  <c:v>162263</c:v>
                </c:pt>
                <c:pt idx="45">
                  <c:v>166200</c:v>
                </c:pt>
              </c:numCache>
            </c:numRef>
          </c:val>
          <c:smooth val="0"/>
          <c:extLst>
            <c:ext xmlns:c16="http://schemas.microsoft.com/office/drawing/2014/chart" uri="{C3380CC4-5D6E-409C-BE32-E72D297353CC}">
              <c16:uniqueId val="{00000002-E1A0-4F66-96D5-60A38287700E}"/>
            </c:ext>
          </c:extLst>
        </c:ser>
        <c:dLbls>
          <c:showLegendKey val="0"/>
          <c:showVal val="0"/>
          <c:showCatName val="0"/>
          <c:showSerName val="0"/>
          <c:showPercent val="0"/>
          <c:showBubbleSize val="0"/>
        </c:dLbls>
        <c:smooth val="0"/>
        <c:axId val="125604224"/>
        <c:axId val="125605760"/>
      </c:lineChart>
      <c:catAx>
        <c:axId val="12560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rtl="0">
              <a:defRPr sz="1075" b="0" i="0" u="none" strike="noStrike" baseline="0">
                <a:solidFill>
                  <a:srgbClr val="333333"/>
                </a:solidFill>
                <a:latin typeface="Arial"/>
                <a:ea typeface="Arial"/>
                <a:cs typeface="Arial"/>
              </a:defRPr>
            </a:pPr>
            <a:endParaRPr lang="de-DE"/>
          </a:p>
        </c:txPr>
        <c:crossAx val="125605760"/>
        <c:crosses val="autoZero"/>
        <c:auto val="1"/>
        <c:lblAlgn val="ctr"/>
        <c:lblOffset val="100"/>
        <c:tickLblSkip val="5"/>
        <c:tickMarkSkip val="1"/>
        <c:noMultiLvlLbl val="0"/>
      </c:catAx>
      <c:valAx>
        <c:axId val="125605760"/>
        <c:scaling>
          <c:orientation val="minMax"/>
          <c:max val="70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333333"/>
                </a:solidFill>
                <a:latin typeface="Arial"/>
                <a:ea typeface="Arial"/>
                <a:cs typeface="Arial"/>
              </a:defRPr>
            </a:pPr>
            <a:endParaRPr lang="de-DE"/>
          </a:p>
        </c:txPr>
        <c:crossAx val="125604224"/>
        <c:crosses val="autoZero"/>
        <c:crossBetween val="between"/>
      </c:valAx>
      <c:spPr>
        <a:solidFill>
          <a:srgbClr val="F6F6F6"/>
        </a:solidFill>
        <a:ln w="12700">
          <a:solidFill>
            <a:srgbClr val="808080"/>
          </a:solidFill>
          <a:prstDash val="solid"/>
        </a:ln>
      </c:spPr>
    </c:plotArea>
    <c:legend>
      <c:legendPos val="r"/>
      <c:layout>
        <c:manualLayout>
          <c:xMode val="edge"/>
          <c:yMode val="edge"/>
          <c:x val="0.10960591133004927"/>
          <c:y val="0.87665290737336243"/>
          <c:w val="0.25640394088669949"/>
          <c:h val="0.12334709262663753"/>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sz="1200"/>
              <a:t>Altersstruktur nach Geschlecht und Nationalität, 2017</a:t>
            </a:r>
          </a:p>
        </c:rich>
      </c:tx>
      <c:layout>
        <c:manualLayout>
          <c:xMode val="edge"/>
          <c:yMode val="edge"/>
          <c:x val="0.22385877023104067"/>
          <c:y val="2.769679300291546E-2"/>
        </c:manualLayout>
      </c:layout>
      <c:overlay val="0"/>
      <c:spPr>
        <a:noFill/>
        <a:ln w="25400">
          <a:noFill/>
        </a:ln>
      </c:spPr>
    </c:title>
    <c:autoTitleDeleted val="0"/>
    <c:plotArea>
      <c:layout>
        <c:manualLayout>
          <c:layoutTarget val="inner"/>
          <c:xMode val="edge"/>
          <c:yMode val="edge"/>
          <c:x val="7.0692245239613954E-2"/>
          <c:y val="0.1034985422740525"/>
          <c:w val="0.81885184069219519"/>
          <c:h val="0.7667638483965018"/>
        </c:manualLayout>
      </c:layout>
      <c:barChart>
        <c:barDir val="bar"/>
        <c:grouping val="stacked"/>
        <c:varyColors val="0"/>
        <c:ser>
          <c:idx val="0"/>
          <c:order val="0"/>
          <c:tx>
            <c:strRef>
              <c:f>'T14'!$S$97</c:f>
              <c:strCache>
                <c:ptCount val="1"/>
                <c:pt idx="0">
                  <c:v>CH Männer</c:v>
                </c:pt>
              </c:strCache>
            </c:strRef>
          </c:tx>
          <c:spPr>
            <a:solidFill>
              <a:srgbClr val="ABB2CB"/>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'T14'!$AA$98:$AA$204</c:f>
              <c:numCache>
                <c:formatCode>#,##0</c:formatCode>
                <c:ptCount val="107"/>
                <c:pt idx="0">
                  <c:v>-2511</c:v>
                </c:pt>
                <c:pt idx="1">
                  <c:v>-2518</c:v>
                </c:pt>
                <c:pt idx="2">
                  <c:v>-2592</c:v>
                </c:pt>
                <c:pt idx="3">
                  <c:v>-2670</c:v>
                </c:pt>
                <c:pt idx="4">
                  <c:v>-2567</c:v>
                </c:pt>
                <c:pt idx="5">
                  <c:v>-2563</c:v>
                </c:pt>
                <c:pt idx="6">
                  <c:v>-2590</c:v>
                </c:pt>
                <c:pt idx="7">
                  <c:v>-2611</c:v>
                </c:pt>
                <c:pt idx="8">
                  <c:v>-2500</c:v>
                </c:pt>
                <c:pt idx="9">
                  <c:v>-2538</c:v>
                </c:pt>
                <c:pt idx="10">
                  <c:v>-2388</c:v>
                </c:pt>
                <c:pt idx="11">
                  <c:v>-2475</c:v>
                </c:pt>
                <c:pt idx="12">
                  <c:v>-2490</c:v>
                </c:pt>
                <c:pt idx="13">
                  <c:v>-2514</c:v>
                </c:pt>
                <c:pt idx="14">
                  <c:v>-2542</c:v>
                </c:pt>
                <c:pt idx="15">
                  <c:v>-2504</c:v>
                </c:pt>
                <c:pt idx="16">
                  <c:v>-2482</c:v>
                </c:pt>
                <c:pt idx="17">
                  <c:v>-2745</c:v>
                </c:pt>
                <c:pt idx="18">
                  <c:v>-2721</c:v>
                </c:pt>
                <c:pt idx="19">
                  <c:v>-2801</c:v>
                </c:pt>
                <c:pt idx="20">
                  <c:v>-2886</c:v>
                </c:pt>
                <c:pt idx="21">
                  <c:v>-3020</c:v>
                </c:pt>
                <c:pt idx="22">
                  <c:v>-2873</c:v>
                </c:pt>
                <c:pt idx="23">
                  <c:v>-2915</c:v>
                </c:pt>
                <c:pt idx="24">
                  <c:v>-3042</c:v>
                </c:pt>
                <c:pt idx="25">
                  <c:v>-3129</c:v>
                </c:pt>
                <c:pt idx="26">
                  <c:v>-3059</c:v>
                </c:pt>
                <c:pt idx="27">
                  <c:v>-3065</c:v>
                </c:pt>
                <c:pt idx="28">
                  <c:v>-3084</c:v>
                </c:pt>
                <c:pt idx="29">
                  <c:v>-2967</c:v>
                </c:pt>
                <c:pt idx="30">
                  <c:v>-2915</c:v>
                </c:pt>
                <c:pt idx="31">
                  <c:v>-2992</c:v>
                </c:pt>
                <c:pt idx="32">
                  <c:v>-2898</c:v>
                </c:pt>
                <c:pt idx="33">
                  <c:v>-3048</c:v>
                </c:pt>
                <c:pt idx="34">
                  <c:v>-2957</c:v>
                </c:pt>
                <c:pt idx="35">
                  <c:v>-2989</c:v>
                </c:pt>
                <c:pt idx="36">
                  <c:v>-2979</c:v>
                </c:pt>
                <c:pt idx="37">
                  <c:v>-2974</c:v>
                </c:pt>
                <c:pt idx="38">
                  <c:v>-2898</c:v>
                </c:pt>
                <c:pt idx="39">
                  <c:v>-2803</c:v>
                </c:pt>
                <c:pt idx="40">
                  <c:v>-2848</c:v>
                </c:pt>
                <c:pt idx="41">
                  <c:v>-2695</c:v>
                </c:pt>
                <c:pt idx="42">
                  <c:v>-2817</c:v>
                </c:pt>
                <c:pt idx="43">
                  <c:v>-3059</c:v>
                </c:pt>
                <c:pt idx="44">
                  <c:v>-3010</c:v>
                </c:pt>
                <c:pt idx="45">
                  <c:v>-3197</c:v>
                </c:pt>
                <c:pt idx="46">
                  <c:v>-3416</c:v>
                </c:pt>
                <c:pt idx="47">
                  <c:v>-3578</c:v>
                </c:pt>
                <c:pt idx="48">
                  <c:v>-3648</c:v>
                </c:pt>
                <c:pt idx="49">
                  <c:v>-3990</c:v>
                </c:pt>
                <c:pt idx="50">
                  <c:v>-4062</c:v>
                </c:pt>
                <c:pt idx="51">
                  <c:v>-4109</c:v>
                </c:pt>
                <c:pt idx="52">
                  <c:v>-4205</c:v>
                </c:pt>
                <c:pt idx="53">
                  <c:v>-4288</c:v>
                </c:pt>
                <c:pt idx="54">
                  <c:v>-4081</c:v>
                </c:pt>
                <c:pt idx="55">
                  <c:v>-4103</c:v>
                </c:pt>
                <c:pt idx="56">
                  <c:v>-3995</c:v>
                </c:pt>
                <c:pt idx="57">
                  <c:v>-3769</c:v>
                </c:pt>
                <c:pt idx="58">
                  <c:v>-3721</c:v>
                </c:pt>
                <c:pt idx="59">
                  <c:v>-3639</c:v>
                </c:pt>
                <c:pt idx="60">
                  <c:v>-3657</c:v>
                </c:pt>
                <c:pt idx="61">
                  <c:v>-3504</c:v>
                </c:pt>
                <c:pt idx="62">
                  <c:v>-3476</c:v>
                </c:pt>
                <c:pt idx="63">
                  <c:v>-3286</c:v>
                </c:pt>
                <c:pt idx="64">
                  <c:v>-3200</c:v>
                </c:pt>
                <c:pt idx="65">
                  <c:v>-3081</c:v>
                </c:pt>
                <c:pt idx="66">
                  <c:v>-2881</c:v>
                </c:pt>
                <c:pt idx="67">
                  <c:v>-2908</c:v>
                </c:pt>
                <c:pt idx="68">
                  <c:v>-2828</c:v>
                </c:pt>
                <c:pt idx="69">
                  <c:v>-2867</c:v>
                </c:pt>
                <c:pt idx="70">
                  <c:v>-2769</c:v>
                </c:pt>
                <c:pt idx="71">
                  <c:v>-2758</c:v>
                </c:pt>
                <c:pt idx="72">
                  <c:v>-2608</c:v>
                </c:pt>
                <c:pt idx="73">
                  <c:v>-2482</c:v>
                </c:pt>
                <c:pt idx="74">
                  <c:v>-2417</c:v>
                </c:pt>
                <c:pt idx="75">
                  <c:v>-2158</c:v>
                </c:pt>
                <c:pt idx="76">
                  <c:v>-1935</c:v>
                </c:pt>
                <c:pt idx="77">
                  <c:v>-1584</c:v>
                </c:pt>
                <c:pt idx="78">
                  <c:v>-1494</c:v>
                </c:pt>
                <c:pt idx="79">
                  <c:v>-1535</c:v>
                </c:pt>
                <c:pt idx="80">
                  <c:v>-1368</c:v>
                </c:pt>
                <c:pt idx="81">
                  <c:v>-1245</c:v>
                </c:pt>
                <c:pt idx="82">
                  <c:v>-1175</c:v>
                </c:pt>
                <c:pt idx="83">
                  <c:v>-1131</c:v>
                </c:pt>
                <c:pt idx="84" formatCode="General">
                  <c:v>-938</c:v>
                </c:pt>
                <c:pt idx="85" formatCode="General">
                  <c:v>-912</c:v>
                </c:pt>
                <c:pt idx="86" formatCode="General">
                  <c:v>-797</c:v>
                </c:pt>
                <c:pt idx="87" formatCode="General">
                  <c:v>-670</c:v>
                </c:pt>
                <c:pt idx="88" formatCode="General">
                  <c:v>-558</c:v>
                </c:pt>
                <c:pt idx="89" formatCode="General">
                  <c:v>-477</c:v>
                </c:pt>
                <c:pt idx="90" formatCode="General">
                  <c:v>-357</c:v>
                </c:pt>
                <c:pt idx="91" formatCode="General">
                  <c:v>-293</c:v>
                </c:pt>
                <c:pt idx="92" formatCode="General">
                  <c:v>-208</c:v>
                </c:pt>
                <c:pt idx="93" formatCode="General">
                  <c:v>-145</c:v>
                </c:pt>
                <c:pt idx="94" formatCode="General">
                  <c:v>-120</c:v>
                </c:pt>
                <c:pt idx="95" formatCode="General">
                  <c:v>-88</c:v>
                </c:pt>
                <c:pt idx="96" formatCode="General">
                  <c:v>-52</c:v>
                </c:pt>
                <c:pt idx="97" formatCode="General">
                  <c:v>-28</c:v>
                </c:pt>
                <c:pt idx="98" formatCode="General">
                  <c:v>-22</c:v>
                </c:pt>
                <c:pt idx="99" formatCode="General">
                  <c:v>-15</c:v>
                </c:pt>
                <c:pt idx="100" formatCode="General">
                  <c:v>-4</c:v>
                </c:pt>
                <c:pt idx="101" formatCode="General">
                  <c:v>-1</c:v>
                </c:pt>
                <c:pt idx="102" formatCode="General">
                  <c:v>-3</c:v>
                </c:pt>
                <c:pt idx="103" formatCode="General">
                  <c:v>0</c:v>
                </c:pt>
                <c:pt idx="104" formatCode="General">
                  <c:v>-1</c:v>
                </c:pt>
                <c:pt idx="105" formatCode="General">
                  <c:v>0</c:v>
                </c:pt>
                <c:pt idx="106" formatCode="General">
                  <c:v>0</c:v>
                </c:pt>
              </c:numCache>
            </c:numRef>
          </c:val>
          <c:extLst>
            <c:ext xmlns:c16="http://schemas.microsoft.com/office/drawing/2014/chart" uri="{C3380CC4-5D6E-409C-BE32-E72D297353CC}">
              <c16:uniqueId val="{00000000-3AF7-4F41-8DFE-0D20B638D6E9}"/>
            </c:ext>
          </c:extLst>
        </c:ser>
        <c:ser>
          <c:idx val="1"/>
          <c:order val="1"/>
          <c:tx>
            <c:strRef>
              <c:f>'T14'!$T$97</c:f>
              <c:strCache>
                <c:ptCount val="1"/>
                <c:pt idx="0">
                  <c:v>Ausl Männer</c:v>
                </c:pt>
              </c:strCache>
            </c:strRef>
          </c:tx>
          <c:spPr>
            <a:solidFill>
              <a:srgbClr val="586685"/>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'T14'!$AB$98:$AB$204</c:f>
              <c:numCache>
                <c:formatCode>General</c:formatCode>
                <c:ptCount val="107"/>
                <c:pt idx="0" formatCode="#,##0;#,##0">
                  <c:v>-957</c:v>
                </c:pt>
                <c:pt idx="1">
                  <c:v>-1113</c:v>
                </c:pt>
                <c:pt idx="2" formatCode="#,##0;#,##0">
                  <c:v>-1006</c:v>
                </c:pt>
                <c:pt idx="3">
                  <c:v>-1033</c:v>
                </c:pt>
                <c:pt idx="4" formatCode="#,##0">
                  <c:v>-1029</c:v>
                </c:pt>
                <c:pt idx="5">
                  <c:v>-1095</c:v>
                </c:pt>
                <c:pt idx="6">
                  <c:v>-1048</c:v>
                </c:pt>
                <c:pt idx="7">
                  <c:v>-967</c:v>
                </c:pt>
                <c:pt idx="8">
                  <c:v>-936</c:v>
                </c:pt>
                <c:pt idx="9">
                  <c:v>-1006</c:v>
                </c:pt>
                <c:pt idx="10">
                  <c:v>-922</c:v>
                </c:pt>
                <c:pt idx="11">
                  <c:v>-911</c:v>
                </c:pt>
                <c:pt idx="12">
                  <c:v>-969</c:v>
                </c:pt>
                <c:pt idx="13">
                  <c:v>-909</c:v>
                </c:pt>
                <c:pt idx="14">
                  <c:v>-854</c:v>
                </c:pt>
                <c:pt idx="15">
                  <c:v>-825</c:v>
                </c:pt>
                <c:pt idx="16">
                  <c:v>-795</c:v>
                </c:pt>
                <c:pt idx="17">
                  <c:v>-842</c:v>
                </c:pt>
                <c:pt idx="18">
                  <c:v>-812</c:v>
                </c:pt>
                <c:pt idx="19">
                  <c:v>-855</c:v>
                </c:pt>
                <c:pt idx="20">
                  <c:v>-825</c:v>
                </c:pt>
                <c:pt idx="21">
                  <c:v>-886</c:v>
                </c:pt>
                <c:pt idx="22">
                  <c:v>-909</c:v>
                </c:pt>
                <c:pt idx="23">
                  <c:v>-954</c:v>
                </c:pt>
                <c:pt idx="24">
                  <c:v>-1096</c:v>
                </c:pt>
                <c:pt idx="25">
                  <c:v>-1230</c:v>
                </c:pt>
                <c:pt idx="26">
                  <c:v>-1305</c:v>
                </c:pt>
                <c:pt idx="27">
                  <c:v>-1495</c:v>
                </c:pt>
                <c:pt idx="28">
                  <c:v>-1565</c:v>
                </c:pt>
                <c:pt idx="29">
                  <c:v>-1576</c:v>
                </c:pt>
                <c:pt idx="30">
                  <c:v>-1719</c:v>
                </c:pt>
                <c:pt idx="31">
                  <c:v>-1696</c:v>
                </c:pt>
                <c:pt idx="32">
                  <c:v>-1829</c:v>
                </c:pt>
                <c:pt idx="33">
                  <c:v>-1919</c:v>
                </c:pt>
                <c:pt idx="34">
                  <c:v>-1922</c:v>
                </c:pt>
                <c:pt idx="35">
                  <c:v>-2026</c:v>
                </c:pt>
                <c:pt idx="36">
                  <c:v>-2028</c:v>
                </c:pt>
                <c:pt idx="37">
                  <c:v>-1963</c:v>
                </c:pt>
                <c:pt idx="38">
                  <c:v>-1835</c:v>
                </c:pt>
                <c:pt idx="39">
                  <c:v>-1844</c:v>
                </c:pt>
                <c:pt idx="40">
                  <c:v>-1836</c:v>
                </c:pt>
                <c:pt idx="41">
                  <c:v>-1788</c:v>
                </c:pt>
                <c:pt idx="42">
                  <c:v>-1668</c:v>
                </c:pt>
                <c:pt idx="43">
                  <c:v>-1634</c:v>
                </c:pt>
                <c:pt idx="44">
                  <c:v>-1592</c:v>
                </c:pt>
                <c:pt idx="45">
                  <c:v>-1640</c:v>
                </c:pt>
                <c:pt idx="46">
                  <c:v>-1553</c:v>
                </c:pt>
                <c:pt idx="47">
                  <c:v>-1529</c:v>
                </c:pt>
                <c:pt idx="48">
                  <c:v>-1567</c:v>
                </c:pt>
                <c:pt idx="49">
                  <c:v>-1522</c:v>
                </c:pt>
                <c:pt idx="50">
                  <c:v>-1568</c:v>
                </c:pt>
                <c:pt idx="51">
                  <c:v>-1537</c:v>
                </c:pt>
                <c:pt idx="52">
                  <c:v>-1561</c:v>
                </c:pt>
                <c:pt idx="53">
                  <c:v>-1543</c:v>
                </c:pt>
                <c:pt idx="54">
                  <c:v>-1391</c:v>
                </c:pt>
                <c:pt idx="55">
                  <c:v>-1231</c:v>
                </c:pt>
                <c:pt idx="56">
                  <c:v>-1199</c:v>
                </c:pt>
                <c:pt idx="57">
                  <c:v>-1170</c:v>
                </c:pt>
                <c:pt idx="58">
                  <c:v>-1002</c:v>
                </c:pt>
                <c:pt idx="59">
                  <c:v>-944</c:v>
                </c:pt>
                <c:pt idx="60">
                  <c:v>-845</c:v>
                </c:pt>
                <c:pt idx="61">
                  <c:v>-799</c:v>
                </c:pt>
                <c:pt idx="62">
                  <c:v>-734</c:v>
                </c:pt>
                <c:pt idx="63">
                  <c:v>-660</c:v>
                </c:pt>
                <c:pt idx="64">
                  <c:v>-571</c:v>
                </c:pt>
                <c:pt idx="65">
                  <c:v>-539</c:v>
                </c:pt>
                <c:pt idx="66">
                  <c:v>-472</c:v>
                </c:pt>
                <c:pt idx="67">
                  <c:v>-501</c:v>
                </c:pt>
                <c:pt idx="68">
                  <c:v>-433</c:v>
                </c:pt>
                <c:pt idx="69">
                  <c:v>-426</c:v>
                </c:pt>
                <c:pt idx="70">
                  <c:v>-401</c:v>
                </c:pt>
                <c:pt idx="71">
                  <c:v>-377</c:v>
                </c:pt>
                <c:pt idx="72">
                  <c:v>-306</c:v>
                </c:pt>
                <c:pt idx="73">
                  <c:v>-334</c:v>
                </c:pt>
                <c:pt idx="74">
                  <c:v>-337</c:v>
                </c:pt>
                <c:pt idx="75">
                  <c:v>-344</c:v>
                </c:pt>
                <c:pt idx="76">
                  <c:v>-285</c:v>
                </c:pt>
                <c:pt idx="77">
                  <c:v>-344</c:v>
                </c:pt>
                <c:pt idx="78">
                  <c:v>-284</c:v>
                </c:pt>
                <c:pt idx="79">
                  <c:v>-255</c:v>
                </c:pt>
                <c:pt idx="80">
                  <c:v>-200</c:v>
                </c:pt>
                <c:pt idx="81">
                  <c:v>-197</c:v>
                </c:pt>
                <c:pt idx="82">
                  <c:v>-158</c:v>
                </c:pt>
                <c:pt idx="83">
                  <c:v>-130</c:v>
                </c:pt>
                <c:pt idx="84">
                  <c:v>-84</c:v>
                </c:pt>
                <c:pt idx="85">
                  <c:v>-66</c:v>
                </c:pt>
                <c:pt idx="86">
                  <c:v>-51</c:v>
                </c:pt>
                <c:pt idx="87">
                  <c:v>-49</c:v>
                </c:pt>
                <c:pt idx="88">
                  <c:v>-52</c:v>
                </c:pt>
                <c:pt idx="89">
                  <c:v>-28</c:v>
                </c:pt>
                <c:pt idx="90">
                  <c:v>-27</c:v>
                </c:pt>
                <c:pt idx="91">
                  <c:v>-12</c:v>
                </c:pt>
                <c:pt idx="92">
                  <c:v>-10</c:v>
                </c:pt>
                <c:pt idx="93">
                  <c:v>-6</c:v>
                </c:pt>
                <c:pt idx="94">
                  <c:v>-4</c:v>
                </c:pt>
                <c:pt idx="95">
                  <c:v>-3</c:v>
                </c:pt>
                <c:pt idx="96">
                  <c:v>-2</c:v>
                </c:pt>
                <c:pt idx="97">
                  <c:v>-1</c:v>
                </c:pt>
                <c:pt idx="98">
                  <c:v>-3</c:v>
                </c:pt>
                <c:pt idx="99">
                  <c:v>-1</c:v>
                </c:pt>
                <c:pt idx="100">
                  <c:v>0</c:v>
                </c:pt>
                <c:pt idx="101">
                  <c:v>0</c:v>
                </c:pt>
                <c:pt idx="102">
                  <c:v>0</c:v>
                </c:pt>
                <c:pt idx="103">
                  <c:v>0</c:v>
                </c:pt>
                <c:pt idx="104">
                  <c:v>0</c:v>
                </c:pt>
                <c:pt idx="105">
                  <c:v>0</c:v>
                </c:pt>
                <c:pt idx="106" formatCode="#,##0;#,##0">
                  <c:v>0</c:v>
                </c:pt>
              </c:numCache>
            </c:numRef>
          </c:val>
          <c:extLst>
            <c:ext xmlns:c16="http://schemas.microsoft.com/office/drawing/2014/chart" uri="{C3380CC4-5D6E-409C-BE32-E72D297353CC}">
              <c16:uniqueId val="{00000001-3AF7-4F41-8DFE-0D20B638D6E9}"/>
            </c:ext>
          </c:extLst>
        </c:ser>
        <c:ser>
          <c:idx val="2"/>
          <c:order val="2"/>
          <c:tx>
            <c:strRef>
              <c:f>'T14'!$U$97</c:f>
              <c:strCache>
                <c:ptCount val="1"/>
                <c:pt idx="0">
                  <c:v>CH Frauen</c:v>
                </c:pt>
              </c:strCache>
            </c:strRef>
          </c:tx>
          <c:spPr>
            <a:solidFill>
              <a:srgbClr val="ABB2CB"/>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'T14'!$AC$98:$AC$204</c:f>
              <c:numCache>
                <c:formatCode>#,##0</c:formatCode>
                <c:ptCount val="107"/>
                <c:pt idx="0">
                  <c:v>2379</c:v>
                </c:pt>
                <c:pt idx="1">
                  <c:v>2490</c:v>
                </c:pt>
                <c:pt idx="2">
                  <c:v>2449</c:v>
                </c:pt>
                <c:pt idx="3">
                  <c:v>2381</c:v>
                </c:pt>
                <c:pt idx="4">
                  <c:v>2358</c:v>
                </c:pt>
                <c:pt idx="5">
                  <c:v>2455</c:v>
                </c:pt>
                <c:pt idx="6">
                  <c:v>2339</c:v>
                </c:pt>
                <c:pt idx="7">
                  <c:v>2508</c:v>
                </c:pt>
                <c:pt idx="8">
                  <c:v>2377</c:v>
                </c:pt>
                <c:pt idx="9">
                  <c:v>2432</c:v>
                </c:pt>
                <c:pt idx="10">
                  <c:v>2289</c:v>
                </c:pt>
                <c:pt idx="11">
                  <c:v>2325</c:v>
                </c:pt>
                <c:pt idx="12">
                  <c:v>2255</c:v>
                </c:pt>
                <c:pt idx="13">
                  <c:v>2339</c:v>
                </c:pt>
                <c:pt idx="14">
                  <c:v>2317</c:v>
                </c:pt>
                <c:pt idx="15">
                  <c:v>2367</c:v>
                </c:pt>
                <c:pt idx="16">
                  <c:v>2411</c:v>
                </c:pt>
                <c:pt idx="17">
                  <c:v>2455</c:v>
                </c:pt>
                <c:pt idx="18">
                  <c:v>2591</c:v>
                </c:pt>
                <c:pt idx="19">
                  <c:v>2600</c:v>
                </c:pt>
                <c:pt idx="20">
                  <c:v>2771</c:v>
                </c:pt>
                <c:pt idx="21">
                  <c:v>2819</c:v>
                </c:pt>
                <c:pt idx="22">
                  <c:v>2837</c:v>
                </c:pt>
                <c:pt idx="23">
                  <c:v>2899</c:v>
                </c:pt>
                <c:pt idx="24">
                  <c:v>2866</c:v>
                </c:pt>
                <c:pt idx="25">
                  <c:v>3122</c:v>
                </c:pt>
                <c:pt idx="26">
                  <c:v>2992</c:v>
                </c:pt>
                <c:pt idx="27">
                  <c:v>3017</c:v>
                </c:pt>
                <c:pt idx="28">
                  <c:v>3011</c:v>
                </c:pt>
                <c:pt idx="29">
                  <c:v>2974</c:v>
                </c:pt>
                <c:pt idx="30">
                  <c:v>2985</c:v>
                </c:pt>
                <c:pt idx="31">
                  <c:v>2969</c:v>
                </c:pt>
                <c:pt idx="32">
                  <c:v>2901</c:v>
                </c:pt>
                <c:pt idx="33">
                  <c:v>2933</c:v>
                </c:pt>
                <c:pt idx="34">
                  <c:v>2971</c:v>
                </c:pt>
                <c:pt idx="35">
                  <c:v>3116</c:v>
                </c:pt>
                <c:pt idx="36">
                  <c:v>3106</c:v>
                </c:pt>
                <c:pt idx="37">
                  <c:v>2954</c:v>
                </c:pt>
                <c:pt idx="38">
                  <c:v>2941</c:v>
                </c:pt>
                <c:pt idx="39">
                  <c:v>2816</c:v>
                </c:pt>
                <c:pt idx="40">
                  <c:v>2917</c:v>
                </c:pt>
                <c:pt idx="41">
                  <c:v>3073</c:v>
                </c:pt>
                <c:pt idx="42">
                  <c:v>2959</c:v>
                </c:pt>
                <c:pt idx="43">
                  <c:v>3028</c:v>
                </c:pt>
                <c:pt idx="44">
                  <c:v>3069</c:v>
                </c:pt>
                <c:pt idx="45">
                  <c:v>3253</c:v>
                </c:pt>
                <c:pt idx="46">
                  <c:v>3578</c:v>
                </c:pt>
                <c:pt idx="47">
                  <c:v>3775</c:v>
                </c:pt>
                <c:pt idx="48">
                  <c:v>3832</c:v>
                </c:pt>
                <c:pt idx="49">
                  <c:v>4087</c:v>
                </c:pt>
                <c:pt idx="50">
                  <c:v>4120</c:v>
                </c:pt>
                <c:pt idx="51">
                  <c:v>4261</c:v>
                </c:pt>
                <c:pt idx="52">
                  <c:v>4266</c:v>
                </c:pt>
                <c:pt idx="53">
                  <c:v>4359</c:v>
                </c:pt>
                <c:pt idx="54">
                  <c:v>4306</c:v>
                </c:pt>
                <c:pt idx="55">
                  <c:v>4113</c:v>
                </c:pt>
                <c:pt idx="56">
                  <c:v>4081</c:v>
                </c:pt>
                <c:pt idx="57">
                  <c:v>4008</c:v>
                </c:pt>
                <c:pt idx="58">
                  <c:v>3839</c:v>
                </c:pt>
                <c:pt idx="59">
                  <c:v>3861</c:v>
                </c:pt>
                <c:pt idx="60">
                  <c:v>3857</c:v>
                </c:pt>
                <c:pt idx="61">
                  <c:v>3641</c:v>
                </c:pt>
                <c:pt idx="62">
                  <c:v>3551</c:v>
                </c:pt>
                <c:pt idx="63">
                  <c:v>3404</c:v>
                </c:pt>
                <c:pt idx="64">
                  <c:v>3322</c:v>
                </c:pt>
                <c:pt idx="65">
                  <c:v>3317</c:v>
                </c:pt>
                <c:pt idx="66">
                  <c:v>3063</c:v>
                </c:pt>
                <c:pt idx="67">
                  <c:v>3099</c:v>
                </c:pt>
                <c:pt idx="68">
                  <c:v>3013</c:v>
                </c:pt>
                <c:pt idx="69">
                  <c:v>2986</c:v>
                </c:pt>
                <c:pt idx="70">
                  <c:v>2919</c:v>
                </c:pt>
                <c:pt idx="71">
                  <c:v>2926</c:v>
                </c:pt>
                <c:pt idx="72">
                  <c:v>2811</c:v>
                </c:pt>
                <c:pt idx="73">
                  <c:v>2761</c:v>
                </c:pt>
                <c:pt idx="74">
                  <c:v>2694</c:v>
                </c:pt>
                <c:pt idx="75">
                  <c:v>2428</c:v>
                </c:pt>
                <c:pt idx="76">
                  <c:v>2199</c:v>
                </c:pt>
                <c:pt idx="77">
                  <c:v>1955</c:v>
                </c:pt>
                <c:pt idx="78">
                  <c:v>1924</c:v>
                </c:pt>
                <c:pt idx="79">
                  <c:v>1855</c:v>
                </c:pt>
                <c:pt idx="80">
                  <c:v>1739</c:v>
                </c:pt>
                <c:pt idx="81">
                  <c:v>1770</c:v>
                </c:pt>
                <c:pt idx="82">
                  <c:v>1607</c:v>
                </c:pt>
                <c:pt idx="83">
                  <c:v>1576</c:v>
                </c:pt>
                <c:pt idx="84">
                  <c:v>1443</c:v>
                </c:pt>
                <c:pt idx="85">
                  <c:v>1404</c:v>
                </c:pt>
                <c:pt idx="86">
                  <c:v>1255</c:v>
                </c:pt>
                <c:pt idx="87">
                  <c:v>1177</c:v>
                </c:pt>
                <c:pt idx="88" formatCode="General">
                  <c:v>1029</c:v>
                </c:pt>
                <c:pt idx="89" formatCode="General">
                  <c:v>903</c:v>
                </c:pt>
                <c:pt idx="90" formatCode="General">
                  <c:v>731</c:v>
                </c:pt>
                <c:pt idx="91" formatCode="General">
                  <c:v>644</c:v>
                </c:pt>
                <c:pt idx="92" formatCode="General">
                  <c:v>528</c:v>
                </c:pt>
                <c:pt idx="93" formatCode="General">
                  <c:v>405</c:v>
                </c:pt>
                <c:pt idx="94" formatCode="General">
                  <c:v>314</c:v>
                </c:pt>
                <c:pt idx="95" formatCode="General">
                  <c:v>214</c:v>
                </c:pt>
                <c:pt idx="96" formatCode="General">
                  <c:v>156</c:v>
                </c:pt>
                <c:pt idx="97" formatCode="General">
                  <c:v>101</c:v>
                </c:pt>
                <c:pt idx="98" formatCode="General">
                  <c:v>54</c:v>
                </c:pt>
                <c:pt idx="99" formatCode="General">
                  <c:v>26</c:v>
                </c:pt>
                <c:pt idx="100" formatCode="General">
                  <c:v>33</c:v>
                </c:pt>
                <c:pt idx="101" formatCode="General">
                  <c:v>11</c:v>
                </c:pt>
                <c:pt idx="102" formatCode="General">
                  <c:v>7</c:v>
                </c:pt>
                <c:pt idx="103" formatCode="General">
                  <c:v>6</c:v>
                </c:pt>
                <c:pt idx="104" formatCode="General">
                  <c:v>4</c:v>
                </c:pt>
                <c:pt idx="105" formatCode="General">
                  <c:v>3</c:v>
                </c:pt>
                <c:pt idx="106" formatCode="#,##0;#,##0">
                  <c:v>2</c:v>
                </c:pt>
              </c:numCache>
            </c:numRef>
          </c:val>
          <c:extLst>
            <c:ext xmlns:c16="http://schemas.microsoft.com/office/drawing/2014/chart" uri="{C3380CC4-5D6E-409C-BE32-E72D297353CC}">
              <c16:uniqueId val="{00000002-3AF7-4F41-8DFE-0D20B638D6E9}"/>
            </c:ext>
          </c:extLst>
        </c:ser>
        <c:ser>
          <c:idx val="3"/>
          <c:order val="3"/>
          <c:tx>
            <c:strRef>
              <c:f>'T14'!$V$97</c:f>
              <c:strCache>
                <c:ptCount val="1"/>
                <c:pt idx="0">
                  <c:v>Ausl Frauen</c:v>
                </c:pt>
              </c:strCache>
            </c:strRef>
          </c:tx>
          <c:spPr>
            <a:solidFill>
              <a:srgbClr val="586685"/>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'T14'!$AD$98:$AD$204</c:f>
              <c:numCache>
                <c:formatCode>General</c:formatCode>
                <c:ptCount val="107"/>
                <c:pt idx="0">
                  <c:v>880</c:v>
                </c:pt>
                <c:pt idx="1">
                  <c:v>1028</c:v>
                </c:pt>
                <c:pt idx="2">
                  <c:v>969</c:v>
                </c:pt>
                <c:pt idx="3">
                  <c:v>978</c:v>
                </c:pt>
                <c:pt idx="4">
                  <c:v>954</c:v>
                </c:pt>
                <c:pt idx="5">
                  <c:v>979</c:v>
                </c:pt>
                <c:pt idx="6">
                  <c:v>905</c:v>
                </c:pt>
                <c:pt idx="7">
                  <c:v>983</c:v>
                </c:pt>
                <c:pt idx="8">
                  <c:v>915</c:v>
                </c:pt>
                <c:pt idx="9">
                  <c:v>907</c:v>
                </c:pt>
                <c:pt idx="10">
                  <c:v>868</c:v>
                </c:pt>
                <c:pt idx="11">
                  <c:v>864</c:v>
                </c:pt>
                <c:pt idx="12">
                  <c:v>913</c:v>
                </c:pt>
                <c:pt idx="13">
                  <c:v>872</c:v>
                </c:pt>
                <c:pt idx="14">
                  <c:v>808</c:v>
                </c:pt>
                <c:pt idx="15">
                  <c:v>749</c:v>
                </c:pt>
                <c:pt idx="16">
                  <c:v>687</c:v>
                </c:pt>
                <c:pt idx="17">
                  <c:v>735</c:v>
                </c:pt>
                <c:pt idx="18">
                  <c:v>659</c:v>
                </c:pt>
                <c:pt idx="19">
                  <c:v>698</c:v>
                </c:pt>
                <c:pt idx="20">
                  <c:v>724</c:v>
                </c:pt>
                <c:pt idx="21">
                  <c:v>769</c:v>
                </c:pt>
                <c:pt idx="22">
                  <c:v>837</c:v>
                </c:pt>
                <c:pt idx="23">
                  <c:v>831</c:v>
                </c:pt>
                <c:pt idx="24" formatCode="#,##0">
                  <c:v>974</c:v>
                </c:pt>
                <c:pt idx="25" formatCode="#,##0">
                  <c:v>1141</c:v>
                </c:pt>
                <c:pt idx="26" formatCode="#,##0">
                  <c:v>1249</c:v>
                </c:pt>
                <c:pt idx="27" formatCode="#,##0">
                  <c:v>1316</c:v>
                </c:pt>
                <c:pt idx="28" formatCode="#,##0">
                  <c:v>1345</c:v>
                </c:pt>
                <c:pt idx="29" formatCode="#,##0">
                  <c:v>1466</c:v>
                </c:pt>
                <c:pt idx="30" formatCode="#,##0">
                  <c:v>1540</c:v>
                </c:pt>
                <c:pt idx="31" formatCode="#,##0">
                  <c:v>1626</c:v>
                </c:pt>
                <c:pt idx="32" formatCode="#,##0">
                  <c:v>1682</c:v>
                </c:pt>
                <c:pt idx="33" formatCode="#,##0">
                  <c:v>1714</c:v>
                </c:pt>
                <c:pt idx="34" formatCode="#,##0">
                  <c:v>1713</c:v>
                </c:pt>
                <c:pt idx="35" formatCode="#,##0">
                  <c:v>1704</c:v>
                </c:pt>
                <c:pt idx="36" formatCode="#,##0">
                  <c:v>1747</c:v>
                </c:pt>
                <c:pt idx="37" formatCode="#,##0">
                  <c:v>1715</c:v>
                </c:pt>
                <c:pt idx="38" formatCode="#,##0">
                  <c:v>1575</c:v>
                </c:pt>
                <c:pt idx="39" formatCode="#,##0">
                  <c:v>1620</c:v>
                </c:pt>
                <c:pt idx="40" formatCode="#,##0">
                  <c:v>1497</c:v>
                </c:pt>
                <c:pt idx="41" formatCode="#,##0">
                  <c:v>1489</c:v>
                </c:pt>
                <c:pt idx="42" formatCode="#,##0">
                  <c:v>1478</c:v>
                </c:pt>
                <c:pt idx="43" formatCode="#,##0">
                  <c:v>1429</c:v>
                </c:pt>
                <c:pt idx="44" formatCode="#,##0">
                  <c:v>1347</c:v>
                </c:pt>
                <c:pt idx="45" formatCode="#,##0">
                  <c:v>1412</c:v>
                </c:pt>
                <c:pt idx="46" formatCode="#,##0">
                  <c:v>1338</c:v>
                </c:pt>
                <c:pt idx="47" formatCode="#,##0">
                  <c:v>1237</c:v>
                </c:pt>
                <c:pt idx="48" formatCode="#,##0">
                  <c:v>1301</c:v>
                </c:pt>
                <c:pt idx="49" formatCode="#,##0">
                  <c:v>1224</c:v>
                </c:pt>
                <c:pt idx="50" formatCode="#,##0">
                  <c:v>1233</c:v>
                </c:pt>
                <c:pt idx="51" formatCode="#,##0">
                  <c:v>1185</c:v>
                </c:pt>
                <c:pt idx="52" formatCode="#,##0">
                  <c:v>1128</c:v>
                </c:pt>
                <c:pt idx="53">
                  <c:v>1126</c:v>
                </c:pt>
                <c:pt idx="54">
                  <c:v>1034</c:v>
                </c:pt>
                <c:pt idx="55">
                  <c:v>925</c:v>
                </c:pt>
                <c:pt idx="56">
                  <c:v>873</c:v>
                </c:pt>
                <c:pt idx="57">
                  <c:v>918</c:v>
                </c:pt>
                <c:pt idx="58">
                  <c:v>800</c:v>
                </c:pt>
                <c:pt idx="59">
                  <c:v>712</c:v>
                </c:pt>
                <c:pt idx="60">
                  <c:v>617</c:v>
                </c:pt>
                <c:pt idx="61">
                  <c:v>599</c:v>
                </c:pt>
                <c:pt idx="62">
                  <c:v>589</c:v>
                </c:pt>
                <c:pt idx="63">
                  <c:v>561</c:v>
                </c:pt>
                <c:pt idx="64">
                  <c:v>462</c:v>
                </c:pt>
                <c:pt idx="65">
                  <c:v>439</c:v>
                </c:pt>
                <c:pt idx="66">
                  <c:v>399</c:v>
                </c:pt>
                <c:pt idx="67">
                  <c:v>399</c:v>
                </c:pt>
                <c:pt idx="68">
                  <c:v>378</c:v>
                </c:pt>
                <c:pt idx="69">
                  <c:v>399</c:v>
                </c:pt>
                <c:pt idx="70">
                  <c:v>302</c:v>
                </c:pt>
                <c:pt idx="71">
                  <c:v>316</c:v>
                </c:pt>
                <c:pt idx="72">
                  <c:v>246</c:v>
                </c:pt>
                <c:pt idx="73">
                  <c:v>286</c:v>
                </c:pt>
                <c:pt idx="74">
                  <c:v>232</c:v>
                </c:pt>
                <c:pt idx="75">
                  <c:v>274</c:v>
                </c:pt>
                <c:pt idx="76">
                  <c:v>252</c:v>
                </c:pt>
                <c:pt idx="77">
                  <c:v>259</c:v>
                </c:pt>
                <c:pt idx="78">
                  <c:v>258</c:v>
                </c:pt>
                <c:pt idx="79">
                  <c:v>215</c:v>
                </c:pt>
                <c:pt idx="80">
                  <c:v>186</c:v>
                </c:pt>
                <c:pt idx="81">
                  <c:v>149</c:v>
                </c:pt>
                <c:pt idx="82">
                  <c:v>145</c:v>
                </c:pt>
                <c:pt idx="83">
                  <c:v>105</c:v>
                </c:pt>
                <c:pt idx="84">
                  <c:v>108</c:v>
                </c:pt>
                <c:pt idx="85">
                  <c:v>72</c:v>
                </c:pt>
                <c:pt idx="86">
                  <c:v>72</c:v>
                </c:pt>
                <c:pt idx="87">
                  <c:v>52</c:v>
                </c:pt>
                <c:pt idx="88">
                  <c:v>43</c:v>
                </c:pt>
                <c:pt idx="89">
                  <c:v>38</c:v>
                </c:pt>
                <c:pt idx="90">
                  <c:v>29</c:v>
                </c:pt>
                <c:pt idx="91">
                  <c:v>19</c:v>
                </c:pt>
                <c:pt idx="92">
                  <c:v>16</c:v>
                </c:pt>
                <c:pt idx="93">
                  <c:v>18</c:v>
                </c:pt>
                <c:pt idx="94">
                  <c:v>12</c:v>
                </c:pt>
                <c:pt idx="95">
                  <c:v>4</c:v>
                </c:pt>
                <c:pt idx="96">
                  <c:v>6</c:v>
                </c:pt>
                <c:pt idx="97">
                  <c:v>2</c:v>
                </c:pt>
                <c:pt idx="98">
                  <c:v>2</c:v>
                </c:pt>
                <c:pt idx="99">
                  <c:v>1</c:v>
                </c:pt>
                <c:pt idx="100">
                  <c:v>0</c:v>
                </c:pt>
                <c:pt idx="101">
                  <c:v>0</c:v>
                </c:pt>
                <c:pt idx="102">
                  <c:v>1</c:v>
                </c:pt>
                <c:pt idx="103">
                  <c:v>0</c:v>
                </c:pt>
                <c:pt idx="104">
                  <c:v>1</c:v>
                </c:pt>
                <c:pt idx="105">
                  <c:v>0</c:v>
                </c:pt>
                <c:pt idx="106">
                  <c:v>0</c:v>
                </c:pt>
              </c:numCache>
            </c:numRef>
          </c:val>
          <c:extLst>
            <c:ext xmlns:c16="http://schemas.microsoft.com/office/drawing/2014/chart" uri="{C3380CC4-5D6E-409C-BE32-E72D297353CC}">
              <c16:uniqueId val="{00000003-3AF7-4F41-8DFE-0D20B638D6E9}"/>
            </c:ext>
          </c:extLst>
        </c:ser>
        <c:dLbls>
          <c:showLegendKey val="0"/>
          <c:showVal val="0"/>
          <c:showCatName val="0"/>
          <c:showSerName val="0"/>
          <c:showPercent val="0"/>
          <c:showBubbleSize val="0"/>
        </c:dLbls>
        <c:gapWidth val="100"/>
        <c:overlap val="100"/>
        <c:axId val="139141888"/>
        <c:axId val="139143424"/>
      </c:barChart>
      <c:catAx>
        <c:axId val="13914188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333333"/>
                </a:solidFill>
                <a:latin typeface="Arial"/>
                <a:ea typeface="Arial"/>
                <a:cs typeface="Arial"/>
              </a:defRPr>
            </a:pPr>
            <a:endParaRPr lang="de-DE"/>
          </a:p>
        </c:txPr>
        <c:crossAx val="139143424"/>
        <c:crosses val="autoZero"/>
        <c:auto val="1"/>
        <c:lblAlgn val="ctr"/>
        <c:lblOffset val="100"/>
        <c:tickLblSkip val="5"/>
        <c:tickMarkSkip val="1"/>
        <c:noMultiLvlLbl val="0"/>
      </c:catAx>
      <c:valAx>
        <c:axId val="139143424"/>
        <c:scaling>
          <c:orientation val="minMax"/>
          <c:max val="6000"/>
          <c:min val="-600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333333"/>
                </a:solidFill>
                <a:latin typeface="Arial"/>
                <a:ea typeface="Arial"/>
                <a:cs typeface="Arial"/>
              </a:defRPr>
            </a:pPr>
            <a:endParaRPr lang="de-DE"/>
          </a:p>
        </c:txPr>
        <c:crossAx val="139141888"/>
        <c:crosses val="autoZero"/>
        <c:crossBetween val="between"/>
        <c:majorUnit val="2000"/>
      </c:valAx>
      <c:spPr>
        <a:solidFill>
          <a:srgbClr val="F6F6F6"/>
        </a:solidFill>
        <a:ln w="12700">
          <a:solidFill>
            <a:srgbClr val="ABB2CB"/>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Entwicklungsziffern der Bevölkerung, 1972–2017</a:t>
            </a:r>
          </a:p>
        </c:rich>
      </c:tx>
      <c:layout>
        <c:manualLayout>
          <c:xMode val="edge"/>
          <c:yMode val="edge"/>
          <c:x val="0.27040194884287466"/>
          <c:y val="2.7972027972027986E-2"/>
        </c:manualLayout>
      </c:layout>
      <c:overlay val="0"/>
      <c:spPr>
        <a:noFill/>
        <a:ln w="25400">
          <a:noFill/>
        </a:ln>
      </c:spPr>
    </c:title>
    <c:autoTitleDeleted val="0"/>
    <c:plotArea>
      <c:layout>
        <c:manualLayout>
          <c:layoutTarget val="inner"/>
          <c:xMode val="edge"/>
          <c:yMode val="edge"/>
          <c:x val="6.6991473812423902E-2"/>
          <c:y val="0.13811188811188815"/>
          <c:w val="0.81973203410475048"/>
          <c:h val="0.62587412587412583"/>
        </c:manualLayout>
      </c:layout>
      <c:lineChart>
        <c:grouping val="standard"/>
        <c:varyColors val="0"/>
        <c:ser>
          <c:idx val="6"/>
          <c:order val="0"/>
          <c:tx>
            <c:v>Jugendquotient</c:v>
          </c:tx>
          <c:spPr>
            <a:ln w="38100">
              <a:solidFill>
                <a:srgbClr val="712963"/>
              </a:solidFill>
              <a:prstDash val="sysDash"/>
            </a:ln>
          </c:spPr>
          <c:marker>
            <c:symbol val="none"/>
          </c:marker>
          <c:cat>
            <c:numRef>
              <c:f>'T15'!$B$5:$B$50</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'T15'!$H$5:$H$50</c:f>
              <c:numCache>
                <c:formatCode>0.0</c:formatCode>
                <c:ptCount val="46"/>
                <c:pt idx="0">
                  <c:v>59.809186194867493</c:v>
                </c:pt>
                <c:pt idx="1">
                  <c:v>58.968878860348163</c:v>
                </c:pt>
                <c:pt idx="2">
                  <c:v>58.067018792219805</c:v>
                </c:pt>
                <c:pt idx="3">
                  <c:v>56.939299395758461</c:v>
                </c:pt>
                <c:pt idx="4">
                  <c:v>55.672656456767257</c:v>
                </c:pt>
                <c:pt idx="5">
                  <c:v>54.215346000745143</c:v>
                </c:pt>
                <c:pt idx="6">
                  <c:v>52.893344881451355</c:v>
                </c:pt>
                <c:pt idx="7">
                  <c:v>51.665835050525445</c:v>
                </c:pt>
                <c:pt idx="8">
                  <c:v>50.683447147130202</c:v>
                </c:pt>
                <c:pt idx="9">
                  <c:v>49.273718326458457</c:v>
                </c:pt>
                <c:pt idx="10">
                  <c:v>47.854922955439484</c:v>
                </c:pt>
                <c:pt idx="11">
                  <c:v>46.239623784245964</c:v>
                </c:pt>
                <c:pt idx="12">
                  <c:v>44.716545490273141</c:v>
                </c:pt>
                <c:pt idx="13">
                  <c:v>43.332080559128066</c:v>
                </c:pt>
                <c:pt idx="14">
                  <c:v>42.208627259370857</c:v>
                </c:pt>
                <c:pt idx="15">
                  <c:v>40.994337523455272</c:v>
                </c:pt>
                <c:pt idx="16">
                  <c:v>40.180290536864433</c:v>
                </c:pt>
                <c:pt idx="17">
                  <c:v>39.648341950522308</c:v>
                </c:pt>
                <c:pt idx="18">
                  <c:v>39.319494997946506</c:v>
                </c:pt>
                <c:pt idx="19">
                  <c:v>39.186768938130704</c:v>
                </c:pt>
                <c:pt idx="20">
                  <c:v>39.411670751859837</c:v>
                </c:pt>
                <c:pt idx="21">
                  <c:v>39.400000608889172</c:v>
                </c:pt>
                <c:pt idx="22">
                  <c:v>39.422050287795244</c:v>
                </c:pt>
                <c:pt idx="23">
                  <c:v>39.624480444313825</c:v>
                </c:pt>
                <c:pt idx="24">
                  <c:v>39.665258708564636</c:v>
                </c:pt>
                <c:pt idx="25">
                  <c:v>39.563672748605583</c:v>
                </c:pt>
                <c:pt idx="26">
                  <c:v>39.496219570434043</c:v>
                </c:pt>
                <c:pt idx="27">
                  <c:v>39.332731501765799</c:v>
                </c:pt>
                <c:pt idx="28">
                  <c:v>38.936273591532803</c:v>
                </c:pt>
                <c:pt idx="29">
                  <c:v>38.24830246200748</c:v>
                </c:pt>
                <c:pt idx="30">
                  <c:v>37.620918081466293</c:v>
                </c:pt>
                <c:pt idx="31">
                  <c:v>37.037037037037038</c:v>
                </c:pt>
                <c:pt idx="32">
                  <c:v>36.489479975591202</c:v>
                </c:pt>
                <c:pt idx="33">
                  <c:v>35.93472334131723</c:v>
                </c:pt>
                <c:pt idx="34">
                  <c:v>35.326664957759071</c:v>
                </c:pt>
                <c:pt idx="35">
                  <c:v>34.773272772282553</c:v>
                </c:pt>
                <c:pt idx="36">
                  <c:v>34.222643266930589</c:v>
                </c:pt>
                <c:pt idx="37">
                  <c:v>33.746692819402476</c:v>
                </c:pt>
                <c:pt idx="38">
                  <c:v>33.323883916491212</c:v>
                </c:pt>
                <c:pt idx="39">
                  <c:v>32.857284437521123</c:v>
                </c:pt>
                <c:pt idx="40">
                  <c:v>32.727029827006888</c:v>
                </c:pt>
                <c:pt idx="41">
                  <c:v>32.563297218140583</c:v>
                </c:pt>
                <c:pt idx="42">
                  <c:v>32.498101559186978</c:v>
                </c:pt>
                <c:pt idx="43">
                  <c:v>32.484774248960555</c:v>
                </c:pt>
                <c:pt idx="44">
                  <c:v>32.453812490048392</c:v>
                </c:pt>
                <c:pt idx="45">
                  <c:v>32.464574051120564</c:v>
                </c:pt>
              </c:numCache>
            </c:numRef>
          </c:val>
          <c:smooth val="0"/>
          <c:extLst>
            <c:ext xmlns:c16="http://schemas.microsoft.com/office/drawing/2014/chart" uri="{C3380CC4-5D6E-409C-BE32-E72D297353CC}">
              <c16:uniqueId val="{00000000-3115-49C8-8413-BAF21C0596C3}"/>
            </c:ext>
          </c:extLst>
        </c:ser>
        <c:ser>
          <c:idx val="7"/>
          <c:order val="1"/>
          <c:tx>
            <c:v>Altersquotient</c:v>
          </c:tx>
          <c:spPr>
            <a:ln w="38100">
              <a:solidFill>
                <a:srgbClr val="586685"/>
              </a:solidFill>
              <a:prstDash val="sysDash"/>
            </a:ln>
          </c:spPr>
          <c:marker>
            <c:symbol val="none"/>
          </c:marker>
          <c:cat>
            <c:numRef>
              <c:f>'T15'!$B$5:$B$50</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'T15'!$I$5:$I$50</c:f>
              <c:numCache>
                <c:formatCode>0.0</c:formatCode>
                <c:ptCount val="46"/>
                <c:pt idx="0">
                  <c:v>17.641596279009676</c:v>
                </c:pt>
                <c:pt idx="1">
                  <c:v>17.885717009764583</c:v>
                </c:pt>
                <c:pt idx="2">
                  <c:v>18.169208344435216</c:v>
                </c:pt>
                <c:pt idx="3">
                  <c:v>18.757553019233047</c:v>
                </c:pt>
                <c:pt idx="4">
                  <c:v>19.134278479812604</c:v>
                </c:pt>
                <c:pt idx="5">
                  <c:v>19.471341451457931</c:v>
                </c:pt>
                <c:pt idx="6">
                  <c:v>19.673043908625516</c:v>
                </c:pt>
                <c:pt idx="7">
                  <c:v>19.824713092431278</c:v>
                </c:pt>
                <c:pt idx="8">
                  <c:v>19.674548977557048</c:v>
                </c:pt>
                <c:pt idx="9">
                  <c:v>19.405200353565114</c:v>
                </c:pt>
                <c:pt idx="10">
                  <c:v>19.193766888587842</c:v>
                </c:pt>
                <c:pt idx="11">
                  <c:v>19.035947130286079</c:v>
                </c:pt>
                <c:pt idx="12">
                  <c:v>19.012997220896612</c:v>
                </c:pt>
                <c:pt idx="13">
                  <c:v>19.053316461108256</c:v>
                </c:pt>
                <c:pt idx="14">
                  <c:v>19.1403957016392</c:v>
                </c:pt>
                <c:pt idx="15">
                  <c:v>19.054814765613322</c:v>
                </c:pt>
                <c:pt idx="16">
                  <c:v>19.052676503262759</c:v>
                </c:pt>
                <c:pt idx="17">
                  <c:v>19.03935129673506</c:v>
                </c:pt>
                <c:pt idx="18">
                  <c:v>18.876756048393418</c:v>
                </c:pt>
                <c:pt idx="19">
                  <c:v>18.909104383592098</c:v>
                </c:pt>
                <c:pt idx="20">
                  <c:v>19.125461503965401</c:v>
                </c:pt>
                <c:pt idx="21">
                  <c:v>19.296002338134425</c:v>
                </c:pt>
                <c:pt idx="22">
                  <c:v>19.586107187470699</c:v>
                </c:pt>
                <c:pt idx="23">
                  <c:v>19.788998914406012</c:v>
                </c:pt>
                <c:pt idx="24">
                  <c:v>20.071922445721871</c:v>
                </c:pt>
                <c:pt idx="25">
                  <c:v>20.447405175057995</c:v>
                </c:pt>
                <c:pt idx="26">
                  <c:v>20.740898938394867</c:v>
                </c:pt>
                <c:pt idx="27">
                  <c:v>21.00166728908205</c:v>
                </c:pt>
                <c:pt idx="28">
                  <c:v>21.30526155575329</c:v>
                </c:pt>
                <c:pt idx="29">
                  <c:v>21.472412120652223</c:v>
                </c:pt>
                <c:pt idx="30">
                  <c:v>21.602418788273543</c:v>
                </c:pt>
                <c:pt idx="31">
                  <c:v>21.764214681545585</c:v>
                </c:pt>
                <c:pt idx="32">
                  <c:v>22.075472223847616</c:v>
                </c:pt>
                <c:pt idx="33">
                  <c:v>22.360070199450323</c:v>
                </c:pt>
                <c:pt idx="34">
                  <c:v>22.698837761040181</c:v>
                </c:pt>
                <c:pt idx="35">
                  <c:v>23.121010881615344</c:v>
                </c:pt>
                <c:pt idx="36">
                  <c:v>23.597497724241588</c:v>
                </c:pt>
                <c:pt idx="37">
                  <c:v>24.074185317032274</c:v>
                </c:pt>
                <c:pt idx="38">
                  <c:v>24.552935203630639</c:v>
                </c:pt>
                <c:pt idx="39">
                  <c:v>25.051522551757611</c:v>
                </c:pt>
                <c:pt idx="40">
                  <c:v>25.543644021869273</c:v>
                </c:pt>
                <c:pt idx="41">
                  <c:v>26.050088936676584</c:v>
                </c:pt>
                <c:pt idx="42">
                  <c:v>26.485221747748994</c:v>
                </c:pt>
                <c:pt idx="43">
                  <c:v>26.926155107458666</c:v>
                </c:pt>
                <c:pt idx="44">
                  <c:v>27.308410493454861</c:v>
                </c:pt>
                <c:pt idx="45">
                  <c:v>27.867455983766998</c:v>
                </c:pt>
              </c:numCache>
            </c:numRef>
          </c:val>
          <c:smooth val="0"/>
          <c:extLst>
            <c:ext xmlns:c16="http://schemas.microsoft.com/office/drawing/2014/chart" uri="{C3380CC4-5D6E-409C-BE32-E72D297353CC}">
              <c16:uniqueId val="{00000001-3115-49C8-8413-BAF21C0596C3}"/>
            </c:ext>
          </c:extLst>
        </c:ser>
        <c:dLbls>
          <c:showLegendKey val="0"/>
          <c:showVal val="0"/>
          <c:showCatName val="0"/>
          <c:showSerName val="0"/>
          <c:showPercent val="0"/>
          <c:showBubbleSize val="0"/>
        </c:dLbls>
        <c:marker val="1"/>
        <c:smooth val="0"/>
        <c:axId val="138924416"/>
        <c:axId val="138925952"/>
      </c:lineChart>
      <c:lineChart>
        <c:grouping val="standard"/>
        <c:varyColors val="0"/>
        <c:ser>
          <c:idx val="0"/>
          <c:order val="2"/>
          <c:tx>
            <c:v>Unter 20-Jährige</c:v>
          </c:tx>
          <c:spPr>
            <a:ln w="38100">
              <a:solidFill>
                <a:srgbClr val="BC829A"/>
              </a:solidFill>
              <a:prstDash val="solid"/>
            </a:ln>
          </c:spPr>
          <c:marker>
            <c:symbol val="none"/>
          </c:marker>
          <c:cat>
            <c:numRef>
              <c:f>'T15'!$B$5:$B$50</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'T15'!$D$5:$D$50</c:f>
              <c:numCache>
                <c:formatCode>#,##0;[Red]#,##0</c:formatCode>
                <c:ptCount val="46"/>
                <c:pt idx="0">
                  <c:v>148133</c:v>
                </c:pt>
                <c:pt idx="1">
                  <c:v>148440</c:v>
                </c:pt>
                <c:pt idx="2">
                  <c:v>148194</c:v>
                </c:pt>
                <c:pt idx="3">
                  <c:v>144176</c:v>
                </c:pt>
                <c:pt idx="4">
                  <c:v>140937</c:v>
                </c:pt>
                <c:pt idx="5">
                  <c:v>138241</c:v>
                </c:pt>
                <c:pt idx="6">
                  <c:v>136797</c:v>
                </c:pt>
                <c:pt idx="7">
                  <c:v>135644</c:v>
                </c:pt>
                <c:pt idx="8">
                  <c:v>134709</c:v>
                </c:pt>
                <c:pt idx="9">
                  <c:v>133788</c:v>
                </c:pt>
                <c:pt idx="10">
                  <c:v>132115</c:v>
                </c:pt>
                <c:pt idx="11">
                  <c:v>129790</c:v>
                </c:pt>
                <c:pt idx="12">
                  <c:v>127435</c:v>
                </c:pt>
                <c:pt idx="13">
                  <c:v>125673</c:v>
                </c:pt>
                <c:pt idx="14">
                  <c:v>124396</c:v>
                </c:pt>
                <c:pt idx="15">
                  <c:v>123436</c:v>
                </c:pt>
                <c:pt idx="16">
                  <c:v>123333</c:v>
                </c:pt>
                <c:pt idx="17">
                  <c:v>123999</c:v>
                </c:pt>
                <c:pt idx="18">
                  <c:v>125417</c:v>
                </c:pt>
                <c:pt idx="19">
                  <c:v>126904</c:v>
                </c:pt>
                <c:pt idx="20">
                  <c:v>128311</c:v>
                </c:pt>
                <c:pt idx="21">
                  <c:v>129416</c:v>
                </c:pt>
                <c:pt idx="22">
                  <c:v>130336</c:v>
                </c:pt>
                <c:pt idx="23">
                  <c:v>132131</c:v>
                </c:pt>
                <c:pt idx="24">
                  <c:v>132691</c:v>
                </c:pt>
                <c:pt idx="25">
                  <c:v>132856</c:v>
                </c:pt>
                <c:pt idx="26">
                  <c:v>133154</c:v>
                </c:pt>
                <c:pt idx="27">
                  <c:v>133760</c:v>
                </c:pt>
                <c:pt idx="28">
                  <c:v>133025</c:v>
                </c:pt>
                <c:pt idx="29">
                  <c:v>132486</c:v>
                </c:pt>
                <c:pt idx="30">
                  <c:v>132268</c:v>
                </c:pt>
                <c:pt idx="31">
                  <c:v>131730</c:v>
                </c:pt>
                <c:pt idx="32">
                  <c:v>130956</c:v>
                </c:pt>
                <c:pt idx="33">
                  <c:v>130226</c:v>
                </c:pt>
                <c:pt idx="34">
                  <c:v>129545</c:v>
                </c:pt>
                <c:pt idx="35">
                  <c:v>129230</c:v>
                </c:pt>
                <c:pt idx="36">
                  <c:v>129326</c:v>
                </c:pt>
                <c:pt idx="37">
                  <c:v>129209</c:v>
                </c:pt>
                <c:pt idx="38">
                  <c:v>129307</c:v>
                </c:pt>
                <c:pt idx="39">
                  <c:v>129299</c:v>
                </c:pt>
                <c:pt idx="40">
                  <c:v>129835</c:v>
                </c:pt>
                <c:pt idx="41">
                  <c:v>130529</c:v>
                </c:pt>
                <c:pt idx="42">
                  <c:v>131811</c:v>
                </c:pt>
                <c:pt idx="43">
                  <c:v>133133</c:v>
                </c:pt>
                <c:pt idx="44">
                  <c:v>134523</c:v>
                </c:pt>
                <c:pt idx="45">
                  <c:v>135674</c:v>
                </c:pt>
              </c:numCache>
            </c:numRef>
          </c:val>
          <c:smooth val="0"/>
          <c:extLst>
            <c:ext xmlns:c16="http://schemas.microsoft.com/office/drawing/2014/chart" uri="{C3380CC4-5D6E-409C-BE32-E72D297353CC}">
              <c16:uniqueId val="{00000002-3115-49C8-8413-BAF21C0596C3}"/>
            </c:ext>
          </c:extLst>
        </c:ser>
        <c:ser>
          <c:idx val="1"/>
          <c:order val="3"/>
          <c:tx>
            <c:v>20- bis 64-Jährige</c:v>
          </c:tx>
          <c:spPr>
            <a:ln w="38100">
              <a:solidFill>
                <a:srgbClr val="6F83A9"/>
              </a:solidFill>
              <a:prstDash val="solid"/>
            </a:ln>
          </c:spPr>
          <c:marker>
            <c:symbol val="none"/>
          </c:marker>
          <c:cat>
            <c:numRef>
              <c:f>'T15'!$B$5:$B$50</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'T15'!$N$5:$N$50</c:f>
              <c:numCache>
                <c:formatCode>#,##0;[Red]#,##0</c:formatCode>
                <c:ptCount val="46"/>
                <c:pt idx="0">
                  <c:v>247676</c:v>
                </c:pt>
                <c:pt idx="1">
                  <c:v>251726</c:v>
                </c:pt>
                <c:pt idx="2">
                  <c:v>255212</c:v>
                </c:pt>
                <c:pt idx="3">
                  <c:v>253210</c:v>
                </c:pt>
                <c:pt idx="4">
                  <c:v>253153</c:v>
                </c:pt>
                <c:pt idx="5">
                  <c:v>254985</c:v>
                </c:pt>
                <c:pt idx="6">
                  <c:v>258628</c:v>
                </c:pt>
                <c:pt idx="7">
                  <c:v>262541</c:v>
                </c:pt>
                <c:pt idx="8">
                  <c:v>265785</c:v>
                </c:pt>
                <c:pt idx="9">
                  <c:v>271520</c:v>
                </c:pt>
                <c:pt idx="10">
                  <c:v>276074</c:v>
                </c:pt>
                <c:pt idx="11">
                  <c:v>280690</c:v>
                </c:pt>
                <c:pt idx="12">
                  <c:v>284984</c:v>
                </c:pt>
                <c:pt idx="13">
                  <c:v>290023</c:v>
                </c:pt>
                <c:pt idx="14">
                  <c:v>294717</c:v>
                </c:pt>
                <c:pt idx="15">
                  <c:v>301105</c:v>
                </c:pt>
                <c:pt idx="16">
                  <c:v>306949</c:v>
                </c:pt>
                <c:pt idx="17">
                  <c:v>312747</c:v>
                </c:pt>
                <c:pt idx="18">
                  <c:v>318969</c:v>
                </c:pt>
                <c:pt idx="19">
                  <c:v>323844</c:v>
                </c:pt>
                <c:pt idx="20">
                  <c:v>325566</c:v>
                </c:pt>
                <c:pt idx="21">
                  <c:v>328467</c:v>
                </c:pt>
                <c:pt idx="22">
                  <c:v>330617</c:v>
                </c:pt>
                <c:pt idx="23">
                  <c:v>333458</c:v>
                </c:pt>
                <c:pt idx="24">
                  <c:v>334527</c:v>
                </c:pt>
                <c:pt idx="25">
                  <c:v>335803</c:v>
                </c:pt>
                <c:pt idx="26">
                  <c:v>337131</c:v>
                </c:pt>
                <c:pt idx="27">
                  <c:v>340073</c:v>
                </c:pt>
                <c:pt idx="28">
                  <c:v>341648</c:v>
                </c:pt>
                <c:pt idx="29">
                  <c:v>346384</c:v>
                </c:pt>
                <c:pt idx="30">
                  <c:v>351581</c:v>
                </c:pt>
                <c:pt idx="31">
                  <c:v>355671</c:v>
                </c:pt>
                <c:pt idx="32">
                  <c:v>358887</c:v>
                </c:pt>
                <c:pt idx="33">
                  <c:v>362396</c:v>
                </c:pt>
                <c:pt idx="34">
                  <c:v>366706</c:v>
                </c:pt>
                <c:pt idx="35">
                  <c:v>371636</c:v>
                </c:pt>
                <c:pt idx="36">
                  <c:v>377896</c:v>
                </c:pt>
                <c:pt idx="37">
                  <c:v>382879</c:v>
                </c:pt>
                <c:pt idx="38">
                  <c:v>388031</c:v>
                </c:pt>
                <c:pt idx="39">
                  <c:v>393517</c:v>
                </c:pt>
                <c:pt idx="40">
                  <c:v>396721</c:v>
                </c:pt>
                <c:pt idx="41">
                  <c:v>400847</c:v>
                </c:pt>
                <c:pt idx="42">
                  <c:v>405596</c:v>
                </c:pt>
                <c:pt idx="43">
                  <c:v>409832</c:v>
                </c:pt>
                <c:pt idx="44">
                  <c:v>414506</c:v>
                </c:pt>
                <c:pt idx="45">
                  <c:v>417914</c:v>
                </c:pt>
              </c:numCache>
            </c:numRef>
          </c:val>
          <c:smooth val="0"/>
          <c:extLst>
            <c:ext xmlns:c16="http://schemas.microsoft.com/office/drawing/2014/chart" uri="{C3380CC4-5D6E-409C-BE32-E72D297353CC}">
              <c16:uniqueId val="{00000003-3115-49C8-8413-BAF21C0596C3}"/>
            </c:ext>
          </c:extLst>
        </c:ser>
        <c:ser>
          <c:idx val="2"/>
          <c:order val="4"/>
          <c:tx>
            <c:v>65-Jährige und Ältere</c:v>
          </c:tx>
          <c:spPr>
            <a:ln w="38100">
              <a:solidFill>
                <a:srgbClr val="1F3C90"/>
              </a:solidFill>
              <a:prstDash val="solid"/>
            </a:ln>
          </c:spPr>
          <c:marker>
            <c:symbol val="none"/>
          </c:marker>
          <c:cat>
            <c:numRef>
              <c:f>'T15'!$B$5:$B$50</c:f>
              <c:numCache>
                <c:formatCode>General</c:formatCode>
                <c:ptCount val="46"/>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numCache>
            </c:numRef>
          </c:cat>
          <c:val>
            <c:numRef>
              <c:f>'T15'!$G$5:$G$50</c:f>
              <c:numCache>
                <c:formatCode>#,##0;[Red]#,##0</c:formatCode>
                <c:ptCount val="46"/>
                <c:pt idx="0">
                  <c:v>43694</c:v>
                </c:pt>
                <c:pt idx="1">
                  <c:v>45023</c:v>
                </c:pt>
                <c:pt idx="2">
                  <c:v>46370</c:v>
                </c:pt>
                <c:pt idx="3">
                  <c:v>47496</c:v>
                </c:pt>
                <c:pt idx="4">
                  <c:v>48439</c:v>
                </c:pt>
                <c:pt idx="5">
                  <c:v>49649</c:v>
                </c:pt>
                <c:pt idx="6">
                  <c:v>50880</c:v>
                </c:pt>
                <c:pt idx="7">
                  <c:v>52048</c:v>
                </c:pt>
                <c:pt idx="8">
                  <c:v>52292</c:v>
                </c:pt>
                <c:pt idx="9">
                  <c:v>52689</c:v>
                </c:pt>
                <c:pt idx="10">
                  <c:v>52989</c:v>
                </c:pt>
                <c:pt idx="11">
                  <c:v>53432</c:v>
                </c:pt>
                <c:pt idx="12">
                  <c:v>54184</c:v>
                </c:pt>
                <c:pt idx="13">
                  <c:v>55259</c:v>
                </c:pt>
                <c:pt idx="14">
                  <c:v>56410</c:v>
                </c:pt>
                <c:pt idx="15">
                  <c:v>57375</c:v>
                </c:pt>
                <c:pt idx="16">
                  <c:v>58482</c:v>
                </c:pt>
                <c:pt idx="17">
                  <c:v>59545</c:v>
                </c:pt>
                <c:pt idx="18">
                  <c:v>60211</c:v>
                </c:pt>
                <c:pt idx="19">
                  <c:v>61236</c:v>
                </c:pt>
                <c:pt idx="20">
                  <c:v>62266</c:v>
                </c:pt>
                <c:pt idx="21">
                  <c:v>63381</c:v>
                </c:pt>
                <c:pt idx="22">
                  <c:v>64755</c:v>
                </c:pt>
                <c:pt idx="23">
                  <c:v>65988</c:v>
                </c:pt>
                <c:pt idx="24">
                  <c:v>67146</c:v>
                </c:pt>
                <c:pt idx="25">
                  <c:v>68663</c:v>
                </c:pt>
                <c:pt idx="26">
                  <c:v>69924</c:v>
                </c:pt>
                <c:pt idx="27">
                  <c:v>71421</c:v>
                </c:pt>
                <c:pt idx="28">
                  <c:v>72789</c:v>
                </c:pt>
                <c:pt idx="29">
                  <c:v>74377</c:v>
                </c:pt>
                <c:pt idx="30">
                  <c:v>75950</c:v>
                </c:pt>
                <c:pt idx="31">
                  <c:v>77409</c:v>
                </c:pt>
                <c:pt idx="32">
                  <c:v>79226</c:v>
                </c:pt>
                <c:pt idx="33">
                  <c:v>81032</c:v>
                </c:pt>
                <c:pt idx="34">
                  <c:v>83238</c:v>
                </c:pt>
                <c:pt idx="35">
                  <c:v>85926</c:v>
                </c:pt>
                <c:pt idx="36">
                  <c:v>89174</c:v>
                </c:pt>
                <c:pt idx="37">
                  <c:v>92175</c:v>
                </c:pt>
                <c:pt idx="38">
                  <c:v>95273</c:v>
                </c:pt>
                <c:pt idx="39">
                  <c:v>98582</c:v>
                </c:pt>
                <c:pt idx="40">
                  <c:v>101337</c:v>
                </c:pt>
                <c:pt idx="41">
                  <c:v>104421</c:v>
                </c:pt>
                <c:pt idx="42">
                  <c:v>107423</c:v>
                </c:pt>
                <c:pt idx="43">
                  <c:v>110352</c:v>
                </c:pt>
                <c:pt idx="44">
                  <c:v>113195</c:v>
                </c:pt>
                <c:pt idx="45">
                  <c:v>116462</c:v>
                </c:pt>
              </c:numCache>
            </c:numRef>
          </c:val>
          <c:smooth val="0"/>
          <c:extLst>
            <c:ext xmlns:c16="http://schemas.microsoft.com/office/drawing/2014/chart" uri="{C3380CC4-5D6E-409C-BE32-E72D297353CC}">
              <c16:uniqueId val="{00000004-3115-49C8-8413-BAF21C0596C3}"/>
            </c:ext>
          </c:extLst>
        </c:ser>
        <c:dLbls>
          <c:showLegendKey val="0"/>
          <c:showVal val="0"/>
          <c:showCatName val="0"/>
          <c:showSerName val="0"/>
          <c:showPercent val="0"/>
          <c:showBubbleSize val="0"/>
        </c:dLbls>
        <c:marker val="1"/>
        <c:smooth val="0"/>
        <c:axId val="138927488"/>
        <c:axId val="138933376"/>
      </c:lineChart>
      <c:catAx>
        <c:axId val="13892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8925952"/>
        <c:crosses val="autoZero"/>
        <c:auto val="1"/>
        <c:lblAlgn val="ctr"/>
        <c:lblOffset val="100"/>
        <c:tickLblSkip val="4"/>
        <c:tickMarkSkip val="1"/>
        <c:noMultiLvlLbl val="0"/>
      </c:catAx>
      <c:valAx>
        <c:axId val="13892595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8924416"/>
        <c:crosses val="autoZero"/>
        <c:crossBetween val="between"/>
      </c:valAx>
      <c:catAx>
        <c:axId val="138927488"/>
        <c:scaling>
          <c:orientation val="minMax"/>
        </c:scaling>
        <c:delete val="1"/>
        <c:axPos val="b"/>
        <c:numFmt formatCode="General" sourceLinked="1"/>
        <c:majorTickMark val="out"/>
        <c:minorTickMark val="none"/>
        <c:tickLblPos val="nextTo"/>
        <c:crossAx val="138933376"/>
        <c:crosses val="autoZero"/>
        <c:auto val="1"/>
        <c:lblAlgn val="ctr"/>
        <c:lblOffset val="100"/>
        <c:noMultiLvlLbl val="0"/>
      </c:catAx>
      <c:valAx>
        <c:axId val="138933376"/>
        <c:scaling>
          <c:orientation val="minMax"/>
          <c:max val="420000"/>
        </c:scaling>
        <c:delete val="0"/>
        <c:axPos val="r"/>
        <c:numFmt formatCode="#,##0;[Red]#,##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8927488"/>
        <c:crosses val="max"/>
        <c:crossBetween val="between"/>
        <c:majorUnit val="60000"/>
      </c:valAx>
      <c:spPr>
        <a:solidFill>
          <a:srgbClr val="F6F6F6"/>
        </a:solidFill>
        <a:ln w="12700">
          <a:solidFill>
            <a:srgbClr val="808080"/>
          </a:solidFill>
          <a:prstDash val="solid"/>
        </a:ln>
      </c:spPr>
    </c:plotArea>
    <c:legend>
      <c:legendPos val="b"/>
      <c:layout>
        <c:manualLayout>
          <c:xMode val="edge"/>
          <c:yMode val="edge"/>
          <c:x val="6.0901339829476285E-2"/>
          <c:y val="0.85664335664335711"/>
          <c:w val="0.82825822168087726"/>
          <c:h val="9.7902097902097945E-2"/>
        </c:manualLayout>
      </c:layout>
      <c:overlay val="0"/>
      <c:spPr>
        <a:noFill/>
        <a:ln w="25400">
          <a:noFill/>
        </a:ln>
      </c:spPr>
      <c:txPr>
        <a:bodyPr/>
        <a:lstStyle/>
        <a:p>
          <a:pPr>
            <a:defRPr sz="88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Wanderungsgewinn, 1973–2017</a:t>
            </a:r>
          </a:p>
        </c:rich>
      </c:tx>
      <c:layout>
        <c:manualLayout>
          <c:xMode val="edge"/>
          <c:yMode val="edge"/>
          <c:x val="0.38021338506304575"/>
          <c:y val="2.7820710973724898E-2"/>
        </c:manualLayout>
      </c:layout>
      <c:overlay val="0"/>
      <c:spPr>
        <a:noFill/>
        <a:ln w="25400">
          <a:noFill/>
        </a:ln>
      </c:spPr>
    </c:title>
    <c:autoTitleDeleted val="0"/>
    <c:plotArea>
      <c:layout>
        <c:manualLayout>
          <c:layoutTarget val="inner"/>
          <c:xMode val="edge"/>
          <c:yMode val="edge"/>
          <c:x val="8.1474296799224064E-2"/>
          <c:y val="0.12828438948995369"/>
          <c:w val="0.86808923375363745"/>
          <c:h val="0.72642967542503889"/>
        </c:manualLayout>
      </c:layout>
      <c:lineChart>
        <c:grouping val="standard"/>
        <c:varyColors val="0"/>
        <c:ser>
          <c:idx val="1"/>
          <c:order val="0"/>
          <c:tx>
            <c:strRef>
              <c:f>'T2'!$I$4</c:f>
              <c:strCache>
                <c:ptCount val="1"/>
                <c:pt idx="0">
                  <c:v>Wanderungs-bilanz</c:v>
                </c:pt>
              </c:strCache>
            </c:strRef>
          </c:tx>
          <c:spPr>
            <a:ln w="38100">
              <a:solidFill>
                <a:srgbClr val="6F83A9"/>
              </a:solidFill>
              <a:prstDash val="solid"/>
            </a:ln>
          </c:spPr>
          <c:marker>
            <c:symbol val="none"/>
          </c:marker>
          <c:cat>
            <c:numRef>
              <c:f>'T2'!$B$5:$B$49</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'T2'!$I$5:$I$49</c:f>
              <c:numCache>
                <c:formatCode>#,##0</c:formatCode>
                <c:ptCount val="45"/>
                <c:pt idx="0">
                  <c:v>2854</c:v>
                </c:pt>
                <c:pt idx="1">
                  <c:v>1701</c:v>
                </c:pt>
                <c:pt idx="2">
                  <c:v>-7396</c:v>
                </c:pt>
                <c:pt idx="3">
                  <c:v>-4119</c:v>
                </c:pt>
                <c:pt idx="4">
                  <c:v>-1490</c:v>
                </c:pt>
                <c:pt idx="5">
                  <c:v>1647</c:v>
                </c:pt>
                <c:pt idx="6">
                  <c:v>1553</c:v>
                </c:pt>
                <c:pt idx="7">
                  <c:v>1951</c:v>
                </c:pt>
                <c:pt idx="8">
                  <c:v>3030</c:v>
                </c:pt>
                <c:pt idx="9">
                  <c:v>1059</c:v>
                </c:pt>
                <c:pt idx="10">
                  <c:v>728</c:v>
                </c:pt>
                <c:pt idx="11">
                  <c:v>423</c:v>
                </c:pt>
                <c:pt idx="12">
                  <c:v>2244</c:v>
                </c:pt>
                <c:pt idx="13">
                  <c:v>2432</c:v>
                </c:pt>
                <c:pt idx="14">
                  <c:v>4265</c:v>
                </c:pt>
                <c:pt idx="15">
                  <c:v>4026</c:v>
                </c:pt>
                <c:pt idx="16">
                  <c:v>5049</c:v>
                </c:pt>
                <c:pt idx="17">
                  <c:v>3777</c:v>
                </c:pt>
                <c:pt idx="18">
                  <c:v>4975</c:v>
                </c:pt>
                <c:pt idx="19">
                  <c:v>1568</c:v>
                </c:pt>
                <c:pt idx="20">
                  <c:v>2950</c:v>
                </c:pt>
                <c:pt idx="21">
                  <c:v>2196</c:v>
                </c:pt>
                <c:pt idx="22">
                  <c:v>3824</c:v>
                </c:pt>
                <c:pt idx="23">
                  <c:v>780</c:v>
                </c:pt>
                <c:pt idx="24">
                  <c:v>837</c:v>
                </c:pt>
                <c:pt idx="25">
                  <c:v>1026</c:v>
                </c:pt>
                <c:pt idx="26">
                  <c:v>3629</c:v>
                </c:pt>
                <c:pt idx="27">
                  <c:v>789</c:v>
                </c:pt>
                <c:pt idx="28">
                  <c:v>4686</c:v>
                </c:pt>
                <c:pt idx="29">
                  <c:v>4748</c:v>
                </c:pt>
                <c:pt idx="30">
                  <c:v>4060</c:v>
                </c:pt>
                <c:pt idx="31">
                  <c:v>3293</c:v>
                </c:pt>
                <c:pt idx="32">
                  <c:v>3555</c:v>
                </c:pt>
                <c:pt idx="33">
                  <c:v>4600</c:v>
                </c:pt>
                <c:pt idx="34">
                  <c:v>6033</c:v>
                </c:pt>
                <c:pt idx="35">
                  <c:v>7851</c:v>
                </c:pt>
                <c:pt idx="36">
                  <c:v>6313</c:v>
                </c:pt>
                <c:pt idx="37">
                  <c:v>6631</c:v>
                </c:pt>
                <c:pt idx="38">
                  <c:v>6978</c:v>
                </c:pt>
                <c:pt idx="39">
                  <c:v>6655</c:v>
                </c:pt>
                <c:pt idx="40">
                  <c:v>5603</c:v>
                </c:pt>
                <c:pt idx="41">
                  <c:v>5965</c:v>
                </c:pt>
                <c:pt idx="42">
                  <c:v>6167</c:v>
                </c:pt>
                <c:pt idx="43">
                  <c:v>6422</c:v>
                </c:pt>
                <c:pt idx="44">
                  <c:v>5449</c:v>
                </c:pt>
              </c:numCache>
            </c:numRef>
          </c:val>
          <c:smooth val="0"/>
          <c:extLst>
            <c:ext xmlns:c16="http://schemas.microsoft.com/office/drawing/2014/chart" uri="{C3380CC4-5D6E-409C-BE32-E72D297353CC}">
              <c16:uniqueId val="{00000000-1C94-4FF6-908A-C481FD6BA6E1}"/>
            </c:ext>
          </c:extLst>
        </c:ser>
        <c:dLbls>
          <c:showLegendKey val="0"/>
          <c:showVal val="0"/>
          <c:showCatName val="0"/>
          <c:showSerName val="0"/>
          <c:showPercent val="0"/>
          <c:showBubbleSize val="0"/>
        </c:dLbls>
        <c:smooth val="0"/>
        <c:axId val="126500224"/>
        <c:axId val="126510208"/>
      </c:lineChart>
      <c:catAx>
        <c:axId val="126500224"/>
        <c:scaling>
          <c:orientation val="minMax"/>
        </c:scaling>
        <c:delete val="0"/>
        <c:axPos val="b"/>
        <c:numFmt formatCode="General" sourceLinked="1"/>
        <c:majorTickMark val="out"/>
        <c:minorTickMark val="out"/>
        <c:tickLblPos val="low"/>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26510208"/>
        <c:crosses val="autoZero"/>
        <c:auto val="1"/>
        <c:lblAlgn val="ctr"/>
        <c:lblOffset val="100"/>
        <c:tickLblSkip val="4"/>
        <c:tickMarkSkip val="1"/>
        <c:noMultiLvlLbl val="0"/>
      </c:catAx>
      <c:valAx>
        <c:axId val="1265102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333333"/>
                </a:solidFill>
                <a:latin typeface="Arial"/>
                <a:ea typeface="Arial"/>
                <a:cs typeface="Arial"/>
              </a:defRPr>
            </a:pPr>
            <a:endParaRPr lang="de-DE"/>
          </a:p>
        </c:txPr>
        <c:crossAx val="126500224"/>
        <c:crosses val="autoZero"/>
        <c:crossBetween val="between"/>
      </c:valAx>
      <c:spPr>
        <a:solidFill>
          <a:srgbClr val="F6F6F6"/>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Wanderungsgewinn in den Bezirken, 2017</a:t>
            </a:r>
          </a:p>
        </c:rich>
      </c:tx>
      <c:layout>
        <c:manualLayout>
          <c:xMode val="edge"/>
          <c:yMode val="edge"/>
          <c:x val="0.29086269621702715"/>
          <c:y val="3.125E-2"/>
        </c:manualLayout>
      </c:layout>
      <c:overlay val="0"/>
      <c:spPr>
        <a:noFill/>
        <a:ln w="25400">
          <a:noFill/>
        </a:ln>
      </c:spPr>
    </c:title>
    <c:autoTitleDeleted val="0"/>
    <c:plotArea>
      <c:layout>
        <c:manualLayout>
          <c:layoutTarget val="inner"/>
          <c:xMode val="edge"/>
          <c:yMode val="edge"/>
          <c:x val="0.23166052281979319"/>
          <c:y val="0.18973234964899308"/>
          <c:w val="0.41956294688473666"/>
          <c:h val="0.72767936453613802"/>
        </c:manualLayout>
      </c:layout>
      <c:pieChart>
        <c:varyColors val="1"/>
        <c:ser>
          <c:idx val="0"/>
          <c:order val="0"/>
          <c:spPr>
            <a:solidFill>
              <a:srgbClr val="757468"/>
            </a:solidFill>
            <a:ln w="12700">
              <a:solidFill>
                <a:srgbClr val="000000"/>
              </a:solidFill>
              <a:prstDash val="solid"/>
            </a:ln>
          </c:spPr>
          <c:dPt>
            <c:idx val="0"/>
            <c:bubble3D val="0"/>
            <c:spPr>
              <a:solidFill>
                <a:srgbClr val="1F3C90"/>
              </a:solidFill>
              <a:ln w="12700">
                <a:solidFill>
                  <a:srgbClr val="000000"/>
                </a:solidFill>
                <a:prstDash val="solid"/>
              </a:ln>
            </c:spPr>
            <c:extLst>
              <c:ext xmlns:c16="http://schemas.microsoft.com/office/drawing/2014/chart" uri="{C3380CC4-5D6E-409C-BE32-E72D297353CC}">
                <c16:uniqueId val="{00000001-50E1-4855-AF28-CF733F5C33A8}"/>
              </c:ext>
            </c:extLst>
          </c:dPt>
          <c:dPt>
            <c:idx val="1"/>
            <c:bubble3D val="0"/>
            <c:spPr>
              <a:solidFill>
                <a:srgbClr val="586685"/>
              </a:solidFill>
              <a:ln w="12700">
                <a:solidFill>
                  <a:srgbClr val="000000"/>
                </a:solidFill>
                <a:prstDash val="solid"/>
              </a:ln>
            </c:spPr>
            <c:extLst>
              <c:ext xmlns:c16="http://schemas.microsoft.com/office/drawing/2014/chart" uri="{C3380CC4-5D6E-409C-BE32-E72D297353CC}">
                <c16:uniqueId val="{00000003-50E1-4855-AF28-CF733F5C33A8}"/>
              </c:ext>
            </c:extLst>
          </c:dPt>
          <c:dPt>
            <c:idx val="2"/>
            <c:bubble3D val="0"/>
            <c:spPr>
              <a:solidFill>
                <a:srgbClr val="5C88C6"/>
              </a:solidFill>
              <a:ln w="12700">
                <a:solidFill>
                  <a:srgbClr val="000000"/>
                </a:solidFill>
                <a:prstDash val="solid"/>
              </a:ln>
            </c:spPr>
            <c:extLst>
              <c:ext xmlns:c16="http://schemas.microsoft.com/office/drawing/2014/chart" uri="{C3380CC4-5D6E-409C-BE32-E72D297353CC}">
                <c16:uniqueId val="{00000005-50E1-4855-AF28-CF733F5C33A8}"/>
              </c:ext>
            </c:extLst>
          </c:dPt>
          <c:dPt>
            <c:idx val="3"/>
            <c:bubble3D val="0"/>
            <c:spPr>
              <a:solidFill>
                <a:srgbClr val="6393BA"/>
              </a:solidFill>
              <a:ln w="12700">
                <a:solidFill>
                  <a:srgbClr val="000000"/>
                </a:solidFill>
                <a:prstDash val="solid"/>
              </a:ln>
            </c:spPr>
            <c:extLst>
              <c:ext xmlns:c16="http://schemas.microsoft.com/office/drawing/2014/chart" uri="{C3380CC4-5D6E-409C-BE32-E72D297353CC}">
                <c16:uniqueId val="{00000007-50E1-4855-AF28-CF733F5C33A8}"/>
              </c:ext>
            </c:extLst>
          </c:dPt>
          <c:dPt>
            <c:idx val="4"/>
            <c:bubble3D val="0"/>
            <c:spPr>
              <a:solidFill>
                <a:srgbClr val="ABB2CB"/>
              </a:solidFill>
              <a:ln w="12700">
                <a:solidFill>
                  <a:srgbClr val="000000"/>
                </a:solidFill>
                <a:prstDash val="solid"/>
              </a:ln>
            </c:spPr>
            <c:extLst>
              <c:ext xmlns:c16="http://schemas.microsoft.com/office/drawing/2014/chart" uri="{C3380CC4-5D6E-409C-BE32-E72D297353CC}">
                <c16:uniqueId val="{00000009-50E1-4855-AF28-CF733F5C33A8}"/>
              </c:ext>
            </c:extLst>
          </c:dPt>
          <c:dPt>
            <c:idx val="5"/>
            <c:bubble3D val="0"/>
            <c:spPr>
              <a:solidFill>
                <a:srgbClr val="BC829A"/>
              </a:solidFill>
              <a:ln w="12700">
                <a:solidFill>
                  <a:srgbClr val="000000"/>
                </a:solidFill>
                <a:prstDash val="solid"/>
              </a:ln>
            </c:spPr>
            <c:extLst>
              <c:ext xmlns:c16="http://schemas.microsoft.com/office/drawing/2014/chart" uri="{C3380CC4-5D6E-409C-BE32-E72D297353CC}">
                <c16:uniqueId val="{0000000B-50E1-4855-AF28-CF733F5C33A8}"/>
              </c:ext>
            </c:extLst>
          </c:dPt>
          <c:dPt>
            <c:idx val="6"/>
            <c:bubble3D val="0"/>
            <c:spPr>
              <a:solidFill>
                <a:srgbClr val="712963"/>
              </a:solidFill>
              <a:ln w="12700">
                <a:solidFill>
                  <a:srgbClr val="000000"/>
                </a:solidFill>
                <a:prstDash val="solid"/>
              </a:ln>
            </c:spPr>
            <c:extLst>
              <c:ext xmlns:c16="http://schemas.microsoft.com/office/drawing/2014/chart" uri="{C3380CC4-5D6E-409C-BE32-E72D297353CC}">
                <c16:uniqueId val="{0000000D-50E1-4855-AF28-CF733F5C33A8}"/>
              </c:ext>
            </c:extLst>
          </c:dPt>
          <c:dPt>
            <c:idx val="7"/>
            <c:bubble3D val="0"/>
            <c:spPr>
              <a:solidFill>
                <a:srgbClr val="A971AE"/>
              </a:solidFill>
              <a:ln w="12700">
                <a:solidFill>
                  <a:srgbClr val="000000"/>
                </a:solidFill>
                <a:prstDash val="solid"/>
              </a:ln>
            </c:spPr>
            <c:extLst>
              <c:ext xmlns:c16="http://schemas.microsoft.com/office/drawing/2014/chart" uri="{C3380CC4-5D6E-409C-BE32-E72D297353CC}">
                <c16:uniqueId val="{0000000F-50E1-4855-AF28-CF733F5C33A8}"/>
              </c:ext>
            </c:extLst>
          </c:dPt>
          <c:dPt>
            <c:idx val="8"/>
            <c:bubble3D val="0"/>
            <c:spPr>
              <a:solidFill>
                <a:srgbClr val="CCBDBD"/>
              </a:solidFill>
              <a:ln w="12700">
                <a:solidFill>
                  <a:srgbClr val="000000"/>
                </a:solidFill>
                <a:prstDash val="solid"/>
              </a:ln>
            </c:spPr>
            <c:extLst>
              <c:ext xmlns:c16="http://schemas.microsoft.com/office/drawing/2014/chart" uri="{C3380CC4-5D6E-409C-BE32-E72D297353CC}">
                <c16:uniqueId val="{00000011-50E1-4855-AF28-CF733F5C33A8}"/>
              </c:ext>
            </c:extLst>
          </c:dPt>
          <c:dPt>
            <c:idx val="9"/>
            <c:bubble3D val="0"/>
            <c:spPr>
              <a:solidFill>
                <a:srgbClr val="E2E4EE"/>
              </a:solidFill>
              <a:ln w="12700">
                <a:solidFill>
                  <a:srgbClr val="000000"/>
                </a:solidFill>
                <a:prstDash val="solid"/>
              </a:ln>
            </c:spPr>
            <c:extLst>
              <c:ext xmlns:c16="http://schemas.microsoft.com/office/drawing/2014/chart" uri="{C3380CC4-5D6E-409C-BE32-E72D297353CC}">
                <c16:uniqueId val="{00000013-50E1-4855-AF28-CF733F5C33A8}"/>
              </c:ext>
            </c:extLst>
          </c:dPt>
          <c:dPt>
            <c:idx val="10"/>
            <c:bubble3D val="0"/>
            <c:spPr>
              <a:solidFill>
                <a:srgbClr val="CDCBDA"/>
              </a:solidFill>
              <a:ln w="12700">
                <a:solidFill>
                  <a:srgbClr val="000000"/>
                </a:solidFill>
                <a:prstDash val="solid"/>
              </a:ln>
            </c:spPr>
            <c:extLst>
              <c:ext xmlns:c16="http://schemas.microsoft.com/office/drawing/2014/chart" uri="{C3380CC4-5D6E-409C-BE32-E72D297353CC}">
                <c16:uniqueId val="{00000015-50E1-4855-AF28-CF733F5C33A8}"/>
              </c:ext>
            </c:extLst>
          </c:dPt>
          <c:cat>
            <c:strRef>
              <c:f>'T3'!$B$6:$B$16</c:f>
              <c:strCache>
                <c:ptCount val="11"/>
                <c:pt idx="0">
                  <c:v>Aarau</c:v>
                </c:pt>
                <c:pt idx="1">
                  <c:v>Baden</c:v>
                </c:pt>
                <c:pt idx="2">
                  <c:v>Bremgarten</c:v>
                </c:pt>
                <c:pt idx="3">
                  <c:v>Brugg</c:v>
                </c:pt>
                <c:pt idx="4">
                  <c:v>Kulm</c:v>
                </c:pt>
                <c:pt idx="5">
                  <c:v>Laufenburg</c:v>
                </c:pt>
                <c:pt idx="6">
                  <c:v>Lenzburg</c:v>
                </c:pt>
                <c:pt idx="7">
                  <c:v>Muri</c:v>
                </c:pt>
                <c:pt idx="8">
                  <c:v>Rheinfelden</c:v>
                </c:pt>
                <c:pt idx="9">
                  <c:v>Zofingen</c:v>
                </c:pt>
                <c:pt idx="10">
                  <c:v>Zurzach</c:v>
                </c:pt>
              </c:strCache>
            </c:strRef>
          </c:cat>
          <c:val>
            <c:numRef>
              <c:f>'T3'!$I$6:$I$16</c:f>
              <c:numCache>
                <c:formatCode>#,##0</c:formatCode>
                <c:ptCount val="11"/>
                <c:pt idx="0">
                  <c:v>884</c:v>
                </c:pt>
                <c:pt idx="1">
                  <c:v>737</c:v>
                </c:pt>
                <c:pt idx="2">
                  <c:v>342</c:v>
                </c:pt>
                <c:pt idx="3">
                  <c:v>47</c:v>
                </c:pt>
                <c:pt idx="4">
                  <c:v>446</c:v>
                </c:pt>
                <c:pt idx="5">
                  <c:v>427</c:v>
                </c:pt>
                <c:pt idx="6">
                  <c:v>1127</c:v>
                </c:pt>
                <c:pt idx="7">
                  <c:v>382</c:v>
                </c:pt>
                <c:pt idx="8">
                  <c:v>40</c:v>
                </c:pt>
                <c:pt idx="9">
                  <c:v>637</c:v>
                </c:pt>
                <c:pt idx="10">
                  <c:v>380</c:v>
                </c:pt>
              </c:numCache>
            </c:numRef>
          </c:val>
          <c:extLst>
            <c:ext xmlns:c16="http://schemas.microsoft.com/office/drawing/2014/chart" uri="{C3380CC4-5D6E-409C-BE32-E72D297353CC}">
              <c16:uniqueId val="{00000016-50E1-4855-AF28-CF733F5C33A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2239490333978549"/>
          <c:y val="0.26339309148856394"/>
          <c:w val="0.12323684891501238"/>
          <c:h val="0.51488142107236601"/>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Geburtenüberschuss nach Nationalität, 1973–2017</a:t>
            </a:r>
          </a:p>
        </c:rich>
      </c:tx>
      <c:layout>
        <c:manualLayout>
          <c:xMode val="edge"/>
          <c:yMode val="edge"/>
          <c:x val="0.26257668711656451"/>
          <c:y val="3.0425963488843837E-2"/>
        </c:manualLayout>
      </c:layout>
      <c:overlay val="0"/>
      <c:spPr>
        <a:noFill/>
        <a:ln w="25400">
          <a:noFill/>
        </a:ln>
      </c:spPr>
    </c:title>
    <c:autoTitleDeleted val="0"/>
    <c:plotArea>
      <c:layout>
        <c:manualLayout>
          <c:layoutTarget val="inner"/>
          <c:xMode val="edge"/>
          <c:yMode val="edge"/>
          <c:x val="7.2392638036809856E-2"/>
          <c:y val="0.15212996811807505"/>
          <c:w val="0.87799482691782182"/>
          <c:h val="0.75253624229074467"/>
        </c:manualLayout>
      </c:layout>
      <c:lineChart>
        <c:grouping val="standard"/>
        <c:varyColors val="0"/>
        <c:ser>
          <c:idx val="1"/>
          <c:order val="0"/>
          <c:tx>
            <c:strRef>
              <c:f>'T4'!$N$20</c:f>
              <c:strCache>
                <c:ptCount val="1"/>
                <c:pt idx="0">
                  <c:v>Schweizer </c:v>
                </c:pt>
              </c:strCache>
            </c:strRef>
          </c:tx>
          <c:spPr>
            <a:ln w="38100">
              <a:solidFill>
                <a:srgbClr val="586685"/>
              </a:solidFill>
              <a:prstDash val="solid"/>
            </a:ln>
          </c:spPr>
          <c:marker>
            <c:symbol val="none"/>
          </c:marker>
          <c:cat>
            <c:numRef>
              <c:f>'T4'!$M$22:$M$65</c:f>
              <c:numCache>
                <c:formatCode>General</c:formatCode>
                <c:ptCount val="44"/>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numCache>
            </c:numRef>
          </c:cat>
          <c:val>
            <c:numRef>
              <c:f>'T4'!$N$22:$N$65</c:f>
              <c:numCache>
                <c:formatCode>General</c:formatCode>
                <c:ptCount val="44"/>
                <c:pt idx="0">
                  <c:v>919</c:v>
                </c:pt>
                <c:pt idx="1">
                  <c:v>670</c:v>
                </c:pt>
                <c:pt idx="2">
                  <c:v>563</c:v>
                </c:pt>
                <c:pt idx="3">
                  <c:v>808</c:v>
                </c:pt>
                <c:pt idx="4">
                  <c:v>1027</c:v>
                </c:pt>
                <c:pt idx="5">
                  <c:v>1103</c:v>
                </c:pt>
                <c:pt idx="6">
                  <c:v>1132</c:v>
                </c:pt>
                <c:pt idx="7">
                  <c:v>1264</c:v>
                </c:pt>
                <c:pt idx="8">
                  <c:v>1273</c:v>
                </c:pt>
                <c:pt idx="9">
                  <c:v>1166</c:v>
                </c:pt>
                <c:pt idx="10">
                  <c:v>1387</c:v>
                </c:pt>
                <c:pt idx="11">
                  <c:v>1218</c:v>
                </c:pt>
                <c:pt idx="12">
                  <c:v>1322</c:v>
                </c:pt>
                <c:pt idx="13">
                  <c:v>1269</c:v>
                </c:pt>
                <c:pt idx="14">
                  <c:v>1488</c:v>
                </c:pt>
                <c:pt idx="15">
                  <c:v>1490</c:v>
                </c:pt>
                <c:pt idx="16">
                  <c:v>1340</c:v>
                </c:pt>
                <c:pt idx="17">
                  <c:v>1381</c:v>
                </c:pt>
                <c:pt idx="18">
                  <c:v>1343</c:v>
                </c:pt>
                <c:pt idx="19">
                  <c:v>1012</c:v>
                </c:pt>
                <c:pt idx="20">
                  <c:v>1045</c:v>
                </c:pt>
                <c:pt idx="21">
                  <c:v>735</c:v>
                </c:pt>
                <c:pt idx="22">
                  <c:v>811</c:v>
                </c:pt>
                <c:pt idx="23">
                  <c:v>821</c:v>
                </c:pt>
                <c:pt idx="24">
                  <c:v>499</c:v>
                </c:pt>
                <c:pt idx="25">
                  <c:v>284</c:v>
                </c:pt>
                <c:pt idx="26">
                  <c:v>226</c:v>
                </c:pt>
                <c:pt idx="27">
                  <c:v>28</c:v>
                </c:pt>
                <c:pt idx="28">
                  <c:v>122</c:v>
                </c:pt>
                <c:pt idx="29">
                  <c:v>-48</c:v>
                </c:pt>
                <c:pt idx="30">
                  <c:v>183</c:v>
                </c:pt>
                <c:pt idx="31">
                  <c:v>67</c:v>
                </c:pt>
                <c:pt idx="32">
                  <c:v>256</c:v>
                </c:pt>
                <c:pt idx="33">
                  <c:v>209</c:v>
                </c:pt>
                <c:pt idx="34">
                  <c:v>487</c:v>
                </c:pt>
                <c:pt idx="35">
                  <c:v>245</c:v>
                </c:pt>
                <c:pt idx="36">
                  <c:v>497</c:v>
                </c:pt>
                <c:pt idx="37">
                  <c:v>291</c:v>
                </c:pt>
                <c:pt idx="38">
                  <c:v>381</c:v>
                </c:pt>
                <c:pt idx="39">
                  <c:v>346</c:v>
                </c:pt>
                <c:pt idx="40">
                  <c:v>528</c:v>
                </c:pt>
                <c:pt idx="41">
                  <c:v>286</c:v>
                </c:pt>
                <c:pt idx="42">
                  <c:v>516</c:v>
                </c:pt>
                <c:pt idx="43">
                  <c:v>588</c:v>
                </c:pt>
              </c:numCache>
            </c:numRef>
          </c:val>
          <c:smooth val="0"/>
          <c:extLst>
            <c:ext xmlns:c16="http://schemas.microsoft.com/office/drawing/2014/chart" uri="{C3380CC4-5D6E-409C-BE32-E72D297353CC}">
              <c16:uniqueId val="{00000000-9E67-42BF-942D-C1C3CC3709C8}"/>
            </c:ext>
          </c:extLst>
        </c:ser>
        <c:ser>
          <c:idx val="2"/>
          <c:order val="1"/>
          <c:tx>
            <c:strRef>
              <c:f>'T4'!$O$20</c:f>
              <c:strCache>
                <c:ptCount val="1"/>
                <c:pt idx="0">
                  <c:v>Ausländer</c:v>
                </c:pt>
              </c:strCache>
            </c:strRef>
          </c:tx>
          <c:spPr>
            <a:ln w="38100">
              <a:solidFill>
                <a:srgbClr val="6F83A9"/>
              </a:solidFill>
              <a:prstDash val="solid"/>
            </a:ln>
          </c:spPr>
          <c:marker>
            <c:symbol val="none"/>
          </c:marker>
          <c:cat>
            <c:numRef>
              <c:f>'T4'!$M$22:$M$65</c:f>
              <c:numCache>
                <c:formatCode>General</c:formatCode>
                <c:ptCount val="44"/>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numCache>
            </c:numRef>
          </c:cat>
          <c:val>
            <c:numRef>
              <c:f>'T4'!$O$22:$O$65</c:f>
              <c:numCache>
                <c:formatCode>General</c:formatCode>
                <c:ptCount val="44"/>
                <c:pt idx="0">
                  <c:v>1967</c:v>
                </c:pt>
                <c:pt idx="1">
                  <c:v>1832</c:v>
                </c:pt>
                <c:pt idx="2">
                  <c:v>1421</c:v>
                </c:pt>
                <c:pt idx="3">
                  <c:v>1244</c:v>
                </c:pt>
                <c:pt idx="4">
                  <c:v>951</c:v>
                </c:pt>
                <c:pt idx="5">
                  <c:v>846</c:v>
                </c:pt>
                <c:pt idx="6">
                  <c:v>848</c:v>
                </c:pt>
                <c:pt idx="7">
                  <c:v>880</c:v>
                </c:pt>
                <c:pt idx="8">
                  <c:v>857</c:v>
                </c:pt>
                <c:pt idx="9">
                  <c:v>805</c:v>
                </c:pt>
                <c:pt idx="10">
                  <c:v>829</c:v>
                </c:pt>
                <c:pt idx="11">
                  <c:v>741</c:v>
                </c:pt>
                <c:pt idx="12">
                  <c:v>685</c:v>
                </c:pt>
                <c:pt idx="13">
                  <c:v>690</c:v>
                </c:pt>
                <c:pt idx="14">
                  <c:v>831</c:v>
                </c:pt>
                <c:pt idx="15">
                  <c:v>914</c:v>
                </c:pt>
                <c:pt idx="16">
                  <c:v>967</c:v>
                </c:pt>
                <c:pt idx="17">
                  <c:v>1117</c:v>
                </c:pt>
                <c:pt idx="18">
                  <c:v>1175</c:v>
                </c:pt>
                <c:pt idx="19">
                  <c:v>1152</c:v>
                </c:pt>
                <c:pt idx="20">
                  <c:v>1242</c:v>
                </c:pt>
                <c:pt idx="21">
                  <c:v>1325</c:v>
                </c:pt>
                <c:pt idx="22">
                  <c:v>1331</c:v>
                </c:pt>
                <c:pt idx="23">
                  <c:v>1369</c:v>
                </c:pt>
                <c:pt idx="24">
                  <c:v>1333</c:v>
                </c:pt>
                <c:pt idx="25">
                  <c:v>1157</c:v>
                </c:pt>
                <c:pt idx="26">
                  <c:v>1124</c:v>
                </c:pt>
                <c:pt idx="27">
                  <c:v>1118</c:v>
                </c:pt>
                <c:pt idx="28">
                  <c:v>1170</c:v>
                </c:pt>
                <c:pt idx="29">
                  <c:v>1288</c:v>
                </c:pt>
                <c:pt idx="30">
                  <c:v>1342</c:v>
                </c:pt>
                <c:pt idx="31">
                  <c:v>1341</c:v>
                </c:pt>
                <c:pt idx="32">
                  <c:v>1167</c:v>
                </c:pt>
                <c:pt idx="33">
                  <c:v>1149</c:v>
                </c:pt>
                <c:pt idx="34">
                  <c:v>1260</c:v>
                </c:pt>
                <c:pt idx="35">
                  <c:v>1177</c:v>
                </c:pt>
                <c:pt idx="36">
                  <c:v>1335</c:v>
                </c:pt>
                <c:pt idx="37">
                  <c:v>1271</c:v>
                </c:pt>
                <c:pt idx="38">
                  <c:v>1267</c:v>
                </c:pt>
                <c:pt idx="39">
                  <c:v>1231</c:v>
                </c:pt>
                <c:pt idx="40">
                  <c:v>1332</c:v>
                </c:pt>
                <c:pt idx="41">
                  <c:v>1306</c:v>
                </c:pt>
                <c:pt idx="42">
                  <c:v>1411</c:v>
                </c:pt>
                <c:pt idx="43">
                  <c:v>1276</c:v>
                </c:pt>
              </c:numCache>
            </c:numRef>
          </c:val>
          <c:smooth val="0"/>
          <c:extLst>
            <c:ext xmlns:c16="http://schemas.microsoft.com/office/drawing/2014/chart" uri="{C3380CC4-5D6E-409C-BE32-E72D297353CC}">
              <c16:uniqueId val="{00000001-9E67-42BF-942D-C1C3CC3709C8}"/>
            </c:ext>
          </c:extLst>
        </c:ser>
        <c:dLbls>
          <c:showLegendKey val="0"/>
          <c:showVal val="0"/>
          <c:showCatName val="0"/>
          <c:showSerName val="0"/>
          <c:showPercent val="0"/>
          <c:showBubbleSize val="0"/>
        </c:dLbls>
        <c:smooth val="0"/>
        <c:axId val="132166016"/>
        <c:axId val="132167552"/>
      </c:lineChart>
      <c:catAx>
        <c:axId val="13216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2167552"/>
        <c:crosses val="autoZero"/>
        <c:auto val="1"/>
        <c:lblAlgn val="ctr"/>
        <c:lblOffset val="100"/>
        <c:tickLblSkip val="3"/>
        <c:tickMarkSkip val="1"/>
        <c:noMultiLvlLbl val="0"/>
      </c:catAx>
      <c:valAx>
        <c:axId val="132167552"/>
        <c:scaling>
          <c:orientation val="minMax"/>
          <c:max val="2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2166016"/>
        <c:crosses val="autoZero"/>
        <c:crossBetween val="between"/>
      </c:valAx>
      <c:spPr>
        <a:solidFill>
          <a:srgbClr val="F6F6F6"/>
        </a:solidFill>
        <a:ln w="12700">
          <a:solidFill>
            <a:srgbClr val="808080"/>
          </a:solidFill>
          <a:prstDash val="solid"/>
        </a:ln>
      </c:spPr>
    </c:plotArea>
    <c:legend>
      <c:legendPos val="r"/>
      <c:layout>
        <c:manualLayout>
          <c:xMode val="edge"/>
          <c:yMode val="edge"/>
          <c:x val="0.10835573519411766"/>
          <c:y val="0.17782327918949276"/>
          <c:w val="0.12760736196319"/>
          <c:h val="9.1277890466531675E-2"/>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Allgemeine Fruchtbarkeitsziffern, 1941–2017</a:t>
            </a:r>
          </a:p>
        </c:rich>
      </c:tx>
      <c:layout>
        <c:manualLayout>
          <c:xMode val="edge"/>
          <c:yMode val="edge"/>
          <c:x val="0.31118528788552602"/>
          <c:y val="2.9250457038391225E-2"/>
        </c:manualLayout>
      </c:layout>
      <c:overlay val="0"/>
      <c:spPr>
        <a:noFill/>
        <a:ln w="25400">
          <a:noFill/>
        </a:ln>
      </c:spPr>
    </c:title>
    <c:autoTitleDeleted val="0"/>
    <c:plotArea>
      <c:layout>
        <c:manualLayout>
          <c:layoutTarget val="inner"/>
          <c:xMode val="edge"/>
          <c:yMode val="edge"/>
          <c:x val="6.2015570943611334E-2"/>
          <c:y val="0.14076795015420601"/>
          <c:w val="0.88298346427626773"/>
          <c:h val="0.76051256187207339"/>
        </c:manualLayout>
      </c:layout>
      <c:lineChart>
        <c:grouping val="standard"/>
        <c:varyColors val="0"/>
        <c:ser>
          <c:idx val="0"/>
          <c:order val="0"/>
          <c:tx>
            <c:strRef>
              <c:f>'T5'!$S$44</c:f>
              <c:strCache>
                <c:ptCount val="1"/>
                <c:pt idx="0">
                  <c:v>Gesamtbevölkerung</c:v>
                </c:pt>
              </c:strCache>
            </c:strRef>
          </c:tx>
          <c:spPr>
            <a:ln w="38100">
              <a:solidFill>
                <a:srgbClr val="1F3C90"/>
              </a:solidFill>
              <a:prstDash val="solid"/>
            </a:ln>
          </c:spPr>
          <c:marker>
            <c:symbol val="none"/>
          </c:marker>
          <c:cat>
            <c:numRef>
              <c:f>'T5'!$R$45:$R$121</c:f>
              <c:numCache>
                <c:formatCode>General</c:formatCode>
                <c:ptCount val="77"/>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numCache>
            </c:numRef>
          </c:cat>
          <c:val>
            <c:numRef>
              <c:f>'T5'!$S$45:$S$121</c:f>
              <c:numCache>
                <c:formatCode>0.0</c:formatCode>
                <c:ptCount val="77"/>
                <c:pt idx="0">
                  <c:v>713</c:v>
                </c:pt>
                <c:pt idx="10">
                  <c:v>823</c:v>
                </c:pt>
                <c:pt idx="20">
                  <c:v>878</c:v>
                </c:pt>
                <c:pt idx="30">
                  <c:v>715</c:v>
                </c:pt>
                <c:pt idx="32">
                  <c:v>576.29999999999995</c:v>
                </c:pt>
                <c:pt idx="33">
                  <c:v>565.6</c:v>
                </c:pt>
                <c:pt idx="34">
                  <c:v>534.79999999999995</c:v>
                </c:pt>
                <c:pt idx="35">
                  <c:v>500.1</c:v>
                </c:pt>
                <c:pt idx="36">
                  <c:v>487.4</c:v>
                </c:pt>
                <c:pt idx="37">
                  <c:v>474.3</c:v>
                </c:pt>
                <c:pt idx="38">
                  <c:v>477.3</c:v>
                </c:pt>
                <c:pt idx="39">
                  <c:v>487.7</c:v>
                </c:pt>
                <c:pt idx="40">
                  <c:v>504.2</c:v>
                </c:pt>
                <c:pt idx="41">
                  <c:v>488.4</c:v>
                </c:pt>
                <c:pt idx="42">
                  <c:v>470.2</c:v>
                </c:pt>
                <c:pt idx="43">
                  <c:v>484.7</c:v>
                </c:pt>
                <c:pt idx="44">
                  <c:v>463</c:v>
                </c:pt>
                <c:pt idx="45">
                  <c:v>462.9</c:v>
                </c:pt>
                <c:pt idx="46">
                  <c:v>457.3</c:v>
                </c:pt>
                <c:pt idx="47">
                  <c:v>479.6</c:v>
                </c:pt>
                <c:pt idx="48">
                  <c:v>486.1</c:v>
                </c:pt>
                <c:pt idx="49">
                  <c:v>478.2</c:v>
                </c:pt>
                <c:pt idx="50">
                  <c:v>481.3</c:v>
                </c:pt>
                <c:pt idx="51">
                  <c:v>482.6</c:v>
                </c:pt>
                <c:pt idx="52">
                  <c:v>458.9</c:v>
                </c:pt>
                <c:pt idx="53">
                  <c:v>456.2</c:v>
                </c:pt>
                <c:pt idx="54">
                  <c:v>453.2</c:v>
                </c:pt>
                <c:pt idx="55">
                  <c:v>454.9</c:v>
                </c:pt>
                <c:pt idx="56">
                  <c:v>447.6</c:v>
                </c:pt>
                <c:pt idx="57">
                  <c:v>427.3</c:v>
                </c:pt>
                <c:pt idx="58">
                  <c:v>403.3</c:v>
                </c:pt>
                <c:pt idx="59">
                  <c:v>394.6</c:v>
                </c:pt>
                <c:pt idx="60">
                  <c:v>373.2</c:v>
                </c:pt>
                <c:pt idx="61">
                  <c:v>377.7</c:v>
                </c:pt>
                <c:pt idx="62">
                  <c:v>377.2</c:v>
                </c:pt>
                <c:pt idx="63">
                  <c:v>381.9</c:v>
                </c:pt>
                <c:pt idx="64">
                  <c:v>382.9</c:v>
                </c:pt>
                <c:pt idx="65">
                  <c:v>382.4</c:v>
                </c:pt>
                <c:pt idx="66">
                  <c:v>378.9</c:v>
                </c:pt>
                <c:pt idx="67">
                  <c:v>398</c:v>
                </c:pt>
                <c:pt idx="68">
                  <c:v>390.7</c:v>
                </c:pt>
                <c:pt idx="69">
                  <c:v>417.3</c:v>
                </c:pt>
                <c:pt idx="70">
                  <c:v>399.5</c:v>
                </c:pt>
                <c:pt idx="71">
                  <c:v>409.2</c:v>
                </c:pt>
                <c:pt idx="72">
                  <c:v>408.9</c:v>
                </c:pt>
                <c:pt idx="73">
                  <c:v>424.6</c:v>
                </c:pt>
                <c:pt idx="74">
                  <c:v>431</c:v>
                </c:pt>
                <c:pt idx="75">
                  <c:v>445.7</c:v>
                </c:pt>
                <c:pt idx="76">
                  <c:v>438.00900000000001</c:v>
                </c:pt>
              </c:numCache>
            </c:numRef>
          </c:val>
          <c:smooth val="0"/>
          <c:extLst>
            <c:ext xmlns:c16="http://schemas.microsoft.com/office/drawing/2014/chart" uri="{C3380CC4-5D6E-409C-BE32-E72D297353CC}">
              <c16:uniqueId val="{00000000-D678-4AD2-9E82-8E4E7D50EED7}"/>
            </c:ext>
          </c:extLst>
        </c:ser>
        <c:ser>
          <c:idx val="1"/>
          <c:order val="1"/>
          <c:tx>
            <c:strRef>
              <c:f>'T5'!$T$44</c:f>
              <c:strCache>
                <c:ptCount val="1"/>
                <c:pt idx="0">
                  <c:v>Schweizer</c:v>
                </c:pt>
              </c:strCache>
            </c:strRef>
          </c:tx>
          <c:spPr>
            <a:ln w="38100">
              <a:solidFill>
                <a:srgbClr val="6F83A9"/>
              </a:solidFill>
              <a:prstDash val="solid"/>
            </a:ln>
          </c:spPr>
          <c:marker>
            <c:symbol val="none"/>
          </c:marker>
          <c:cat>
            <c:numRef>
              <c:f>'T5'!$R$45:$R$121</c:f>
              <c:numCache>
                <c:formatCode>General</c:formatCode>
                <c:ptCount val="77"/>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numCache>
            </c:numRef>
          </c:cat>
          <c:val>
            <c:numRef>
              <c:f>'T5'!$T$45:$T$121</c:f>
              <c:numCache>
                <c:formatCode>0.0</c:formatCode>
                <c:ptCount val="77"/>
                <c:pt idx="0">
                  <c:v>721</c:v>
                </c:pt>
                <c:pt idx="10">
                  <c:v>860</c:v>
                </c:pt>
                <c:pt idx="20">
                  <c:v>870</c:v>
                </c:pt>
                <c:pt idx="30">
                  <c:v>608</c:v>
                </c:pt>
                <c:pt idx="32">
                  <c:v>469.1</c:v>
                </c:pt>
                <c:pt idx="33">
                  <c:v>462.7</c:v>
                </c:pt>
                <c:pt idx="34">
                  <c:v>437.2</c:v>
                </c:pt>
                <c:pt idx="35">
                  <c:v>430.7</c:v>
                </c:pt>
                <c:pt idx="36">
                  <c:v>432.3</c:v>
                </c:pt>
                <c:pt idx="37">
                  <c:v>448.2</c:v>
                </c:pt>
                <c:pt idx="38">
                  <c:v>459.2</c:v>
                </c:pt>
                <c:pt idx="39">
                  <c:v>473.5</c:v>
                </c:pt>
                <c:pt idx="40">
                  <c:v>487.7</c:v>
                </c:pt>
                <c:pt idx="41">
                  <c:v>477.3</c:v>
                </c:pt>
                <c:pt idx="42">
                  <c:v>462.6</c:v>
                </c:pt>
                <c:pt idx="43">
                  <c:v>477.4</c:v>
                </c:pt>
                <c:pt idx="44">
                  <c:v>459.5</c:v>
                </c:pt>
                <c:pt idx="45">
                  <c:v>465.8</c:v>
                </c:pt>
                <c:pt idx="46">
                  <c:v>458</c:v>
                </c:pt>
                <c:pt idx="47">
                  <c:v>475.7</c:v>
                </c:pt>
                <c:pt idx="48">
                  <c:v>477</c:v>
                </c:pt>
                <c:pt idx="49">
                  <c:v>468.4</c:v>
                </c:pt>
                <c:pt idx="50">
                  <c:v>459.4</c:v>
                </c:pt>
                <c:pt idx="51">
                  <c:v>461.7</c:v>
                </c:pt>
                <c:pt idx="52">
                  <c:v>436.8</c:v>
                </c:pt>
                <c:pt idx="53">
                  <c:v>432</c:v>
                </c:pt>
                <c:pt idx="54">
                  <c:v>421.8</c:v>
                </c:pt>
                <c:pt idx="55">
                  <c:v>425.7</c:v>
                </c:pt>
                <c:pt idx="56">
                  <c:v>417</c:v>
                </c:pt>
                <c:pt idx="57">
                  <c:v>393.7</c:v>
                </c:pt>
                <c:pt idx="58">
                  <c:v>381.1</c:v>
                </c:pt>
                <c:pt idx="59">
                  <c:v>372.7</c:v>
                </c:pt>
                <c:pt idx="60">
                  <c:v>351.3</c:v>
                </c:pt>
                <c:pt idx="61">
                  <c:v>356</c:v>
                </c:pt>
                <c:pt idx="62">
                  <c:v>348</c:v>
                </c:pt>
                <c:pt idx="63">
                  <c:v>349.2</c:v>
                </c:pt>
                <c:pt idx="64">
                  <c:v>355.2</c:v>
                </c:pt>
                <c:pt idx="65">
                  <c:v>369.5</c:v>
                </c:pt>
                <c:pt idx="66">
                  <c:v>364.4</c:v>
                </c:pt>
                <c:pt idx="67">
                  <c:v>386.7</c:v>
                </c:pt>
                <c:pt idx="68">
                  <c:v>383.1</c:v>
                </c:pt>
                <c:pt idx="69">
                  <c:v>408.3</c:v>
                </c:pt>
                <c:pt idx="70">
                  <c:v>392.8</c:v>
                </c:pt>
                <c:pt idx="71">
                  <c:v>409.2</c:v>
                </c:pt>
                <c:pt idx="72">
                  <c:v>412</c:v>
                </c:pt>
                <c:pt idx="73">
                  <c:v>427.2</c:v>
                </c:pt>
                <c:pt idx="74">
                  <c:v>439.5</c:v>
                </c:pt>
                <c:pt idx="75">
                  <c:v>453.5</c:v>
                </c:pt>
                <c:pt idx="76">
                  <c:v>457.35500000000002</c:v>
                </c:pt>
              </c:numCache>
            </c:numRef>
          </c:val>
          <c:smooth val="0"/>
          <c:extLst>
            <c:ext xmlns:c16="http://schemas.microsoft.com/office/drawing/2014/chart" uri="{C3380CC4-5D6E-409C-BE32-E72D297353CC}">
              <c16:uniqueId val="{00000001-D678-4AD2-9E82-8E4E7D50EED7}"/>
            </c:ext>
          </c:extLst>
        </c:ser>
        <c:ser>
          <c:idx val="2"/>
          <c:order val="2"/>
          <c:tx>
            <c:strRef>
              <c:f>'T5'!$U$44</c:f>
              <c:strCache>
                <c:ptCount val="1"/>
                <c:pt idx="0">
                  <c:v>Ausländer</c:v>
                </c:pt>
              </c:strCache>
            </c:strRef>
          </c:tx>
          <c:spPr>
            <a:ln w="38100">
              <a:solidFill>
                <a:srgbClr val="ABB2CB"/>
              </a:solidFill>
              <a:prstDash val="solid"/>
            </a:ln>
          </c:spPr>
          <c:marker>
            <c:symbol val="none"/>
          </c:marker>
          <c:cat>
            <c:numRef>
              <c:f>'T5'!$R$45:$R$121</c:f>
              <c:numCache>
                <c:formatCode>General</c:formatCode>
                <c:ptCount val="77"/>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numCache>
            </c:numRef>
          </c:cat>
          <c:val>
            <c:numRef>
              <c:f>'T5'!$U$45:$U$121</c:f>
              <c:numCache>
                <c:formatCode>0.0</c:formatCode>
                <c:ptCount val="77"/>
                <c:pt idx="32">
                  <c:v>1019</c:v>
                </c:pt>
                <c:pt idx="33">
                  <c:v>992.9</c:v>
                </c:pt>
                <c:pt idx="34">
                  <c:v>963.7</c:v>
                </c:pt>
                <c:pt idx="35">
                  <c:v>845.9</c:v>
                </c:pt>
                <c:pt idx="36">
                  <c:v>780.7</c:v>
                </c:pt>
                <c:pt idx="37">
                  <c:v>617.9</c:v>
                </c:pt>
                <c:pt idx="38">
                  <c:v>577.1</c:v>
                </c:pt>
                <c:pt idx="39">
                  <c:v>566.29999999999995</c:v>
                </c:pt>
                <c:pt idx="40">
                  <c:v>594.79999999999995</c:v>
                </c:pt>
                <c:pt idx="41">
                  <c:v>548.79999999999995</c:v>
                </c:pt>
                <c:pt idx="42">
                  <c:v>511.9</c:v>
                </c:pt>
                <c:pt idx="43">
                  <c:v>525.29999999999995</c:v>
                </c:pt>
                <c:pt idx="44">
                  <c:v>482.2</c:v>
                </c:pt>
                <c:pt idx="45">
                  <c:v>447</c:v>
                </c:pt>
                <c:pt idx="46">
                  <c:v>453.1</c:v>
                </c:pt>
                <c:pt idx="47">
                  <c:v>500.4</c:v>
                </c:pt>
                <c:pt idx="48">
                  <c:v>533.79999999999995</c:v>
                </c:pt>
                <c:pt idx="49">
                  <c:v>527.5</c:v>
                </c:pt>
                <c:pt idx="50">
                  <c:v>587.6</c:v>
                </c:pt>
                <c:pt idx="51">
                  <c:v>578.29999999999995</c:v>
                </c:pt>
                <c:pt idx="52">
                  <c:v>554.6</c:v>
                </c:pt>
                <c:pt idx="53">
                  <c:v>556.4</c:v>
                </c:pt>
                <c:pt idx="54">
                  <c:v>577.1</c:v>
                </c:pt>
                <c:pt idx="55">
                  <c:v>568.1</c:v>
                </c:pt>
                <c:pt idx="56">
                  <c:v>564.4</c:v>
                </c:pt>
                <c:pt idx="57">
                  <c:v>554.6</c:v>
                </c:pt>
                <c:pt idx="58">
                  <c:v>483.4</c:v>
                </c:pt>
                <c:pt idx="59">
                  <c:v>457.3</c:v>
                </c:pt>
                <c:pt idx="60">
                  <c:v>450.9</c:v>
                </c:pt>
                <c:pt idx="61">
                  <c:v>451.9</c:v>
                </c:pt>
                <c:pt idx="62">
                  <c:v>474</c:v>
                </c:pt>
                <c:pt idx="63">
                  <c:v>488.5</c:v>
                </c:pt>
                <c:pt idx="64">
                  <c:v>472</c:v>
                </c:pt>
                <c:pt idx="65">
                  <c:v>430.5</c:v>
                </c:pt>
                <c:pt idx="66">
                  <c:v>424.2</c:v>
                </c:pt>
                <c:pt idx="67">
                  <c:v>432.1</c:v>
                </c:pt>
                <c:pt idx="68">
                  <c:v>412.9</c:v>
                </c:pt>
                <c:pt idx="69">
                  <c:v>443.1</c:v>
                </c:pt>
                <c:pt idx="70">
                  <c:v>418.3</c:v>
                </c:pt>
                <c:pt idx="71">
                  <c:v>409.2</c:v>
                </c:pt>
                <c:pt idx="72">
                  <c:v>400.7</c:v>
                </c:pt>
                <c:pt idx="73">
                  <c:v>418.1</c:v>
                </c:pt>
                <c:pt idx="74">
                  <c:v>409.7</c:v>
                </c:pt>
                <c:pt idx="75">
                  <c:v>426.7</c:v>
                </c:pt>
                <c:pt idx="76">
                  <c:v>392.43700000000001</c:v>
                </c:pt>
              </c:numCache>
            </c:numRef>
          </c:val>
          <c:smooth val="0"/>
          <c:extLst>
            <c:ext xmlns:c16="http://schemas.microsoft.com/office/drawing/2014/chart" uri="{C3380CC4-5D6E-409C-BE32-E72D297353CC}">
              <c16:uniqueId val="{00000002-D678-4AD2-9E82-8E4E7D50EED7}"/>
            </c:ext>
          </c:extLst>
        </c:ser>
        <c:dLbls>
          <c:showLegendKey val="0"/>
          <c:showVal val="0"/>
          <c:showCatName val="0"/>
          <c:showSerName val="0"/>
          <c:showPercent val="0"/>
          <c:showBubbleSize val="0"/>
        </c:dLbls>
        <c:smooth val="0"/>
        <c:axId val="134934528"/>
        <c:axId val="134936064"/>
      </c:lineChart>
      <c:catAx>
        <c:axId val="13493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333333"/>
                </a:solidFill>
                <a:latin typeface="Arial"/>
                <a:ea typeface="Arial"/>
                <a:cs typeface="Arial"/>
              </a:defRPr>
            </a:pPr>
            <a:endParaRPr lang="de-DE"/>
          </a:p>
        </c:txPr>
        <c:crossAx val="134936064"/>
        <c:crosses val="autoZero"/>
        <c:auto val="1"/>
        <c:lblAlgn val="ctr"/>
        <c:lblOffset val="100"/>
        <c:tickLblSkip val="6"/>
        <c:tickMarkSkip val="1"/>
        <c:noMultiLvlLbl val="0"/>
      </c:catAx>
      <c:valAx>
        <c:axId val="134936064"/>
        <c:scaling>
          <c:orientation val="minMax"/>
          <c:max val="120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333333"/>
                </a:solidFill>
                <a:latin typeface="Arial"/>
                <a:ea typeface="Arial"/>
                <a:cs typeface="Arial"/>
              </a:defRPr>
            </a:pPr>
            <a:endParaRPr lang="de-DE"/>
          </a:p>
        </c:txPr>
        <c:crossAx val="134934528"/>
        <c:crosses val="autoZero"/>
        <c:crossBetween val="between"/>
      </c:valAx>
      <c:spPr>
        <a:solidFill>
          <a:srgbClr val="F6F6F6"/>
        </a:solidFill>
        <a:ln w="12700">
          <a:solidFill>
            <a:srgbClr val="808080"/>
          </a:solidFill>
          <a:prstDash val="solid"/>
        </a:ln>
      </c:spPr>
    </c:plotArea>
    <c:legend>
      <c:legendPos val="r"/>
      <c:layout>
        <c:manualLayout>
          <c:xMode val="edge"/>
          <c:yMode val="edge"/>
          <c:x val="9.5977305162436091E-2"/>
          <c:y val="0.65447936009826924"/>
          <c:w val="0.17054286818798747"/>
          <c:h val="0.11700202008569749"/>
        </c:manualLayout>
      </c:layout>
      <c:overlay val="0"/>
      <c:spPr>
        <a:solidFill>
          <a:srgbClr val="F6F6F6"/>
        </a:solid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0"/>
    <c:dispBlanksAs val="span"/>
    <c:showDLblsOverMax val="0"/>
  </c:chart>
  <c:spPr>
    <a:solidFill>
      <a:srgbClr val="FFFFFF"/>
    </a:solidFill>
    <a:ln w="3175">
      <a:solidFill>
        <a:srgbClr val="000000"/>
      </a:solidFill>
      <a:prstDash val="solid"/>
    </a:ln>
  </c:spPr>
  <c:txPr>
    <a:bodyPr/>
    <a:lstStyle/>
    <a:p>
      <a:pPr>
        <a:defRPr sz="9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de-CH" sz="1200" b="1"/>
              <a:t>Wanderungsbilanz</a:t>
            </a:r>
            <a:r>
              <a:rPr lang="de-CH" sz="1200" b="1" baseline="0"/>
              <a:t> nach Zuzugs- und Wegzugsregionen</a:t>
            </a:r>
            <a:r>
              <a:rPr lang="de-CH" sz="1200" b="1" baseline="30000"/>
              <a:t>1</a:t>
            </a:r>
            <a:r>
              <a:rPr lang="de-CH" sz="1200" b="1" baseline="0"/>
              <a:t>, 1973–2017</a:t>
            </a:r>
            <a:endParaRPr lang="de-CH" sz="1200" b="1"/>
          </a:p>
        </c:rich>
      </c:tx>
      <c:overlay val="0"/>
    </c:title>
    <c:autoTitleDeleted val="0"/>
    <c:plotArea>
      <c:layout>
        <c:manualLayout>
          <c:layoutTarget val="inner"/>
          <c:xMode val="edge"/>
          <c:yMode val="edge"/>
          <c:x val="8.4112197512159995E-2"/>
          <c:y val="0.11023632642978598"/>
          <c:w val="0.8855145238085731"/>
          <c:h val="0.77755980249581214"/>
        </c:manualLayout>
      </c:layout>
      <c:barChart>
        <c:barDir val="col"/>
        <c:grouping val="clustered"/>
        <c:varyColors val="0"/>
        <c:ser>
          <c:idx val="0"/>
          <c:order val="0"/>
          <c:tx>
            <c:strRef>
              <c:f>'T6'!$M$5</c:f>
              <c:strCache>
                <c:ptCount val="1"/>
                <c:pt idx="0">
                  <c:v>Total (inkl. Kanton Aargau)</c:v>
                </c:pt>
              </c:strCache>
            </c:strRef>
          </c:tx>
          <c:spPr>
            <a:solidFill>
              <a:srgbClr val="1F3C90"/>
            </a:solidFill>
            <a:ln w="12700">
              <a:solidFill>
                <a:srgbClr val="1F3C90"/>
              </a:solidFill>
              <a:prstDash val="solid"/>
            </a:ln>
          </c:spPr>
          <c:invertIfNegative val="0"/>
          <c:cat>
            <c:numRef>
              <c:f>'T6'!$B$6:$B$50</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'T6'!$M$6:$M$50</c:f>
              <c:numCache>
                <c:formatCode>#,##0</c:formatCode>
                <c:ptCount val="45"/>
                <c:pt idx="0">
                  <c:v>2854</c:v>
                </c:pt>
                <c:pt idx="1">
                  <c:v>1701</c:v>
                </c:pt>
                <c:pt idx="2">
                  <c:v>-7396</c:v>
                </c:pt>
                <c:pt idx="3">
                  <c:v>-4118</c:v>
                </c:pt>
                <c:pt idx="4">
                  <c:v>-1490</c:v>
                </c:pt>
                <c:pt idx="5">
                  <c:v>1667</c:v>
                </c:pt>
                <c:pt idx="6">
                  <c:v>1553</c:v>
                </c:pt>
                <c:pt idx="7">
                  <c:v>1951</c:v>
                </c:pt>
                <c:pt idx="8">
                  <c:v>3030</c:v>
                </c:pt>
                <c:pt idx="9">
                  <c:v>1059</c:v>
                </c:pt>
                <c:pt idx="10">
                  <c:v>728</c:v>
                </c:pt>
                <c:pt idx="11">
                  <c:v>423</c:v>
                </c:pt>
                <c:pt idx="12">
                  <c:v>2244</c:v>
                </c:pt>
                <c:pt idx="13">
                  <c:v>2432</c:v>
                </c:pt>
                <c:pt idx="14">
                  <c:v>4265</c:v>
                </c:pt>
                <c:pt idx="15">
                  <c:v>4026</c:v>
                </c:pt>
                <c:pt idx="16">
                  <c:v>5049</c:v>
                </c:pt>
                <c:pt idx="17">
                  <c:v>3777</c:v>
                </c:pt>
                <c:pt idx="18">
                  <c:v>4975</c:v>
                </c:pt>
                <c:pt idx="19">
                  <c:v>1568</c:v>
                </c:pt>
                <c:pt idx="20">
                  <c:v>2950</c:v>
                </c:pt>
                <c:pt idx="21">
                  <c:v>2196</c:v>
                </c:pt>
                <c:pt idx="22">
                  <c:v>3824</c:v>
                </c:pt>
                <c:pt idx="23">
                  <c:v>780</c:v>
                </c:pt>
                <c:pt idx="24">
                  <c:v>837</c:v>
                </c:pt>
                <c:pt idx="25">
                  <c:v>1026</c:v>
                </c:pt>
                <c:pt idx="26">
                  <c:v>3629</c:v>
                </c:pt>
                <c:pt idx="27">
                  <c:v>789</c:v>
                </c:pt>
                <c:pt idx="28">
                  <c:v>4686</c:v>
                </c:pt>
                <c:pt idx="29">
                  <c:v>4648</c:v>
                </c:pt>
                <c:pt idx="30">
                  <c:v>4060</c:v>
                </c:pt>
                <c:pt idx="31">
                  <c:v>3293</c:v>
                </c:pt>
                <c:pt idx="32">
                  <c:v>3555</c:v>
                </c:pt>
                <c:pt idx="33">
                  <c:v>4600</c:v>
                </c:pt>
                <c:pt idx="34">
                  <c:v>6033</c:v>
                </c:pt>
                <c:pt idx="35">
                  <c:v>7851</c:v>
                </c:pt>
                <c:pt idx="36">
                  <c:v>6313</c:v>
                </c:pt>
                <c:pt idx="37">
                  <c:v>6631</c:v>
                </c:pt>
                <c:pt idx="38">
                  <c:v>6978</c:v>
                </c:pt>
                <c:pt idx="39">
                  <c:v>6655</c:v>
                </c:pt>
                <c:pt idx="40">
                  <c:v>5603</c:v>
                </c:pt>
                <c:pt idx="41">
                  <c:v>5965</c:v>
                </c:pt>
                <c:pt idx="42">
                  <c:v>6167</c:v>
                </c:pt>
                <c:pt idx="43">
                  <c:v>6422</c:v>
                </c:pt>
                <c:pt idx="44">
                  <c:v>5449</c:v>
                </c:pt>
              </c:numCache>
            </c:numRef>
          </c:val>
          <c:extLst>
            <c:ext xmlns:c16="http://schemas.microsoft.com/office/drawing/2014/chart" uri="{C3380CC4-5D6E-409C-BE32-E72D297353CC}">
              <c16:uniqueId val="{00000000-C137-412F-AE38-5B3D49565791}"/>
            </c:ext>
          </c:extLst>
        </c:ser>
        <c:ser>
          <c:idx val="1"/>
          <c:order val="1"/>
          <c:tx>
            <c:v>Übrige Kantone</c:v>
          </c:tx>
          <c:spPr>
            <a:solidFill>
              <a:srgbClr val="6F83A9"/>
            </a:solidFill>
            <a:ln w="25400">
              <a:noFill/>
            </a:ln>
          </c:spPr>
          <c:invertIfNegative val="0"/>
          <c:cat>
            <c:numRef>
              <c:f>'T6'!$B$6:$B$50</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'T6'!$F$6:$F$50</c:f>
              <c:numCache>
                <c:formatCode>#,##0</c:formatCode>
                <c:ptCount val="45"/>
                <c:pt idx="0">
                  <c:v>1878</c:v>
                </c:pt>
                <c:pt idx="1">
                  <c:v>2247</c:v>
                </c:pt>
                <c:pt idx="2">
                  <c:v>434</c:v>
                </c:pt>
                <c:pt idx="3">
                  <c:v>767</c:v>
                </c:pt>
                <c:pt idx="4">
                  <c:v>1000</c:v>
                </c:pt>
                <c:pt idx="5">
                  <c:v>1998</c:v>
                </c:pt>
                <c:pt idx="6">
                  <c:v>1936</c:v>
                </c:pt>
                <c:pt idx="7">
                  <c:v>1101</c:v>
                </c:pt>
                <c:pt idx="8">
                  <c:v>1384</c:v>
                </c:pt>
                <c:pt idx="9">
                  <c:v>775</c:v>
                </c:pt>
                <c:pt idx="10">
                  <c:v>1062</c:v>
                </c:pt>
                <c:pt idx="11">
                  <c:v>532</c:v>
                </c:pt>
                <c:pt idx="12">
                  <c:v>1535</c:v>
                </c:pt>
                <c:pt idx="13">
                  <c:v>1493</c:v>
                </c:pt>
                <c:pt idx="14">
                  <c:v>2290</c:v>
                </c:pt>
                <c:pt idx="15">
                  <c:v>2191</c:v>
                </c:pt>
                <c:pt idx="16">
                  <c:v>1976</c:v>
                </c:pt>
                <c:pt idx="17">
                  <c:v>471</c:v>
                </c:pt>
                <c:pt idx="18">
                  <c:v>599</c:v>
                </c:pt>
                <c:pt idx="19">
                  <c:v>385</c:v>
                </c:pt>
                <c:pt idx="20">
                  <c:v>901</c:v>
                </c:pt>
                <c:pt idx="21">
                  <c:v>796</c:v>
                </c:pt>
                <c:pt idx="22">
                  <c:v>1322</c:v>
                </c:pt>
                <c:pt idx="23">
                  <c:v>544</c:v>
                </c:pt>
                <c:pt idx="24">
                  <c:v>742</c:v>
                </c:pt>
                <c:pt idx="25">
                  <c:v>456</c:v>
                </c:pt>
                <c:pt idx="26">
                  <c:v>975</c:v>
                </c:pt>
                <c:pt idx="27">
                  <c:v>887</c:v>
                </c:pt>
                <c:pt idx="28">
                  <c:v>1519</c:v>
                </c:pt>
                <c:pt idx="29">
                  <c:v>1384</c:v>
                </c:pt>
                <c:pt idx="30">
                  <c:v>1668</c:v>
                </c:pt>
                <c:pt idx="31">
                  <c:v>1477</c:v>
                </c:pt>
                <c:pt idx="32">
                  <c:v>1589</c:v>
                </c:pt>
                <c:pt idx="33">
                  <c:v>1909</c:v>
                </c:pt>
                <c:pt idx="34">
                  <c:v>1670</c:v>
                </c:pt>
                <c:pt idx="35">
                  <c:v>2274</c:v>
                </c:pt>
                <c:pt idx="36">
                  <c:v>2658</c:v>
                </c:pt>
                <c:pt idx="37">
                  <c:v>3034</c:v>
                </c:pt>
                <c:pt idx="38">
                  <c:v>2663</c:v>
                </c:pt>
                <c:pt idx="39">
                  <c:v>2397</c:v>
                </c:pt>
                <c:pt idx="40">
                  <c:v>2085</c:v>
                </c:pt>
                <c:pt idx="41">
                  <c:v>1770</c:v>
                </c:pt>
                <c:pt idx="42">
                  <c:v>1546</c:v>
                </c:pt>
                <c:pt idx="43">
                  <c:v>2110</c:v>
                </c:pt>
                <c:pt idx="44">
                  <c:v>2118</c:v>
                </c:pt>
              </c:numCache>
            </c:numRef>
          </c:val>
          <c:extLst>
            <c:ext xmlns:c16="http://schemas.microsoft.com/office/drawing/2014/chart" uri="{C3380CC4-5D6E-409C-BE32-E72D297353CC}">
              <c16:uniqueId val="{00000001-C137-412F-AE38-5B3D49565791}"/>
            </c:ext>
          </c:extLst>
        </c:ser>
        <c:ser>
          <c:idx val="2"/>
          <c:order val="2"/>
          <c:tx>
            <c:v>Ausland</c:v>
          </c:tx>
          <c:spPr>
            <a:solidFill>
              <a:srgbClr val="ABB2CB"/>
            </a:solidFill>
            <a:ln w="25400">
              <a:noFill/>
            </a:ln>
          </c:spPr>
          <c:invertIfNegative val="0"/>
          <c:cat>
            <c:numRef>
              <c:f>'T6'!$B$6:$B$50</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'T6'!$I$6:$I$50</c:f>
              <c:numCache>
                <c:formatCode>#,##0</c:formatCode>
                <c:ptCount val="45"/>
                <c:pt idx="0">
                  <c:v>324</c:v>
                </c:pt>
                <c:pt idx="1">
                  <c:v>-989</c:v>
                </c:pt>
                <c:pt idx="2">
                  <c:v>-8246</c:v>
                </c:pt>
                <c:pt idx="3">
                  <c:v>-5247</c:v>
                </c:pt>
                <c:pt idx="4">
                  <c:v>-2627</c:v>
                </c:pt>
                <c:pt idx="5">
                  <c:v>-653</c:v>
                </c:pt>
                <c:pt idx="6">
                  <c:v>-449</c:v>
                </c:pt>
                <c:pt idx="7">
                  <c:v>875</c:v>
                </c:pt>
                <c:pt idx="8">
                  <c:v>1216</c:v>
                </c:pt>
                <c:pt idx="9">
                  <c:v>186</c:v>
                </c:pt>
                <c:pt idx="10">
                  <c:v>-434</c:v>
                </c:pt>
                <c:pt idx="11">
                  <c:v>-193</c:v>
                </c:pt>
                <c:pt idx="12">
                  <c:v>518</c:v>
                </c:pt>
                <c:pt idx="13">
                  <c:v>1015</c:v>
                </c:pt>
                <c:pt idx="14">
                  <c:v>1245</c:v>
                </c:pt>
                <c:pt idx="15">
                  <c:v>1519</c:v>
                </c:pt>
                <c:pt idx="16">
                  <c:v>2071</c:v>
                </c:pt>
                <c:pt idx="17">
                  <c:v>2027</c:v>
                </c:pt>
                <c:pt idx="18">
                  <c:v>2178</c:v>
                </c:pt>
                <c:pt idx="19">
                  <c:v>703</c:v>
                </c:pt>
                <c:pt idx="20">
                  <c:v>821</c:v>
                </c:pt>
                <c:pt idx="21">
                  <c:v>845</c:v>
                </c:pt>
                <c:pt idx="22">
                  <c:v>1101</c:v>
                </c:pt>
                <c:pt idx="23">
                  <c:v>-554</c:v>
                </c:pt>
                <c:pt idx="24">
                  <c:v>-959</c:v>
                </c:pt>
                <c:pt idx="25">
                  <c:v>-703</c:v>
                </c:pt>
                <c:pt idx="26">
                  <c:v>163</c:v>
                </c:pt>
                <c:pt idx="27">
                  <c:v>-492</c:v>
                </c:pt>
                <c:pt idx="28">
                  <c:v>2211</c:v>
                </c:pt>
                <c:pt idx="29">
                  <c:v>2232</c:v>
                </c:pt>
                <c:pt idx="30">
                  <c:v>1378</c:v>
                </c:pt>
                <c:pt idx="31">
                  <c:v>924</c:v>
                </c:pt>
                <c:pt idx="32">
                  <c:v>1577</c:v>
                </c:pt>
                <c:pt idx="33">
                  <c:v>2255</c:v>
                </c:pt>
                <c:pt idx="34">
                  <c:v>3495</c:v>
                </c:pt>
                <c:pt idx="35">
                  <c:v>4898</c:v>
                </c:pt>
                <c:pt idx="36">
                  <c:v>3147</c:v>
                </c:pt>
                <c:pt idx="37">
                  <c:v>2914</c:v>
                </c:pt>
                <c:pt idx="38">
                  <c:v>3383</c:v>
                </c:pt>
                <c:pt idx="39">
                  <c:v>3955</c:v>
                </c:pt>
                <c:pt idx="40">
                  <c:v>3451</c:v>
                </c:pt>
                <c:pt idx="41">
                  <c:v>3665</c:v>
                </c:pt>
                <c:pt idx="42">
                  <c:v>3737</c:v>
                </c:pt>
                <c:pt idx="43">
                  <c:v>3371</c:v>
                </c:pt>
                <c:pt idx="44">
                  <c:v>2928</c:v>
                </c:pt>
              </c:numCache>
            </c:numRef>
          </c:val>
          <c:extLst>
            <c:ext xmlns:c16="http://schemas.microsoft.com/office/drawing/2014/chart" uri="{C3380CC4-5D6E-409C-BE32-E72D297353CC}">
              <c16:uniqueId val="{00000002-C137-412F-AE38-5B3D49565791}"/>
            </c:ext>
          </c:extLst>
        </c:ser>
        <c:dLbls>
          <c:showLegendKey val="0"/>
          <c:showVal val="0"/>
          <c:showCatName val="0"/>
          <c:showSerName val="0"/>
          <c:showPercent val="0"/>
          <c:showBubbleSize val="0"/>
        </c:dLbls>
        <c:gapWidth val="140"/>
        <c:overlap val="50"/>
        <c:axId val="135008640"/>
        <c:axId val="135010176"/>
      </c:barChart>
      <c:catAx>
        <c:axId val="13500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333333"/>
                </a:solidFill>
                <a:latin typeface="Arial"/>
                <a:ea typeface="Arial"/>
                <a:cs typeface="Arial"/>
              </a:defRPr>
            </a:pPr>
            <a:endParaRPr lang="de-DE"/>
          </a:p>
        </c:txPr>
        <c:crossAx val="135010176"/>
        <c:crosses val="autoZero"/>
        <c:auto val="1"/>
        <c:lblAlgn val="ctr"/>
        <c:lblOffset val="100"/>
        <c:tickLblSkip val="2"/>
        <c:tickMarkSkip val="1"/>
        <c:noMultiLvlLbl val="0"/>
      </c:catAx>
      <c:valAx>
        <c:axId val="1350101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333333"/>
                </a:solidFill>
                <a:latin typeface="Arial"/>
                <a:ea typeface="Arial"/>
                <a:cs typeface="Arial"/>
              </a:defRPr>
            </a:pPr>
            <a:endParaRPr lang="de-DE"/>
          </a:p>
        </c:txPr>
        <c:crossAx val="135008640"/>
        <c:crosses val="autoZero"/>
        <c:crossBetween val="between"/>
      </c:valAx>
      <c:spPr>
        <a:solidFill>
          <a:srgbClr val="F6F6F6"/>
        </a:solidFill>
        <a:ln w="12700">
          <a:solidFill>
            <a:srgbClr val="808080"/>
          </a:solidFill>
          <a:prstDash val="solid"/>
        </a:ln>
      </c:spPr>
    </c:plotArea>
    <c:legend>
      <c:legendPos val="r"/>
      <c:layout>
        <c:manualLayout>
          <c:xMode val="edge"/>
          <c:yMode val="edge"/>
          <c:x val="0.10085682046753501"/>
          <c:y val="0.13517081034162068"/>
          <c:w val="0.23303927375914602"/>
          <c:h val="0.1377954822576313"/>
        </c:manualLayout>
      </c:layout>
      <c:overlay val="0"/>
      <c:spPr>
        <a:solidFill>
          <a:srgbClr val="F6F6F6"/>
        </a:solid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Wanderungsbilanz nach Kanton, 2017</a:t>
            </a:r>
          </a:p>
        </c:rich>
      </c:tx>
      <c:layout>
        <c:manualLayout>
          <c:xMode val="edge"/>
          <c:yMode val="edge"/>
          <c:x val="0.33333367868490121"/>
          <c:y val="2.9574861367837338E-2"/>
        </c:manualLayout>
      </c:layout>
      <c:overlay val="0"/>
      <c:spPr>
        <a:noFill/>
        <a:ln w="25400">
          <a:noFill/>
        </a:ln>
      </c:spPr>
    </c:title>
    <c:autoTitleDeleted val="0"/>
    <c:plotArea>
      <c:layout>
        <c:manualLayout>
          <c:layoutTarget val="inner"/>
          <c:xMode val="edge"/>
          <c:yMode val="edge"/>
          <c:x val="8.2236930163927732E-2"/>
          <c:y val="0.14417757929613423"/>
          <c:w val="0.89254481537916264"/>
          <c:h val="0.62846637129084149"/>
        </c:manualLayout>
      </c:layout>
      <c:barChart>
        <c:barDir val="col"/>
        <c:grouping val="clustered"/>
        <c:varyColors val="0"/>
        <c:ser>
          <c:idx val="0"/>
          <c:order val="0"/>
          <c:tx>
            <c:strRef>
              <c:f>'T10'!$C$4</c:f>
              <c:strCache>
                <c:ptCount val="1"/>
                <c:pt idx="0">
                  <c:v>Zuzüge</c:v>
                </c:pt>
              </c:strCache>
            </c:strRef>
          </c:tx>
          <c:spPr>
            <a:solidFill>
              <a:srgbClr val="1F3C90"/>
            </a:solidFill>
            <a:ln w="12700">
              <a:solidFill>
                <a:srgbClr val="000000"/>
              </a:solid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'T10'!$C$5:$C$29</c:f>
              <c:numCache>
                <c:formatCode>#,##0</c:formatCode>
                <c:ptCount val="25"/>
                <c:pt idx="0">
                  <c:v>6075</c:v>
                </c:pt>
                <c:pt idx="1">
                  <c:v>1078</c:v>
                </c:pt>
                <c:pt idx="2">
                  <c:v>1420</c:v>
                </c:pt>
                <c:pt idx="3">
                  <c:v>42</c:v>
                </c:pt>
                <c:pt idx="4">
                  <c:v>314</c:v>
                </c:pt>
                <c:pt idx="5">
                  <c:v>47</c:v>
                </c:pt>
                <c:pt idx="6">
                  <c:v>62</c:v>
                </c:pt>
                <c:pt idx="7">
                  <c:v>58</c:v>
                </c:pt>
                <c:pt idx="8">
                  <c:v>490</c:v>
                </c:pt>
                <c:pt idx="9">
                  <c:v>119</c:v>
                </c:pt>
                <c:pt idx="10">
                  <c:v>1550</c:v>
                </c:pt>
                <c:pt idx="11">
                  <c:v>605</c:v>
                </c:pt>
                <c:pt idx="12">
                  <c:v>1096</c:v>
                </c:pt>
                <c:pt idx="13">
                  <c:v>102</c:v>
                </c:pt>
                <c:pt idx="14">
                  <c:v>39</c:v>
                </c:pt>
                <c:pt idx="15">
                  <c:v>9</c:v>
                </c:pt>
                <c:pt idx="16">
                  <c:v>469</c:v>
                </c:pt>
                <c:pt idx="17">
                  <c:v>255</c:v>
                </c:pt>
                <c:pt idx="18">
                  <c:v>246</c:v>
                </c:pt>
                <c:pt idx="19">
                  <c:v>158</c:v>
                </c:pt>
                <c:pt idx="20">
                  <c:v>108</c:v>
                </c:pt>
                <c:pt idx="21">
                  <c:v>133</c:v>
                </c:pt>
                <c:pt idx="22">
                  <c:v>13</c:v>
                </c:pt>
                <c:pt idx="23">
                  <c:v>44</c:v>
                </c:pt>
                <c:pt idx="24">
                  <c:v>20</c:v>
                </c:pt>
              </c:numCache>
            </c:numRef>
          </c:val>
          <c:extLst>
            <c:ext xmlns:c16="http://schemas.microsoft.com/office/drawing/2014/chart" uri="{C3380CC4-5D6E-409C-BE32-E72D297353CC}">
              <c16:uniqueId val="{00000000-D6A0-4D9F-8A9D-0C7864B433ED}"/>
            </c:ext>
          </c:extLst>
        </c:ser>
        <c:ser>
          <c:idx val="1"/>
          <c:order val="1"/>
          <c:tx>
            <c:strRef>
              <c:f>'T10'!$D$4</c:f>
              <c:strCache>
                <c:ptCount val="1"/>
                <c:pt idx="0">
                  <c:v>Wegzüge</c:v>
                </c:pt>
              </c:strCache>
            </c:strRef>
          </c:tx>
          <c:spPr>
            <a:solidFill>
              <a:srgbClr val="6F83A9"/>
            </a:solidFill>
            <a:ln w="12700">
              <a:solidFill>
                <a:srgbClr val="000000"/>
              </a:solid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'T10'!$D$5:$D$29</c:f>
              <c:numCache>
                <c:formatCode>#,##0</c:formatCode>
                <c:ptCount val="25"/>
                <c:pt idx="0">
                  <c:v>4426</c:v>
                </c:pt>
                <c:pt idx="1">
                  <c:v>1175</c:v>
                </c:pt>
                <c:pt idx="2">
                  <c:v>1368</c:v>
                </c:pt>
                <c:pt idx="3">
                  <c:v>23</c:v>
                </c:pt>
                <c:pt idx="4">
                  <c:v>296</c:v>
                </c:pt>
                <c:pt idx="5">
                  <c:v>39</c:v>
                </c:pt>
                <c:pt idx="6">
                  <c:v>83</c:v>
                </c:pt>
                <c:pt idx="7">
                  <c:v>40</c:v>
                </c:pt>
                <c:pt idx="8">
                  <c:v>355</c:v>
                </c:pt>
                <c:pt idx="9">
                  <c:v>82</c:v>
                </c:pt>
                <c:pt idx="10">
                  <c:v>1557</c:v>
                </c:pt>
                <c:pt idx="11">
                  <c:v>528</c:v>
                </c:pt>
                <c:pt idx="12">
                  <c:v>998</c:v>
                </c:pt>
                <c:pt idx="13">
                  <c:v>106</c:v>
                </c:pt>
                <c:pt idx="14">
                  <c:v>30</c:v>
                </c:pt>
                <c:pt idx="15">
                  <c:v>9</c:v>
                </c:pt>
                <c:pt idx="16">
                  <c:v>408</c:v>
                </c:pt>
                <c:pt idx="17">
                  <c:v>237</c:v>
                </c:pt>
                <c:pt idx="18">
                  <c:v>257</c:v>
                </c:pt>
                <c:pt idx="19">
                  <c:v>162</c:v>
                </c:pt>
                <c:pt idx="20">
                  <c:v>99</c:v>
                </c:pt>
                <c:pt idx="21">
                  <c:v>86</c:v>
                </c:pt>
                <c:pt idx="22">
                  <c:v>29</c:v>
                </c:pt>
                <c:pt idx="23">
                  <c:v>26</c:v>
                </c:pt>
                <c:pt idx="24">
                  <c:v>15</c:v>
                </c:pt>
              </c:numCache>
            </c:numRef>
          </c:val>
          <c:extLst>
            <c:ext xmlns:c16="http://schemas.microsoft.com/office/drawing/2014/chart" uri="{C3380CC4-5D6E-409C-BE32-E72D297353CC}">
              <c16:uniqueId val="{00000001-D6A0-4D9F-8A9D-0C7864B433ED}"/>
            </c:ext>
          </c:extLst>
        </c:ser>
        <c:ser>
          <c:idx val="2"/>
          <c:order val="2"/>
          <c:tx>
            <c:strRef>
              <c:f>'T10'!$E$4</c:f>
              <c:strCache>
                <c:ptCount val="1"/>
                <c:pt idx="0">
                  <c:v>Wanderungsbilanz</c:v>
                </c:pt>
              </c:strCache>
            </c:strRef>
          </c:tx>
          <c:spPr>
            <a:solidFill>
              <a:srgbClr val="E2E4EE"/>
            </a:solidFill>
            <a:ln w="12700">
              <a:solidFill>
                <a:srgbClr val="000000"/>
              </a:solid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'T10'!$E$5:$E$29</c:f>
              <c:numCache>
                <c:formatCode>#,##0</c:formatCode>
                <c:ptCount val="25"/>
                <c:pt idx="0">
                  <c:v>1649</c:v>
                </c:pt>
                <c:pt idx="1">
                  <c:v>-97</c:v>
                </c:pt>
                <c:pt idx="2">
                  <c:v>52</c:v>
                </c:pt>
                <c:pt idx="3">
                  <c:v>19</c:v>
                </c:pt>
                <c:pt idx="4">
                  <c:v>18</c:v>
                </c:pt>
                <c:pt idx="5">
                  <c:v>8</c:v>
                </c:pt>
                <c:pt idx="6">
                  <c:v>-21</c:v>
                </c:pt>
                <c:pt idx="7">
                  <c:v>18</c:v>
                </c:pt>
                <c:pt idx="8">
                  <c:v>135</c:v>
                </c:pt>
                <c:pt idx="9">
                  <c:v>37</c:v>
                </c:pt>
                <c:pt idx="10">
                  <c:v>-7</c:v>
                </c:pt>
                <c:pt idx="11">
                  <c:v>77</c:v>
                </c:pt>
                <c:pt idx="12">
                  <c:v>98</c:v>
                </c:pt>
                <c:pt idx="13">
                  <c:v>-4</c:v>
                </c:pt>
                <c:pt idx="14">
                  <c:v>9</c:v>
                </c:pt>
                <c:pt idx="15">
                  <c:v>0</c:v>
                </c:pt>
                <c:pt idx="16">
                  <c:v>61</c:v>
                </c:pt>
                <c:pt idx="17">
                  <c:v>18</c:v>
                </c:pt>
                <c:pt idx="18">
                  <c:v>-11</c:v>
                </c:pt>
                <c:pt idx="19">
                  <c:v>-4</c:v>
                </c:pt>
                <c:pt idx="20">
                  <c:v>9</c:v>
                </c:pt>
                <c:pt idx="21">
                  <c:v>47</c:v>
                </c:pt>
                <c:pt idx="22">
                  <c:v>-16</c:v>
                </c:pt>
                <c:pt idx="23">
                  <c:v>18</c:v>
                </c:pt>
                <c:pt idx="24">
                  <c:v>5</c:v>
                </c:pt>
              </c:numCache>
            </c:numRef>
          </c:val>
          <c:extLst>
            <c:ext xmlns:c16="http://schemas.microsoft.com/office/drawing/2014/chart" uri="{C3380CC4-5D6E-409C-BE32-E72D297353CC}">
              <c16:uniqueId val="{00000002-D6A0-4D9F-8A9D-0C7864B433ED}"/>
            </c:ext>
          </c:extLst>
        </c:ser>
        <c:dLbls>
          <c:showLegendKey val="0"/>
          <c:showVal val="0"/>
          <c:showCatName val="0"/>
          <c:showSerName val="0"/>
          <c:showPercent val="0"/>
          <c:showBubbleSize val="0"/>
        </c:dLbls>
        <c:gapWidth val="150"/>
        <c:axId val="135244416"/>
        <c:axId val="134840704"/>
      </c:barChart>
      <c:catAx>
        <c:axId val="13524441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000" b="0" i="0" u="none" strike="noStrike" baseline="0">
                <a:solidFill>
                  <a:srgbClr val="333333"/>
                </a:solidFill>
                <a:latin typeface="Arial"/>
                <a:ea typeface="Arial"/>
                <a:cs typeface="Arial"/>
              </a:defRPr>
            </a:pPr>
            <a:endParaRPr lang="de-DE"/>
          </a:p>
        </c:txPr>
        <c:crossAx val="134840704"/>
        <c:crosses val="autoZero"/>
        <c:auto val="1"/>
        <c:lblAlgn val="ctr"/>
        <c:lblOffset val="100"/>
        <c:tickLblSkip val="1"/>
        <c:tickMarkSkip val="1"/>
        <c:noMultiLvlLbl val="0"/>
      </c:catAx>
      <c:valAx>
        <c:axId val="1348407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333333"/>
                </a:solidFill>
                <a:latin typeface="Arial"/>
                <a:ea typeface="Arial"/>
                <a:cs typeface="Arial"/>
              </a:defRPr>
            </a:pPr>
            <a:endParaRPr lang="de-DE"/>
          </a:p>
        </c:txPr>
        <c:crossAx val="135244416"/>
        <c:crosses val="autoZero"/>
        <c:crossBetween val="between"/>
      </c:valAx>
      <c:spPr>
        <a:solidFill>
          <a:srgbClr val="F6F6F6"/>
        </a:solidFill>
        <a:ln w="12700">
          <a:solidFill>
            <a:srgbClr val="808080"/>
          </a:solidFill>
          <a:prstDash val="solid"/>
        </a:ln>
      </c:spPr>
    </c:plotArea>
    <c:legend>
      <c:legendPos val="r"/>
      <c:layout>
        <c:manualLayout>
          <c:xMode val="edge"/>
          <c:yMode val="edge"/>
          <c:x val="0.13742701570198462"/>
          <c:y val="0.16266193158387549"/>
          <c:w val="0.13925450108210147"/>
          <c:h val="0.11829963953211947"/>
        </c:manualLayout>
      </c:layout>
      <c:overlay val="0"/>
      <c:spPr>
        <a:solidFill>
          <a:srgbClr val="F6F6F6"/>
        </a:solid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Zuzüge nach ausgewählten Herkunftsländern, 1973 – 2017</a:t>
            </a:r>
          </a:p>
        </c:rich>
      </c:tx>
      <c:layout>
        <c:manualLayout>
          <c:xMode val="edge"/>
          <c:yMode val="edge"/>
          <c:x val="0.24459637084613581"/>
          <c:y val="3.0737704918032786E-2"/>
        </c:manualLayout>
      </c:layout>
      <c:overlay val="0"/>
      <c:spPr>
        <a:noFill/>
        <a:ln w="25400">
          <a:noFill/>
        </a:ln>
      </c:spPr>
    </c:title>
    <c:autoTitleDeleted val="0"/>
    <c:plotArea>
      <c:layout>
        <c:manualLayout>
          <c:layoutTarget val="inner"/>
          <c:xMode val="edge"/>
          <c:yMode val="edge"/>
          <c:x val="7.053477688466217E-2"/>
          <c:y val="0.15163934426229519"/>
          <c:w val="0.89207031703662754"/>
          <c:h val="0.71721311475409832"/>
        </c:manualLayout>
      </c:layout>
      <c:lineChart>
        <c:grouping val="standard"/>
        <c:varyColors val="0"/>
        <c:ser>
          <c:idx val="1"/>
          <c:order val="0"/>
          <c:tx>
            <c:strRef>
              <c:f>'T11'!$C$60</c:f>
              <c:strCache>
                <c:ptCount val="1"/>
                <c:pt idx="0">
                  <c:v>Deutschland</c:v>
                </c:pt>
              </c:strCache>
            </c:strRef>
          </c:tx>
          <c:spPr>
            <a:ln w="38100">
              <a:solidFill>
                <a:srgbClr val="712963"/>
              </a:solidFill>
              <a:prstDash val="solid"/>
            </a:ln>
          </c:spPr>
          <c:marker>
            <c:symbol val="none"/>
          </c:marker>
          <c:cat>
            <c:numRef>
              <c:f>'T11'!$B$61:$B$105</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'T11'!$C$61:$C$105</c:f>
              <c:numCache>
                <c:formatCode>#,##0</c:formatCode>
                <c:ptCount val="45"/>
                <c:pt idx="0">
                  <c:v>624</c:v>
                </c:pt>
                <c:pt idx="1">
                  <c:v>531</c:v>
                </c:pt>
                <c:pt idx="2">
                  <c:v>346</c:v>
                </c:pt>
                <c:pt idx="3">
                  <c:v>366</c:v>
                </c:pt>
                <c:pt idx="4">
                  <c:v>404</c:v>
                </c:pt>
                <c:pt idx="5">
                  <c:v>487</c:v>
                </c:pt>
                <c:pt idx="6">
                  <c:v>522</c:v>
                </c:pt>
                <c:pt idx="7">
                  <c:v>516</c:v>
                </c:pt>
                <c:pt idx="8">
                  <c:v>656</c:v>
                </c:pt>
                <c:pt idx="9">
                  <c:v>641</c:v>
                </c:pt>
                <c:pt idx="10">
                  <c:v>559</c:v>
                </c:pt>
                <c:pt idx="11">
                  <c:v>574</c:v>
                </c:pt>
                <c:pt idx="12">
                  <c:v>620</c:v>
                </c:pt>
                <c:pt idx="13">
                  <c:v>720</c:v>
                </c:pt>
                <c:pt idx="14">
                  <c:v>716</c:v>
                </c:pt>
                <c:pt idx="15">
                  <c:v>835</c:v>
                </c:pt>
                <c:pt idx="16">
                  <c:v>931</c:v>
                </c:pt>
                <c:pt idx="17">
                  <c:v>914</c:v>
                </c:pt>
                <c:pt idx="18">
                  <c:v>1023</c:v>
                </c:pt>
                <c:pt idx="19">
                  <c:v>892</c:v>
                </c:pt>
                <c:pt idx="20">
                  <c:v>733</c:v>
                </c:pt>
                <c:pt idx="21">
                  <c:v>742</c:v>
                </c:pt>
                <c:pt idx="22">
                  <c:v>825</c:v>
                </c:pt>
                <c:pt idx="23">
                  <c:v>844</c:v>
                </c:pt>
                <c:pt idx="24">
                  <c:v>814</c:v>
                </c:pt>
                <c:pt idx="25">
                  <c:v>903</c:v>
                </c:pt>
                <c:pt idx="26">
                  <c:v>965</c:v>
                </c:pt>
                <c:pt idx="27">
                  <c:v>1059</c:v>
                </c:pt>
                <c:pt idx="28">
                  <c:v>1322</c:v>
                </c:pt>
                <c:pt idx="29">
                  <c:v>1445</c:v>
                </c:pt>
                <c:pt idx="30">
                  <c:v>1385</c:v>
                </c:pt>
                <c:pt idx="31">
                  <c:v>2042</c:v>
                </c:pt>
                <c:pt idx="32">
                  <c:v>2351</c:v>
                </c:pt>
                <c:pt idx="33">
                  <c:v>2951</c:v>
                </c:pt>
                <c:pt idx="34">
                  <c:v>3687</c:v>
                </c:pt>
                <c:pt idx="35">
                  <c:v>4296</c:v>
                </c:pt>
                <c:pt idx="36">
                  <c:v>3367</c:v>
                </c:pt>
                <c:pt idx="37">
                  <c:v>3122</c:v>
                </c:pt>
                <c:pt idx="38">
                  <c:v>3147</c:v>
                </c:pt>
                <c:pt idx="39">
                  <c:v>2842</c:v>
                </c:pt>
                <c:pt idx="40">
                  <c:v>2519</c:v>
                </c:pt>
                <c:pt idx="41">
                  <c:v>2403</c:v>
                </c:pt>
                <c:pt idx="42" formatCode="#,##0;[Red]#,##0">
                  <c:v>2183</c:v>
                </c:pt>
                <c:pt idx="43" formatCode="#,##0;[Red]#,##0">
                  <c:v>2120</c:v>
                </c:pt>
                <c:pt idx="44" formatCode="#,##0;[Red]#,##0">
                  <c:v>2092</c:v>
                </c:pt>
              </c:numCache>
            </c:numRef>
          </c:val>
          <c:smooth val="0"/>
          <c:extLst>
            <c:ext xmlns:c16="http://schemas.microsoft.com/office/drawing/2014/chart" uri="{C3380CC4-5D6E-409C-BE32-E72D297353CC}">
              <c16:uniqueId val="{00000000-6202-4F48-9EE5-2F1FB82A0B20}"/>
            </c:ext>
          </c:extLst>
        </c:ser>
        <c:ser>
          <c:idx val="2"/>
          <c:order val="1"/>
          <c:tx>
            <c:strRef>
              <c:f>'T11'!$D$60</c:f>
              <c:strCache>
                <c:ptCount val="1"/>
                <c:pt idx="0">
                  <c:v>Italien</c:v>
                </c:pt>
              </c:strCache>
            </c:strRef>
          </c:tx>
          <c:spPr>
            <a:ln w="38100">
              <a:solidFill>
                <a:srgbClr val="586685"/>
              </a:solidFill>
              <a:prstDash val="solid"/>
            </a:ln>
          </c:spPr>
          <c:marker>
            <c:symbol val="none"/>
          </c:marker>
          <c:cat>
            <c:numRef>
              <c:f>'T11'!$B$61:$B$105</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'T11'!$D$61:$D$105</c:f>
              <c:numCache>
                <c:formatCode>#,##0</c:formatCode>
                <c:ptCount val="45"/>
                <c:pt idx="0">
                  <c:v>2458</c:v>
                </c:pt>
                <c:pt idx="1">
                  <c:v>1761</c:v>
                </c:pt>
                <c:pt idx="2">
                  <c:v>735</c:v>
                </c:pt>
                <c:pt idx="3">
                  <c:v>817</c:v>
                </c:pt>
                <c:pt idx="4">
                  <c:v>700</c:v>
                </c:pt>
                <c:pt idx="5">
                  <c:v>776</c:v>
                </c:pt>
                <c:pt idx="6">
                  <c:v>769</c:v>
                </c:pt>
                <c:pt idx="7">
                  <c:v>1008</c:v>
                </c:pt>
                <c:pt idx="8">
                  <c:v>1227</c:v>
                </c:pt>
                <c:pt idx="9">
                  <c:v>861</c:v>
                </c:pt>
                <c:pt idx="10">
                  <c:v>632</c:v>
                </c:pt>
                <c:pt idx="11">
                  <c:v>610</c:v>
                </c:pt>
                <c:pt idx="12">
                  <c:v>577</c:v>
                </c:pt>
                <c:pt idx="13">
                  <c:v>604</c:v>
                </c:pt>
                <c:pt idx="14">
                  <c:v>554</c:v>
                </c:pt>
                <c:pt idx="15">
                  <c:v>482</c:v>
                </c:pt>
                <c:pt idx="16">
                  <c:v>549</c:v>
                </c:pt>
                <c:pt idx="17">
                  <c:v>527</c:v>
                </c:pt>
                <c:pt idx="18">
                  <c:v>479</c:v>
                </c:pt>
                <c:pt idx="19">
                  <c:v>377</c:v>
                </c:pt>
                <c:pt idx="20">
                  <c:v>367</c:v>
                </c:pt>
                <c:pt idx="21">
                  <c:v>310</c:v>
                </c:pt>
                <c:pt idx="22">
                  <c:v>316</c:v>
                </c:pt>
                <c:pt idx="23">
                  <c:v>293</c:v>
                </c:pt>
                <c:pt idx="24">
                  <c:v>233</c:v>
                </c:pt>
                <c:pt idx="25">
                  <c:v>206</c:v>
                </c:pt>
                <c:pt idx="26">
                  <c:v>284</c:v>
                </c:pt>
                <c:pt idx="27">
                  <c:v>409</c:v>
                </c:pt>
                <c:pt idx="28">
                  <c:v>391</c:v>
                </c:pt>
                <c:pt idx="29">
                  <c:v>316</c:v>
                </c:pt>
                <c:pt idx="30">
                  <c:v>262</c:v>
                </c:pt>
                <c:pt idx="31">
                  <c:v>253</c:v>
                </c:pt>
                <c:pt idx="32">
                  <c:v>297</c:v>
                </c:pt>
                <c:pt idx="33">
                  <c:v>259</c:v>
                </c:pt>
                <c:pt idx="34">
                  <c:v>348</c:v>
                </c:pt>
                <c:pt idx="35">
                  <c:v>355</c:v>
                </c:pt>
                <c:pt idx="36">
                  <c:v>328</c:v>
                </c:pt>
                <c:pt idx="37">
                  <c:v>359</c:v>
                </c:pt>
                <c:pt idx="38">
                  <c:v>513</c:v>
                </c:pt>
                <c:pt idx="39">
                  <c:v>721</c:v>
                </c:pt>
                <c:pt idx="40">
                  <c:v>839</c:v>
                </c:pt>
                <c:pt idx="41">
                  <c:v>955</c:v>
                </c:pt>
                <c:pt idx="42" formatCode="#,##0;[Red]#,##0">
                  <c:v>1144</c:v>
                </c:pt>
                <c:pt idx="43" formatCode="#,##0;[Red]#,##0">
                  <c:v>1057</c:v>
                </c:pt>
                <c:pt idx="44" formatCode="#,##0;[Red]#,##0">
                  <c:v>1053</c:v>
                </c:pt>
              </c:numCache>
            </c:numRef>
          </c:val>
          <c:smooth val="0"/>
          <c:extLst>
            <c:ext xmlns:c16="http://schemas.microsoft.com/office/drawing/2014/chart" uri="{C3380CC4-5D6E-409C-BE32-E72D297353CC}">
              <c16:uniqueId val="{00000001-6202-4F48-9EE5-2F1FB82A0B20}"/>
            </c:ext>
          </c:extLst>
        </c:ser>
        <c:ser>
          <c:idx val="3"/>
          <c:order val="2"/>
          <c:tx>
            <c:strRef>
              <c:f>'T11'!$E$60</c:f>
              <c:strCache>
                <c:ptCount val="1"/>
                <c:pt idx="0">
                  <c:v>Spanien</c:v>
                </c:pt>
              </c:strCache>
            </c:strRef>
          </c:tx>
          <c:spPr>
            <a:ln w="38100">
              <a:solidFill>
                <a:srgbClr val="ABB2CB"/>
              </a:solidFill>
              <a:prstDash val="solid"/>
            </a:ln>
          </c:spPr>
          <c:marker>
            <c:symbol val="none"/>
          </c:marker>
          <c:cat>
            <c:numRef>
              <c:f>'T11'!$B$61:$B$105</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'T11'!$E$61:$E$105</c:f>
              <c:numCache>
                <c:formatCode>#,##0</c:formatCode>
                <c:ptCount val="45"/>
                <c:pt idx="0">
                  <c:v>621</c:v>
                </c:pt>
                <c:pt idx="1">
                  <c:v>482</c:v>
                </c:pt>
                <c:pt idx="2">
                  <c:v>239</c:v>
                </c:pt>
                <c:pt idx="3">
                  <c:v>247</c:v>
                </c:pt>
                <c:pt idx="4">
                  <c:v>188</c:v>
                </c:pt>
                <c:pt idx="5">
                  <c:v>230</c:v>
                </c:pt>
                <c:pt idx="6">
                  <c:v>228</c:v>
                </c:pt>
                <c:pt idx="7">
                  <c:v>300</c:v>
                </c:pt>
                <c:pt idx="8">
                  <c:v>282</c:v>
                </c:pt>
                <c:pt idx="9">
                  <c:v>169</c:v>
                </c:pt>
                <c:pt idx="10">
                  <c:v>207</c:v>
                </c:pt>
                <c:pt idx="11">
                  <c:v>201</c:v>
                </c:pt>
                <c:pt idx="12">
                  <c:v>302</c:v>
                </c:pt>
                <c:pt idx="13">
                  <c:v>266</c:v>
                </c:pt>
                <c:pt idx="14">
                  <c:v>289</c:v>
                </c:pt>
                <c:pt idx="15">
                  <c:v>305</c:v>
                </c:pt>
                <c:pt idx="16">
                  <c:v>315</c:v>
                </c:pt>
                <c:pt idx="17">
                  <c:v>303</c:v>
                </c:pt>
                <c:pt idx="18">
                  <c:v>225</c:v>
                </c:pt>
                <c:pt idx="19">
                  <c:v>190</c:v>
                </c:pt>
                <c:pt idx="20">
                  <c:v>155</c:v>
                </c:pt>
                <c:pt idx="21">
                  <c:v>132</c:v>
                </c:pt>
                <c:pt idx="22">
                  <c:v>120</c:v>
                </c:pt>
                <c:pt idx="23">
                  <c:v>119</c:v>
                </c:pt>
                <c:pt idx="24">
                  <c:v>99</c:v>
                </c:pt>
                <c:pt idx="25">
                  <c:v>74</c:v>
                </c:pt>
                <c:pt idx="26">
                  <c:v>73</c:v>
                </c:pt>
                <c:pt idx="27">
                  <c:v>79</c:v>
                </c:pt>
                <c:pt idx="28">
                  <c:v>85</c:v>
                </c:pt>
                <c:pt idx="29">
                  <c:v>103</c:v>
                </c:pt>
                <c:pt idx="30">
                  <c:v>136</c:v>
                </c:pt>
                <c:pt idx="31">
                  <c:v>106</c:v>
                </c:pt>
                <c:pt idx="32">
                  <c:v>111</c:v>
                </c:pt>
                <c:pt idx="33">
                  <c:v>122</c:v>
                </c:pt>
                <c:pt idx="34">
                  <c:v>142</c:v>
                </c:pt>
                <c:pt idx="35">
                  <c:v>157</c:v>
                </c:pt>
                <c:pt idx="36">
                  <c:v>160</c:v>
                </c:pt>
                <c:pt idx="37">
                  <c:v>182</c:v>
                </c:pt>
                <c:pt idx="38">
                  <c:v>295</c:v>
                </c:pt>
                <c:pt idx="39">
                  <c:v>429</c:v>
                </c:pt>
                <c:pt idx="40">
                  <c:v>436</c:v>
                </c:pt>
                <c:pt idx="41">
                  <c:v>377</c:v>
                </c:pt>
                <c:pt idx="42" formatCode="#,##0;[Red]#,##0">
                  <c:v>341</c:v>
                </c:pt>
                <c:pt idx="43" formatCode="#,##0;[Red]#,##0">
                  <c:v>306</c:v>
                </c:pt>
                <c:pt idx="44" formatCode="#,##0;[Red]#,##0">
                  <c:v>262</c:v>
                </c:pt>
              </c:numCache>
            </c:numRef>
          </c:val>
          <c:smooth val="0"/>
          <c:extLst>
            <c:ext xmlns:c16="http://schemas.microsoft.com/office/drawing/2014/chart" uri="{C3380CC4-5D6E-409C-BE32-E72D297353CC}">
              <c16:uniqueId val="{00000002-6202-4F48-9EE5-2F1FB82A0B20}"/>
            </c:ext>
          </c:extLst>
        </c:ser>
        <c:ser>
          <c:idx val="4"/>
          <c:order val="3"/>
          <c:tx>
            <c:strRef>
              <c:f>'T11'!$F$60</c:f>
              <c:strCache>
                <c:ptCount val="1"/>
                <c:pt idx="0">
                  <c:v>Portugal</c:v>
                </c:pt>
              </c:strCache>
            </c:strRef>
          </c:tx>
          <c:spPr>
            <a:ln w="38100">
              <a:solidFill>
                <a:srgbClr val="BC829A"/>
              </a:solidFill>
              <a:prstDash val="solid"/>
            </a:ln>
          </c:spPr>
          <c:marker>
            <c:symbol val="none"/>
          </c:marker>
          <c:cat>
            <c:numRef>
              <c:f>'T11'!$B$61:$B$105</c:f>
              <c:numCache>
                <c:formatCode>General</c:formatCode>
                <c:ptCount val="45"/>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numCache>
            </c:numRef>
          </c:cat>
          <c:val>
            <c:numRef>
              <c:f>'T11'!$F$61:$F$105</c:f>
              <c:numCache>
                <c:formatCode>#,##0</c:formatCode>
                <c:ptCount val="45"/>
                <c:pt idx="0">
                  <c:v>68</c:v>
                </c:pt>
                <c:pt idx="1">
                  <c:v>77</c:v>
                </c:pt>
                <c:pt idx="2">
                  <c:v>36</c:v>
                </c:pt>
                <c:pt idx="3">
                  <c:v>37</c:v>
                </c:pt>
                <c:pt idx="4">
                  <c:v>41</c:v>
                </c:pt>
                <c:pt idx="5">
                  <c:v>77</c:v>
                </c:pt>
                <c:pt idx="6">
                  <c:v>132</c:v>
                </c:pt>
                <c:pt idx="7">
                  <c:v>208</c:v>
                </c:pt>
                <c:pt idx="8">
                  <c:v>209</c:v>
                </c:pt>
                <c:pt idx="9">
                  <c:v>271</c:v>
                </c:pt>
                <c:pt idx="10">
                  <c:v>195</c:v>
                </c:pt>
                <c:pt idx="11">
                  <c:v>247</c:v>
                </c:pt>
                <c:pt idx="12">
                  <c:v>334</c:v>
                </c:pt>
                <c:pt idx="13">
                  <c:v>340</c:v>
                </c:pt>
                <c:pt idx="14">
                  <c:v>401</c:v>
                </c:pt>
                <c:pt idx="15">
                  <c:v>418</c:v>
                </c:pt>
                <c:pt idx="16">
                  <c:v>450</c:v>
                </c:pt>
                <c:pt idx="17">
                  <c:v>527</c:v>
                </c:pt>
                <c:pt idx="18">
                  <c:v>512</c:v>
                </c:pt>
                <c:pt idx="19">
                  <c:v>425</c:v>
                </c:pt>
                <c:pt idx="20">
                  <c:v>363</c:v>
                </c:pt>
                <c:pt idx="21">
                  <c:v>268</c:v>
                </c:pt>
                <c:pt idx="22">
                  <c:v>299</c:v>
                </c:pt>
                <c:pt idx="23">
                  <c:v>241</c:v>
                </c:pt>
                <c:pt idx="24">
                  <c:v>238</c:v>
                </c:pt>
                <c:pt idx="25">
                  <c:v>159</c:v>
                </c:pt>
                <c:pt idx="26">
                  <c:v>136</c:v>
                </c:pt>
                <c:pt idx="27">
                  <c:v>155</c:v>
                </c:pt>
                <c:pt idx="28">
                  <c:v>125</c:v>
                </c:pt>
                <c:pt idx="29">
                  <c:v>216</c:v>
                </c:pt>
                <c:pt idx="30">
                  <c:v>518</c:v>
                </c:pt>
                <c:pt idx="31">
                  <c:v>441</c:v>
                </c:pt>
                <c:pt idx="32">
                  <c:v>445</c:v>
                </c:pt>
                <c:pt idx="33">
                  <c:v>482</c:v>
                </c:pt>
                <c:pt idx="34">
                  <c:v>509</c:v>
                </c:pt>
                <c:pt idx="35">
                  <c:v>497</c:v>
                </c:pt>
                <c:pt idx="36">
                  <c:v>440</c:v>
                </c:pt>
                <c:pt idx="37">
                  <c:v>564</c:v>
                </c:pt>
                <c:pt idx="38">
                  <c:v>518</c:v>
                </c:pt>
                <c:pt idx="39">
                  <c:v>572</c:v>
                </c:pt>
                <c:pt idx="40">
                  <c:v>506</c:v>
                </c:pt>
                <c:pt idx="41">
                  <c:v>433</c:v>
                </c:pt>
                <c:pt idx="42" formatCode="#,##0;[Red]#,##0">
                  <c:v>365</c:v>
                </c:pt>
                <c:pt idx="43" formatCode="#,##0;[Red]#,##0">
                  <c:v>308</c:v>
                </c:pt>
                <c:pt idx="44" formatCode="#,##0;[Red]#,##0">
                  <c:v>310</c:v>
                </c:pt>
              </c:numCache>
            </c:numRef>
          </c:val>
          <c:smooth val="0"/>
          <c:extLst>
            <c:ext xmlns:c16="http://schemas.microsoft.com/office/drawing/2014/chart" uri="{C3380CC4-5D6E-409C-BE32-E72D297353CC}">
              <c16:uniqueId val="{00000003-6202-4F48-9EE5-2F1FB82A0B20}"/>
            </c:ext>
          </c:extLst>
        </c:ser>
        <c:dLbls>
          <c:showLegendKey val="0"/>
          <c:showVal val="0"/>
          <c:showCatName val="0"/>
          <c:showSerName val="0"/>
          <c:showPercent val="0"/>
          <c:showBubbleSize val="0"/>
        </c:dLbls>
        <c:smooth val="0"/>
        <c:axId val="137407104"/>
        <c:axId val="137412992"/>
      </c:lineChart>
      <c:catAx>
        <c:axId val="137407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7412992"/>
        <c:crosses val="autoZero"/>
        <c:auto val="1"/>
        <c:lblAlgn val="ctr"/>
        <c:lblOffset val="100"/>
        <c:tickLblSkip val="4"/>
        <c:tickMarkSkip val="1"/>
        <c:noMultiLvlLbl val="0"/>
      </c:catAx>
      <c:valAx>
        <c:axId val="137412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333333"/>
                </a:solidFill>
                <a:latin typeface="Arial"/>
                <a:ea typeface="Arial"/>
                <a:cs typeface="Arial"/>
              </a:defRPr>
            </a:pPr>
            <a:endParaRPr lang="de-DE"/>
          </a:p>
        </c:txPr>
        <c:crossAx val="137407104"/>
        <c:crosses val="autoZero"/>
        <c:crossBetween val="between"/>
      </c:valAx>
      <c:spPr>
        <a:solidFill>
          <a:srgbClr val="F6F6F6"/>
        </a:solidFill>
        <a:ln w="12700">
          <a:solidFill>
            <a:srgbClr val="808080"/>
          </a:solidFill>
          <a:prstDash val="solid"/>
        </a:ln>
      </c:spPr>
    </c:plotArea>
    <c:legend>
      <c:legendPos val="r"/>
      <c:layout>
        <c:manualLayout>
          <c:xMode val="edge"/>
          <c:yMode val="edge"/>
          <c:x val="9.2507009052019182E-2"/>
          <c:y val="0.17952590903123813"/>
          <c:w val="0.13538123434229354"/>
          <c:h val="0.19057377049180352"/>
        </c:manualLayout>
      </c:layout>
      <c:overlay val="0"/>
      <c:spPr>
        <a:solidFill>
          <a:srgbClr val="F6F6F6"/>
        </a:solidFill>
        <a:ln w="25400">
          <a:noFill/>
        </a:ln>
      </c:spPr>
      <c:txPr>
        <a:bodyPr/>
        <a:lstStyle/>
        <a:p>
          <a:pPr>
            <a:defRPr sz="92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sz="1200"/>
              <a:t>Altersstruktur nach Geschlecht und Nationalität, 1972</a:t>
            </a:r>
          </a:p>
        </c:rich>
      </c:tx>
      <c:layout>
        <c:manualLayout>
          <c:xMode val="edge"/>
          <c:yMode val="edge"/>
          <c:x val="0.22385877023104067"/>
          <c:y val="2.769679300291546E-2"/>
        </c:manualLayout>
      </c:layout>
      <c:overlay val="0"/>
      <c:spPr>
        <a:noFill/>
        <a:ln w="25400">
          <a:noFill/>
        </a:ln>
      </c:spPr>
    </c:title>
    <c:autoTitleDeleted val="0"/>
    <c:plotArea>
      <c:layout>
        <c:manualLayout>
          <c:layoutTarget val="inner"/>
          <c:xMode val="edge"/>
          <c:yMode val="edge"/>
          <c:x val="7.0692245239613954E-2"/>
          <c:y val="0.1034985422740525"/>
          <c:w val="0.81885184069219519"/>
          <c:h val="0.7667638483965018"/>
        </c:manualLayout>
      </c:layout>
      <c:barChart>
        <c:barDir val="bar"/>
        <c:grouping val="stacked"/>
        <c:varyColors val="0"/>
        <c:ser>
          <c:idx val="0"/>
          <c:order val="0"/>
          <c:tx>
            <c:strRef>
              <c:f>'T14'!$S$97</c:f>
              <c:strCache>
                <c:ptCount val="1"/>
                <c:pt idx="0">
                  <c:v>CH Männer</c:v>
                </c:pt>
              </c:strCache>
            </c:strRef>
          </c:tx>
          <c:spPr>
            <a:solidFill>
              <a:srgbClr val="ABB2CB"/>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'T14'!$S$98:$S$204</c:f>
              <c:numCache>
                <c:formatCode>#,##0;#,##0</c:formatCode>
                <c:ptCount val="107"/>
                <c:pt idx="0">
                  <c:v>-2217</c:v>
                </c:pt>
                <c:pt idx="1">
                  <c:v>-2398</c:v>
                </c:pt>
                <c:pt idx="2">
                  <c:v>-2641</c:v>
                </c:pt>
                <c:pt idx="3">
                  <c:v>-2711</c:v>
                </c:pt>
                <c:pt idx="4">
                  <c:v>-3055</c:v>
                </c:pt>
                <c:pt idx="5">
                  <c:v>-3142</c:v>
                </c:pt>
                <c:pt idx="6">
                  <c:v>-3097</c:v>
                </c:pt>
                <c:pt idx="7">
                  <c:v>-3212</c:v>
                </c:pt>
                <c:pt idx="8">
                  <c:v>-3391</c:v>
                </c:pt>
                <c:pt idx="9">
                  <c:v>-3365</c:v>
                </c:pt>
                <c:pt idx="10">
                  <c:v>-3361</c:v>
                </c:pt>
                <c:pt idx="11">
                  <c:v>-3433</c:v>
                </c:pt>
                <c:pt idx="12">
                  <c:v>-3306</c:v>
                </c:pt>
                <c:pt idx="13">
                  <c:v>-3228</c:v>
                </c:pt>
                <c:pt idx="14">
                  <c:v>-3252</c:v>
                </c:pt>
                <c:pt idx="15">
                  <c:v>-3315</c:v>
                </c:pt>
                <c:pt idx="16">
                  <c:v>-3256</c:v>
                </c:pt>
                <c:pt idx="17">
                  <c:v>-3241</c:v>
                </c:pt>
                <c:pt idx="18">
                  <c:v>-3108</c:v>
                </c:pt>
                <c:pt idx="19">
                  <c:v>-3110</c:v>
                </c:pt>
                <c:pt idx="20">
                  <c:v>-2866</c:v>
                </c:pt>
                <c:pt idx="21">
                  <c:v>-2972</c:v>
                </c:pt>
                <c:pt idx="22">
                  <c:v>-2865</c:v>
                </c:pt>
                <c:pt idx="23">
                  <c:v>-2857</c:v>
                </c:pt>
                <c:pt idx="24">
                  <c:v>-2867</c:v>
                </c:pt>
                <c:pt idx="25">
                  <c:v>-2802</c:v>
                </c:pt>
                <c:pt idx="26">
                  <c:v>-2854</c:v>
                </c:pt>
                <c:pt idx="27">
                  <c:v>-2722</c:v>
                </c:pt>
                <c:pt idx="28">
                  <c:v>-2718</c:v>
                </c:pt>
                <c:pt idx="29">
                  <c:v>-2633</c:v>
                </c:pt>
                <c:pt idx="30">
                  <c:v>-2542</c:v>
                </c:pt>
                <c:pt idx="31">
                  <c:v>-2315</c:v>
                </c:pt>
                <c:pt idx="32">
                  <c:v>-2035</c:v>
                </c:pt>
                <c:pt idx="33">
                  <c:v>-1963</c:v>
                </c:pt>
                <c:pt idx="34">
                  <c:v>-2026</c:v>
                </c:pt>
                <c:pt idx="35">
                  <c:v>-1983</c:v>
                </c:pt>
                <c:pt idx="36">
                  <c:v>-2018</c:v>
                </c:pt>
                <c:pt idx="37">
                  <c:v>-2072</c:v>
                </c:pt>
                <c:pt idx="38">
                  <c:v>-2192</c:v>
                </c:pt>
                <c:pt idx="39">
                  <c:v>-2118</c:v>
                </c:pt>
                <c:pt idx="40">
                  <c:v>-2183</c:v>
                </c:pt>
                <c:pt idx="41">
                  <c:v>-2138</c:v>
                </c:pt>
                <c:pt idx="42">
                  <c:v>-2178</c:v>
                </c:pt>
                <c:pt idx="43">
                  <c:v>-2129</c:v>
                </c:pt>
                <c:pt idx="44">
                  <c:v>-2069</c:v>
                </c:pt>
                <c:pt idx="45">
                  <c:v>-2166</c:v>
                </c:pt>
                <c:pt idx="46">
                  <c:v>-2113</c:v>
                </c:pt>
                <c:pt idx="47">
                  <c:v>-2121</c:v>
                </c:pt>
                <c:pt idx="48">
                  <c:v>-2051</c:v>
                </c:pt>
                <c:pt idx="49">
                  <c:v>-2125</c:v>
                </c:pt>
                <c:pt idx="50">
                  <c:v>-2033</c:v>
                </c:pt>
                <c:pt idx="51">
                  <c:v>-2184</c:v>
                </c:pt>
                <c:pt idx="52">
                  <c:v>-2086</c:v>
                </c:pt>
                <c:pt idx="53">
                  <c:v>-1817</c:v>
                </c:pt>
                <c:pt idx="54">
                  <c:v>-1788</c:v>
                </c:pt>
                <c:pt idx="55">
                  <c:v>-1694</c:v>
                </c:pt>
                <c:pt idx="56">
                  <c:v>-1728</c:v>
                </c:pt>
                <c:pt idx="57">
                  <c:v>-1760</c:v>
                </c:pt>
                <c:pt idx="58">
                  <c:v>-1917</c:v>
                </c:pt>
                <c:pt idx="59">
                  <c:v>-1843</c:v>
                </c:pt>
                <c:pt idx="60">
                  <c:v>-1884</c:v>
                </c:pt>
                <c:pt idx="61">
                  <c:v>-1778</c:v>
                </c:pt>
                <c:pt idx="62">
                  <c:v>-1772</c:v>
                </c:pt>
                <c:pt idx="63">
                  <c:v>-1711</c:v>
                </c:pt>
                <c:pt idx="64">
                  <c:v>-1626</c:v>
                </c:pt>
                <c:pt idx="65">
                  <c:v>-1504</c:v>
                </c:pt>
                <c:pt idx="66">
                  <c:v>-1516</c:v>
                </c:pt>
                <c:pt idx="67">
                  <c:v>-1406</c:v>
                </c:pt>
                <c:pt idx="68">
                  <c:v>-1363</c:v>
                </c:pt>
                <c:pt idx="69">
                  <c:v>-1295</c:v>
                </c:pt>
                <c:pt idx="70">
                  <c:v>-1240</c:v>
                </c:pt>
                <c:pt idx="71">
                  <c:v>-1195</c:v>
                </c:pt>
                <c:pt idx="72">
                  <c:v>-1032</c:v>
                </c:pt>
                <c:pt idx="73">
                  <c:v>-940</c:v>
                </c:pt>
                <c:pt idx="74">
                  <c:v>-791</c:v>
                </c:pt>
                <c:pt idx="75">
                  <c:v>-817</c:v>
                </c:pt>
                <c:pt idx="76">
                  <c:v>-714</c:v>
                </c:pt>
                <c:pt idx="77">
                  <c:v>-622</c:v>
                </c:pt>
                <c:pt idx="78">
                  <c:v>-556</c:v>
                </c:pt>
                <c:pt idx="79">
                  <c:v>-521</c:v>
                </c:pt>
                <c:pt idx="80">
                  <c:v>-426</c:v>
                </c:pt>
                <c:pt idx="81">
                  <c:v>-334</c:v>
                </c:pt>
                <c:pt idx="82">
                  <c:v>-299</c:v>
                </c:pt>
                <c:pt idx="83">
                  <c:v>-244</c:v>
                </c:pt>
                <c:pt idx="84">
                  <c:v>-229</c:v>
                </c:pt>
                <c:pt idx="85">
                  <c:v>-160</c:v>
                </c:pt>
                <c:pt idx="86">
                  <c:v>-139</c:v>
                </c:pt>
                <c:pt idx="87">
                  <c:v>-111</c:v>
                </c:pt>
                <c:pt idx="88">
                  <c:v>-102</c:v>
                </c:pt>
                <c:pt idx="89">
                  <c:v>-82</c:v>
                </c:pt>
                <c:pt idx="90">
                  <c:v>-33</c:v>
                </c:pt>
                <c:pt idx="91">
                  <c:v>-46</c:v>
                </c:pt>
                <c:pt idx="92">
                  <c:v>-28</c:v>
                </c:pt>
                <c:pt idx="93">
                  <c:v>-25</c:v>
                </c:pt>
                <c:pt idx="94">
                  <c:v>-11</c:v>
                </c:pt>
                <c:pt idx="95">
                  <c:v>-10</c:v>
                </c:pt>
                <c:pt idx="96">
                  <c:v>-2</c:v>
                </c:pt>
                <c:pt idx="97">
                  <c:v>-4</c:v>
                </c:pt>
                <c:pt idx="98">
                  <c:v>-2</c:v>
                </c:pt>
                <c:pt idx="99">
                  <c:v>0</c:v>
                </c:pt>
                <c:pt idx="100">
                  <c:v>-1</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0-EF16-46D3-A950-248AD3565285}"/>
            </c:ext>
          </c:extLst>
        </c:ser>
        <c:ser>
          <c:idx val="1"/>
          <c:order val="1"/>
          <c:tx>
            <c:strRef>
              <c:f>'T14'!$T$97</c:f>
              <c:strCache>
                <c:ptCount val="1"/>
                <c:pt idx="0">
                  <c:v>Ausl Männer</c:v>
                </c:pt>
              </c:strCache>
            </c:strRef>
          </c:tx>
          <c:spPr>
            <a:solidFill>
              <a:srgbClr val="586685"/>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'T14'!$T$98:$T$198</c:f>
              <c:numCache>
                <c:formatCode>#,##0;#,##0</c:formatCode>
                <c:ptCount val="101"/>
                <c:pt idx="0">
                  <c:v>-1096</c:v>
                </c:pt>
                <c:pt idx="1">
                  <c:v>-1117</c:v>
                </c:pt>
                <c:pt idx="2">
                  <c:v>-1121</c:v>
                </c:pt>
                <c:pt idx="3">
                  <c:v>-1098</c:v>
                </c:pt>
                <c:pt idx="4">
                  <c:v>-1066</c:v>
                </c:pt>
                <c:pt idx="5">
                  <c:v>-1024</c:v>
                </c:pt>
                <c:pt idx="6">
                  <c:v>-933</c:v>
                </c:pt>
                <c:pt idx="7">
                  <c:v>-835</c:v>
                </c:pt>
                <c:pt idx="8">
                  <c:v>-814</c:v>
                </c:pt>
                <c:pt idx="9">
                  <c:v>-697</c:v>
                </c:pt>
                <c:pt idx="10">
                  <c:v>-636</c:v>
                </c:pt>
                <c:pt idx="11">
                  <c:v>-518</c:v>
                </c:pt>
                <c:pt idx="12">
                  <c:v>-481</c:v>
                </c:pt>
                <c:pt idx="13">
                  <c:v>-418</c:v>
                </c:pt>
                <c:pt idx="14">
                  <c:v>-343</c:v>
                </c:pt>
                <c:pt idx="15">
                  <c:v>-302</c:v>
                </c:pt>
                <c:pt idx="16">
                  <c:v>-323</c:v>
                </c:pt>
                <c:pt idx="17">
                  <c:v>-313</c:v>
                </c:pt>
                <c:pt idx="18">
                  <c:v>-352</c:v>
                </c:pt>
                <c:pt idx="19">
                  <c:v>-413</c:v>
                </c:pt>
                <c:pt idx="20">
                  <c:v>-383</c:v>
                </c:pt>
                <c:pt idx="21">
                  <c:v>-428</c:v>
                </c:pt>
                <c:pt idx="22">
                  <c:v>-584</c:v>
                </c:pt>
                <c:pt idx="23">
                  <c:v>-676</c:v>
                </c:pt>
                <c:pt idx="24">
                  <c:v>-854</c:v>
                </c:pt>
                <c:pt idx="25">
                  <c:v>-947</c:v>
                </c:pt>
                <c:pt idx="26">
                  <c:v>-1135</c:v>
                </c:pt>
                <c:pt idx="27">
                  <c:v>-1050</c:v>
                </c:pt>
                <c:pt idx="28">
                  <c:v>-1190</c:v>
                </c:pt>
                <c:pt idx="29">
                  <c:v>-1282</c:v>
                </c:pt>
                <c:pt idx="30">
                  <c:v>-1328</c:v>
                </c:pt>
                <c:pt idx="31">
                  <c:v>-1293</c:v>
                </c:pt>
                <c:pt idx="32">
                  <c:v>-1495</c:v>
                </c:pt>
                <c:pt idx="33">
                  <c:v>-1357</c:v>
                </c:pt>
                <c:pt idx="34">
                  <c:v>-1280</c:v>
                </c:pt>
                <c:pt idx="35">
                  <c:v>-1186</c:v>
                </c:pt>
                <c:pt idx="36">
                  <c:v>-1158</c:v>
                </c:pt>
                <c:pt idx="37">
                  <c:v>-1051</c:v>
                </c:pt>
                <c:pt idx="38">
                  <c:v>-966</c:v>
                </c:pt>
                <c:pt idx="39">
                  <c:v>-854</c:v>
                </c:pt>
                <c:pt idx="40">
                  <c:v>-769</c:v>
                </c:pt>
                <c:pt idx="41">
                  <c:v>-757</c:v>
                </c:pt>
                <c:pt idx="42">
                  <c:v>-762</c:v>
                </c:pt>
                <c:pt idx="43">
                  <c:v>-604</c:v>
                </c:pt>
                <c:pt idx="44">
                  <c:v>-585</c:v>
                </c:pt>
                <c:pt idx="45">
                  <c:v>-465</c:v>
                </c:pt>
                <c:pt idx="46">
                  <c:v>-470</c:v>
                </c:pt>
                <c:pt idx="47">
                  <c:v>-419</c:v>
                </c:pt>
                <c:pt idx="48">
                  <c:v>-413</c:v>
                </c:pt>
                <c:pt idx="49">
                  <c:v>-354</c:v>
                </c:pt>
                <c:pt idx="50">
                  <c:v>-323</c:v>
                </c:pt>
                <c:pt idx="51">
                  <c:v>-304</c:v>
                </c:pt>
                <c:pt idx="52">
                  <c:v>-257</c:v>
                </c:pt>
                <c:pt idx="53">
                  <c:v>-194</c:v>
                </c:pt>
                <c:pt idx="54">
                  <c:v>-135</c:v>
                </c:pt>
                <c:pt idx="55">
                  <c:v>-102</c:v>
                </c:pt>
                <c:pt idx="56">
                  <c:v>-109</c:v>
                </c:pt>
                <c:pt idx="57">
                  <c:v>-130</c:v>
                </c:pt>
                <c:pt idx="58">
                  <c:v>-161</c:v>
                </c:pt>
                <c:pt idx="59">
                  <c:v>-146</c:v>
                </c:pt>
                <c:pt idx="60">
                  <c:v>-107</c:v>
                </c:pt>
                <c:pt idx="61">
                  <c:v>-91</c:v>
                </c:pt>
                <c:pt idx="62">
                  <c:v>-98</c:v>
                </c:pt>
                <c:pt idx="63">
                  <c:v>-77</c:v>
                </c:pt>
                <c:pt idx="64">
                  <c:v>-74</c:v>
                </c:pt>
                <c:pt idx="65">
                  <c:v>-50</c:v>
                </c:pt>
                <c:pt idx="66">
                  <c:v>-53</c:v>
                </c:pt>
                <c:pt idx="67">
                  <c:v>-36</c:v>
                </c:pt>
                <c:pt idx="68">
                  <c:v>-35</c:v>
                </c:pt>
                <c:pt idx="69">
                  <c:v>-32</c:v>
                </c:pt>
                <c:pt idx="70">
                  <c:v>-30</c:v>
                </c:pt>
                <c:pt idx="71">
                  <c:v>-25</c:v>
                </c:pt>
                <c:pt idx="72">
                  <c:v>-20</c:v>
                </c:pt>
                <c:pt idx="73">
                  <c:v>-14</c:v>
                </c:pt>
                <c:pt idx="74">
                  <c:v>-11</c:v>
                </c:pt>
                <c:pt idx="75">
                  <c:v>-14</c:v>
                </c:pt>
                <c:pt idx="76">
                  <c:v>-8</c:v>
                </c:pt>
                <c:pt idx="77">
                  <c:v>-13</c:v>
                </c:pt>
                <c:pt idx="78">
                  <c:v>-6</c:v>
                </c:pt>
                <c:pt idx="79">
                  <c:v>-7</c:v>
                </c:pt>
                <c:pt idx="80">
                  <c:v>-5</c:v>
                </c:pt>
                <c:pt idx="81">
                  <c:v>-4</c:v>
                </c:pt>
                <c:pt idx="82">
                  <c:v>-7</c:v>
                </c:pt>
                <c:pt idx="83">
                  <c:v>-5</c:v>
                </c:pt>
                <c:pt idx="84">
                  <c:v>-3</c:v>
                </c:pt>
                <c:pt idx="85">
                  <c:v>-4</c:v>
                </c:pt>
                <c:pt idx="86">
                  <c:v>-4</c:v>
                </c:pt>
                <c:pt idx="87">
                  <c:v>-4</c:v>
                </c:pt>
                <c:pt idx="88">
                  <c:v>-3</c:v>
                </c:pt>
                <c:pt idx="89">
                  <c:v>-2</c:v>
                </c:pt>
                <c:pt idx="90">
                  <c:v>-1</c:v>
                </c:pt>
                <c:pt idx="91">
                  <c:v>0</c:v>
                </c:pt>
                <c:pt idx="92">
                  <c:v>-1</c:v>
                </c:pt>
                <c:pt idx="93">
                  <c:v>-1</c:v>
                </c:pt>
                <c:pt idx="94">
                  <c:v>-1</c:v>
                </c:pt>
                <c:pt idx="95">
                  <c:v>0</c:v>
                </c:pt>
                <c:pt idx="96">
                  <c:v>-2</c:v>
                </c:pt>
                <c:pt idx="97">
                  <c:v>0</c:v>
                </c:pt>
                <c:pt idx="98">
                  <c:v>0</c:v>
                </c:pt>
                <c:pt idx="99">
                  <c:v>0</c:v>
                </c:pt>
                <c:pt idx="100">
                  <c:v>0</c:v>
                </c:pt>
              </c:numCache>
            </c:numRef>
          </c:val>
          <c:extLst>
            <c:ext xmlns:c16="http://schemas.microsoft.com/office/drawing/2014/chart" uri="{C3380CC4-5D6E-409C-BE32-E72D297353CC}">
              <c16:uniqueId val="{00000001-EF16-46D3-A950-248AD3565285}"/>
            </c:ext>
          </c:extLst>
        </c:ser>
        <c:ser>
          <c:idx val="2"/>
          <c:order val="2"/>
          <c:tx>
            <c:strRef>
              <c:f>'T14'!$U$97</c:f>
              <c:strCache>
                <c:ptCount val="1"/>
                <c:pt idx="0">
                  <c:v>CH Frauen</c:v>
                </c:pt>
              </c:strCache>
            </c:strRef>
          </c:tx>
          <c:spPr>
            <a:solidFill>
              <a:srgbClr val="ABB2CB"/>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'T14'!$U$98:$U$204</c:f>
              <c:numCache>
                <c:formatCode>General</c:formatCode>
                <c:ptCount val="107"/>
                <c:pt idx="0">
                  <c:v>2049</c:v>
                </c:pt>
                <c:pt idx="1">
                  <c:v>2338</c:v>
                </c:pt>
                <c:pt idx="2">
                  <c:v>2418</c:v>
                </c:pt>
                <c:pt idx="3">
                  <c:v>2678</c:v>
                </c:pt>
                <c:pt idx="4">
                  <c:v>2843</c:v>
                </c:pt>
                <c:pt idx="5">
                  <c:v>2925</c:v>
                </c:pt>
                <c:pt idx="6">
                  <c:v>3000</c:v>
                </c:pt>
                <c:pt idx="7">
                  <c:v>3170</c:v>
                </c:pt>
                <c:pt idx="8">
                  <c:v>3225</c:v>
                </c:pt>
                <c:pt idx="9">
                  <c:v>3205</c:v>
                </c:pt>
                <c:pt idx="10">
                  <c:v>3131</c:v>
                </c:pt>
                <c:pt idx="11">
                  <c:v>3225</c:v>
                </c:pt>
                <c:pt idx="12">
                  <c:v>3227</c:v>
                </c:pt>
                <c:pt idx="13">
                  <c:v>3094</c:v>
                </c:pt>
                <c:pt idx="14">
                  <c:v>3140</c:v>
                </c:pt>
                <c:pt idx="15">
                  <c:v>3190</c:v>
                </c:pt>
                <c:pt idx="16">
                  <c:v>3017</c:v>
                </c:pt>
                <c:pt idx="17">
                  <c:v>2977</c:v>
                </c:pt>
                <c:pt idx="18">
                  <c:v>2968</c:v>
                </c:pt>
                <c:pt idx="19">
                  <c:v>2825</c:v>
                </c:pt>
                <c:pt idx="20">
                  <c:v>2693</c:v>
                </c:pt>
                <c:pt idx="21">
                  <c:v>2528</c:v>
                </c:pt>
                <c:pt idx="22">
                  <c:v>2584</c:v>
                </c:pt>
                <c:pt idx="23">
                  <c:v>2576</c:v>
                </c:pt>
                <c:pt idx="24">
                  <c:v>2710</c:v>
                </c:pt>
                <c:pt idx="25">
                  <c:v>2616</c:v>
                </c:pt>
                <c:pt idx="26">
                  <c:v>2618</c:v>
                </c:pt>
                <c:pt idx="27">
                  <c:v>2640</c:v>
                </c:pt>
                <c:pt idx="28">
                  <c:v>2710</c:v>
                </c:pt>
                <c:pt idx="29">
                  <c:v>2647</c:v>
                </c:pt>
                <c:pt idx="30">
                  <c:v>2484</c:v>
                </c:pt>
                <c:pt idx="31">
                  <c:v>2290</c:v>
                </c:pt>
                <c:pt idx="32">
                  <c:v>2167</c:v>
                </c:pt>
                <c:pt idx="33">
                  <c:v>2127</c:v>
                </c:pt>
                <c:pt idx="34">
                  <c:v>2111</c:v>
                </c:pt>
                <c:pt idx="35">
                  <c:v>2182</c:v>
                </c:pt>
                <c:pt idx="36">
                  <c:v>2258</c:v>
                </c:pt>
                <c:pt idx="37">
                  <c:v>2246</c:v>
                </c:pt>
                <c:pt idx="38">
                  <c:v>2339</c:v>
                </c:pt>
                <c:pt idx="39">
                  <c:v>2238</c:v>
                </c:pt>
                <c:pt idx="40">
                  <c:v>2308</c:v>
                </c:pt>
                <c:pt idx="41">
                  <c:v>2265</c:v>
                </c:pt>
                <c:pt idx="42">
                  <c:v>2278</c:v>
                </c:pt>
                <c:pt idx="43">
                  <c:v>2295</c:v>
                </c:pt>
                <c:pt idx="44">
                  <c:v>2251</c:v>
                </c:pt>
                <c:pt idx="45">
                  <c:v>2194</c:v>
                </c:pt>
                <c:pt idx="46">
                  <c:v>2198</c:v>
                </c:pt>
                <c:pt idx="47">
                  <c:v>2264</c:v>
                </c:pt>
                <c:pt idx="48">
                  <c:v>2263</c:v>
                </c:pt>
                <c:pt idx="49">
                  <c:v>2219</c:v>
                </c:pt>
                <c:pt idx="50">
                  <c:v>2190</c:v>
                </c:pt>
                <c:pt idx="51">
                  <c:v>2169</c:v>
                </c:pt>
                <c:pt idx="52">
                  <c:v>2215</c:v>
                </c:pt>
                <c:pt idx="53">
                  <c:v>1960</c:v>
                </c:pt>
                <c:pt idx="54">
                  <c:v>1821</c:v>
                </c:pt>
                <c:pt idx="55">
                  <c:v>1710</c:v>
                </c:pt>
                <c:pt idx="56">
                  <c:v>1729</c:v>
                </c:pt>
                <c:pt idx="57">
                  <c:v>1809</c:v>
                </c:pt>
                <c:pt idx="58">
                  <c:v>2024</c:v>
                </c:pt>
                <c:pt idx="59">
                  <c:v>1962</c:v>
                </c:pt>
                <c:pt idx="60">
                  <c:v>1968</c:v>
                </c:pt>
                <c:pt idx="61">
                  <c:v>1923</c:v>
                </c:pt>
                <c:pt idx="62">
                  <c:v>1925</c:v>
                </c:pt>
                <c:pt idx="63">
                  <c:v>1952</c:v>
                </c:pt>
                <c:pt idx="64">
                  <c:v>1970</c:v>
                </c:pt>
                <c:pt idx="65">
                  <c:v>1858</c:v>
                </c:pt>
                <c:pt idx="66">
                  <c:v>1817</c:v>
                </c:pt>
                <c:pt idx="67">
                  <c:v>1787</c:v>
                </c:pt>
                <c:pt idx="68">
                  <c:v>1786</c:v>
                </c:pt>
                <c:pt idx="69">
                  <c:v>1682</c:v>
                </c:pt>
                <c:pt idx="70">
                  <c:v>1595</c:v>
                </c:pt>
                <c:pt idx="71">
                  <c:v>1525</c:v>
                </c:pt>
                <c:pt idx="72">
                  <c:v>1472</c:v>
                </c:pt>
                <c:pt idx="73">
                  <c:v>1410</c:v>
                </c:pt>
                <c:pt idx="74">
                  <c:v>1267</c:v>
                </c:pt>
                <c:pt idx="75">
                  <c:v>1182</c:v>
                </c:pt>
                <c:pt idx="76">
                  <c:v>1043</c:v>
                </c:pt>
                <c:pt idx="77">
                  <c:v>968</c:v>
                </c:pt>
                <c:pt idx="78">
                  <c:v>828</c:v>
                </c:pt>
                <c:pt idx="79">
                  <c:v>783</c:v>
                </c:pt>
                <c:pt idx="80">
                  <c:v>685</c:v>
                </c:pt>
                <c:pt idx="81">
                  <c:v>612</c:v>
                </c:pt>
                <c:pt idx="82">
                  <c:v>450</c:v>
                </c:pt>
                <c:pt idx="83">
                  <c:v>452</c:v>
                </c:pt>
                <c:pt idx="84">
                  <c:v>363</c:v>
                </c:pt>
                <c:pt idx="85">
                  <c:v>311</c:v>
                </c:pt>
                <c:pt idx="86">
                  <c:v>245</c:v>
                </c:pt>
                <c:pt idx="87">
                  <c:v>198</c:v>
                </c:pt>
                <c:pt idx="88">
                  <c:v>173</c:v>
                </c:pt>
                <c:pt idx="89">
                  <c:v>124</c:v>
                </c:pt>
                <c:pt idx="90">
                  <c:v>106</c:v>
                </c:pt>
                <c:pt idx="91">
                  <c:v>63</c:v>
                </c:pt>
                <c:pt idx="92">
                  <c:v>47</c:v>
                </c:pt>
                <c:pt idx="93">
                  <c:v>42</c:v>
                </c:pt>
                <c:pt idx="94">
                  <c:v>25</c:v>
                </c:pt>
                <c:pt idx="95">
                  <c:v>14</c:v>
                </c:pt>
                <c:pt idx="96">
                  <c:v>16</c:v>
                </c:pt>
                <c:pt idx="97">
                  <c:v>2</c:v>
                </c:pt>
                <c:pt idx="98">
                  <c:v>1</c:v>
                </c:pt>
                <c:pt idx="99">
                  <c:v>1</c:v>
                </c:pt>
                <c:pt idx="100">
                  <c:v>2</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2-EF16-46D3-A950-248AD3565285}"/>
            </c:ext>
          </c:extLst>
        </c:ser>
        <c:ser>
          <c:idx val="3"/>
          <c:order val="3"/>
          <c:tx>
            <c:strRef>
              <c:f>'T14'!$V$97</c:f>
              <c:strCache>
                <c:ptCount val="1"/>
                <c:pt idx="0">
                  <c:v>Ausl Frauen</c:v>
                </c:pt>
              </c:strCache>
            </c:strRef>
          </c:tx>
          <c:spPr>
            <a:solidFill>
              <a:srgbClr val="586685"/>
            </a:solidFill>
            <a:ln w="25400">
              <a:noFill/>
            </a:ln>
          </c:spPr>
          <c:invertIfNegative val="0"/>
          <c:cat>
            <c:numRef>
              <c:f>'T14'!$R$98:$R$204</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numCache>
            </c:numRef>
          </c:cat>
          <c:val>
            <c:numRef>
              <c:f>'T14'!$V$98:$V$204</c:f>
              <c:numCache>
                <c:formatCode>General</c:formatCode>
                <c:ptCount val="107"/>
                <c:pt idx="0">
                  <c:v>1074</c:v>
                </c:pt>
                <c:pt idx="1">
                  <c:v>994</c:v>
                </c:pt>
                <c:pt idx="2">
                  <c:v>1128</c:v>
                </c:pt>
                <c:pt idx="3">
                  <c:v>1050</c:v>
                </c:pt>
                <c:pt idx="4">
                  <c:v>986</c:v>
                </c:pt>
                <c:pt idx="5">
                  <c:v>968</c:v>
                </c:pt>
                <c:pt idx="6">
                  <c:v>934</c:v>
                </c:pt>
                <c:pt idx="7">
                  <c:v>860</c:v>
                </c:pt>
                <c:pt idx="8">
                  <c:v>788</c:v>
                </c:pt>
                <c:pt idx="9">
                  <c:v>706</c:v>
                </c:pt>
                <c:pt idx="10">
                  <c:v>655</c:v>
                </c:pt>
                <c:pt idx="11">
                  <c:v>479</c:v>
                </c:pt>
                <c:pt idx="12">
                  <c:v>424</c:v>
                </c:pt>
                <c:pt idx="13">
                  <c:v>380</c:v>
                </c:pt>
                <c:pt idx="14">
                  <c:v>391</c:v>
                </c:pt>
                <c:pt idx="15">
                  <c:v>379</c:v>
                </c:pt>
                <c:pt idx="16">
                  <c:v>321</c:v>
                </c:pt>
                <c:pt idx="17">
                  <c:v>355</c:v>
                </c:pt>
                <c:pt idx="18">
                  <c:v>396</c:v>
                </c:pt>
                <c:pt idx="19">
                  <c:v>481</c:v>
                </c:pt>
                <c:pt idx="20">
                  <c:v>527</c:v>
                </c:pt>
                <c:pt idx="21">
                  <c:v>596</c:v>
                </c:pt>
                <c:pt idx="22">
                  <c:v>692</c:v>
                </c:pt>
                <c:pt idx="23">
                  <c:v>827</c:v>
                </c:pt>
                <c:pt idx="24">
                  <c:v>941</c:v>
                </c:pt>
                <c:pt idx="25">
                  <c:v>879</c:v>
                </c:pt>
                <c:pt idx="26">
                  <c:v>938</c:v>
                </c:pt>
                <c:pt idx="27">
                  <c:v>815</c:v>
                </c:pt>
                <c:pt idx="28">
                  <c:v>882</c:v>
                </c:pt>
                <c:pt idx="29">
                  <c:v>867</c:v>
                </c:pt>
                <c:pt idx="30">
                  <c:v>882</c:v>
                </c:pt>
                <c:pt idx="31">
                  <c:v>878</c:v>
                </c:pt>
                <c:pt idx="32">
                  <c:v>939</c:v>
                </c:pt>
                <c:pt idx="33">
                  <c:v>879</c:v>
                </c:pt>
                <c:pt idx="34">
                  <c:v>789</c:v>
                </c:pt>
                <c:pt idx="35">
                  <c:v>723</c:v>
                </c:pt>
                <c:pt idx="36">
                  <c:v>646</c:v>
                </c:pt>
                <c:pt idx="37">
                  <c:v>622</c:v>
                </c:pt>
                <c:pt idx="38">
                  <c:v>591</c:v>
                </c:pt>
                <c:pt idx="39">
                  <c:v>529</c:v>
                </c:pt>
                <c:pt idx="40">
                  <c:v>443</c:v>
                </c:pt>
                <c:pt idx="41">
                  <c:v>416</c:v>
                </c:pt>
                <c:pt idx="42">
                  <c:v>402</c:v>
                </c:pt>
                <c:pt idx="43">
                  <c:v>376</c:v>
                </c:pt>
                <c:pt idx="44">
                  <c:v>348</c:v>
                </c:pt>
                <c:pt idx="45">
                  <c:v>301</c:v>
                </c:pt>
                <c:pt idx="46">
                  <c:v>293</c:v>
                </c:pt>
                <c:pt idx="47">
                  <c:v>285</c:v>
                </c:pt>
                <c:pt idx="48">
                  <c:v>272</c:v>
                </c:pt>
                <c:pt idx="49">
                  <c:v>253</c:v>
                </c:pt>
                <c:pt idx="50">
                  <c:v>187</c:v>
                </c:pt>
                <c:pt idx="51">
                  <c:v>216</c:v>
                </c:pt>
                <c:pt idx="52">
                  <c:v>152</c:v>
                </c:pt>
                <c:pt idx="53">
                  <c:v>101</c:v>
                </c:pt>
                <c:pt idx="54">
                  <c:v>86</c:v>
                </c:pt>
                <c:pt idx="55">
                  <c:v>75</c:v>
                </c:pt>
                <c:pt idx="56">
                  <c:v>84</c:v>
                </c:pt>
                <c:pt idx="57">
                  <c:v>70</c:v>
                </c:pt>
                <c:pt idx="58">
                  <c:v>106</c:v>
                </c:pt>
                <c:pt idx="59">
                  <c:v>84</c:v>
                </c:pt>
                <c:pt idx="60">
                  <c:v>79</c:v>
                </c:pt>
                <c:pt idx="61">
                  <c:v>71</c:v>
                </c:pt>
                <c:pt idx="62">
                  <c:v>52</c:v>
                </c:pt>
                <c:pt idx="63">
                  <c:v>76</c:v>
                </c:pt>
                <c:pt idx="64">
                  <c:v>63</c:v>
                </c:pt>
                <c:pt idx="65">
                  <c:v>39</c:v>
                </c:pt>
                <c:pt idx="66">
                  <c:v>37</c:v>
                </c:pt>
                <c:pt idx="67">
                  <c:v>37</c:v>
                </c:pt>
                <c:pt idx="68">
                  <c:v>40</c:v>
                </c:pt>
                <c:pt idx="69">
                  <c:v>44</c:v>
                </c:pt>
                <c:pt idx="70">
                  <c:v>30</c:v>
                </c:pt>
                <c:pt idx="71">
                  <c:v>25</c:v>
                </c:pt>
                <c:pt idx="72">
                  <c:v>41</c:v>
                </c:pt>
                <c:pt idx="73">
                  <c:v>32</c:v>
                </c:pt>
                <c:pt idx="74">
                  <c:v>32</c:v>
                </c:pt>
                <c:pt idx="75">
                  <c:v>24</c:v>
                </c:pt>
                <c:pt idx="76">
                  <c:v>17</c:v>
                </c:pt>
                <c:pt idx="77">
                  <c:v>12</c:v>
                </c:pt>
                <c:pt idx="78">
                  <c:v>21</c:v>
                </c:pt>
                <c:pt idx="79">
                  <c:v>18</c:v>
                </c:pt>
                <c:pt idx="80">
                  <c:v>22</c:v>
                </c:pt>
                <c:pt idx="81">
                  <c:v>22</c:v>
                </c:pt>
                <c:pt idx="82">
                  <c:v>17</c:v>
                </c:pt>
                <c:pt idx="83">
                  <c:v>5</c:v>
                </c:pt>
                <c:pt idx="84">
                  <c:v>6</c:v>
                </c:pt>
                <c:pt idx="85">
                  <c:v>6</c:v>
                </c:pt>
                <c:pt idx="86">
                  <c:v>4</c:v>
                </c:pt>
                <c:pt idx="87">
                  <c:v>5</c:v>
                </c:pt>
                <c:pt idx="88">
                  <c:v>7</c:v>
                </c:pt>
                <c:pt idx="89">
                  <c:v>4</c:v>
                </c:pt>
                <c:pt idx="90">
                  <c:v>2</c:v>
                </c:pt>
                <c:pt idx="91">
                  <c:v>2</c:v>
                </c:pt>
                <c:pt idx="92">
                  <c:v>1</c:v>
                </c:pt>
                <c:pt idx="93">
                  <c:v>3</c:v>
                </c:pt>
                <c:pt idx="94">
                  <c:v>1</c:v>
                </c:pt>
                <c:pt idx="95">
                  <c:v>0</c:v>
                </c:pt>
                <c:pt idx="96">
                  <c:v>2</c:v>
                </c:pt>
                <c:pt idx="97">
                  <c:v>0</c:v>
                </c:pt>
                <c:pt idx="98">
                  <c:v>0</c:v>
                </c:pt>
                <c:pt idx="99">
                  <c:v>0</c:v>
                </c:pt>
                <c:pt idx="100">
                  <c:v>0</c:v>
                </c:pt>
                <c:pt idx="101">
                  <c:v>0</c:v>
                </c:pt>
                <c:pt idx="102">
                  <c:v>0</c:v>
                </c:pt>
                <c:pt idx="103">
                  <c:v>0</c:v>
                </c:pt>
                <c:pt idx="104">
                  <c:v>0</c:v>
                </c:pt>
                <c:pt idx="105">
                  <c:v>0</c:v>
                </c:pt>
                <c:pt idx="106">
                  <c:v>0</c:v>
                </c:pt>
              </c:numCache>
            </c:numRef>
          </c:val>
          <c:extLst>
            <c:ext xmlns:c16="http://schemas.microsoft.com/office/drawing/2014/chart" uri="{C3380CC4-5D6E-409C-BE32-E72D297353CC}">
              <c16:uniqueId val="{00000003-EF16-46D3-A950-248AD3565285}"/>
            </c:ext>
          </c:extLst>
        </c:ser>
        <c:dLbls>
          <c:showLegendKey val="0"/>
          <c:showVal val="0"/>
          <c:showCatName val="0"/>
          <c:showSerName val="0"/>
          <c:showPercent val="0"/>
          <c:showBubbleSize val="0"/>
        </c:dLbls>
        <c:gapWidth val="100"/>
        <c:overlap val="100"/>
        <c:axId val="138833920"/>
        <c:axId val="138835456"/>
      </c:barChart>
      <c:catAx>
        <c:axId val="13883392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50" b="0" i="0" u="none" strike="noStrike" baseline="0">
                <a:solidFill>
                  <a:srgbClr val="333333"/>
                </a:solidFill>
                <a:latin typeface="Arial"/>
                <a:ea typeface="Arial"/>
                <a:cs typeface="Arial"/>
              </a:defRPr>
            </a:pPr>
            <a:endParaRPr lang="de-DE"/>
          </a:p>
        </c:txPr>
        <c:crossAx val="138835456"/>
        <c:crosses val="autoZero"/>
        <c:auto val="1"/>
        <c:lblAlgn val="ctr"/>
        <c:lblOffset val="100"/>
        <c:tickLblSkip val="5"/>
        <c:tickMarkSkip val="1"/>
        <c:noMultiLvlLbl val="0"/>
      </c:catAx>
      <c:valAx>
        <c:axId val="138835456"/>
        <c:scaling>
          <c:orientation val="minMax"/>
          <c:min val="-6000"/>
        </c:scaling>
        <c:delete val="0"/>
        <c:axPos val="b"/>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333333"/>
                </a:solidFill>
                <a:latin typeface="Arial"/>
                <a:ea typeface="Arial"/>
                <a:cs typeface="Arial"/>
              </a:defRPr>
            </a:pPr>
            <a:endParaRPr lang="de-DE"/>
          </a:p>
        </c:txPr>
        <c:crossAx val="138833920"/>
        <c:crosses val="autoZero"/>
        <c:crossBetween val="between"/>
        <c:majorUnit val="2000"/>
      </c:valAx>
      <c:spPr>
        <a:solidFill>
          <a:srgbClr val="F6F6F6"/>
        </a:solidFill>
        <a:ln w="12700">
          <a:solidFill>
            <a:srgbClr val="ABB2CB"/>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xdr:nvSpPr>
        <xdr:cNvPr id="2055" name="Text Box 7"/>
        <xdr:cNvSpPr txBox="1">
          <a:spLocks noChangeArrowheads="1"/>
        </xdr:cNvSpPr>
      </xdr:nvSpPr>
      <xdr:spPr bwMode="auto">
        <a:xfrm>
          <a:off x="0" y="0"/>
          <a:ext cx="66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de-CH" sz="100" b="0" i="0" u="none" strike="noStrike" baseline="0">
              <a:solidFill>
                <a:srgbClr val="000000"/>
              </a:solidFill>
              <a:latin typeface="ZWAdobeF"/>
              <a:cs typeface="ZWAdobeF"/>
            </a:rPr>
            <a:t>0B</a:t>
          </a:r>
        </a:p>
      </xdr:txBody>
    </xdr:sp>
    <xdr:clientData/>
  </xdr:twoCellAnchor>
  <xdr:twoCellAnchor>
    <xdr:from>
      <xdr:col>0</xdr:col>
      <xdr:colOff>9525</xdr:colOff>
      <xdr:row>9</xdr:row>
      <xdr:rowOff>0</xdr:rowOff>
    </xdr:from>
    <xdr:to>
      <xdr:col>9</xdr:col>
      <xdr:colOff>2543175</xdr:colOff>
      <xdr:row>10</xdr:row>
      <xdr:rowOff>19050</xdr:rowOff>
    </xdr:to>
    <xdr:sp macro="" textlink="">
      <xdr:nvSpPr>
        <xdr:cNvPr id="2267" name="Rectangle 9"/>
        <xdr:cNvSpPr>
          <a:spLocks noChangeArrowheads="1"/>
        </xdr:cNvSpPr>
      </xdr:nvSpPr>
      <xdr:spPr bwMode="auto">
        <a:xfrm>
          <a:off x="9525" y="1628775"/>
          <a:ext cx="6248400" cy="114300"/>
        </a:xfrm>
        <a:prstGeom prst="rect">
          <a:avLst/>
        </a:prstGeom>
        <a:solidFill>
          <a:srgbClr val="6F83A9"/>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56</xdr:row>
      <xdr:rowOff>9525</xdr:rowOff>
    </xdr:from>
    <xdr:to>
      <xdr:col>14</xdr:col>
      <xdr:colOff>0</xdr:colOff>
      <xdr:row>88</xdr:row>
      <xdr:rowOff>38100</xdr:rowOff>
    </xdr:to>
    <xdr:graphicFrame macro="">
      <xdr:nvGraphicFramePr>
        <xdr:cNvPr id="5200"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0.86047</cdr:x>
      <cdr:y>0.94842</cdr:y>
    </cdr:from>
    <cdr:to>
      <cdr:x>0.99373</cdr:x>
      <cdr:y>0.98989</cdr:y>
    </cdr:to>
    <cdr:sp macro="" textlink="">
      <cdr:nvSpPr>
        <cdr:cNvPr id="30721" name="Text Box 1"/>
        <cdr:cNvSpPr txBox="1">
          <a:spLocks xmlns:a="http://schemas.openxmlformats.org/drawingml/2006/main" noChangeArrowheads="1"/>
        </cdr:cNvSpPr>
      </cdr:nvSpPr>
      <cdr:spPr bwMode="auto">
        <a:xfrm xmlns:a="http://schemas.openxmlformats.org/drawingml/2006/main">
          <a:off x="7412320" y="4953618"/>
          <a:ext cx="1147443" cy="216508"/>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Kanton Aargau</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228599</xdr:colOff>
      <xdr:row>54</xdr:row>
      <xdr:rowOff>133350</xdr:rowOff>
    </xdr:from>
    <xdr:to>
      <xdr:col>11</xdr:col>
      <xdr:colOff>0</xdr:colOff>
      <xdr:row>86</xdr:row>
      <xdr:rowOff>19050</xdr:rowOff>
    </xdr:to>
    <xdr:graphicFrame macro="">
      <xdr:nvGraphicFramePr>
        <xdr:cNvPr id="6221"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0.08628</cdr:x>
      <cdr:y>0.91238</cdr:y>
    </cdr:from>
    <cdr:to>
      <cdr:x>0.9486</cdr:x>
      <cdr:y>0.98897</cdr:y>
    </cdr:to>
    <cdr:sp macro="" textlink="">
      <cdr:nvSpPr>
        <cdr:cNvPr id="3" name="Text Box 1"/>
        <cdr:cNvSpPr txBox="1">
          <a:spLocks xmlns:a="http://schemas.openxmlformats.org/drawingml/2006/main" noChangeArrowheads="1"/>
        </cdr:cNvSpPr>
      </cdr:nvSpPr>
      <cdr:spPr bwMode="auto">
        <a:xfrm xmlns:a="http://schemas.openxmlformats.org/drawingml/2006/main">
          <a:off x="746208" y="4727588"/>
          <a:ext cx="7457934" cy="396862"/>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800" b="0" i="0" u="none" strike="noStrike" baseline="0">
              <a:solidFill>
                <a:srgbClr val="000000"/>
              </a:solidFill>
              <a:latin typeface="Arial"/>
              <a:cs typeface="Arial"/>
            </a:rPr>
            <a:t>1) Einschliesslich innerkantonale Wanderungen: Weil bei Wanderngen über den Jahreswechsel  Zu- und Wegzüge nicht im gleichen Jahr erfasst werden, entsteht  auch ein Wanderungssaldo für den Kanton Aargau. Aus diesem Grund ist die Wanderungsbilanz innerhalb des Kantons </a:t>
          </a:r>
        </a:p>
        <a:p xmlns:a="http://schemas.openxmlformats.org/drawingml/2006/main">
          <a:pPr algn="l" rtl="0">
            <a:defRPr sz="1000"/>
          </a:pPr>
          <a:r>
            <a:rPr lang="de-CH" sz="800" b="0" i="0" u="none" strike="noStrike" baseline="0">
              <a:solidFill>
                <a:srgbClr val="000000"/>
              </a:solidFill>
              <a:latin typeface="Arial"/>
              <a:cs typeface="Arial"/>
            </a:rPr>
            <a:t>nicht Null.</a:t>
          </a:r>
        </a:p>
      </cdr:txBody>
    </cdr:sp>
  </cdr:relSizeAnchor>
  <cdr:relSizeAnchor xmlns:cdr="http://schemas.openxmlformats.org/drawingml/2006/chartDrawing">
    <cdr:from>
      <cdr:x>0.85669</cdr:x>
      <cdr:y>0.95073</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960457" y="4817634"/>
          <a:ext cx="1164369" cy="249666"/>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31</xdr:row>
      <xdr:rowOff>57150</xdr:rowOff>
    </xdr:from>
    <xdr:to>
      <xdr:col>10</xdr:col>
      <xdr:colOff>657225</xdr:colOff>
      <xdr:row>63</xdr:row>
      <xdr:rowOff>28575</xdr:rowOff>
    </xdr:to>
    <xdr:graphicFrame macro="">
      <xdr:nvGraphicFramePr>
        <xdr:cNvPr id="8264"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0.8615</cdr:x>
      <cdr:y>0.95421</cdr:y>
    </cdr:from>
    <cdr:to>
      <cdr:x>0.99452</cdr:x>
      <cdr:y>0.99077</cdr:y>
    </cdr:to>
    <cdr:sp macro="" textlink="">
      <cdr:nvSpPr>
        <cdr:cNvPr id="32769" name="Text Box 1"/>
        <cdr:cNvSpPr txBox="1">
          <a:spLocks xmlns:a="http://schemas.openxmlformats.org/drawingml/2006/main" noChangeArrowheads="1"/>
        </cdr:cNvSpPr>
      </cdr:nvSpPr>
      <cdr:spPr bwMode="auto">
        <a:xfrm xmlns:a="http://schemas.openxmlformats.org/drawingml/2006/main">
          <a:off x="7495030" y="4929343"/>
          <a:ext cx="1156845" cy="188757"/>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0</xdr:colOff>
      <xdr:row>107</xdr:row>
      <xdr:rowOff>57150</xdr:rowOff>
    </xdr:from>
    <xdr:to>
      <xdr:col>10</xdr:col>
      <xdr:colOff>647700</xdr:colOff>
      <xdr:row>136</xdr:row>
      <xdr:rowOff>9525</xdr:rowOff>
    </xdr:to>
    <xdr:graphicFrame macro="">
      <xdr:nvGraphicFramePr>
        <xdr:cNvPr id="9288"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0.84429</cdr:x>
      <cdr:y>0.9479</cdr:y>
    </cdr:from>
    <cdr:to>
      <cdr:x>0.99382</cdr:x>
      <cdr:y>0.98978</cdr:y>
    </cdr:to>
    <cdr:sp macro="" textlink="">
      <cdr:nvSpPr>
        <cdr:cNvPr id="34817" name="Text Box 1"/>
        <cdr:cNvSpPr txBox="1">
          <a:spLocks xmlns:a="http://schemas.openxmlformats.org/drawingml/2006/main" noChangeArrowheads="1"/>
        </cdr:cNvSpPr>
      </cdr:nvSpPr>
      <cdr:spPr bwMode="auto">
        <a:xfrm xmlns:a="http://schemas.openxmlformats.org/drawingml/2006/main">
          <a:off x="7080036" y="4418229"/>
          <a:ext cx="1253371" cy="195046"/>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361950</xdr:colOff>
      <xdr:row>94</xdr:row>
      <xdr:rowOff>9525</xdr:rowOff>
    </xdr:from>
    <xdr:to>
      <xdr:col>10</xdr:col>
      <xdr:colOff>495300</xdr:colOff>
      <xdr:row>134</xdr:row>
      <xdr:rowOff>66675</xdr:rowOff>
    </xdr:to>
    <xdr:graphicFrame macro="">
      <xdr:nvGraphicFramePr>
        <xdr:cNvPr id="20625"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381000</xdr:colOff>
      <xdr:row>136</xdr:row>
      <xdr:rowOff>86591</xdr:rowOff>
    </xdr:from>
    <xdr:to>
      <xdr:col>10</xdr:col>
      <xdr:colOff>506557</xdr:colOff>
      <xdr:row>176</xdr:row>
      <xdr:rowOff>121227</xdr:rowOff>
    </xdr:to>
    <xdr:graphicFrame macro="">
      <xdr:nvGraphicFramePr>
        <xdr:cNvPr id="4"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0.64533</cdr:x>
      <cdr:y>0.92029</cdr:y>
    </cdr:from>
    <cdr:to>
      <cdr:x>0.711</cdr:x>
      <cdr:y>0.94639</cdr:y>
    </cdr:to>
    <cdr:sp macro="" textlink="">
      <cdr:nvSpPr>
        <cdr:cNvPr id="35841" name="Text Box 1"/>
        <cdr:cNvSpPr txBox="1">
          <a:spLocks xmlns:a="http://schemas.openxmlformats.org/drawingml/2006/main" noChangeArrowheads="1"/>
        </cdr:cNvSpPr>
      </cdr:nvSpPr>
      <cdr:spPr bwMode="auto">
        <a:xfrm xmlns:a="http://schemas.openxmlformats.org/drawingml/2006/main">
          <a:off x="4173656" y="6013313"/>
          <a:ext cx="424732" cy="1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Frauen</a:t>
          </a:r>
        </a:p>
      </cdr:txBody>
    </cdr:sp>
  </cdr:relSizeAnchor>
  <cdr:relSizeAnchor xmlns:cdr="http://schemas.openxmlformats.org/drawingml/2006/chartDrawing">
    <cdr:from>
      <cdr:x>0.22363</cdr:x>
      <cdr:y>0.92054</cdr:y>
    </cdr:from>
    <cdr:to>
      <cdr:x>0.2937</cdr:x>
      <cdr:y>0.94664</cdr:y>
    </cdr:to>
    <cdr:sp macro="" textlink="">
      <cdr:nvSpPr>
        <cdr:cNvPr id="35842" name="Text Box 2"/>
        <cdr:cNvSpPr txBox="1">
          <a:spLocks xmlns:a="http://schemas.openxmlformats.org/drawingml/2006/main" noChangeArrowheads="1"/>
        </cdr:cNvSpPr>
      </cdr:nvSpPr>
      <cdr:spPr bwMode="auto">
        <a:xfrm xmlns:a="http://schemas.openxmlformats.org/drawingml/2006/main">
          <a:off x="1446321" y="6014946"/>
          <a:ext cx="453201" cy="1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Männer</a:t>
          </a:r>
        </a:p>
      </cdr:txBody>
    </cdr:sp>
  </cdr:relSizeAnchor>
  <cdr:relSizeAnchor xmlns:cdr="http://schemas.openxmlformats.org/drawingml/2006/chartDrawing">
    <cdr:from>
      <cdr:x>0.80396</cdr:x>
      <cdr:y>0.96414</cdr:y>
    </cdr:from>
    <cdr:to>
      <cdr:x>0.9924</cdr:x>
      <cdr:y>0.99272</cdr:y>
    </cdr:to>
    <cdr:sp macro="" textlink="">
      <cdr:nvSpPr>
        <cdr:cNvPr id="35843" name="Text Box 3"/>
        <cdr:cNvSpPr txBox="1">
          <a:spLocks xmlns:a="http://schemas.openxmlformats.org/drawingml/2006/main" noChangeArrowheads="1"/>
        </cdr:cNvSpPr>
      </cdr:nvSpPr>
      <cdr:spPr bwMode="auto">
        <a:xfrm xmlns:a="http://schemas.openxmlformats.org/drawingml/2006/main">
          <a:off x="5210445" y="6312221"/>
          <a:ext cx="1220510" cy="187004"/>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54</xdr:row>
      <xdr:rowOff>123825</xdr:rowOff>
    </xdr:from>
    <xdr:to>
      <xdr:col>10</xdr:col>
      <xdr:colOff>790575</xdr:colOff>
      <xdr:row>81</xdr:row>
      <xdr:rowOff>85725</xdr:rowOff>
    </xdr:to>
    <xdr:graphicFrame macro="">
      <xdr:nvGraphicFramePr>
        <xdr:cNvPr id="24649"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0.64533</cdr:x>
      <cdr:y>0.92029</cdr:y>
    </cdr:from>
    <cdr:to>
      <cdr:x>0.711</cdr:x>
      <cdr:y>0.94639</cdr:y>
    </cdr:to>
    <cdr:sp macro="" textlink="">
      <cdr:nvSpPr>
        <cdr:cNvPr id="35841" name="Text Box 1"/>
        <cdr:cNvSpPr txBox="1">
          <a:spLocks xmlns:a="http://schemas.openxmlformats.org/drawingml/2006/main" noChangeArrowheads="1"/>
        </cdr:cNvSpPr>
      </cdr:nvSpPr>
      <cdr:spPr bwMode="auto">
        <a:xfrm xmlns:a="http://schemas.openxmlformats.org/drawingml/2006/main">
          <a:off x="4173656" y="6013313"/>
          <a:ext cx="424732" cy="1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Frauen</a:t>
          </a:r>
        </a:p>
      </cdr:txBody>
    </cdr:sp>
  </cdr:relSizeAnchor>
  <cdr:relSizeAnchor xmlns:cdr="http://schemas.openxmlformats.org/drawingml/2006/chartDrawing">
    <cdr:from>
      <cdr:x>0.22363</cdr:x>
      <cdr:y>0.92054</cdr:y>
    </cdr:from>
    <cdr:to>
      <cdr:x>0.2937</cdr:x>
      <cdr:y>0.94664</cdr:y>
    </cdr:to>
    <cdr:sp macro="" textlink="">
      <cdr:nvSpPr>
        <cdr:cNvPr id="35842" name="Text Box 2"/>
        <cdr:cNvSpPr txBox="1">
          <a:spLocks xmlns:a="http://schemas.openxmlformats.org/drawingml/2006/main" noChangeArrowheads="1"/>
        </cdr:cNvSpPr>
      </cdr:nvSpPr>
      <cdr:spPr bwMode="auto">
        <a:xfrm xmlns:a="http://schemas.openxmlformats.org/drawingml/2006/main">
          <a:off x="1446321" y="6014946"/>
          <a:ext cx="453201" cy="1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Männer</a:t>
          </a:r>
        </a:p>
      </cdr:txBody>
    </cdr:sp>
  </cdr:relSizeAnchor>
  <cdr:relSizeAnchor xmlns:cdr="http://schemas.openxmlformats.org/drawingml/2006/chartDrawing">
    <cdr:from>
      <cdr:x>0.80396</cdr:x>
      <cdr:y>0.96414</cdr:y>
    </cdr:from>
    <cdr:to>
      <cdr:x>0.9924</cdr:x>
      <cdr:y>0.99272</cdr:y>
    </cdr:to>
    <cdr:sp macro="" textlink="">
      <cdr:nvSpPr>
        <cdr:cNvPr id="35843" name="Text Box 3"/>
        <cdr:cNvSpPr txBox="1">
          <a:spLocks xmlns:a="http://schemas.openxmlformats.org/drawingml/2006/main" noChangeArrowheads="1"/>
        </cdr:cNvSpPr>
      </cdr:nvSpPr>
      <cdr:spPr bwMode="auto">
        <a:xfrm xmlns:a="http://schemas.openxmlformats.org/drawingml/2006/main">
          <a:off x="5210445" y="6312221"/>
          <a:ext cx="1220510" cy="187004"/>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200024</xdr:colOff>
      <xdr:row>55</xdr:row>
      <xdr:rowOff>47625</xdr:rowOff>
    </xdr:from>
    <xdr:to>
      <xdr:col>11</xdr:col>
      <xdr:colOff>47624</xdr:colOff>
      <xdr:row>88</xdr:row>
      <xdr:rowOff>152400</xdr:rowOff>
    </xdr:to>
    <xdr:graphicFrame macro="">
      <xdr:nvGraphicFramePr>
        <xdr:cNvPr id="1645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0.84624</cdr:x>
      <cdr:y>0.95124</cdr:y>
    </cdr:from>
    <cdr:to>
      <cdr:x>0.99392</cdr:x>
      <cdr:y>0.99127</cdr:y>
    </cdr:to>
    <cdr:sp macro="" textlink="">
      <cdr:nvSpPr>
        <cdr:cNvPr id="33793" name="Text Box 1"/>
        <cdr:cNvSpPr txBox="1">
          <a:spLocks xmlns:a="http://schemas.openxmlformats.org/drawingml/2006/main" noChangeArrowheads="1"/>
        </cdr:cNvSpPr>
      </cdr:nvSpPr>
      <cdr:spPr bwMode="auto">
        <a:xfrm xmlns:a="http://schemas.openxmlformats.org/drawingml/2006/main">
          <a:off x="6628822" y="5194850"/>
          <a:ext cx="1156278" cy="218525"/>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1</xdr:col>
      <xdr:colOff>89647</xdr:colOff>
      <xdr:row>2</xdr:row>
      <xdr:rowOff>22407</xdr:rowOff>
    </xdr:from>
    <xdr:to>
      <xdr:col>11</xdr:col>
      <xdr:colOff>324971</xdr:colOff>
      <xdr:row>86</xdr:row>
      <xdr:rowOff>100864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76" y="380995"/>
          <a:ext cx="9233648" cy="1325657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0.8452</cdr:x>
      <cdr:y>0.9384</cdr:y>
    </cdr:from>
    <cdr:to>
      <cdr:x>0.99385</cdr:x>
      <cdr:y>0.98901</cdr:y>
    </cdr:to>
    <cdr:sp macro="" textlink="">
      <cdr:nvSpPr>
        <cdr:cNvPr id="27649" name="Text Box 1"/>
        <cdr:cNvSpPr txBox="1">
          <a:spLocks xmlns:a="http://schemas.openxmlformats.org/drawingml/2006/main" noChangeArrowheads="1"/>
        </cdr:cNvSpPr>
      </cdr:nvSpPr>
      <cdr:spPr bwMode="auto">
        <a:xfrm xmlns:a="http://schemas.openxmlformats.org/drawingml/2006/main">
          <a:off x="6548264" y="4070076"/>
          <a:ext cx="1151111" cy="21934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Kanton Aargau</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54</xdr:row>
      <xdr:rowOff>114300</xdr:rowOff>
    </xdr:from>
    <xdr:to>
      <xdr:col>12</xdr:col>
      <xdr:colOff>762000</xdr:colOff>
      <xdr:row>92</xdr:row>
      <xdr:rowOff>123825</xdr:rowOff>
    </xdr:to>
    <xdr:graphicFrame macro="">
      <xdr:nvGraphicFramePr>
        <xdr:cNvPr id="21577"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0.87756</cdr:x>
      <cdr:y>0.95684</cdr:y>
    </cdr:from>
    <cdr:to>
      <cdr:x>0.99516</cdr:x>
      <cdr:y>0.99228</cdr:y>
    </cdr:to>
    <cdr:sp macro="" textlink="">
      <cdr:nvSpPr>
        <cdr:cNvPr id="28673" name="Text Box 1"/>
        <cdr:cNvSpPr txBox="1">
          <a:spLocks xmlns:a="http://schemas.openxmlformats.org/drawingml/2006/main" noChangeArrowheads="1"/>
        </cdr:cNvSpPr>
      </cdr:nvSpPr>
      <cdr:spPr bwMode="auto">
        <a:xfrm xmlns:a="http://schemas.openxmlformats.org/drawingml/2006/main">
          <a:off x="8629372" y="5908980"/>
          <a:ext cx="1155978" cy="218770"/>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66675</xdr:colOff>
      <xdr:row>21</xdr:row>
      <xdr:rowOff>28575</xdr:rowOff>
    </xdr:from>
    <xdr:to>
      <xdr:col>11</xdr:col>
      <xdr:colOff>28575</xdr:colOff>
      <xdr:row>47</xdr:row>
      <xdr:rowOff>85725</xdr:rowOff>
    </xdr:to>
    <xdr:graphicFrame macro="">
      <xdr:nvGraphicFramePr>
        <xdr:cNvPr id="25671"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0.8381</cdr:x>
      <cdr:y>0.93753</cdr:y>
    </cdr:from>
    <cdr:to>
      <cdr:x>0.99357</cdr:x>
      <cdr:y>0.98886</cdr:y>
    </cdr:to>
    <cdr:sp macro="" textlink="">
      <cdr:nvSpPr>
        <cdr:cNvPr id="26625" name="Text Box 1"/>
        <cdr:cNvSpPr txBox="1">
          <a:spLocks xmlns:a="http://schemas.openxmlformats.org/drawingml/2006/main" noChangeArrowheads="1"/>
        </cdr:cNvSpPr>
      </cdr:nvSpPr>
      <cdr:spPr bwMode="auto">
        <a:xfrm xmlns:a="http://schemas.openxmlformats.org/drawingml/2006/main">
          <a:off x="6213856" y="4012748"/>
          <a:ext cx="1152144" cy="219527"/>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28575</xdr:colOff>
      <xdr:row>22</xdr:row>
      <xdr:rowOff>57150</xdr:rowOff>
    </xdr:from>
    <xdr:to>
      <xdr:col>10</xdr:col>
      <xdr:colOff>685800</xdr:colOff>
      <xdr:row>51</xdr:row>
      <xdr:rowOff>76200</xdr:rowOff>
    </xdr:to>
    <xdr:graphicFrame macro="">
      <xdr:nvGraphicFramePr>
        <xdr:cNvPr id="1118"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0.84053</cdr:x>
      <cdr:y>0.94065</cdr:y>
    </cdr:from>
    <cdr:to>
      <cdr:x>0.99387</cdr:x>
      <cdr:y>0.98988</cdr:y>
    </cdr:to>
    <cdr:sp macro="" textlink="">
      <cdr:nvSpPr>
        <cdr:cNvPr id="29697" name="Text Box 1"/>
        <cdr:cNvSpPr txBox="1">
          <a:spLocks xmlns:a="http://schemas.openxmlformats.org/drawingml/2006/main" noChangeArrowheads="1"/>
        </cdr:cNvSpPr>
      </cdr:nvSpPr>
      <cdr:spPr bwMode="auto">
        <a:xfrm xmlns:a="http://schemas.openxmlformats.org/drawingml/2006/main">
          <a:off x="6536072" y="4429242"/>
          <a:ext cx="1191878" cy="231658"/>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Kanton Aargau</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tatistik@ag.ch?subject=Bev&#246;lkerungsstatistik%202012" TargetMode="External"/><Relationship Id="rId1" Type="http://schemas.openxmlformats.org/officeDocument/2006/relationships/hyperlink" Target="http://www.ag.ch/statistik"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K62"/>
  <sheetViews>
    <sheetView showGridLines="0" tabSelected="1" zoomScaleNormal="100" zoomScaleSheetLayoutView="115" workbookViewId="0">
      <selection activeCell="A14" sqref="A14"/>
    </sheetView>
  </sheetViews>
  <sheetFormatPr baseColWidth="10" defaultRowHeight="12.75" x14ac:dyDescent="0.2"/>
  <cols>
    <col min="1" max="1" width="1.5703125" style="5" customWidth="1"/>
    <col min="2" max="2" width="10.28515625" style="5" customWidth="1"/>
    <col min="3" max="3" width="3.42578125" style="5" customWidth="1"/>
    <col min="4" max="9" width="11.42578125" style="5"/>
    <col min="10" max="10" width="10" style="5" customWidth="1"/>
    <col min="11" max="11" width="5.5703125" style="17" customWidth="1"/>
    <col min="12" max="16384" width="11.42578125" style="5"/>
  </cols>
  <sheetData>
    <row r="1" spans="1:11" s="20" customFormat="1" ht="39.75" customHeight="1" x14ac:dyDescent="0.2">
      <c r="A1" s="20" t="s">
        <v>371</v>
      </c>
      <c r="K1" s="76"/>
    </row>
    <row r="2" spans="1:11" s="20" customFormat="1" ht="11.25" x14ac:dyDescent="0.2">
      <c r="A2" s="185" t="s">
        <v>112</v>
      </c>
      <c r="B2" s="185"/>
      <c r="C2" s="185"/>
      <c r="D2" s="185"/>
      <c r="K2" s="76"/>
    </row>
    <row r="3" spans="1:11" s="20" customFormat="1" ht="11.25" x14ac:dyDescent="0.2">
      <c r="A3" s="190" t="s">
        <v>370</v>
      </c>
      <c r="B3" s="190"/>
      <c r="E3" s="76"/>
      <c r="F3" s="76"/>
      <c r="G3" s="76"/>
      <c r="H3" s="76"/>
      <c r="I3" s="76"/>
      <c r="J3" s="76"/>
      <c r="K3" s="76"/>
    </row>
    <row r="4" spans="1:11" x14ac:dyDescent="0.2">
      <c r="A4" s="17"/>
      <c r="B4" s="17"/>
      <c r="C4" s="17"/>
      <c r="D4" s="17"/>
      <c r="E4" s="17"/>
      <c r="F4" s="17"/>
      <c r="G4" s="17"/>
      <c r="H4" s="17"/>
      <c r="I4" s="17"/>
      <c r="J4" s="17"/>
    </row>
    <row r="8" spans="1:11" ht="20.25" x14ac:dyDescent="0.3">
      <c r="A8" s="17"/>
      <c r="B8" s="17"/>
      <c r="C8" s="17"/>
      <c r="D8" s="17"/>
      <c r="E8" s="17"/>
      <c r="F8" s="17"/>
      <c r="G8" s="17"/>
      <c r="H8" s="17"/>
      <c r="I8" s="17"/>
      <c r="J8" s="18" t="s">
        <v>512</v>
      </c>
    </row>
    <row r="9" spans="1:11" ht="3.75" customHeight="1" x14ac:dyDescent="0.3">
      <c r="A9" s="17"/>
      <c r="B9" s="17"/>
      <c r="C9" s="17"/>
      <c r="D9" s="17"/>
      <c r="E9" s="17"/>
      <c r="F9" s="17"/>
      <c r="G9" s="17"/>
      <c r="H9" s="17"/>
      <c r="I9" s="17"/>
      <c r="J9" s="18"/>
    </row>
    <row r="10" spans="1:11" ht="7.5" customHeight="1" x14ac:dyDescent="0.2">
      <c r="A10" s="17"/>
      <c r="B10" s="17"/>
      <c r="C10" s="17"/>
      <c r="D10" s="17"/>
      <c r="E10" s="17"/>
      <c r="F10" s="17"/>
      <c r="G10" s="17"/>
      <c r="H10" s="17"/>
      <c r="I10" s="17"/>
      <c r="J10" s="17"/>
    </row>
    <row r="11" spans="1:11" ht="8.25" customHeight="1" x14ac:dyDescent="0.2">
      <c r="A11" s="17"/>
      <c r="B11" s="17"/>
      <c r="C11" s="17"/>
      <c r="D11" s="17"/>
      <c r="E11" s="17"/>
      <c r="F11" s="17"/>
      <c r="G11" s="17"/>
      <c r="H11" s="17"/>
      <c r="I11" s="17"/>
      <c r="J11" s="17"/>
    </row>
    <row r="12" spans="1:11" ht="16.5" customHeight="1" x14ac:dyDescent="0.2">
      <c r="A12" s="17"/>
      <c r="B12" s="17"/>
      <c r="C12" s="17"/>
      <c r="D12" s="17"/>
      <c r="E12" s="17"/>
      <c r="F12" s="17"/>
      <c r="G12" s="17"/>
      <c r="H12" s="17"/>
      <c r="I12" s="17"/>
      <c r="J12" s="17"/>
    </row>
    <row r="13" spans="1:11" ht="16.5" customHeight="1" x14ac:dyDescent="0.2">
      <c r="B13" s="10"/>
    </row>
    <row r="14" spans="1:11" ht="15.75" x14ac:dyDescent="0.25">
      <c r="B14" s="15" t="s">
        <v>109</v>
      </c>
    </row>
    <row r="15" spans="1:11" x14ac:dyDescent="0.2">
      <c r="B15" s="10"/>
    </row>
    <row r="16" spans="1:11" x14ac:dyDescent="0.2">
      <c r="B16" s="37" t="s">
        <v>369</v>
      </c>
      <c r="C16" s="7"/>
      <c r="D16" s="29"/>
      <c r="E16" s="29"/>
      <c r="F16" s="29"/>
      <c r="G16" s="29"/>
      <c r="H16" s="29"/>
      <c r="I16" s="29"/>
      <c r="J16" s="29"/>
    </row>
    <row r="17" spans="2:10" x14ac:dyDescent="0.2">
      <c r="B17" s="10" t="s">
        <v>63</v>
      </c>
      <c r="C17" s="7"/>
      <c r="D17" s="188" t="s">
        <v>476</v>
      </c>
      <c r="E17" s="187"/>
      <c r="F17" s="187"/>
      <c r="G17" s="187"/>
      <c r="H17" s="187"/>
      <c r="I17" s="187"/>
      <c r="J17" s="187"/>
    </row>
    <row r="18" spans="2:10" x14ac:dyDescent="0.2">
      <c r="B18" s="10" t="s">
        <v>64</v>
      </c>
      <c r="C18" s="7"/>
      <c r="D18" s="187" t="s">
        <v>475</v>
      </c>
      <c r="E18" s="187"/>
      <c r="F18" s="187"/>
      <c r="G18" s="187"/>
      <c r="H18" s="187"/>
      <c r="I18" s="187"/>
      <c r="J18" s="187"/>
    </row>
    <row r="19" spans="2:10" x14ac:dyDescent="0.2">
      <c r="B19" s="10" t="s">
        <v>65</v>
      </c>
      <c r="C19" s="7"/>
      <c r="D19" s="188" t="s">
        <v>478</v>
      </c>
      <c r="E19" s="187"/>
      <c r="F19" s="187"/>
      <c r="G19" s="187"/>
      <c r="H19" s="187"/>
      <c r="I19" s="187"/>
      <c r="J19" s="187"/>
    </row>
    <row r="20" spans="2:10" x14ac:dyDescent="0.2">
      <c r="B20" s="10"/>
      <c r="C20" s="7"/>
      <c r="D20" s="66"/>
      <c r="E20" s="65"/>
      <c r="F20" s="65"/>
      <c r="G20" s="65"/>
      <c r="H20" s="65"/>
      <c r="I20" s="65"/>
      <c r="J20" s="65"/>
    </row>
    <row r="21" spans="2:10" x14ac:dyDescent="0.2">
      <c r="B21" s="37" t="s">
        <v>368</v>
      </c>
      <c r="C21" s="7"/>
      <c r="D21" s="29"/>
      <c r="E21" s="29"/>
      <c r="F21" s="29"/>
      <c r="G21" s="29"/>
      <c r="H21" s="29"/>
      <c r="I21" s="29"/>
      <c r="J21" s="29"/>
    </row>
    <row r="22" spans="2:10" x14ac:dyDescent="0.2">
      <c r="B22" s="10" t="s">
        <v>66</v>
      </c>
      <c r="C22" s="7"/>
      <c r="D22" s="188" t="s">
        <v>480</v>
      </c>
      <c r="E22" s="187"/>
      <c r="F22" s="187"/>
      <c r="G22" s="187"/>
      <c r="H22" s="187"/>
      <c r="I22" s="187"/>
      <c r="J22" s="187"/>
    </row>
    <row r="23" spans="2:10" x14ac:dyDescent="0.2">
      <c r="B23" s="10" t="s">
        <v>107</v>
      </c>
      <c r="C23" s="7"/>
      <c r="D23" s="188" t="s">
        <v>481</v>
      </c>
      <c r="E23" s="187"/>
      <c r="F23" s="187"/>
      <c r="G23" s="187"/>
      <c r="H23" s="187"/>
      <c r="I23" s="187"/>
      <c r="J23" s="187"/>
    </row>
    <row r="24" spans="2:10" x14ac:dyDescent="0.2">
      <c r="B24" s="10"/>
      <c r="C24" s="7"/>
      <c r="D24" s="66"/>
      <c r="E24" s="65"/>
      <c r="F24" s="65"/>
      <c r="G24" s="65"/>
      <c r="H24" s="65"/>
      <c r="I24" s="65"/>
      <c r="J24" s="65"/>
    </row>
    <row r="25" spans="2:10" x14ac:dyDescent="0.2">
      <c r="B25" s="37" t="s">
        <v>367</v>
      </c>
      <c r="C25" s="7"/>
      <c r="D25" s="29"/>
      <c r="E25" s="29"/>
      <c r="F25" s="29"/>
      <c r="G25" s="29"/>
      <c r="H25" s="29"/>
      <c r="I25" s="29"/>
      <c r="J25" s="29"/>
    </row>
    <row r="26" spans="2:10" x14ac:dyDescent="0.2">
      <c r="B26" s="10" t="s">
        <v>108</v>
      </c>
      <c r="C26" s="7"/>
      <c r="D26" s="188" t="s">
        <v>482</v>
      </c>
      <c r="E26" s="187"/>
      <c r="F26" s="187"/>
      <c r="G26" s="187"/>
      <c r="H26" s="187"/>
      <c r="I26" s="187"/>
      <c r="J26" s="187"/>
    </row>
    <row r="27" spans="2:10" x14ac:dyDescent="0.2">
      <c r="B27" s="10" t="s">
        <v>356</v>
      </c>
      <c r="C27" s="7"/>
      <c r="D27" s="187" t="s">
        <v>483</v>
      </c>
      <c r="E27" s="187"/>
      <c r="F27" s="187"/>
      <c r="G27" s="187"/>
      <c r="H27" s="187"/>
      <c r="I27" s="187"/>
      <c r="J27" s="187"/>
    </row>
    <row r="28" spans="2:10" x14ac:dyDescent="0.2">
      <c r="B28" s="10" t="s">
        <v>357</v>
      </c>
      <c r="C28" s="7"/>
      <c r="D28" s="187" t="s">
        <v>484</v>
      </c>
      <c r="E28" s="187"/>
      <c r="F28" s="187"/>
      <c r="G28" s="187"/>
      <c r="H28" s="187"/>
      <c r="I28" s="187"/>
      <c r="J28" s="187"/>
    </row>
    <row r="29" spans="2:10" x14ac:dyDescent="0.2">
      <c r="B29" s="10" t="s">
        <v>378</v>
      </c>
      <c r="C29" s="7"/>
      <c r="D29" s="187" t="s">
        <v>485</v>
      </c>
      <c r="E29" s="187"/>
      <c r="F29" s="187"/>
      <c r="G29" s="187"/>
      <c r="H29" s="187"/>
      <c r="I29" s="187"/>
      <c r="J29" s="187"/>
    </row>
    <row r="30" spans="2:10" x14ac:dyDescent="0.2">
      <c r="B30" s="10" t="s">
        <v>379</v>
      </c>
      <c r="C30" s="7"/>
      <c r="D30" s="187" t="s">
        <v>486</v>
      </c>
      <c r="E30" s="187"/>
      <c r="F30" s="187"/>
      <c r="G30" s="187"/>
      <c r="H30" s="187"/>
      <c r="I30" s="187"/>
      <c r="J30" s="187"/>
    </row>
    <row r="31" spans="2:10" x14ac:dyDescent="0.2">
      <c r="B31" s="10" t="s">
        <v>358</v>
      </c>
      <c r="C31" s="7"/>
      <c r="D31" s="187" t="s">
        <v>487</v>
      </c>
      <c r="E31" s="187"/>
      <c r="F31" s="187"/>
      <c r="G31" s="187"/>
      <c r="H31" s="187"/>
      <c r="I31" s="187"/>
      <c r="J31" s="187"/>
    </row>
    <row r="32" spans="2:10" x14ac:dyDescent="0.2">
      <c r="B32" s="10" t="s">
        <v>359</v>
      </c>
      <c r="C32" s="7"/>
      <c r="D32" s="187" t="s">
        <v>488</v>
      </c>
      <c r="E32" s="187"/>
      <c r="F32" s="187"/>
      <c r="G32" s="187"/>
      <c r="H32" s="187"/>
      <c r="I32" s="187"/>
      <c r="J32" s="187"/>
    </row>
    <row r="33" spans="2:10" x14ac:dyDescent="0.2">
      <c r="B33" s="10" t="s">
        <v>70</v>
      </c>
      <c r="C33" s="7"/>
      <c r="D33" s="187" t="s">
        <v>489</v>
      </c>
      <c r="E33" s="187"/>
      <c r="F33" s="187"/>
      <c r="G33" s="187"/>
      <c r="H33" s="187"/>
      <c r="I33" s="187"/>
      <c r="J33" s="187"/>
    </row>
    <row r="34" spans="2:10" x14ac:dyDescent="0.2">
      <c r="B34" s="10" t="s">
        <v>380</v>
      </c>
      <c r="C34" s="7"/>
      <c r="D34" s="187" t="s">
        <v>491</v>
      </c>
      <c r="E34" s="187"/>
      <c r="F34" s="187"/>
      <c r="G34" s="187"/>
      <c r="H34" s="187"/>
      <c r="I34" s="187"/>
      <c r="J34" s="187"/>
    </row>
    <row r="35" spans="2:10" x14ac:dyDescent="0.2">
      <c r="B35" s="10" t="s">
        <v>381</v>
      </c>
      <c r="C35" s="7"/>
      <c r="D35" s="187" t="s">
        <v>492</v>
      </c>
      <c r="E35" s="187"/>
      <c r="F35" s="187"/>
      <c r="G35" s="187"/>
      <c r="H35" s="187"/>
      <c r="I35" s="187"/>
      <c r="J35" s="187"/>
    </row>
    <row r="36" spans="2:10" x14ac:dyDescent="0.2">
      <c r="B36" s="10" t="s">
        <v>382</v>
      </c>
      <c r="C36" s="7"/>
      <c r="D36" s="187" t="s">
        <v>477</v>
      </c>
      <c r="E36" s="187"/>
      <c r="F36" s="187"/>
      <c r="G36" s="187"/>
      <c r="H36" s="187"/>
      <c r="I36" s="187"/>
      <c r="J36" s="187"/>
    </row>
    <row r="37" spans="2:10" x14ac:dyDescent="0.2">
      <c r="B37" s="10" t="s">
        <v>113</v>
      </c>
      <c r="C37" s="7"/>
      <c r="D37" s="187" t="s">
        <v>496</v>
      </c>
      <c r="E37" s="187"/>
      <c r="F37" s="187"/>
      <c r="G37" s="187"/>
      <c r="H37" s="187"/>
      <c r="I37" s="187"/>
      <c r="J37" s="187"/>
    </row>
    <row r="38" spans="2:10" x14ac:dyDescent="0.2">
      <c r="B38" s="10"/>
      <c r="C38" s="7"/>
      <c r="D38" s="66"/>
      <c r="E38" s="65"/>
      <c r="F38" s="65"/>
      <c r="G38" s="65"/>
      <c r="H38" s="65"/>
      <c r="I38" s="65"/>
      <c r="J38" s="65"/>
    </row>
    <row r="39" spans="2:10" x14ac:dyDescent="0.2">
      <c r="B39" s="37" t="s">
        <v>366</v>
      </c>
      <c r="C39" s="7"/>
      <c r="D39" s="29"/>
      <c r="E39" s="29"/>
      <c r="F39" s="29"/>
      <c r="G39" s="29"/>
      <c r="H39" s="29"/>
      <c r="I39" s="29"/>
      <c r="J39" s="29"/>
    </row>
    <row r="40" spans="2:10" x14ac:dyDescent="0.2">
      <c r="B40" s="10" t="s">
        <v>114</v>
      </c>
      <c r="C40" s="7"/>
      <c r="D40" s="187" t="s">
        <v>499</v>
      </c>
      <c r="E40" s="187"/>
      <c r="F40" s="187"/>
      <c r="G40" s="187"/>
      <c r="H40" s="187"/>
      <c r="I40" s="187"/>
      <c r="J40" s="187"/>
    </row>
    <row r="41" spans="2:10" x14ac:dyDescent="0.2">
      <c r="B41" s="10"/>
      <c r="C41" s="7"/>
      <c r="D41" s="66"/>
      <c r="E41" s="65"/>
      <c r="F41" s="65"/>
      <c r="G41" s="65"/>
      <c r="H41" s="65"/>
      <c r="I41" s="65"/>
      <c r="J41" s="65"/>
    </row>
    <row r="42" spans="2:10" x14ac:dyDescent="0.2">
      <c r="B42" s="37" t="s">
        <v>365</v>
      </c>
      <c r="C42" s="7"/>
      <c r="D42" s="29"/>
      <c r="E42" s="29"/>
      <c r="F42" s="29"/>
      <c r="G42" s="29"/>
      <c r="H42" s="29"/>
      <c r="I42" s="29"/>
      <c r="J42" s="29"/>
    </row>
    <row r="43" spans="2:10" x14ac:dyDescent="0.2">
      <c r="B43" s="10" t="s">
        <v>71</v>
      </c>
      <c r="C43" s="7"/>
      <c r="D43" s="187" t="s">
        <v>500</v>
      </c>
      <c r="E43" s="187"/>
      <c r="F43" s="187"/>
      <c r="G43" s="187"/>
      <c r="H43" s="187"/>
      <c r="I43" s="187"/>
      <c r="J43" s="187"/>
    </row>
    <row r="44" spans="2:10" x14ac:dyDescent="0.2">
      <c r="B44" s="10" t="s">
        <v>138</v>
      </c>
      <c r="C44" s="7"/>
      <c r="D44" s="187" t="s">
        <v>501</v>
      </c>
      <c r="E44" s="187"/>
      <c r="F44" s="187"/>
      <c r="G44" s="187"/>
      <c r="H44" s="187"/>
      <c r="I44" s="187"/>
      <c r="J44" s="187"/>
    </row>
    <row r="45" spans="2:10" x14ac:dyDescent="0.2">
      <c r="B45" s="10" t="s">
        <v>383</v>
      </c>
      <c r="C45" s="7"/>
      <c r="D45" s="187" t="s">
        <v>503</v>
      </c>
      <c r="E45" s="187"/>
      <c r="F45" s="187"/>
      <c r="G45" s="187"/>
      <c r="H45" s="187"/>
      <c r="I45" s="187"/>
      <c r="J45" s="187"/>
    </row>
    <row r="46" spans="2:10" x14ac:dyDescent="0.2">
      <c r="B46" s="25"/>
      <c r="C46" s="7"/>
      <c r="D46" s="188"/>
      <c r="E46" s="187"/>
      <c r="F46" s="187"/>
      <c r="G46" s="187"/>
      <c r="H46" s="187"/>
      <c r="I46" s="187"/>
      <c r="J46" s="187"/>
    </row>
    <row r="47" spans="2:10" x14ac:dyDescent="0.2">
      <c r="B47" s="25"/>
      <c r="C47" s="7"/>
      <c r="D47" s="29"/>
      <c r="E47" s="29"/>
      <c r="F47" s="29"/>
      <c r="G47" s="29"/>
      <c r="H47" s="29"/>
      <c r="I47" s="29"/>
      <c r="J47" s="29"/>
    </row>
    <row r="48" spans="2:10" x14ac:dyDescent="0.2">
      <c r="B48" s="37" t="s">
        <v>387</v>
      </c>
      <c r="C48" s="7"/>
      <c r="D48" s="29"/>
      <c r="E48" s="29"/>
      <c r="F48" s="29"/>
      <c r="G48" s="29"/>
      <c r="H48" s="29"/>
      <c r="I48" s="29"/>
      <c r="J48" s="29"/>
    </row>
    <row r="49" spans="2:10" x14ac:dyDescent="0.2">
      <c r="B49" s="25" t="s">
        <v>384</v>
      </c>
      <c r="C49" s="7"/>
      <c r="D49" s="187" t="s">
        <v>504</v>
      </c>
      <c r="E49" s="187"/>
      <c r="F49" s="187"/>
      <c r="G49" s="187"/>
      <c r="H49" s="187"/>
      <c r="I49" s="187"/>
      <c r="J49" s="187"/>
    </row>
    <row r="50" spans="2:10" x14ac:dyDescent="0.2">
      <c r="B50" s="25" t="s">
        <v>388</v>
      </c>
      <c r="C50" s="7"/>
      <c r="D50" s="189" t="s">
        <v>507</v>
      </c>
      <c r="E50" s="189"/>
      <c r="F50" s="189"/>
      <c r="G50" s="189"/>
      <c r="H50" s="189"/>
      <c r="I50" s="189"/>
      <c r="J50" s="189"/>
    </row>
    <row r="51" spans="2:10" x14ac:dyDescent="0.2">
      <c r="B51" s="25" t="s">
        <v>389</v>
      </c>
      <c r="C51" s="7"/>
      <c r="D51" s="189" t="s">
        <v>509</v>
      </c>
      <c r="E51" s="189"/>
      <c r="F51" s="189"/>
      <c r="G51" s="189"/>
      <c r="H51" s="189"/>
      <c r="I51" s="189"/>
      <c r="J51" s="189"/>
    </row>
    <row r="52" spans="2:10" x14ac:dyDescent="0.2">
      <c r="B52" s="25" t="s">
        <v>390</v>
      </c>
      <c r="C52" s="7"/>
      <c r="D52" s="189" t="s">
        <v>510</v>
      </c>
      <c r="E52" s="189"/>
      <c r="F52" s="189"/>
      <c r="G52" s="189"/>
      <c r="H52" s="189"/>
      <c r="I52" s="189"/>
      <c r="J52" s="189"/>
    </row>
    <row r="53" spans="2:10" x14ac:dyDescent="0.2">
      <c r="B53" s="25" t="s">
        <v>391</v>
      </c>
      <c r="C53" s="7"/>
      <c r="D53" s="189" t="s">
        <v>508</v>
      </c>
      <c r="E53" s="189"/>
      <c r="F53" s="189"/>
      <c r="G53" s="189"/>
      <c r="H53" s="189"/>
      <c r="I53" s="189"/>
      <c r="J53" s="189"/>
    </row>
    <row r="54" spans="2:10" x14ac:dyDescent="0.2">
      <c r="B54" s="25"/>
      <c r="C54" s="7"/>
      <c r="D54" s="23"/>
      <c r="E54" s="22"/>
      <c r="F54" s="22"/>
      <c r="G54" s="22"/>
      <c r="H54" s="22"/>
      <c r="I54" s="22"/>
      <c r="J54" s="22"/>
    </row>
    <row r="55" spans="2:10" x14ac:dyDescent="0.2">
      <c r="B55" s="37" t="s">
        <v>364</v>
      </c>
      <c r="C55" s="7"/>
      <c r="D55" s="189" t="s">
        <v>479</v>
      </c>
      <c r="E55" s="189"/>
      <c r="F55" s="189"/>
      <c r="G55" s="189"/>
      <c r="H55" s="189"/>
      <c r="I55" s="189"/>
      <c r="J55" s="189"/>
    </row>
    <row r="58" spans="2:10" ht="15.75" x14ac:dyDescent="0.25">
      <c r="B58" s="15"/>
      <c r="F58" s="6"/>
      <c r="G58" s="6"/>
      <c r="H58" s="6"/>
      <c r="I58" s="6"/>
      <c r="J58" s="6"/>
    </row>
    <row r="59" spans="2:10" ht="15.75" x14ac:dyDescent="0.25">
      <c r="B59" s="186" t="s">
        <v>344</v>
      </c>
      <c r="C59" s="186"/>
      <c r="D59" s="186"/>
      <c r="E59" s="186"/>
      <c r="F59" s="186"/>
      <c r="G59" s="186"/>
    </row>
    <row r="61" spans="2:10" x14ac:dyDescent="0.2">
      <c r="B61" s="81"/>
      <c r="C61" s="81"/>
    </row>
    <row r="62" spans="2:10" x14ac:dyDescent="0.2">
      <c r="B62" s="81"/>
      <c r="C62" s="81"/>
    </row>
  </sheetData>
  <mergeCells count="31">
    <mergeCell ref="D55:J55"/>
    <mergeCell ref="A3:B3"/>
    <mergeCell ref="D49:J49"/>
    <mergeCell ref="D44:J44"/>
    <mergeCell ref="D45:J45"/>
    <mergeCell ref="D43:J43"/>
    <mergeCell ref="D29:J29"/>
    <mergeCell ref="D30:J30"/>
    <mergeCell ref="D40:J40"/>
    <mergeCell ref="D35:J35"/>
    <mergeCell ref="D36:J36"/>
    <mergeCell ref="D50:J50"/>
    <mergeCell ref="D51:J51"/>
    <mergeCell ref="D52:J52"/>
    <mergeCell ref="D53:J53"/>
    <mergeCell ref="A2:D2"/>
    <mergeCell ref="B59:G59"/>
    <mergeCell ref="D37:J37"/>
    <mergeCell ref="D34:J34"/>
    <mergeCell ref="D23:J23"/>
    <mergeCell ref="D26:J26"/>
    <mergeCell ref="D18:J18"/>
    <mergeCell ref="D46:J46"/>
    <mergeCell ref="D19:J19"/>
    <mergeCell ref="D22:J22"/>
    <mergeCell ref="D31:J31"/>
    <mergeCell ref="D33:J33"/>
    <mergeCell ref="D32:J32"/>
    <mergeCell ref="D27:J27"/>
    <mergeCell ref="D28:J28"/>
    <mergeCell ref="D17:J17"/>
  </mergeCells>
  <phoneticPr fontId="29" type="noConversion"/>
  <hyperlinks>
    <hyperlink ref="B59" location="Erläuterungen!A1" display="Das Verfahren der Erhebung"/>
    <hyperlink ref="A2" r:id="rId1"/>
    <hyperlink ref="D17:J17" location="'T1'!A1" display="Bevölkerungsentwicklung,1972 – 2011"/>
    <hyperlink ref="D18:J18" location="'T2'!A1" display="Kantonale Bevölkerungsbilanz, 1973 – 2014"/>
    <hyperlink ref="D19:J19" location="'T3'!A1" display="Bevölkerungsbilanz nach Bezirken, 2011"/>
    <hyperlink ref="D22:J22" location="'T4'!A1" display="Geburten, Todesfälle und Geburtenüberschuss nach Nationalität und Bezirk, 2011"/>
    <hyperlink ref="D23:J23" location="'T5'!A1" display="Geburtenziffern und allgemeine Fruchtbarkeitsziffern, 1973 – 2011"/>
    <hyperlink ref="D26:J26" location="'T6'!A1" display="Wanderungsbilanz nach Nationalität und Regionen, 1973 – 2011"/>
    <hyperlink ref="D31:J31" location="'T9'!A1" display="Zuzüge nach Herkunftskanton, 2012"/>
    <hyperlink ref="D33:J33" location="'T10'!A1" display="Wanderungsbilanz nach Kanton, 2012"/>
    <hyperlink ref="D34:J34" location="'T11'!A1" display="Zuzüge nach den wichtigsten Herkunftsländern,  2012"/>
    <hyperlink ref="D37:J37" location="'T12'!A1" display="Wanderungsbilanz nach den wichtigsten Wegzugsländern,  2012"/>
    <hyperlink ref="D40:J40" location="'T13'!A1" display="Einbürgerungen nach Geschlecht und Alter, 1973 – 2012"/>
    <hyperlink ref="D43:J43" location="'T14'!A1" display="Gesamtbevölkerung nach Fünfjahresklassen, 1972 – 2012"/>
    <hyperlink ref="D44:J44" location="'T15'!A1" display="Jugend- und Altersquotient, 1972 – 2012"/>
    <hyperlink ref="D45:J45" location="'T16'!A1" display="Bevölkerung nach Fünfjahresklassen, Nationalität und Geschlecht, 2012 (absolut und in Prozent)"/>
    <hyperlink ref="D49:J49" location="'T17'!A1" display="Bevölkerung nach Nationalität und Geschlecht, 2012"/>
    <hyperlink ref="D32:J32" location="'T9'!A1" display="Wegzüge nach Herkunftskanton, 2012"/>
    <hyperlink ref="D35:J35" location="'T11'!A1" display="Wegzüge nach den wichtigsten Herkunftsländern,  2012"/>
    <hyperlink ref="D36:J36" location="'T11'!A1" display="Zuzüge nach ausgewählten Herkunftsländern, 1973 – 2012"/>
    <hyperlink ref="D55" location="'T16'!A1" display="Bevölkerungsdichte im Kanton Aargau 2012"/>
    <hyperlink ref="A3:B3" r:id="rId2" display="statistik@ag.ch"/>
    <hyperlink ref="D27:J27" location="'T7'!A1" display="Zuzüge nach Herkunfsregion und Nationalität, 1973–2012"/>
    <hyperlink ref="D28:J28" location="'T7'!A1" display="Wegzüge nach Herkunftsregion und Nationalität, 1973–2012"/>
    <hyperlink ref="D29:J29" location="'T8'!A1" display="Zuzüge nach Altersgruppen und Nationalität, 1973–2012"/>
    <hyperlink ref="D30:J30" location="'T8'!A1" display="Wegzüge nach Altersgruppen und Nationalität, 1973–2012"/>
    <hyperlink ref="D55:J55" location="Karte!A1" display="Bevölkerungsdichte im Kanton Aargau, 2012"/>
    <hyperlink ref="D52" location="bevs_G4!A1" display="Todesfälle, Zuzüge und Wegzüge nach Gemeinden und Altersgruppen, 2009"/>
    <hyperlink ref="D51" location="bevs_G3!A1" display="Bevölkerungsbewegungen nach Gemeinden und Nationalität, 2009"/>
    <hyperlink ref="D50" location="bevs_G2!A1" display="Bevölkerungsbilanz der Gemeinden, 2009"/>
    <hyperlink ref="D53" location="bevs_G5!A1" display="Bevölkerung nach Gemeinden und Fünfjahresklassen, 2009"/>
    <hyperlink ref="D50:J50" location="'T18'!A1" display="Bevölkerungsbilanz der Gemeinden, 2013"/>
    <hyperlink ref="D51:J51" location="'T19'!A1" display="Bevölkerungsbewegungen nach Gemeinden und Nationalität, 2013"/>
    <hyperlink ref="D52:J52" location="'T20'!A1" display="Todesfälle, Zuzüge und Wegzüge nach Gemeinden und Altersgruppen, 2013"/>
    <hyperlink ref="D53:J53" location="'T21'!A1" display="Bevölkerung nach Gemeinden und Fünfjahresklassen, 2013"/>
  </hyperlinks>
  <pageMargins left="0.78740157480314965" right="0.59055118110236227" top="0.78740157480314965" bottom="0.86614173228346458" header="0.51181102362204722" footer="0.35433070866141736"/>
  <pageSetup paperSize="9" scale="95" orientation="portrait" r:id="rId3"/>
  <headerFooter alignWithMargins="0">
    <oddHeader>&amp;L &amp;G</oddHeader>
    <oddFooter>&amp;L&amp;"Arial,Fett"&amp;8DEPARTEMENT FINANZEN UND RESSOURCEN Statistik Aargau&amp;"Arial,Standard"
Bleichemattstrasse 4, 5000 Aarau&amp;R&amp;8Kantonale Bevölkerungsstatistik 2017
Reihe stat.kurzinfo Nr. 57 | April 2018</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R65"/>
  <sheetViews>
    <sheetView showGridLines="0" zoomScaleNormal="100" zoomScaleSheetLayoutView="100" workbookViewId="0"/>
  </sheetViews>
  <sheetFormatPr baseColWidth="10" defaultRowHeight="12.75" x14ac:dyDescent="0.2"/>
  <cols>
    <col min="1" max="1" width="3.7109375" customWidth="1"/>
    <col min="2" max="2" width="19.85546875" customWidth="1"/>
    <col min="3" max="11" width="12.140625" customWidth="1"/>
  </cols>
  <sheetData>
    <row r="1" spans="1:17" ht="15.75" x14ac:dyDescent="0.25">
      <c r="A1" s="8" t="str">
        <f>Inhaltsverzeichnis!B31&amp; " " &amp;Inhaltsverzeichnis!D31</f>
        <v>Tabelle 9a: Zuzüge nach Herkunftskanton, 2017</v>
      </c>
    </row>
    <row r="4" spans="1:17" s="5" customFormat="1" ht="25.5" customHeight="1" x14ac:dyDescent="0.2">
      <c r="A4"/>
      <c r="B4" s="199" t="s">
        <v>225</v>
      </c>
      <c r="C4" s="193" t="s">
        <v>69</v>
      </c>
      <c r="D4" s="194"/>
      <c r="E4" s="195"/>
      <c r="F4" s="193" t="s">
        <v>227</v>
      </c>
      <c r="G4" s="194"/>
      <c r="H4" s="195"/>
      <c r="I4" s="193" t="s">
        <v>228</v>
      </c>
      <c r="J4" s="194"/>
      <c r="K4" s="195"/>
    </row>
    <row r="5" spans="1:17" s="5" customFormat="1" x14ac:dyDescent="0.2">
      <c r="A5"/>
      <c r="B5" s="200"/>
      <c r="C5" s="38" t="s">
        <v>69</v>
      </c>
      <c r="D5" s="38" t="s">
        <v>229</v>
      </c>
      <c r="E5" s="38" t="s">
        <v>230</v>
      </c>
      <c r="F5" s="38" t="s">
        <v>69</v>
      </c>
      <c r="G5" s="38" t="s">
        <v>229</v>
      </c>
      <c r="H5" s="38" t="s">
        <v>230</v>
      </c>
      <c r="I5" s="38" t="s">
        <v>69</v>
      </c>
      <c r="J5" s="38" t="s">
        <v>229</v>
      </c>
      <c r="K5" s="38" t="s">
        <v>230</v>
      </c>
    </row>
    <row r="6" spans="1:17" x14ac:dyDescent="0.2">
      <c r="B6" s="31" t="s">
        <v>267</v>
      </c>
      <c r="C6" s="153">
        <v>6075</v>
      </c>
      <c r="D6" s="153">
        <v>3134</v>
      </c>
      <c r="E6" s="153">
        <v>2941</v>
      </c>
      <c r="F6" s="153">
        <v>3846</v>
      </c>
      <c r="G6" s="153">
        <v>1845</v>
      </c>
      <c r="H6" s="153">
        <v>2001</v>
      </c>
      <c r="I6" s="153">
        <v>2229</v>
      </c>
      <c r="J6" s="153">
        <v>1289</v>
      </c>
      <c r="K6" s="153">
        <v>940</v>
      </c>
      <c r="M6" s="117">
        <f>SUM(F6,I6)</f>
        <v>6075</v>
      </c>
      <c r="N6" s="117">
        <f>SUM(G6,J6)</f>
        <v>3134</v>
      </c>
      <c r="O6" s="117">
        <f>SUM(H6,K6)</f>
        <v>2941</v>
      </c>
      <c r="P6" s="117">
        <f>SUM(N6:O6)</f>
        <v>6075</v>
      </c>
      <c r="Q6" s="117">
        <f>M6-P6</f>
        <v>0</v>
      </c>
    </row>
    <row r="7" spans="1:17" x14ac:dyDescent="0.2">
      <c r="B7" s="31" t="s">
        <v>268</v>
      </c>
      <c r="C7" s="153">
        <v>1078</v>
      </c>
      <c r="D7" s="153">
        <v>547</v>
      </c>
      <c r="E7" s="153">
        <v>531</v>
      </c>
      <c r="F7" s="153">
        <v>744</v>
      </c>
      <c r="G7" s="153">
        <v>352</v>
      </c>
      <c r="H7" s="153">
        <v>392</v>
      </c>
      <c r="I7" s="153">
        <v>334</v>
      </c>
      <c r="J7" s="153">
        <v>195</v>
      </c>
      <c r="K7" s="153">
        <v>139</v>
      </c>
      <c r="M7" s="117">
        <f t="shared" ref="M7:M31" si="0">SUM(F7,I7)</f>
        <v>1078</v>
      </c>
      <c r="N7" s="117">
        <f t="shared" ref="N7:N32" si="1">SUM(G7,J7)</f>
        <v>547</v>
      </c>
      <c r="O7" s="117">
        <f t="shared" ref="O7:O30" si="2">SUM(H7,K7)</f>
        <v>531</v>
      </c>
      <c r="P7" s="117">
        <f t="shared" ref="P7:P31" si="3">SUM(N7:O7)</f>
        <v>1078</v>
      </c>
      <c r="Q7" s="117">
        <f t="shared" ref="Q7:Q31" si="4">M7-P7</f>
        <v>0</v>
      </c>
    </row>
    <row r="8" spans="1:17" x14ac:dyDescent="0.2">
      <c r="B8" s="31" t="s">
        <v>269</v>
      </c>
      <c r="C8" s="153">
        <v>1420</v>
      </c>
      <c r="D8" s="153">
        <v>734</v>
      </c>
      <c r="E8" s="153">
        <v>686</v>
      </c>
      <c r="F8" s="153">
        <v>992</v>
      </c>
      <c r="G8" s="153">
        <v>469</v>
      </c>
      <c r="H8" s="153">
        <v>523</v>
      </c>
      <c r="I8" s="153">
        <v>428</v>
      </c>
      <c r="J8" s="153">
        <v>265</v>
      </c>
      <c r="K8" s="153">
        <v>163</v>
      </c>
      <c r="M8" s="117">
        <f t="shared" si="0"/>
        <v>1420</v>
      </c>
      <c r="N8" s="117">
        <f t="shared" si="1"/>
        <v>734</v>
      </c>
      <c r="O8" s="117">
        <f t="shared" si="2"/>
        <v>686</v>
      </c>
      <c r="P8" s="117">
        <f t="shared" si="3"/>
        <v>1420</v>
      </c>
      <c r="Q8" s="117">
        <f t="shared" si="4"/>
        <v>0</v>
      </c>
    </row>
    <row r="9" spans="1:17" x14ac:dyDescent="0.2">
      <c r="B9" s="31" t="s">
        <v>270</v>
      </c>
      <c r="C9" s="153">
        <v>42</v>
      </c>
      <c r="D9" s="153">
        <v>25</v>
      </c>
      <c r="E9" s="153">
        <v>17</v>
      </c>
      <c r="F9" s="153">
        <v>20</v>
      </c>
      <c r="G9" s="153">
        <v>9</v>
      </c>
      <c r="H9" s="153">
        <v>11</v>
      </c>
      <c r="I9" s="153">
        <v>22</v>
      </c>
      <c r="J9" s="153">
        <v>16</v>
      </c>
      <c r="K9" s="153">
        <v>6</v>
      </c>
      <c r="M9" s="117">
        <f t="shared" si="0"/>
        <v>42</v>
      </c>
      <c r="N9" s="117">
        <f t="shared" si="1"/>
        <v>25</v>
      </c>
      <c r="O9" s="117">
        <f t="shared" si="2"/>
        <v>17</v>
      </c>
      <c r="P9" s="117">
        <f t="shared" si="3"/>
        <v>42</v>
      </c>
      <c r="Q9" s="117">
        <f t="shared" si="4"/>
        <v>0</v>
      </c>
    </row>
    <row r="10" spans="1:17" x14ac:dyDescent="0.2">
      <c r="B10" s="31" t="s">
        <v>271</v>
      </c>
      <c r="C10" s="153">
        <v>314</v>
      </c>
      <c r="D10" s="153">
        <v>162</v>
      </c>
      <c r="E10" s="153">
        <v>152</v>
      </c>
      <c r="F10" s="153">
        <v>209</v>
      </c>
      <c r="G10" s="153">
        <v>97</v>
      </c>
      <c r="H10" s="153">
        <v>112</v>
      </c>
      <c r="I10" s="153">
        <v>105</v>
      </c>
      <c r="J10" s="153">
        <v>65</v>
      </c>
      <c r="K10" s="153">
        <v>40</v>
      </c>
      <c r="M10" s="117">
        <f t="shared" si="0"/>
        <v>314</v>
      </c>
      <c r="N10" s="117">
        <f t="shared" si="1"/>
        <v>162</v>
      </c>
      <c r="O10" s="117">
        <f t="shared" si="2"/>
        <v>152</v>
      </c>
      <c r="P10" s="117">
        <f t="shared" si="3"/>
        <v>314</v>
      </c>
      <c r="Q10" s="117">
        <f t="shared" si="4"/>
        <v>0</v>
      </c>
    </row>
    <row r="11" spans="1:17" x14ac:dyDescent="0.2">
      <c r="B11" s="31" t="s">
        <v>272</v>
      </c>
      <c r="C11" s="153">
        <v>47</v>
      </c>
      <c r="D11" s="153">
        <v>27</v>
      </c>
      <c r="E11" s="153">
        <v>20</v>
      </c>
      <c r="F11" s="153">
        <v>24</v>
      </c>
      <c r="G11" s="153">
        <v>11</v>
      </c>
      <c r="H11" s="153">
        <v>13</v>
      </c>
      <c r="I11" s="153">
        <v>23</v>
      </c>
      <c r="J11" s="153">
        <v>16</v>
      </c>
      <c r="K11" s="153">
        <v>7</v>
      </c>
      <c r="M11" s="117">
        <f t="shared" si="0"/>
        <v>47</v>
      </c>
      <c r="N11" s="117">
        <f t="shared" si="1"/>
        <v>27</v>
      </c>
      <c r="O11" s="117">
        <f t="shared" si="2"/>
        <v>20</v>
      </c>
      <c r="P11" s="117">
        <f t="shared" si="3"/>
        <v>47</v>
      </c>
      <c r="Q11" s="117">
        <f t="shared" si="4"/>
        <v>0</v>
      </c>
    </row>
    <row r="12" spans="1:17" x14ac:dyDescent="0.2">
      <c r="B12" s="31" t="s">
        <v>273</v>
      </c>
      <c r="C12" s="153">
        <v>62</v>
      </c>
      <c r="D12" s="153">
        <v>34</v>
      </c>
      <c r="E12" s="153">
        <v>28</v>
      </c>
      <c r="F12" s="153">
        <v>42</v>
      </c>
      <c r="G12" s="153">
        <v>22</v>
      </c>
      <c r="H12" s="153">
        <v>20</v>
      </c>
      <c r="I12" s="153">
        <v>20</v>
      </c>
      <c r="J12" s="153">
        <v>12</v>
      </c>
      <c r="K12" s="153">
        <v>8</v>
      </c>
      <c r="M12" s="117">
        <f t="shared" si="0"/>
        <v>62</v>
      </c>
      <c r="N12" s="117">
        <f t="shared" si="1"/>
        <v>34</v>
      </c>
      <c r="O12" s="117">
        <f t="shared" si="2"/>
        <v>28</v>
      </c>
      <c r="P12" s="117">
        <f t="shared" si="3"/>
        <v>62</v>
      </c>
      <c r="Q12" s="117">
        <f t="shared" si="4"/>
        <v>0</v>
      </c>
    </row>
    <row r="13" spans="1:17" x14ac:dyDescent="0.2">
      <c r="B13" s="31" t="s">
        <v>274</v>
      </c>
      <c r="C13" s="153">
        <v>58</v>
      </c>
      <c r="D13" s="153">
        <v>32</v>
      </c>
      <c r="E13" s="153">
        <v>26</v>
      </c>
      <c r="F13" s="153">
        <v>39</v>
      </c>
      <c r="G13" s="153">
        <v>17</v>
      </c>
      <c r="H13" s="153">
        <v>22</v>
      </c>
      <c r="I13" s="153">
        <v>19</v>
      </c>
      <c r="J13" s="153">
        <v>15</v>
      </c>
      <c r="K13" s="153">
        <v>4</v>
      </c>
      <c r="M13" s="117">
        <f t="shared" si="0"/>
        <v>58</v>
      </c>
      <c r="N13" s="117">
        <f t="shared" si="1"/>
        <v>32</v>
      </c>
      <c r="O13" s="117">
        <f t="shared" si="2"/>
        <v>26</v>
      </c>
      <c r="P13" s="117">
        <f t="shared" si="3"/>
        <v>58</v>
      </c>
      <c r="Q13" s="117">
        <f t="shared" si="4"/>
        <v>0</v>
      </c>
    </row>
    <row r="14" spans="1:17" x14ac:dyDescent="0.2">
      <c r="B14" s="31" t="s">
        <v>275</v>
      </c>
      <c r="C14" s="153">
        <v>490</v>
      </c>
      <c r="D14" s="153">
        <v>269</v>
      </c>
      <c r="E14" s="153">
        <v>221</v>
      </c>
      <c r="F14" s="153">
        <v>352</v>
      </c>
      <c r="G14" s="153">
        <v>189</v>
      </c>
      <c r="H14" s="153">
        <v>163</v>
      </c>
      <c r="I14" s="153">
        <v>138</v>
      </c>
      <c r="J14" s="153">
        <v>80</v>
      </c>
      <c r="K14" s="153">
        <v>58</v>
      </c>
      <c r="M14" s="117">
        <f t="shared" si="0"/>
        <v>490</v>
      </c>
      <c r="N14" s="117">
        <f t="shared" si="1"/>
        <v>269</v>
      </c>
      <c r="O14" s="117">
        <f t="shared" si="2"/>
        <v>221</v>
      </c>
      <c r="P14" s="117">
        <f t="shared" si="3"/>
        <v>490</v>
      </c>
      <c r="Q14" s="117">
        <f t="shared" si="4"/>
        <v>0</v>
      </c>
    </row>
    <row r="15" spans="1:17" x14ac:dyDescent="0.2">
      <c r="B15" s="31" t="s">
        <v>276</v>
      </c>
      <c r="C15" s="153">
        <v>119</v>
      </c>
      <c r="D15" s="153">
        <v>58</v>
      </c>
      <c r="E15" s="153">
        <v>61</v>
      </c>
      <c r="F15" s="153">
        <v>56</v>
      </c>
      <c r="G15" s="153">
        <v>21</v>
      </c>
      <c r="H15" s="153">
        <v>35</v>
      </c>
      <c r="I15" s="153">
        <v>63</v>
      </c>
      <c r="J15" s="153">
        <v>37</v>
      </c>
      <c r="K15" s="153">
        <v>26</v>
      </c>
      <c r="M15" s="117">
        <f t="shared" si="0"/>
        <v>119</v>
      </c>
      <c r="N15" s="117">
        <f t="shared" si="1"/>
        <v>58</v>
      </c>
      <c r="O15" s="117">
        <f t="shared" si="2"/>
        <v>61</v>
      </c>
      <c r="P15" s="117">
        <f t="shared" si="3"/>
        <v>119</v>
      </c>
      <c r="Q15" s="117">
        <f t="shared" si="4"/>
        <v>0</v>
      </c>
    </row>
    <row r="16" spans="1:17" x14ac:dyDescent="0.2">
      <c r="B16" s="31" t="s">
        <v>277</v>
      </c>
      <c r="C16" s="153">
        <v>1550</v>
      </c>
      <c r="D16" s="153">
        <v>807</v>
      </c>
      <c r="E16" s="153">
        <v>743</v>
      </c>
      <c r="F16" s="153">
        <v>1002</v>
      </c>
      <c r="G16" s="153">
        <v>477</v>
      </c>
      <c r="H16" s="153">
        <v>525</v>
      </c>
      <c r="I16" s="153">
        <v>548</v>
      </c>
      <c r="J16" s="153">
        <v>330</v>
      </c>
      <c r="K16" s="153">
        <v>218</v>
      </c>
      <c r="M16" s="117">
        <f t="shared" si="0"/>
        <v>1550</v>
      </c>
      <c r="N16" s="117">
        <f t="shared" si="1"/>
        <v>807</v>
      </c>
      <c r="O16" s="117">
        <f t="shared" si="2"/>
        <v>743</v>
      </c>
      <c r="P16" s="117">
        <f t="shared" si="3"/>
        <v>1550</v>
      </c>
      <c r="Q16" s="117">
        <f t="shared" si="4"/>
        <v>0</v>
      </c>
    </row>
    <row r="17" spans="2:17" x14ac:dyDescent="0.2">
      <c r="B17" s="31" t="s">
        <v>278</v>
      </c>
      <c r="C17" s="153">
        <v>605</v>
      </c>
      <c r="D17" s="153">
        <v>303</v>
      </c>
      <c r="E17" s="153">
        <v>302</v>
      </c>
      <c r="F17" s="153">
        <v>361</v>
      </c>
      <c r="G17" s="153">
        <v>160</v>
      </c>
      <c r="H17" s="153">
        <v>201</v>
      </c>
      <c r="I17" s="153">
        <v>244</v>
      </c>
      <c r="J17" s="153">
        <v>143</v>
      </c>
      <c r="K17" s="153">
        <v>101</v>
      </c>
      <c r="M17" s="117">
        <f t="shared" si="0"/>
        <v>605</v>
      </c>
      <c r="N17" s="117">
        <f t="shared" si="1"/>
        <v>303</v>
      </c>
      <c r="O17" s="117">
        <f t="shared" si="2"/>
        <v>302</v>
      </c>
      <c r="P17" s="117">
        <f t="shared" si="3"/>
        <v>605</v>
      </c>
      <c r="Q17" s="117">
        <f t="shared" si="4"/>
        <v>0</v>
      </c>
    </row>
    <row r="18" spans="2:17" x14ac:dyDescent="0.2">
      <c r="B18" s="31" t="s">
        <v>279</v>
      </c>
      <c r="C18" s="153">
        <v>1096</v>
      </c>
      <c r="D18" s="153">
        <v>576</v>
      </c>
      <c r="E18" s="153">
        <v>520</v>
      </c>
      <c r="F18" s="153">
        <v>707</v>
      </c>
      <c r="G18" s="153">
        <v>345</v>
      </c>
      <c r="H18" s="153">
        <v>362</v>
      </c>
      <c r="I18" s="153">
        <v>389</v>
      </c>
      <c r="J18" s="153">
        <v>231</v>
      </c>
      <c r="K18" s="153">
        <v>158</v>
      </c>
      <c r="M18" s="117">
        <f t="shared" si="0"/>
        <v>1096</v>
      </c>
      <c r="N18" s="117">
        <f t="shared" si="1"/>
        <v>576</v>
      </c>
      <c r="O18" s="117">
        <f t="shared" si="2"/>
        <v>520</v>
      </c>
      <c r="P18" s="117">
        <f t="shared" si="3"/>
        <v>1096</v>
      </c>
      <c r="Q18" s="117">
        <f t="shared" si="4"/>
        <v>0</v>
      </c>
    </row>
    <row r="19" spans="2:17" x14ac:dyDescent="0.2">
      <c r="B19" s="31" t="s">
        <v>280</v>
      </c>
      <c r="C19" s="153">
        <v>102</v>
      </c>
      <c r="D19" s="153">
        <v>59</v>
      </c>
      <c r="E19" s="153">
        <v>43</v>
      </c>
      <c r="F19" s="153">
        <v>59</v>
      </c>
      <c r="G19" s="153">
        <v>29</v>
      </c>
      <c r="H19" s="153">
        <v>30</v>
      </c>
      <c r="I19" s="153">
        <v>43</v>
      </c>
      <c r="J19" s="153">
        <v>30</v>
      </c>
      <c r="K19" s="153">
        <v>13</v>
      </c>
      <c r="M19" s="117">
        <f t="shared" si="0"/>
        <v>102</v>
      </c>
      <c r="N19" s="117">
        <f t="shared" si="1"/>
        <v>59</v>
      </c>
      <c r="O19" s="117">
        <f t="shared" si="2"/>
        <v>43</v>
      </c>
      <c r="P19" s="117">
        <f t="shared" si="3"/>
        <v>102</v>
      </c>
      <c r="Q19" s="117">
        <f t="shared" si="4"/>
        <v>0</v>
      </c>
    </row>
    <row r="20" spans="2:17" x14ac:dyDescent="0.2">
      <c r="B20" s="31" t="s">
        <v>281</v>
      </c>
      <c r="C20" s="153">
        <v>39</v>
      </c>
      <c r="D20" s="153">
        <v>22</v>
      </c>
      <c r="E20" s="153">
        <v>17</v>
      </c>
      <c r="F20" s="153">
        <v>24</v>
      </c>
      <c r="G20" s="153">
        <v>13</v>
      </c>
      <c r="H20" s="153">
        <v>11</v>
      </c>
      <c r="I20" s="153">
        <v>15</v>
      </c>
      <c r="J20" s="153">
        <v>9</v>
      </c>
      <c r="K20" s="153">
        <v>6</v>
      </c>
      <c r="M20" s="117">
        <f t="shared" si="0"/>
        <v>39</v>
      </c>
      <c r="N20" s="117">
        <f t="shared" si="1"/>
        <v>22</v>
      </c>
      <c r="O20" s="117">
        <f t="shared" si="2"/>
        <v>17</v>
      </c>
      <c r="P20" s="117">
        <f t="shared" si="3"/>
        <v>39</v>
      </c>
      <c r="Q20" s="117">
        <f t="shared" si="4"/>
        <v>0</v>
      </c>
    </row>
    <row r="21" spans="2:17" x14ac:dyDescent="0.2">
      <c r="B21" s="31" t="s">
        <v>282</v>
      </c>
      <c r="C21" s="153">
        <v>9</v>
      </c>
      <c r="D21" s="153">
        <v>6</v>
      </c>
      <c r="E21" s="153">
        <v>3</v>
      </c>
      <c r="F21" s="153">
        <v>6</v>
      </c>
      <c r="G21" s="153">
        <v>4</v>
      </c>
      <c r="H21" s="153">
        <v>2</v>
      </c>
      <c r="I21" s="153">
        <v>3</v>
      </c>
      <c r="J21" s="153">
        <v>2</v>
      </c>
      <c r="K21" s="118">
        <v>1</v>
      </c>
      <c r="M21" s="117">
        <f t="shared" si="0"/>
        <v>9</v>
      </c>
      <c r="N21" s="117">
        <f t="shared" si="1"/>
        <v>6</v>
      </c>
      <c r="O21" s="117">
        <f t="shared" si="2"/>
        <v>3</v>
      </c>
      <c r="P21" s="117">
        <f t="shared" si="3"/>
        <v>9</v>
      </c>
      <c r="Q21" s="117">
        <f t="shared" si="4"/>
        <v>0</v>
      </c>
    </row>
    <row r="22" spans="2:17" x14ac:dyDescent="0.2">
      <c r="B22" s="31" t="s">
        <v>283</v>
      </c>
      <c r="C22" s="153">
        <v>469</v>
      </c>
      <c r="D22" s="153">
        <v>232</v>
      </c>
      <c r="E22" s="153">
        <v>237</v>
      </c>
      <c r="F22" s="153">
        <v>260</v>
      </c>
      <c r="G22" s="153">
        <v>116</v>
      </c>
      <c r="H22" s="153">
        <v>144</v>
      </c>
      <c r="I22" s="153">
        <v>209</v>
      </c>
      <c r="J22" s="153">
        <v>116</v>
      </c>
      <c r="K22" s="153">
        <v>93</v>
      </c>
      <c r="M22" s="117">
        <f t="shared" si="0"/>
        <v>469</v>
      </c>
      <c r="N22" s="117">
        <f t="shared" si="1"/>
        <v>232</v>
      </c>
      <c r="O22" s="117">
        <f t="shared" si="2"/>
        <v>237</v>
      </c>
      <c r="P22" s="117">
        <f t="shared" si="3"/>
        <v>469</v>
      </c>
      <c r="Q22" s="117">
        <f t="shared" si="4"/>
        <v>0</v>
      </c>
    </row>
    <row r="23" spans="2:17" x14ac:dyDescent="0.2">
      <c r="B23" s="31" t="s">
        <v>284</v>
      </c>
      <c r="C23" s="153">
        <v>255</v>
      </c>
      <c r="D23" s="153">
        <v>129</v>
      </c>
      <c r="E23" s="153">
        <v>126</v>
      </c>
      <c r="F23" s="153">
        <v>182</v>
      </c>
      <c r="G23" s="153">
        <v>88</v>
      </c>
      <c r="H23" s="153">
        <v>94</v>
      </c>
      <c r="I23" s="153">
        <v>73</v>
      </c>
      <c r="J23" s="153">
        <v>41</v>
      </c>
      <c r="K23" s="153">
        <v>32</v>
      </c>
      <c r="M23" s="117">
        <f t="shared" si="0"/>
        <v>255</v>
      </c>
      <c r="N23" s="117">
        <f t="shared" si="1"/>
        <v>129</v>
      </c>
      <c r="O23" s="117">
        <f t="shared" si="2"/>
        <v>126</v>
      </c>
      <c r="P23" s="117">
        <f t="shared" si="3"/>
        <v>255</v>
      </c>
      <c r="Q23" s="117">
        <f t="shared" si="4"/>
        <v>0</v>
      </c>
    </row>
    <row r="24" spans="2:17" x14ac:dyDescent="0.2">
      <c r="B24" s="31" t="s">
        <v>265</v>
      </c>
      <c r="C24" s="153">
        <v>30425</v>
      </c>
      <c r="D24" s="153">
        <v>15970</v>
      </c>
      <c r="E24" s="153">
        <v>14455</v>
      </c>
      <c r="F24" s="153">
        <v>19773</v>
      </c>
      <c r="G24" s="153">
        <v>9566</v>
      </c>
      <c r="H24" s="153">
        <v>10207</v>
      </c>
      <c r="I24" s="153">
        <v>10652</v>
      </c>
      <c r="J24" s="153">
        <v>6404</v>
      </c>
      <c r="K24" s="153">
        <v>4248</v>
      </c>
      <c r="M24" s="117">
        <f t="shared" si="0"/>
        <v>30425</v>
      </c>
      <c r="N24" s="117">
        <f t="shared" si="1"/>
        <v>15970</v>
      </c>
      <c r="O24" s="117">
        <f t="shared" si="2"/>
        <v>14455</v>
      </c>
      <c r="P24" s="117">
        <f t="shared" si="3"/>
        <v>30425</v>
      </c>
      <c r="Q24" s="117">
        <f t="shared" si="4"/>
        <v>0</v>
      </c>
    </row>
    <row r="25" spans="2:17" x14ac:dyDescent="0.2">
      <c r="B25" s="31" t="s">
        <v>285</v>
      </c>
      <c r="C25" s="153">
        <v>246</v>
      </c>
      <c r="D25" s="153">
        <v>125</v>
      </c>
      <c r="E25" s="153">
        <v>121</v>
      </c>
      <c r="F25" s="153">
        <v>135</v>
      </c>
      <c r="G25" s="153">
        <v>64</v>
      </c>
      <c r="H25" s="153">
        <v>71</v>
      </c>
      <c r="I25" s="153">
        <v>111</v>
      </c>
      <c r="J25" s="153">
        <v>61</v>
      </c>
      <c r="K25" s="153">
        <v>50</v>
      </c>
      <c r="M25" s="117">
        <f t="shared" si="0"/>
        <v>246</v>
      </c>
      <c r="N25" s="117">
        <f t="shared" si="1"/>
        <v>125</v>
      </c>
      <c r="O25" s="117">
        <f t="shared" si="2"/>
        <v>121</v>
      </c>
      <c r="P25" s="117">
        <f t="shared" si="3"/>
        <v>246</v>
      </c>
      <c r="Q25" s="117">
        <f t="shared" si="4"/>
        <v>0</v>
      </c>
    </row>
    <row r="26" spans="2:17" x14ac:dyDescent="0.2">
      <c r="B26" s="31" t="s">
        <v>286</v>
      </c>
      <c r="C26" s="153">
        <v>158</v>
      </c>
      <c r="D26" s="153">
        <v>89</v>
      </c>
      <c r="E26" s="153">
        <v>69</v>
      </c>
      <c r="F26" s="153">
        <v>104</v>
      </c>
      <c r="G26" s="153">
        <v>53</v>
      </c>
      <c r="H26" s="153">
        <v>51</v>
      </c>
      <c r="I26" s="153">
        <v>54</v>
      </c>
      <c r="J26" s="153">
        <v>36</v>
      </c>
      <c r="K26" s="153">
        <v>18</v>
      </c>
      <c r="M26" s="117">
        <f t="shared" si="0"/>
        <v>158</v>
      </c>
      <c r="N26" s="117">
        <f t="shared" si="1"/>
        <v>89</v>
      </c>
      <c r="O26" s="117">
        <f t="shared" si="2"/>
        <v>69</v>
      </c>
      <c r="P26" s="117">
        <f t="shared" si="3"/>
        <v>158</v>
      </c>
      <c r="Q26" s="117">
        <f t="shared" si="4"/>
        <v>0</v>
      </c>
    </row>
    <row r="27" spans="2:17" x14ac:dyDescent="0.2">
      <c r="B27" s="31" t="s">
        <v>287</v>
      </c>
      <c r="C27" s="153">
        <v>108</v>
      </c>
      <c r="D27" s="153">
        <v>61</v>
      </c>
      <c r="E27" s="153">
        <v>47</v>
      </c>
      <c r="F27" s="153">
        <v>41</v>
      </c>
      <c r="G27" s="153">
        <v>22</v>
      </c>
      <c r="H27" s="153">
        <v>19</v>
      </c>
      <c r="I27" s="153">
        <v>67</v>
      </c>
      <c r="J27" s="153">
        <v>39</v>
      </c>
      <c r="K27" s="153">
        <v>28</v>
      </c>
      <c r="M27" s="117">
        <f t="shared" si="0"/>
        <v>108</v>
      </c>
      <c r="N27" s="117">
        <f t="shared" si="1"/>
        <v>61</v>
      </c>
      <c r="O27" s="117">
        <f t="shared" si="2"/>
        <v>47</v>
      </c>
      <c r="P27" s="117">
        <f t="shared" si="3"/>
        <v>108</v>
      </c>
      <c r="Q27" s="117">
        <f t="shared" si="4"/>
        <v>0</v>
      </c>
    </row>
    <row r="28" spans="2:17" ht="13.5" customHeight="1" x14ac:dyDescent="0.2">
      <c r="B28" s="31" t="s">
        <v>288</v>
      </c>
      <c r="C28" s="153">
        <v>133</v>
      </c>
      <c r="D28" s="153">
        <v>62</v>
      </c>
      <c r="E28" s="153">
        <v>71</v>
      </c>
      <c r="F28" s="153">
        <v>77</v>
      </c>
      <c r="G28" s="153">
        <v>32</v>
      </c>
      <c r="H28" s="153">
        <v>45</v>
      </c>
      <c r="I28" s="153">
        <v>56</v>
      </c>
      <c r="J28" s="153">
        <v>30</v>
      </c>
      <c r="K28" s="153">
        <v>26</v>
      </c>
      <c r="M28" s="117">
        <f t="shared" si="0"/>
        <v>133</v>
      </c>
      <c r="N28" s="117">
        <f t="shared" si="1"/>
        <v>62</v>
      </c>
      <c r="O28" s="117">
        <f t="shared" si="2"/>
        <v>71</v>
      </c>
      <c r="P28" s="117">
        <f t="shared" si="3"/>
        <v>133</v>
      </c>
      <c r="Q28" s="117">
        <f t="shared" si="4"/>
        <v>0</v>
      </c>
    </row>
    <row r="29" spans="2:17" x14ac:dyDescent="0.2">
      <c r="B29" s="31" t="s">
        <v>289</v>
      </c>
      <c r="C29" s="153">
        <v>13</v>
      </c>
      <c r="D29" s="153">
        <v>7</v>
      </c>
      <c r="E29" s="153">
        <v>6</v>
      </c>
      <c r="F29" s="153">
        <v>9</v>
      </c>
      <c r="G29" s="153">
        <v>5</v>
      </c>
      <c r="H29" s="153">
        <v>4</v>
      </c>
      <c r="I29" s="153">
        <v>4</v>
      </c>
      <c r="J29" s="153">
        <v>2</v>
      </c>
      <c r="K29" s="153">
        <v>2</v>
      </c>
      <c r="M29" s="117">
        <f t="shared" si="0"/>
        <v>13</v>
      </c>
      <c r="N29" s="117">
        <f t="shared" si="1"/>
        <v>7</v>
      </c>
      <c r="O29" s="117">
        <f t="shared" si="2"/>
        <v>6</v>
      </c>
      <c r="P29" s="117">
        <f t="shared" si="3"/>
        <v>13</v>
      </c>
      <c r="Q29" s="117">
        <f t="shared" si="4"/>
        <v>0</v>
      </c>
    </row>
    <row r="30" spans="2:17" x14ac:dyDescent="0.2">
      <c r="B30" s="31" t="s">
        <v>290</v>
      </c>
      <c r="C30" s="153">
        <v>44</v>
      </c>
      <c r="D30" s="153">
        <v>26</v>
      </c>
      <c r="E30" s="153">
        <v>18</v>
      </c>
      <c r="F30" s="153">
        <v>25</v>
      </c>
      <c r="G30" s="153">
        <v>14</v>
      </c>
      <c r="H30" s="153">
        <v>11</v>
      </c>
      <c r="I30" s="153">
        <v>19</v>
      </c>
      <c r="J30" s="153">
        <v>12</v>
      </c>
      <c r="K30" s="153">
        <v>7</v>
      </c>
      <c r="M30" s="117">
        <f t="shared" si="0"/>
        <v>44</v>
      </c>
      <c r="N30" s="117">
        <f t="shared" si="1"/>
        <v>26</v>
      </c>
      <c r="O30" s="117">
        <f t="shared" si="2"/>
        <v>18</v>
      </c>
      <c r="P30" s="117">
        <f t="shared" si="3"/>
        <v>44</v>
      </c>
      <c r="Q30" s="117">
        <f t="shared" si="4"/>
        <v>0</v>
      </c>
    </row>
    <row r="31" spans="2:17" x14ac:dyDescent="0.2">
      <c r="B31" s="31" t="s">
        <v>291</v>
      </c>
      <c r="C31" s="153">
        <v>20</v>
      </c>
      <c r="D31" s="153">
        <v>13</v>
      </c>
      <c r="E31" s="153">
        <v>7</v>
      </c>
      <c r="F31" s="153">
        <v>10</v>
      </c>
      <c r="G31" s="153">
        <v>6</v>
      </c>
      <c r="H31" s="153">
        <v>4</v>
      </c>
      <c r="I31" s="153">
        <v>10</v>
      </c>
      <c r="J31" s="153">
        <v>7</v>
      </c>
      <c r="K31" s="153">
        <v>3</v>
      </c>
      <c r="M31" s="117">
        <f t="shared" si="0"/>
        <v>20</v>
      </c>
      <c r="N31" s="117">
        <f t="shared" si="1"/>
        <v>13</v>
      </c>
      <c r="O31" s="117">
        <f>SUM(H31,K31)</f>
        <v>7</v>
      </c>
      <c r="P31" s="117">
        <f t="shared" si="3"/>
        <v>20</v>
      </c>
      <c r="Q31" s="117">
        <f t="shared" si="4"/>
        <v>0</v>
      </c>
    </row>
    <row r="32" spans="2:17" x14ac:dyDescent="0.2">
      <c r="M32" s="122"/>
      <c r="N32" s="117">
        <f t="shared" si="1"/>
        <v>0</v>
      </c>
      <c r="O32" s="122"/>
      <c r="P32" s="122"/>
      <c r="Q32" s="122"/>
    </row>
    <row r="33" spans="1:18" ht="15.75" x14ac:dyDescent="0.25">
      <c r="A33" s="8"/>
      <c r="M33" s="106"/>
      <c r="N33" s="106"/>
      <c r="O33" s="106"/>
      <c r="P33" s="106"/>
      <c r="Q33" s="106"/>
    </row>
    <row r="34" spans="1:18" ht="15.75" x14ac:dyDescent="0.25">
      <c r="A34" s="8"/>
    </row>
    <row r="35" spans="1:18" ht="15.75" x14ac:dyDescent="0.25">
      <c r="A35" s="8" t="str">
        <f>Inhaltsverzeichnis!B32&amp; " " &amp;Inhaltsverzeichnis!D32</f>
        <v>Tabelle 9b: Wegzüge nach Wegzugskanton, 2017</v>
      </c>
    </row>
    <row r="37" spans="1:18" x14ac:dyDescent="0.2">
      <c r="B37" s="199" t="s">
        <v>225</v>
      </c>
      <c r="C37" s="193" t="s">
        <v>69</v>
      </c>
      <c r="D37" s="194"/>
      <c r="E37" s="195"/>
      <c r="F37" s="193" t="s">
        <v>227</v>
      </c>
      <c r="G37" s="194"/>
      <c r="H37" s="195"/>
      <c r="I37" s="193" t="s">
        <v>228</v>
      </c>
      <c r="J37" s="194"/>
      <c r="K37" s="195"/>
    </row>
    <row r="38" spans="1:18" x14ac:dyDescent="0.2">
      <c r="B38" s="200"/>
      <c r="C38" s="38" t="s">
        <v>69</v>
      </c>
      <c r="D38" s="38" t="s">
        <v>229</v>
      </c>
      <c r="E38" s="38" t="s">
        <v>230</v>
      </c>
      <c r="F38" s="38" t="s">
        <v>69</v>
      </c>
      <c r="G38" s="38" t="s">
        <v>229</v>
      </c>
      <c r="H38" s="38" t="s">
        <v>230</v>
      </c>
      <c r="I38" s="38" t="s">
        <v>69</v>
      </c>
      <c r="J38" s="38" t="s">
        <v>229</v>
      </c>
      <c r="K38" s="38" t="s">
        <v>230</v>
      </c>
      <c r="M38" s="106"/>
      <c r="N38" s="106"/>
      <c r="O38" s="106"/>
      <c r="P38" s="106"/>
      <c r="Q38" s="106"/>
      <c r="R38" s="106"/>
    </row>
    <row r="39" spans="1:18" x14ac:dyDescent="0.2">
      <c r="B39" s="31" t="s">
        <v>267</v>
      </c>
      <c r="C39" s="125">
        <v>4426</v>
      </c>
      <c r="D39" s="125">
        <v>2264</v>
      </c>
      <c r="E39" s="125">
        <v>2162</v>
      </c>
      <c r="F39" s="125">
        <v>2858</v>
      </c>
      <c r="G39" s="125">
        <v>1347</v>
      </c>
      <c r="H39" s="125">
        <v>1511</v>
      </c>
      <c r="I39" s="125">
        <v>1568</v>
      </c>
      <c r="J39" s="125">
        <v>917</v>
      </c>
      <c r="K39" s="125">
        <v>651</v>
      </c>
      <c r="M39" s="124">
        <f>SUM(F39,I39)</f>
        <v>4426</v>
      </c>
      <c r="N39" s="124">
        <f>SUM(G39,J39)</f>
        <v>2264</v>
      </c>
      <c r="O39" s="124">
        <f>SUM(H39,K39)</f>
        <v>2162</v>
      </c>
      <c r="P39" s="124">
        <f>SUM(N39:O39)</f>
        <v>4426</v>
      </c>
      <c r="Q39" s="124">
        <f>M39-P39</f>
        <v>0</v>
      </c>
      <c r="R39" s="106"/>
    </row>
    <row r="40" spans="1:18" x14ac:dyDescent="0.2">
      <c r="B40" s="31" t="s">
        <v>268</v>
      </c>
      <c r="C40" s="125">
        <v>1175</v>
      </c>
      <c r="D40" s="125">
        <v>536</v>
      </c>
      <c r="E40" s="125">
        <v>639</v>
      </c>
      <c r="F40" s="125">
        <v>926</v>
      </c>
      <c r="G40" s="125">
        <v>402</v>
      </c>
      <c r="H40" s="125">
        <v>524</v>
      </c>
      <c r="I40" s="125">
        <v>249</v>
      </c>
      <c r="J40" s="125">
        <v>134</v>
      </c>
      <c r="K40" s="125">
        <v>115</v>
      </c>
      <c r="M40" s="124">
        <f t="shared" ref="M40:M64" si="5">SUM(F40,I40)</f>
        <v>1175</v>
      </c>
      <c r="N40" s="124">
        <f t="shared" ref="N40:N64" si="6">SUM(G40,J40)</f>
        <v>536</v>
      </c>
      <c r="O40" s="124">
        <f t="shared" ref="O40:O64" si="7">SUM(H40,K40)</f>
        <v>639</v>
      </c>
      <c r="P40" s="124">
        <f t="shared" ref="P40:P64" si="8">SUM(N40:O40)</f>
        <v>1175</v>
      </c>
      <c r="Q40" s="124">
        <f t="shared" ref="Q40:Q64" si="9">M40-P40</f>
        <v>0</v>
      </c>
      <c r="R40" s="106"/>
    </row>
    <row r="41" spans="1:18" x14ac:dyDescent="0.2">
      <c r="B41" s="31" t="s">
        <v>269</v>
      </c>
      <c r="C41" s="125">
        <v>1368</v>
      </c>
      <c r="D41" s="125">
        <v>690</v>
      </c>
      <c r="E41" s="125">
        <v>678</v>
      </c>
      <c r="F41" s="125">
        <v>991</v>
      </c>
      <c r="G41" s="125">
        <v>468</v>
      </c>
      <c r="H41" s="125">
        <v>523</v>
      </c>
      <c r="I41" s="125">
        <v>377</v>
      </c>
      <c r="J41" s="125">
        <v>222</v>
      </c>
      <c r="K41" s="125">
        <v>155</v>
      </c>
      <c r="M41" s="124">
        <f t="shared" si="5"/>
        <v>1368</v>
      </c>
      <c r="N41" s="124">
        <f t="shared" si="6"/>
        <v>690</v>
      </c>
      <c r="O41" s="124">
        <f t="shared" si="7"/>
        <v>678</v>
      </c>
      <c r="P41" s="124">
        <f t="shared" si="8"/>
        <v>1368</v>
      </c>
      <c r="Q41" s="124">
        <f t="shared" si="9"/>
        <v>0</v>
      </c>
      <c r="R41" s="106"/>
    </row>
    <row r="42" spans="1:18" x14ac:dyDescent="0.2">
      <c r="B42" s="31" t="s">
        <v>270</v>
      </c>
      <c r="C42" s="125">
        <v>23</v>
      </c>
      <c r="D42" s="125">
        <v>12</v>
      </c>
      <c r="E42" s="125">
        <v>11</v>
      </c>
      <c r="F42" s="125">
        <v>14</v>
      </c>
      <c r="G42" s="125">
        <v>8</v>
      </c>
      <c r="H42" s="125">
        <v>6</v>
      </c>
      <c r="I42" s="125">
        <v>9</v>
      </c>
      <c r="J42" s="125">
        <v>4</v>
      </c>
      <c r="K42" s="125">
        <v>5</v>
      </c>
      <c r="M42" s="124">
        <f t="shared" si="5"/>
        <v>23</v>
      </c>
      <c r="N42" s="124">
        <f t="shared" si="6"/>
        <v>12</v>
      </c>
      <c r="O42" s="124">
        <f t="shared" si="7"/>
        <v>11</v>
      </c>
      <c r="P42" s="124">
        <f t="shared" si="8"/>
        <v>23</v>
      </c>
      <c r="Q42" s="124">
        <f t="shared" si="9"/>
        <v>0</v>
      </c>
      <c r="R42" s="106"/>
    </row>
    <row r="43" spans="1:18" x14ac:dyDescent="0.2">
      <c r="B43" s="31" t="s">
        <v>271</v>
      </c>
      <c r="C43" s="125">
        <v>296</v>
      </c>
      <c r="D43" s="125">
        <v>160</v>
      </c>
      <c r="E43" s="125">
        <v>136</v>
      </c>
      <c r="F43" s="125">
        <v>206</v>
      </c>
      <c r="G43" s="125">
        <v>108</v>
      </c>
      <c r="H43" s="125">
        <v>98</v>
      </c>
      <c r="I43" s="125">
        <v>90</v>
      </c>
      <c r="J43" s="125">
        <v>52</v>
      </c>
      <c r="K43" s="125">
        <v>38</v>
      </c>
      <c r="M43" s="124">
        <f t="shared" si="5"/>
        <v>296</v>
      </c>
      <c r="N43" s="124">
        <f t="shared" si="6"/>
        <v>160</v>
      </c>
      <c r="O43" s="124">
        <f t="shared" si="7"/>
        <v>136</v>
      </c>
      <c r="P43" s="124">
        <f t="shared" si="8"/>
        <v>296</v>
      </c>
      <c r="Q43" s="124">
        <f t="shared" si="9"/>
        <v>0</v>
      </c>
      <c r="R43" s="106"/>
    </row>
    <row r="44" spans="1:18" x14ac:dyDescent="0.2">
      <c r="B44" s="31" t="s">
        <v>272</v>
      </c>
      <c r="C44" s="125">
        <v>39</v>
      </c>
      <c r="D44" s="125">
        <v>15</v>
      </c>
      <c r="E44" s="125">
        <v>24</v>
      </c>
      <c r="F44" s="125">
        <v>32</v>
      </c>
      <c r="G44" s="125">
        <v>11</v>
      </c>
      <c r="H44" s="125">
        <v>21</v>
      </c>
      <c r="I44" s="125">
        <v>7</v>
      </c>
      <c r="J44" s="125">
        <v>4</v>
      </c>
      <c r="K44" s="125">
        <v>3</v>
      </c>
      <c r="M44" s="124">
        <f t="shared" si="5"/>
        <v>39</v>
      </c>
      <c r="N44" s="124">
        <f t="shared" si="6"/>
        <v>15</v>
      </c>
      <c r="O44" s="124">
        <f t="shared" si="7"/>
        <v>24</v>
      </c>
      <c r="P44" s="124">
        <f t="shared" si="8"/>
        <v>39</v>
      </c>
      <c r="Q44" s="124">
        <f t="shared" si="9"/>
        <v>0</v>
      </c>
      <c r="R44" s="106"/>
    </row>
    <row r="45" spans="1:18" x14ac:dyDescent="0.2">
      <c r="B45" s="31" t="s">
        <v>273</v>
      </c>
      <c r="C45" s="125">
        <v>83</v>
      </c>
      <c r="D45" s="125">
        <v>43</v>
      </c>
      <c r="E45" s="125">
        <v>40</v>
      </c>
      <c r="F45" s="125">
        <v>70</v>
      </c>
      <c r="G45" s="125">
        <v>35</v>
      </c>
      <c r="H45" s="125">
        <v>35</v>
      </c>
      <c r="I45" s="125">
        <v>13</v>
      </c>
      <c r="J45" s="125">
        <v>8</v>
      </c>
      <c r="K45" s="125">
        <v>5</v>
      </c>
      <c r="M45" s="124">
        <f t="shared" si="5"/>
        <v>83</v>
      </c>
      <c r="N45" s="124">
        <f t="shared" si="6"/>
        <v>43</v>
      </c>
      <c r="O45" s="124">
        <f t="shared" si="7"/>
        <v>40</v>
      </c>
      <c r="P45" s="124">
        <f t="shared" si="8"/>
        <v>83</v>
      </c>
      <c r="Q45" s="124">
        <f t="shared" si="9"/>
        <v>0</v>
      </c>
      <c r="R45" s="106"/>
    </row>
    <row r="46" spans="1:18" x14ac:dyDescent="0.2">
      <c r="B46" s="31" t="s">
        <v>274</v>
      </c>
      <c r="C46" s="125">
        <v>40</v>
      </c>
      <c r="D46" s="125">
        <v>20</v>
      </c>
      <c r="E46" s="125">
        <v>20</v>
      </c>
      <c r="F46" s="125">
        <v>33</v>
      </c>
      <c r="G46" s="125">
        <v>15</v>
      </c>
      <c r="H46" s="125">
        <v>18</v>
      </c>
      <c r="I46" s="125">
        <v>7</v>
      </c>
      <c r="J46" s="125">
        <v>5</v>
      </c>
      <c r="K46" s="125">
        <v>2</v>
      </c>
      <c r="M46" s="124">
        <f t="shared" si="5"/>
        <v>40</v>
      </c>
      <c r="N46" s="124">
        <f t="shared" si="6"/>
        <v>20</v>
      </c>
      <c r="O46" s="124">
        <f t="shared" si="7"/>
        <v>20</v>
      </c>
      <c r="P46" s="124">
        <f t="shared" si="8"/>
        <v>40</v>
      </c>
      <c r="Q46" s="124">
        <f t="shared" si="9"/>
        <v>0</v>
      </c>
      <c r="R46" s="106"/>
    </row>
    <row r="47" spans="1:18" x14ac:dyDescent="0.2">
      <c r="B47" s="31" t="s">
        <v>275</v>
      </c>
      <c r="C47" s="125">
        <v>355</v>
      </c>
      <c r="D47" s="125">
        <v>177</v>
      </c>
      <c r="E47" s="125">
        <v>178</v>
      </c>
      <c r="F47" s="125">
        <v>255</v>
      </c>
      <c r="G47" s="125">
        <v>123</v>
      </c>
      <c r="H47" s="125">
        <v>132</v>
      </c>
      <c r="I47" s="125">
        <v>100</v>
      </c>
      <c r="J47" s="125">
        <v>54</v>
      </c>
      <c r="K47" s="125">
        <v>46</v>
      </c>
      <c r="M47" s="124">
        <f t="shared" si="5"/>
        <v>355</v>
      </c>
      <c r="N47" s="124">
        <f t="shared" si="6"/>
        <v>177</v>
      </c>
      <c r="O47" s="124">
        <f t="shared" si="7"/>
        <v>178</v>
      </c>
      <c r="P47" s="124">
        <f t="shared" si="8"/>
        <v>355</v>
      </c>
      <c r="Q47" s="124">
        <f t="shared" si="9"/>
        <v>0</v>
      </c>
      <c r="R47" s="106"/>
    </row>
    <row r="48" spans="1:18" x14ac:dyDescent="0.2">
      <c r="B48" s="31" t="s">
        <v>276</v>
      </c>
      <c r="C48" s="125">
        <v>82</v>
      </c>
      <c r="D48" s="125">
        <v>41</v>
      </c>
      <c r="E48" s="125">
        <v>41</v>
      </c>
      <c r="F48" s="125">
        <v>59</v>
      </c>
      <c r="G48" s="125">
        <v>32</v>
      </c>
      <c r="H48" s="125">
        <v>27</v>
      </c>
      <c r="I48" s="125">
        <v>23</v>
      </c>
      <c r="J48" s="125">
        <v>9</v>
      </c>
      <c r="K48" s="125">
        <v>14</v>
      </c>
      <c r="M48" s="124">
        <f t="shared" si="5"/>
        <v>82</v>
      </c>
      <c r="N48" s="124">
        <f t="shared" si="6"/>
        <v>41</v>
      </c>
      <c r="O48" s="124">
        <f t="shared" si="7"/>
        <v>41</v>
      </c>
      <c r="P48" s="124">
        <f t="shared" si="8"/>
        <v>82</v>
      </c>
      <c r="Q48" s="124">
        <f t="shared" si="9"/>
        <v>0</v>
      </c>
      <c r="R48" s="106"/>
    </row>
    <row r="49" spans="2:18" x14ac:dyDescent="0.2">
      <c r="B49" s="31" t="s">
        <v>277</v>
      </c>
      <c r="C49" s="125">
        <v>1557</v>
      </c>
      <c r="D49" s="125">
        <v>789</v>
      </c>
      <c r="E49" s="125">
        <v>768</v>
      </c>
      <c r="F49" s="125">
        <v>1112</v>
      </c>
      <c r="G49" s="125">
        <v>525</v>
      </c>
      <c r="H49" s="125">
        <v>587</v>
      </c>
      <c r="I49" s="125">
        <v>445</v>
      </c>
      <c r="J49" s="125">
        <v>264</v>
      </c>
      <c r="K49" s="125">
        <v>181</v>
      </c>
      <c r="M49" s="124">
        <f t="shared" si="5"/>
        <v>1557</v>
      </c>
      <c r="N49" s="124">
        <f t="shared" si="6"/>
        <v>789</v>
      </c>
      <c r="O49" s="124">
        <f t="shared" si="7"/>
        <v>768</v>
      </c>
      <c r="P49" s="124">
        <f t="shared" si="8"/>
        <v>1557</v>
      </c>
      <c r="Q49" s="124">
        <f t="shared" si="9"/>
        <v>0</v>
      </c>
      <c r="R49" s="106"/>
    </row>
    <row r="50" spans="2:18" x14ac:dyDescent="0.2">
      <c r="B50" s="31" t="s">
        <v>278</v>
      </c>
      <c r="C50" s="125">
        <v>528</v>
      </c>
      <c r="D50" s="125">
        <v>272</v>
      </c>
      <c r="E50" s="125">
        <v>256</v>
      </c>
      <c r="F50" s="125">
        <v>359</v>
      </c>
      <c r="G50" s="125">
        <v>167</v>
      </c>
      <c r="H50" s="125">
        <v>192</v>
      </c>
      <c r="I50" s="125">
        <v>169</v>
      </c>
      <c r="J50" s="125">
        <v>105</v>
      </c>
      <c r="K50" s="125">
        <v>64</v>
      </c>
      <c r="M50" s="124">
        <f t="shared" si="5"/>
        <v>528</v>
      </c>
      <c r="N50" s="124">
        <f t="shared" si="6"/>
        <v>272</v>
      </c>
      <c r="O50" s="124">
        <f t="shared" si="7"/>
        <v>256</v>
      </c>
      <c r="P50" s="124">
        <f t="shared" si="8"/>
        <v>528</v>
      </c>
      <c r="Q50" s="124">
        <f t="shared" si="9"/>
        <v>0</v>
      </c>
      <c r="R50" s="106"/>
    </row>
    <row r="51" spans="2:18" x14ac:dyDescent="0.2">
      <c r="B51" s="31" t="s">
        <v>279</v>
      </c>
      <c r="C51" s="125">
        <v>998</v>
      </c>
      <c r="D51" s="125">
        <v>483</v>
      </c>
      <c r="E51" s="125">
        <v>515</v>
      </c>
      <c r="F51" s="125">
        <v>676</v>
      </c>
      <c r="G51" s="125">
        <v>299</v>
      </c>
      <c r="H51" s="125">
        <v>377</v>
      </c>
      <c r="I51" s="125">
        <v>322</v>
      </c>
      <c r="J51" s="125">
        <v>184</v>
      </c>
      <c r="K51" s="125">
        <v>138</v>
      </c>
      <c r="M51" s="124">
        <f t="shared" si="5"/>
        <v>998</v>
      </c>
      <c r="N51" s="124">
        <f t="shared" si="6"/>
        <v>483</v>
      </c>
      <c r="O51" s="124">
        <f t="shared" si="7"/>
        <v>515</v>
      </c>
      <c r="P51" s="124">
        <f t="shared" si="8"/>
        <v>998</v>
      </c>
      <c r="Q51" s="124">
        <f t="shared" si="9"/>
        <v>0</v>
      </c>
      <c r="R51" s="106"/>
    </row>
    <row r="52" spans="2:18" x14ac:dyDescent="0.2">
      <c r="B52" s="31" t="s">
        <v>280</v>
      </c>
      <c r="C52" s="125">
        <v>106</v>
      </c>
      <c r="D52" s="125">
        <v>54</v>
      </c>
      <c r="E52" s="125">
        <v>52</v>
      </c>
      <c r="F52" s="125">
        <v>68</v>
      </c>
      <c r="G52" s="125">
        <v>30</v>
      </c>
      <c r="H52" s="125">
        <v>38</v>
      </c>
      <c r="I52" s="125">
        <v>38</v>
      </c>
      <c r="J52" s="125">
        <v>24</v>
      </c>
      <c r="K52" s="125">
        <v>14</v>
      </c>
      <c r="M52" s="124">
        <f t="shared" si="5"/>
        <v>106</v>
      </c>
      <c r="N52" s="124">
        <f t="shared" si="6"/>
        <v>54</v>
      </c>
      <c r="O52" s="124">
        <f t="shared" si="7"/>
        <v>52</v>
      </c>
      <c r="P52" s="124">
        <f t="shared" si="8"/>
        <v>106</v>
      </c>
      <c r="Q52" s="124">
        <f t="shared" si="9"/>
        <v>0</v>
      </c>
      <c r="R52" s="106"/>
    </row>
    <row r="53" spans="2:18" x14ac:dyDescent="0.2">
      <c r="B53" s="31" t="s">
        <v>281</v>
      </c>
      <c r="C53" s="125">
        <v>30</v>
      </c>
      <c r="D53" s="125">
        <v>13</v>
      </c>
      <c r="E53" s="125">
        <v>17</v>
      </c>
      <c r="F53" s="125">
        <v>19</v>
      </c>
      <c r="G53" s="125">
        <v>9</v>
      </c>
      <c r="H53" s="125">
        <v>10</v>
      </c>
      <c r="I53" s="125">
        <v>11</v>
      </c>
      <c r="J53" s="125">
        <v>4</v>
      </c>
      <c r="K53" s="125">
        <v>7</v>
      </c>
      <c r="M53" s="124">
        <f t="shared" si="5"/>
        <v>30</v>
      </c>
      <c r="N53" s="124">
        <f t="shared" si="6"/>
        <v>13</v>
      </c>
      <c r="O53" s="124">
        <f t="shared" si="7"/>
        <v>17</v>
      </c>
      <c r="P53" s="124">
        <f t="shared" si="8"/>
        <v>30</v>
      </c>
      <c r="Q53" s="124">
        <f t="shared" si="9"/>
        <v>0</v>
      </c>
      <c r="R53" s="106"/>
    </row>
    <row r="54" spans="2:18" x14ac:dyDescent="0.2">
      <c r="B54" s="31" t="s">
        <v>282</v>
      </c>
      <c r="C54" s="125">
        <v>9</v>
      </c>
      <c r="D54" s="125">
        <v>4</v>
      </c>
      <c r="E54" s="125">
        <v>5</v>
      </c>
      <c r="F54" s="125">
        <v>6</v>
      </c>
      <c r="G54" s="125">
        <v>3</v>
      </c>
      <c r="H54" s="125">
        <v>3</v>
      </c>
      <c r="I54" s="125">
        <v>3</v>
      </c>
      <c r="J54" s="125">
        <v>1</v>
      </c>
      <c r="K54" s="125">
        <v>2</v>
      </c>
      <c r="M54" s="124">
        <f t="shared" si="5"/>
        <v>9</v>
      </c>
      <c r="N54" s="124">
        <f t="shared" si="6"/>
        <v>4</v>
      </c>
      <c r="O54" s="124">
        <f t="shared" si="7"/>
        <v>5</v>
      </c>
      <c r="P54" s="124">
        <f t="shared" si="8"/>
        <v>9</v>
      </c>
      <c r="Q54" s="124">
        <f t="shared" si="9"/>
        <v>0</v>
      </c>
      <c r="R54" s="106"/>
    </row>
    <row r="55" spans="2:18" x14ac:dyDescent="0.2">
      <c r="B55" s="31" t="s">
        <v>283</v>
      </c>
      <c r="C55" s="125">
        <v>408</v>
      </c>
      <c r="D55" s="125">
        <v>204</v>
      </c>
      <c r="E55" s="125">
        <v>204</v>
      </c>
      <c r="F55" s="125">
        <v>270</v>
      </c>
      <c r="G55" s="125">
        <v>124</v>
      </c>
      <c r="H55" s="125">
        <v>146</v>
      </c>
      <c r="I55" s="125">
        <v>138</v>
      </c>
      <c r="J55" s="125">
        <v>80</v>
      </c>
      <c r="K55" s="125">
        <v>58</v>
      </c>
      <c r="M55" s="124">
        <f t="shared" si="5"/>
        <v>408</v>
      </c>
      <c r="N55" s="124">
        <f t="shared" si="6"/>
        <v>204</v>
      </c>
      <c r="O55" s="124">
        <f t="shared" si="7"/>
        <v>204</v>
      </c>
      <c r="P55" s="124">
        <f t="shared" si="8"/>
        <v>408</v>
      </c>
      <c r="Q55" s="124">
        <f t="shared" si="9"/>
        <v>0</v>
      </c>
      <c r="R55" s="106"/>
    </row>
    <row r="56" spans="2:18" x14ac:dyDescent="0.2">
      <c r="B56" s="31" t="s">
        <v>284</v>
      </c>
      <c r="C56" s="125">
        <v>237</v>
      </c>
      <c r="D56" s="125">
        <v>111</v>
      </c>
      <c r="E56" s="125">
        <v>126</v>
      </c>
      <c r="F56" s="125">
        <v>197</v>
      </c>
      <c r="G56" s="125">
        <v>85</v>
      </c>
      <c r="H56" s="125">
        <v>112</v>
      </c>
      <c r="I56" s="125">
        <v>40</v>
      </c>
      <c r="J56" s="125">
        <v>26</v>
      </c>
      <c r="K56" s="125">
        <v>14</v>
      </c>
      <c r="M56" s="124">
        <f t="shared" si="5"/>
        <v>237</v>
      </c>
      <c r="N56" s="124">
        <f t="shared" si="6"/>
        <v>111</v>
      </c>
      <c r="O56" s="124">
        <f t="shared" si="7"/>
        <v>126</v>
      </c>
      <c r="P56" s="124">
        <f t="shared" si="8"/>
        <v>237</v>
      </c>
      <c r="Q56" s="124">
        <f t="shared" si="9"/>
        <v>0</v>
      </c>
      <c r="R56" s="106"/>
    </row>
    <row r="57" spans="2:18" x14ac:dyDescent="0.2">
      <c r="B57" s="31" t="s">
        <v>265</v>
      </c>
      <c r="C57" s="125">
        <v>30022</v>
      </c>
      <c r="D57" s="125">
        <v>15682</v>
      </c>
      <c r="E57" s="125">
        <v>14340</v>
      </c>
      <c r="F57" s="125">
        <v>19904</v>
      </c>
      <c r="G57" s="125">
        <v>9651</v>
      </c>
      <c r="H57" s="125">
        <v>10253</v>
      </c>
      <c r="I57" s="125">
        <v>10118</v>
      </c>
      <c r="J57" s="125">
        <v>6031</v>
      </c>
      <c r="K57" s="125">
        <v>4087</v>
      </c>
      <c r="M57" s="124">
        <f t="shared" si="5"/>
        <v>30022</v>
      </c>
      <c r="N57" s="124">
        <f t="shared" si="6"/>
        <v>15682</v>
      </c>
      <c r="O57" s="124">
        <f t="shared" si="7"/>
        <v>14340</v>
      </c>
      <c r="P57" s="124">
        <f t="shared" si="8"/>
        <v>30022</v>
      </c>
      <c r="Q57" s="124">
        <f t="shared" si="9"/>
        <v>0</v>
      </c>
      <c r="R57" s="106"/>
    </row>
    <row r="58" spans="2:18" x14ac:dyDescent="0.2">
      <c r="B58" s="31" t="s">
        <v>285</v>
      </c>
      <c r="C58" s="125">
        <v>257</v>
      </c>
      <c r="D58" s="125">
        <v>131</v>
      </c>
      <c r="E58" s="125">
        <v>126</v>
      </c>
      <c r="F58" s="125">
        <v>127</v>
      </c>
      <c r="G58" s="125">
        <v>59</v>
      </c>
      <c r="H58" s="125">
        <v>68</v>
      </c>
      <c r="I58" s="125">
        <v>130</v>
      </c>
      <c r="J58" s="125">
        <v>72</v>
      </c>
      <c r="K58" s="125">
        <v>58</v>
      </c>
      <c r="M58" s="124">
        <f t="shared" si="5"/>
        <v>257</v>
      </c>
      <c r="N58" s="124">
        <f t="shared" si="6"/>
        <v>131</v>
      </c>
      <c r="O58" s="124">
        <f t="shared" si="7"/>
        <v>126</v>
      </c>
      <c r="P58" s="124">
        <f t="shared" si="8"/>
        <v>257</v>
      </c>
      <c r="Q58" s="124">
        <f t="shared" si="9"/>
        <v>0</v>
      </c>
      <c r="R58" s="106"/>
    </row>
    <row r="59" spans="2:18" x14ac:dyDescent="0.2">
      <c r="B59" s="31" t="s">
        <v>286</v>
      </c>
      <c r="C59" s="125">
        <v>162</v>
      </c>
      <c r="D59" s="125">
        <v>95</v>
      </c>
      <c r="E59" s="125">
        <v>67</v>
      </c>
      <c r="F59" s="125">
        <v>90</v>
      </c>
      <c r="G59" s="125">
        <v>50</v>
      </c>
      <c r="H59" s="125">
        <v>40</v>
      </c>
      <c r="I59" s="125">
        <v>72</v>
      </c>
      <c r="J59" s="125">
        <v>45</v>
      </c>
      <c r="K59" s="125">
        <v>27</v>
      </c>
      <c r="M59" s="124">
        <f t="shared" si="5"/>
        <v>162</v>
      </c>
      <c r="N59" s="124">
        <f t="shared" si="6"/>
        <v>95</v>
      </c>
      <c r="O59" s="124">
        <f t="shared" si="7"/>
        <v>67</v>
      </c>
      <c r="P59" s="124">
        <f t="shared" si="8"/>
        <v>162</v>
      </c>
      <c r="Q59" s="124">
        <f t="shared" si="9"/>
        <v>0</v>
      </c>
      <c r="R59" s="106"/>
    </row>
    <row r="60" spans="2:18" x14ac:dyDescent="0.2">
      <c r="B60" s="31" t="s">
        <v>287</v>
      </c>
      <c r="C60" s="125">
        <v>99</v>
      </c>
      <c r="D60" s="125">
        <v>47</v>
      </c>
      <c r="E60" s="125">
        <v>52</v>
      </c>
      <c r="F60" s="125">
        <v>54</v>
      </c>
      <c r="G60" s="125">
        <v>22</v>
      </c>
      <c r="H60" s="125">
        <v>32</v>
      </c>
      <c r="I60" s="125">
        <v>45</v>
      </c>
      <c r="J60" s="125">
        <v>25</v>
      </c>
      <c r="K60" s="125">
        <v>20</v>
      </c>
      <c r="M60" s="124">
        <f t="shared" si="5"/>
        <v>99</v>
      </c>
      <c r="N60" s="124">
        <f t="shared" si="6"/>
        <v>47</v>
      </c>
      <c r="O60" s="124">
        <f t="shared" si="7"/>
        <v>52</v>
      </c>
      <c r="P60" s="124">
        <f t="shared" si="8"/>
        <v>99</v>
      </c>
      <c r="Q60" s="124">
        <f t="shared" si="9"/>
        <v>0</v>
      </c>
      <c r="R60" s="106"/>
    </row>
    <row r="61" spans="2:18" x14ac:dyDescent="0.2">
      <c r="B61" s="31" t="s">
        <v>288</v>
      </c>
      <c r="C61" s="125">
        <v>86</v>
      </c>
      <c r="D61" s="125">
        <v>45</v>
      </c>
      <c r="E61" s="125">
        <v>41</v>
      </c>
      <c r="F61" s="125">
        <v>70</v>
      </c>
      <c r="G61" s="125">
        <v>35</v>
      </c>
      <c r="H61" s="125">
        <v>35</v>
      </c>
      <c r="I61" s="125">
        <v>16</v>
      </c>
      <c r="J61" s="125">
        <v>10</v>
      </c>
      <c r="K61" s="125">
        <v>6</v>
      </c>
      <c r="M61" s="124">
        <f t="shared" si="5"/>
        <v>86</v>
      </c>
      <c r="N61" s="124">
        <f t="shared" si="6"/>
        <v>45</v>
      </c>
      <c r="O61" s="124">
        <f t="shared" si="7"/>
        <v>41</v>
      </c>
      <c r="P61" s="124">
        <f t="shared" si="8"/>
        <v>86</v>
      </c>
      <c r="Q61" s="124">
        <f t="shared" si="9"/>
        <v>0</v>
      </c>
      <c r="R61" s="106"/>
    </row>
    <row r="62" spans="2:18" x14ac:dyDescent="0.2">
      <c r="B62" s="31" t="s">
        <v>289</v>
      </c>
      <c r="C62" s="125">
        <v>29</v>
      </c>
      <c r="D62" s="125">
        <v>19</v>
      </c>
      <c r="E62" s="125">
        <v>10</v>
      </c>
      <c r="F62" s="125">
        <v>20</v>
      </c>
      <c r="G62" s="125">
        <v>12</v>
      </c>
      <c r="H62" s="125">
        <v>8</v>
      </c>
      <c r="I62" s="125">
        <v>9</v>
      </c>
      <c r="J62" s="125">
        <v>7</v>
      </c>
      <c r="K62" s="125">
        <v>2</v>
      </c>
      <c r="M62" s="124">
        <f t="shared" si="5"/>
        <v>29</v>
      </c>
      <c r="N62" s="124">
        <f t="shared" si="6"/>
        <v>19</v>
      </c>
      <c r="O62" s="124">
        <f t="shared" si="7"/>
        <v>10</v>
      </c>
      <c r="P62" s="124">
        <f t="shared" si="8"/>
        <v>29</v>
      </c>
      <c r="Q62" s="124">
        <f t="shared" si="9"/>
        <v>0</v>
      </c>
      <c r="R62" s="106"/>
    </row>
    <row r="63" spans="2:18" x14ac:dyDescent="0.2">
      <c r="B63" s="31" t="s">
        <v>290</v>
      </c>
      <c r="C63" s="125">
        <v>26</v>
      </c>
      <c r="D63" s="125">
        <v>14</v>
      </c>
      <c r="E63" s="125">
        <v>12</v>
      </c>
      <c r="F63" s="125">
        <v>12</v>
      </c>
      <c r="G63" s="125">
        <v>5</v>
      </c>
      <c r="H63" s="125">
        <v>7</v>
      </c>
      <c r="I63" s="125">
        <v>14</v>
      </c>
      <c r="J63" s="125">
        <v>9</v>
      </c>
      <c r="K63" s="125">
        <v>5</v>
      </c>
      <c r="M63" s="124">
        <f t="shared" si="5"/>
        <v>26</v>
      </c>
      <c r="N63" s="124">
        <f t="shared" si="6"/>
        <v>14</v>
      </c>
      <c r="O63" s="124">
        <f t="shared" si="7"/>
        <v>12</v>
      </c>
      <c r="P63" s="124">
        <f t="shared" si="8"/>
        <v>26</v>
      </c>
      <c r="Q63" s="124">
        <f t="shared" si="9"/>
        <v>0</v>
      </c>
      <c r="R63" s="106"/>
    </row>
    <row r="64" spans="2:18" x14ac:dyDescent="0.2">
      <c r="B64" s="31" t="s">
        <v>291</v>
      </c>
      <c r="C64" s="125">
        <v>15</v>
      </c>
      <c r="D64" s="125">
        <v>9</v>
      </c>
      <c r="E64" s="125">
        <v>6</v>
      </c>
      <c r="F64" s="125">
        <v>13</v>
      </c>
      <c r="G64" s="125">
        <v>7</v>
      </c>
      <c r="H64" s="125">
        <v>6</v>
      </c>
      <c r="I64" s="125">
        <v>2</v>
      </c>
      <c r="J64" s="125">
        <v>2</v>
      </c>
      <c r="K64" s="125">
        <v>0</v>
      </c>
      <c r="M64" s="124">
        <f t="shared" si="5"/>
        <v>15</v>
      </c>
      <c r="N64" s="124">
        <f t="shared" si="6"/>
        <v>9</v>
      </c>
      <c r="O64" s="124">
        <f t="shared" si="7"/>
        <v>6</v>
      </c>
      <c r="P64" s="124">
        <f t="shared" si="8"/>
        <v>15</v>
      </c>
      <c r="Q64" s="124">
        <f t="shared" si="9"/>
        <v>0</v>
      </c>
      <c r="R64" s="106"/>
    </row>
    <row r="65" spans="13:18" x14ac:dyDescent="0.2">
      <c r="M65" s="106"/>
      <c r="N65" s="106"/>
      <c r="O65" s="106"/>
      <c r="P65" s="106"/>
      <c r="Q65" s="106"/>
      <c r="R65" s="106"/>
    </row>
  </sheetData>
  <sheetProtection selectLockedCells="1" selectUnlockedCells="1"/>
  <mergeCells count="8">
    <mergeCell ref="I4:K4"/>
    <mergeCell ref="B4:B5"/>
    <mergeCell ref="C4:E4"/>
    <mergeCell ref="F4:H4"/>
    <mergeCell ref="B37:B38"/>
    <mergeCell ref="C37:E37"/>
    <mergeCell ref="F37:H37"/>
    <mergeCell ref="I37:K37"/>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29"/>
  <sheetViews>
    <sheetView showGridLines="0" zoomScaleNormal="100" zoomScaleSheetLayoutView="100" workbookViewId="0"/>
  </sheetViews>
  <sheetFormatPr baseColWidth="10" defaultRowHeight="12.75" x14ac:dyDescent="0.2"/>
  <cols>
    <col min="1" max="1" width="3.7109375" customWidth="1"/>
    <col min="2" max="2" width="19.85546875" customWidth="1"/>
    <col min="3" max="5" width="18.28515625" customWidth="1"/>
    <col min="6" max="7" width="5.7109375" customWidth="1"/>
    <col min="8" max="8" width="11.42578125" customWidth="1"/>
  </cols>
  <sheetData>
    <row r="1" spans="1:7" ht="15.75" x14ac:dyDescent="0.25">
      <c r="A1" s="8" t="str">
        <f>Inhaltsverzeichnis!B33&amp;" "&amp;Inhaltsverzeichnis!D33</f>
        <v>Tabelle 10: Wanderungsbilanz nach Kanton, 2017</v>
      </c>
    </row>
    <row r="3" spans="1:7" x14ac:dyDescent="0.2">
      <c r="A3" s="2"/>
    </row>
    <row r="4" spans="1:7" s="5" customFormat="1" ht="12.75" customHeight="1" x14ac:dyDescent="0.2">
      <c r="A4"/>
      <c r="B4" s="62" t="s">
        <v>225</v>
      </c>
      <c r="C4" s="38" t="s">
        <v>234</v>
      </c>
      <c r="D4" s="38" t="s">
        <v>235</v>
      </c>
      <c r="E4" s="38" t="s">
        <v>355</v>
      </c>
      <c r="F4"/>
      <c r="G4"/>
    </row>
    <row r="5" spans="1:7" x14ac:dyDescent="0.2">
      <c r="B5" s="31" t="s">
        <v>267</v>
      </c>
      <c r="C5" s="70">
        <v>6075</v>
      </c>
      <c r="D5" s="70">
        <v>4426</v>
      </c>
      <c r="E5" s="70">
        <v>1649</v>
      </c>
      <c r="G5" s="123">
        <f>C5-D5</f>
        <v>1649</v>
      </c>
    </row>
    <row r="6" spans="1:7" x14ac:dyDescent="0.2">
      <c r="B6" s="31" t="s">
        <v>268</v>
      </c>
      <c r="C6" s="70">
        <v>1078</v>
      </c>
      <c r="D6" s="70">
        <v>1175</v>
      </c>
      <c r="E6" s="70">
        <v>-97</v>
      </c>
      <c r="G6" s="123">
        <f t="shared" ref="G6:G29" si="0">C6-D6</f>
        <v>-97</v>
      </c>
    </row>
    <row r="7" spans="1:7" x14ac:dyDescent="0.2">
      <c r="B7" s="31" t="s">
        <v>269</v>
      </c>
      <c r="C7" s="70">
        <v>1420</v>
      </c>
      <c r="D7" s="70">
        <v>1368</v>
      </c>
      <c r="E7" s="70">
        <v>52</v>
      </c>
      <c r="G7" s="123">
        <f t="shared" si="0"/>
        <v>52</v>
      </c>
    </row>
    <row r="8" spans="1:7" x14ac:dyDescent="0.2">
      <c r="B8" s="31" t="s">
        <v>270</v>
      </c>
      <c r="C8" s="70">
        <v>42</v>
      </c>
      <c r="D8" s="70">
        <v>23</v>
      </c>
      <c r="E8" s="70">
        <v>19</v>
      </c>
      <c r="G8" s="123">
        <f t="shared" si="0"/>
        <v>19</v>
      </c>
    </row>
    <row r="9" spans="1:7" x14ac:dyDescent="0.2">
      <c r="B9" s="31" t="s">
        <v>271</v>
      </c>
      <c r="C9" s="70">
        <v>314</v>
      </c>
      <c r="D9" s="70">
        <v>296</v>
      </c>
      <c r="E9" s="70">
        <v>18</v>
      </c>
      <c r="G9" s="123">
        <f t="shared" si="0"/>
        <v>18</v>
      </c>
    </row>
    <row r="10" spans="1:7" x14ac:dyDescent="0.2">
      <c r="B10" s="31" t="s">
        <v>272</v>
      </c>
      <c r="C10" s="70">
        <v>47</v>
      </c>
      <c r="D10" s="70">
        <v>39</v>
      </c>
      <c r="E10" s="70">
        <v>8</v>
      </c>
      <c r="G10" s="123">
        <f t="shared" si="0"/>
        <v>8</v>
      </c>
    </row>
    <row r="11" spans="1:7" x14ac:dyDescent="0.2">
      <c r="B11" s="31" t="s">
        <v>273</v>
      </c>
      <c r="C11" s="70">
        <v>62</v>
      </c>
      <c r="D11" s="70">
        <v>83</v>
      </c>
      <c r="E11" s="70">
        <v>-21</v>
      </c>
      <c r="G11" s="123">
        <f t="shared" si="0"/>
        <v>-21</v>
      </c>
    </row>
    <row r="12" spans="1:7" x14ac:dyDescent="0.2">
      <c r="B12" s="31" t="s">
        <v>274</v>
      </c>
      <c r="C12" s="70">
        <v>58</v>
      </c>
      <c r="D12" s="70">
        <v>40</v>
      </c>
      <c r="E12" s="70">
        <v>18</v>
      </c>
      <c r="G12" s="123">
        <f t="shared" si="0"/>
        <v>18</v>
      </c>
    </row>
    <row r="13" spans="1:7" x14ac:dyDescent="0.2">
      <c r="B13" s="31" t="s">
        <v>275</v>
      </c>
      <c r="C13" s="70">
        <v>490</v>
      </c>
      <c r="D13" s="70">
        <v>355</v>
      </c>
      <c r="E13" s="70">
        <v>135</v>
      </c>
      <c r="G13" s="123">
        <f t="shared" si="0"/>
        <v>135</v>
      </c>
    </row>
    <row r="14" spans="1:7" x14ac:dyDescent="0.2">
      <c r="B14" s="31" t="s">
        <v>276</v>
      </c>
      <c r="C14" s="70">
        <v>119</v>
      </c>
      <c r="D14" s="70">
        <v>82</v>
      </c>
      <c r="E14" s="70">
        <v>37</v>
      </c>
      <c r="G14" s="123">
        <f t="shared" si="0"/>
        <v>37</v>
      </c>
    </row>
    <row r="15" spans="1:7" ht="14.25" customHeight="1" x14ac:dyDescent="0.2">
      <c r="B15" s="31" t="s">
        <v>277</v>
      </c>
      <c r="C15" s="70">
        <v>1550</v>
      </c>
      <c r="D15" s="70">
        <v>1557</v>
      </c>
      <c r="E15" s="70">
        <v>-7</v>
      </c>
      <c r="G15" s="123">
        <f t="shared" si="0"/>
        <v>-7</v>
      </c>
    </row>
    <row r="16" spans="1:7" x14ac:dyDescent="0.2">
      <c r="B16" s="31" t="s">
        <v>278</v>
      </c>
      <c r="C16" s="70">
        <v>605</v>
      </c>
      <c r="D16" s="70">
        <v>528</v>
      </c>
      <c r="E16" s="70">
        <v>77</v>
      </c>
      <c r="G16" s="123">
        <f t="shared" si="0"/>
        <v>77</v>
      </c>
    </row>
    <row r="17" spans="2:7" x14ac:dyDescent="0.2">
      <c r="B17" s="31" t="s">
        <v>279</v>
      </c>
      <c r="C17" s="70">
        <v>1096</v>
      </c>
      <c r="D17" s="70">
        <v>998</v>
      </c>
      <c r="E17" s="70">
        <v>98</v>
      </c>
      <c r="G17" s="123">
        <f t="shared" si="0"/>
        <v>98</v>
      </c>
    </row>
    <row r="18" spans="2:7" x14ac:dyDescent="0.2">
      <c r="B18" s="31" t="s">
        <v>280</v>
      </c>
      <c r="C18" s="70">
        <v>102</v>
      </c>
      <c r="D18" s="70">
        <v>106</v>
      </c>
      <c r="E18" s="70">
        <v>-4</v>
      </c>
      <c r="G18" s="123">
        <f t="shared" si="0"/>
        <v>-4</v>
      </c>
    </row>
    <row r="19" spans="2:7" x14ac:dyDescent="0.2">
      <c r="B19" s="31" t="s">
        <v>281</v>
      </c>
      <c r="C19" s="70">
        <v>39</v>
      </c>
      <c r="D19" s="70">
        <v>30</v>
      </c>
      <c r="E19" s="70">
        <v>9</v>
      </c>
      <c r="G19" s="123">
        <f t="shared" si="0"/>
        <v>9</v>
      </c>
    </row>
    <row r="20" spans="2:7" x14ac:dyDescent="0.2">
      <c r="B20" s="31" t="s">
        <v>282</v>
      </c>
      <c r="C20" s="70">
        <v>9</v>
      </c>
      <c r="D20" s="70">
        <v>9</v>
      </c>
      <c r="E20" s="70">
        <v>0</v>
      </c>
      <c r="G20" s="123">
        <f t="shared" si="0"/>
        <v>0</v>
      </c>
    </row>
    <row r="21" spans="2:7" x14ac:dyDescent="0.2">
      <c r="B21" s="31" t="s">
        <v>283</v>
      </c>
      <c r="C21" s="70">
        <v>469</v>
      </c>
      <c r="D21" s="70">
        <v>408</v>
      </c>
      <c r="E21" s="70">
        <v>61</v>
      </c>
      <c r="G21" s="123">
        <f t="shared" si="0"/>
        <v>61</v>
      </c>
    </row>
    <row r="22" spans="2:7" x14ac:dyDescent="0.2">
      <c r="B22" s="31" t="s">
        <v>284</v>
      </c>
      <c r="C22" s="70">
        <v>255</v>
      </c>
      <c r="D22" s="70">
        <v>237</v>
      </c>
      <c r="E22" s="70">
        <v>18</v>
      </c>
      <c r="G22" s="123">
        <f t="shared" si="0"/>
        <v>18</v>
      </c>
    </row>
    <row r="23" spans="2:7" x14ac:dyDescent="0.2">
      <c r="B23" s="31" t="s">
        <v>285</v>
      </c>
      <c r="C23" s="70">
        <v>246</v>
      </c>
      <c r="D23" s="70">
        <v>257</v>
      </c>
      <c r="E23" s="70">
        <v>-11</v>
      </c>
      <c r="G23" s="123">
        <f t="shared" si="0"/>
        <v>-11</v>
      </c>
    </row>
    <row r="24" spans="2:7" x14ac:dyDescent="0.2">
      <c r="B24" s="31" t="s">
        <v>286</v>
      </c>
      <c r="C24" s="70">
        <v>158</v>
      </c>
      <c r="D24" s="70">
        <v>162</v>
      </c>
      <c r="E24" s="70">
        <v>-4</v>
      </c>
      <c r="G24" s="123">
        <f t="shared" si="0"/>
        <v>-4</v>
      </c>
    </row>
    <row r="25" spans="2:7" x14ac:dyDescent="0.2">
      <c r="B25" s="31" t="s">
        <v>287</v>
      </c>
      <c r="C25" s="70">
        <v>108</v>
      </c>
      <c r="D25" s="70">
        <v>99</v>
      </c>
      <c r="E25" s="70">
        <v>9</v>
      </c>
      <c r="G25" s="123">
        <f t="shared" si="0"/>
        <v>9</v>
      </c>
    </row>
    <row r="26" spans="2:7" x14ac:dyDescent="0.2">
      <c r="B26" s="31" t="s">
        <v>288</v>
      </c>
      <c r="C26" s="70">
        <v>133</v>
      </c>
      <c r="D26" s="70">
        <v>86</v>
      </c>
      <c r="E26" s="70">
        <v>47</v>
      </c>
      <c r="G26" s="123">
        <f t="shared" si="0"/>
        <v>47</v>
      </c>
    </row>
    <row r="27" spans="2:7" x14ac:dyDescent="0.2">
      <c r="B27" s="31" t="s">
        <v>289</v>
      </c>
      <c r="C27" s="70">
        <v>13</v>
      </c>
      <c r="D27" s="70">
        <v>29</v>
      </c>
      <c r="E27" s="70">
        <v>-16</v>
      </c>
      <c r="G27" s="123">
        <f t="shared" si="0"/>
        <v>-16</v>
      </c>
    </row>
    <row r="28" spans="2:7" x14ac:dyDescent="0.2">
      <c r="B28" s="31" t="s">
        <v>290</v>
      </c>
      <c r="C28" s="70">
        <v>44</v>
      </c>
      <c r="D28" s="70">
        <v>26</v>
      </c>
      <c r="E28" s="70">
        <v>18</v>
      </c>
      <c r="G28" s="123">
        <f t="shared" si="0"/>
        <v>18</v>
      </c>
    </row>
    <row r="29" spans="2:7" x14ac:dyDescent="0.2">
      <c r="B29" s="31" t="s">
        <v>291</v>
      </c>
      <c r="C29" s="70">
        <v>20</v>
      </c>
      <c r="D29" s="70">
        <v>15</v>
      </c>
      <c r="E29" s="70">
        <v>5</v>
      </c>
      <c r="G29" s="123">
        <f t="shared" si="0"/>
        <v>5</v>
      </c>
    </row>
  </sheetData>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M105"/>
  <sheetViews>
    <sheetView showGridLines="0" zoomScaleNormal="100" zoomScaleSheetLayoutView="100" workbookViewId="0"/>
  </sheetViews>
  <sheetFormatPr baseColWidth="10" defaultRowHeight="12.75" x14ac:dyDescent="0.2"/>
  <cols>
    <col min="1" max="1" width="3.7109375" customWidth="1"/>
    <col min="2" max="2" width="19.85546875" customWidth="1"/>
    <col min="3" max="11" width="12" customWidth="1"/>
    <col min="12" max="12" width="11.28515625" customWidth="1"/>
    <col min="13" max="13" width="11.140625" customWidth="1"/>
  </cols>
  <sheetData>
    <row r="1" spans="1:13" ht="15.75" x14ac:dyDescent="0.25">
      <c r="A1" s="8" t="str">
        <f>Inhaltsverzeichnis!B34&amp;" "&amp;Inhaltsverzeichnis!D34</f>
        <v>Tabelle 11a: Zuzüge nach den wichtigsten Herkunftsländern,  2017</v>
      </c>
    </row>
    <row r="3" spans="1:13" ht="13.5" customHeight="1" x14ac:dyDescent="0.2"/>
    <row r="4" spans="1:13" s="5" customFormat="1" ht="13.5" customHeight="1" x14ac:dyDescent="0.2">
      <c r="A4"/>
      <c r="B4" s="199" t="s">
        <v>292</v>
      </c>
      <c r="C4" s="193" t="s">
        <v>69</v>
      </c>
      <c r="D4" s="194"/>
      <c r="E4" s="195"/>
      <c r="F4" s="193" t="s">
        <v>227</v>
      </c>
      <c r="G4" s="194"/>
      <c r="H4" s="195"/>
      <c r="I4" s="193" t="s">
        <v>228</v>
      </c>
      <c r="J4" s="194"/>
      <c r="K4" s="195"/>
      <c r="L4"/>
      <c r="M4"/>
    </row>
    <row r="5" spans="1:13" s="5" customFormat="1" x14ac:dyDescent="0.2">
      <c r="A5"/>
      <c r="B5" s="200"/>
      <c r="C5" s="38" t="s">
        <v>69</v>
      </c>
      <c r="D5" s="38" t="s">
        <v>229</v>
      </c>
      <c r="E5" s="38" t="s">
        <v>230</v>
      </c>
      <c r="F5" s="38" t="s">
        <v>69</v>
      </c>
      <c r="G5" s="38" t="s">
        <v>229</v>
      </c>
      <c r="H5" s="38" t="s">
        <v>230</v>
      </c>
      <c r="I5" s="38" t="s">
        <v>69</v>
      </c>
      <c r="J5" s="38" t="s">
        <v>229</v>
      </c>
      <c r="K5" s="38" t="s">
        <v>230</v>
      </c>
      <c r="L5"/>
    </row>
    <row r="6" spans="1:13" ht="14.25" x14ac:dyDescent="0.2">
      <c r="B6" s="126" t="s">
        <v>293</v>
      </c>
      <c r="C6" s="125">
        <v>2092</v>
      </c>
      <c r="D6" s="125">
        <v>1172</v>
      </c>
      <c r="E6" s="125">
        <v>920</v>
      </c>
      <c r="F6" s="125">
        <v>140</v>
      </c>
      <c r="G6" s="125">
        <v>67</v>
      </c>
      <c r="H6" s="125">
        <v>73</v>
      </c>
      <c r="I6" s="125">
        <v>1952</v>
      </c>
      <c r="J6" s="125">
        <v>1105</v>
      </c>
      <c r="K6" s="125">
        <v>847</v>
      </c>
      <c r="M6" s="162"/>
    </row>
    <row r="7" spans="1:13" ht="14.25" x14ac:dyDescent="0.2">
      <c r="B7" s="126" t="s">
        <v>295</v>
      </c>
      <c r="C7" s="125">
        <v>1053</v>
      </c>
      <c r="D7" s="125">
        <v>635</v>
      </c>
      <c r="E7" s="125">
        <v>418</v>
      </c>
      <c r="F7" s="125">
        <v>65</v>
      </c>
      <c r="G7" s="125">
        <v>28</v>
      </c>
      <c r="H7" s="125">
        <v>37</v>
      </c>
      <c r="I7" s="125">
        <v>988</v>
      </c>
      <c r="J7" s="125">
        <v>607</v>
      </c>
      <c r="K7" s="125">
        <v>381</v>
      </c>
      <c r="M7" s="162"/>
    </row>
    <row r="8" spans="1:13" ht="14.25" x14ac:dyDescent="0.2">
      <c r="B8" s="127" t="s">
        <v>462</v>
      </c>
      <c r="C8" s="125">
        <v>407</v>
      </c>
      <c r="D8" s="125">
        <v>192</v>
      </c>
      <c r="E8" s="125">
        <v>215</v>
      </c>
      <c r="F8" s="125">
        <v>21</v>
      </c>
      <c r="G8" s="125">
        <v>10</v>
      </c>
      <c r="H8" s="125">
        <v>11</v>
      </c>
      <c r="I8" s="125">
        <v>386</v>
      </c>
      <c r="J8" s="125">
        <v>182</v>
      </c>
      <c r="K8" s="125">
        <v>204</v>
      </c>
      <c r="M8" s="162"/>
    </row>
    <row r="9" spans="1:13" ht="14.25" x14ac:dyDescent="0.2">
      <c r="B9" s="127" t="s">
        <v>296</v>
      </c>
      <c r="C9" s="125">
        <v>360</v>
      </c>
      <c r="D9" s="125">
        <v>231</v>
      </c>
      <c r="E9" s="125">
        <v>129</v>
      </c>
      <c r="F9" s="125">
        <v>5</v>
      </c>
      <c r="G9" s="125">
        <v>5</v>
      </c>
      <c r="H9" s="125">
        <v>0</v>
      </c>
      <c r="I9" s="125">
        <v>355</v>
      </c>
      <c r="J9" s="125">
        <v>226</v>
      </c>
      <c r="K9" s="125">
        <v>129</v>
      </c>
      <c r="M9" s="162"/>
    </row>
    <row r="10" spans="1:13" ht="14.25" x14ac:dyDescent="0.2">
      <c r="B10" s="126" t="s">
        <v>294</v>
      </c>
      <c r="C10" s="125">
        <v>310</v>
      </c>
      <c r="D10" s="125">
        <v>187</v>
      </c>
      <c r="E10" s="125">
        <v>123</v>
      </c>
      <c r="F10" s="125">
        <v>11</v>
      </c>
      <c r="G10" s="125">
        <v>7</v>
      </c>
      <c r="H10" s="125">
        <v>4</v>
      </c>
      <c r="I10" s="125">
        <v>299</v>
      </c>
      <c r="J10" s="125">
        <v>180</v>
      </c>
      <c r="K10" s="125">
        <v>119</v>
      </c>
      <c r="M10" s="162"/>
    </row>
    <row r="11" spans="1:13" ht="14.25" x14ac:dyDescent="0.2">
      <c r="B11" s="127" t="s">
        <v>297</v>
      </c>
      <c r="C11" s="125">
        <v>262</v>
      </c>
      <c r="D11" s="125">
        <v>145</v>
      </c>
      <c r="E11" s="125">
        <v>117</v>
      </c>
      <c r="F11" s="125">
        <v>51</v>
      </c>
      <c r="G11" s="125">
        <v>28</v>
      </c>
      <c r="H11" s="125">
        <v>23</v>
      </c>
      <c r="I11" s="125">
        <v>211</v>
      </c>
      <c r="J11" s="125">
        <v>117</v>
      </c>
      <c r="K11" s="125">
        <v>94</v>
      </c>
      <c r="M11" s="162"/>
    </row>
    <row r="12" spans="1:13" ht="14.25" x14ac:dyDescent="0.2">
      <c r="B12" s="126" t="s">
        <v>300</v>
      </c>
      <c r="C12" s="125">
        <v>247</v>
      </c>
      <c r="D12" s="125">
        <v>148</v>
      </c>
      <c r="E12" s="125">
        <v>99</v>
      </c>
      <c r="F12" s="125">
        <v>3</v>
      </c>
      <c r="G12" s="125">
        <v>2</v>
      </c>
      <c r="H12" s="125">
        <v>1</v>
      </c>
      <c r="I12" s="125">
        <v>244</v>
      </c>
      <c r="J12" s="125">
        <v>146</v>
      </c>
      <c r="K12" s="125">
        <v>98</v>
      </c>
      <c r="M12" s="162"/>
    </row>
    <row r="13" spans="1:13" ht="14.25" x14ac:dyDescent="0.2">
      <c r="B13" s="127" t="s">
        <v>299</v>
      </c>
      <c r="C13" s="125">
        <v>228</v>
      </c>
      <c r="D13" s="125">
        <v>129</v>
      </c>
      <c r="E13" s="125">
        <v>99</v>
      </c>
      <c r="F13" s="125">
        <v>20</v>
      </c>
      <c r="G13" s="125">
        <v>12</v>
      </c>
      <c r="H13" s="125">
        <v>8</v>
      </c>
      <c r="I13" s="125">
        <v>208</v>
      </c>
      <c r="J13" s="125">
        <v>117</v>
      </c>
      <c r="K13" s="125">
        <v>91</v>
      </c>
      <c r="M13" s="162"/>
    </row>
    <row r="14" spans="1:13" ht="14.25" x14ac:dyDescent="0.2">
      <c r="B14" s="126" t="s">
        <v>302</v>
      </c>
      <c r="C14" s="125">
        <v>189</v>
      </c>
      <c r="D14" s="125">
        <v>87</v>
      </c>
      <c r="E14" s="125">
        <v>102</v>
      </c>
      <c r="F14" s="125">
        <v>3</v>
      </c>
      <c r="G14" s="125">
        <v>2</v>
      </c>
      <c r="H14" s="125">
        <v>1</v>
      </c>
      <c r="I14" s="125">
        <v>186</v>
      </c>
      <c r="J14" s="125">
        <v>85</v>
      </c>
      <c r="K14" s="125">
        <v>101</v>
      </c>
      <c r="M14" s="162"/>
    </row>
    <row r="15" spans="1:13" ht="14.25" x14ac:dyDescent="0.2">
      <c r="B15" s="126" t="s">
        <v>453</v>
      </c>
      <c r="C15" s="125">
        <v>181</v>
      </c>
      <c r="D15" s="125">
        <v>103</v>
      </c>
      <c r="E15" s="125">
        <v>78</v>
      </c>
      <c r="F15" s="125">
        <v>0</v>
      </c>
      <c r="G15" s="125">
        <v>0</v>
      </c>
      <c r="H15" s="125">
        <v>0</v>
      </c>
      <c r="I15" s="125">
        <v>181</v>
      </c>
      <c r="J15" s="125">
        <v>103</v>
      </c>
      <c r="K15" s="125">
        <v>78</v>
      </c>
      <c r="M15" s="162"/>
    </row>
    <row r="16" spans="1:13" ht="14.25" x14ac:dyDescent="0.2">
      <c r="B16" s="126" t="s">
        <v>451</v>
      </c>
      <c r="C16" s="125">
        <v>179</v>
      </c>
      <c r="D16" s="125">
        <v>99</v>
      </c>
      <c r="E16" s="125">
        <v>80</v>
      </c>
      <c r="F16" s="125">
        <v>0</v>
      </c>
      <c r="G16" s="125">
        <v>0</v>
      </c>
      <c r="H16" s="125">
        <v>0</v>
      </c>
      <c r="I16" s="125">
        <v>179</v>
      </c>
      <c r="J16" s="125">
        <v>99</v>
      </c>
      <c r="K16" s="125">
        <v>80</v>
      </c>
      <c r="M16" s="162"/>
    </row>
    <row r="17" spans="1:13" ht="14.25" x14ac:dyDescent="0.2">
      <c r="B17" s="127" t="s">
        <v>461</v>
      </c>
      <c r="C17" s="125">
        <v>156</v>
      </c>
      <c r="D17" s="125">
        <v>88</v>
      </c>
      <c r="E17" s="125">
        <v>68</v>
      </c>
      <c r="F17" s="125">
        <v>50</v>
      </c>
      <c r="G17" s="125">
        <v>27</v>
      </c>
      <c r="H17" s="125">
        <v>23</v>
      </c>
      <c r="I17" s="125">
        <v>106</v>
      </c>
      <c r="J17" s="125">
        <v>61</v>
      </c>
      <c r="K17" s="125">
        <v>45</v>
      </c>
      <c r="M17" s="162"/>
    </row>
    <row r="18" spans="1:13" ht="14.25" x14ac:dyDescent="0.2">
      <c r="B18" s="127" t="s">
        <v>298</v>
      </c>
      <c r="C18" s="125">
        <v>150</v>
      </c>
      <c r="D18" s="125">
        <v>88</v>
      </c>
      <c r="E18" s="125">
        <v>62</v>
      </c>
      <c r="F18" s="125">
        <v>31</v>
      </c>
      <c r="G18" s="125">
        <v>14</v>
      </c>
      <c r="H18" s="125">
        <v>17</v>
      </c>
      <c r="I18" s="125">
        <v>119</v>
      </c>
      <c r="J18" s="125">
        <v>74</v>
      </c>
      <c r="K18" s="125">
        <v>45</v>
      </c>
      <c r="M18" s="162"/>
    </row>
    <row r="19" spans="1:13" ht="14.25" x14ac:dyDescent="0.2">
      <c r="B19" s="126" t="s">
        <v>471</v>
      </c>
      <c r="C19" s="125">
        <v>138</v>
      </c>
      <c r="D19" s="125">
        <v>67</v>
      </c>
      <c r="E19" s="125">
        <v>71</v>
      </c>
      <c r="F19" s="125">
        <v>75</v>
      </c>
      <c r="G19" s="125">
        <v>39</v>
      </c>
      <c r="H19" s="125">
        <v>36</v>
      </c>
      <c r="I19" s="125">
        <v>63</v>
      </c>
      <c r="J19" s="125">
        <v>28</v>
      </c>
      <c r="K19" s="125">
        <v>35</v>
      </c>
      <c r="M19" s="162"/>
    </row>
    <row r="20" spans="1:13" ht="14.25" x14ac:dyDescent="0.2">
      <c r="B20" s="126" t="s">
        <v>301</v>
      </c>
      <c r="C20" s="125">
        <v>134</v>
      </c>
      <c r="D20" s="125">
        <v>65</v>
      </c>
      <c r="E20" s="125">
        <v>69</v>
      </c>
      <c r="F20" s="125">
        <v>32</v>
      </c>
      <c r="G20" s="125">
        <v>16</v>
      </c>
      <c r="H20" s="125">
        <v>16</v>
      </c>
      <c r="I20" s="125">
        <v>102</v>
      </c>
      <c r="J20" s="125">
        <v>49</v>
      </c>
      <c r="K20" s="125">
        <v>53</v>
      </c>
      <c r="M20" s="162"/>
    </row>
    <row r="21" spans="1:13" ht="14.25" x14ac:dyDescent="0.2">
      <c r="B21" s="126" t="s">
        <v>303</v>
      </c>
      <c r="C21" s="125">
        <v>110</v>
      </c>
      <c r="D21" s="125">
        <v>56</v>
      </c>
      <c r="E21" s="125">
        <v>54</v>
      </c>
      <c r="F21" s="125">
        <v>55</v>
      </c>
      <c r="G21" s="125">
        <v>37</v>
      </c>
      <c r="H21" s="125">
        <v>18</v>
      </c>
      <c r="I21" s="125">
        <v>55</v>
      </c>
      <c r="J21" s="125">
        <v>19</v>
      </c>
      <c r="K21" s="125">
        <v>36</v>
      </c>
      <c r="M21" s="162"/>
    </row>
    <row r="22" spans="1:13" ht="14.25" x14ac:dyDescent="0.2">
      <c r="B22" s="126" t="s">
        <v>452</v>
      </c>
      <c r="C22" s="125">
        <v>108</v>
      </c>
      <c r="D22" s="125">
        <v>34</v>
      </c>
      <c r="E22" s="125">
        <v>74</v>
      </c>
      <c r="F22" s="125">
        <v>42</v>
      </c>
      <c r="G22" s="125">
        <v>23</v>
      </c>
      <c r="H22" s="125">
        <v>19</v>
      </c>
      <c r="I22" s="125">
        <v>66</v>
      </c>
      <c r="J22" s="125">
        <v>11</v>
      </c>
      <c r="K22" s="125">
        <v>55</v>
      </c>
      <c r="M22" s="162"/>
    </row>
    <row r="23" spans="1:13" ht="14.25" x14ac:dyDescent="0.2">
      <c r="B23" s="126" t="s">
        <v>459</v>
      </c>
      <c r="C23" s="125">
        <v>83</v>
      </c>
      <c r="D23" s="125">
        <v>36</v>
      </c>
      <c r="E23" s="125">
        <v>47</v>
      </c>
      <c r="F23" s="125">
        <v>15</v>
      </c>
      <c r="G23" s="125">
        <v>8</v>
      </c>
      <c r="H23" s="125">
        <v>7</v>
      </c>
      <c r="I23" s="125">
        <v>68</v>
      </c>
      <c r="J23" s="125">
        <v>28</v>
      </c>
      <c r="K23" s="125">
        <v>40</v>
      </c>
      <c r="M23" s="162"/>
    </row>
    <row r="24" spans="1:13" ht="14.25" x14ac:dyDescent="0.2">
      <c r="B24" s="126" t="s">
        <v>352</v>
      </c>
      <c r="C24" s="125">
        <v>81</v>
      </c>
      <c r="D24" s="125">
        <v>48</v>
      </c>
      <c r="E24" s="125">
        <v>33</v>
      </c>
      <c r="F24" s="125">
        <v>10</v>
      </c>
      <c r="G24" s="125">
        <v>5</v>
      </c>
      <c r="H24" s="125">
        <v>5</v>
      </c>
      <c r="I24" s="125">
        <v>71</v>
      </c>
      <c r="J24" s="125">
        <v>43</v>
      </c>
      <c r="K24" s="125">
        <v>28</v>
      </c>
      <c r="M24" s="162"/>
    </row>
    <row r="25" spans="1:13" ht="14.25" x14ac:dyDescent="0.2">
      <c r="B25" s="127" t="s">
        <v>490</v>
      </c>
      <c r="C25" s="125">
        <v>80</v>
      </c>
      <c r="D25" s="125">
        <v>35</v>
      </c>
      <c r="E25" s="125">
        <v>45</v>
      </c>
      <c r="F25" s="125">
        <v>59</v>
      </c>
      <c r="G25" s="125">
        <v>29</v>
      </c>
      <c r="H25" s="125">
        <v>30</v>
      </c>
      <c r="I25" s="125">
        <v>21</v>
      </c>
      <c r="J25" s="125">
        <v>6</v>
      </c>
      <c r="K25" s="125">
        <v>15</v>
      </c>
      <c r="M25" s="162"/>
    </row>
    <row r="27" spans="1:13" x14ac:dyDescent="0.2">
      <c r="B27" s="2" t="s">
        <v>518</v>
      </c>
    </row>
    <row r="29" spans="1:13" ht="34.5" customHeight="1" x14ac:dyDescent="0.25">
      <c r="A29" s="8" t="str">
        <f>Inhaltsverzeichnis!B35&amp; " " &amp;Inhaltsverzeichnis!D35</f>
        <v>Tabelle 11b: Wegzüge nach den wichtigsten Wegzugsländern,  2017</v>
      </c>
    </row>
    <row r="31" spans="1:13" ht="23.25" customHeight="1" x14ac:dyDescent="0.2">
      <c r="B31" s="199" t="s">
        <v>292</v>
      </c>
      <c r="C31" s="193" t="s">
        <v>69</v>
      </c>
      <c r="D31" s="194"/>
      <c r="E31" s="195"/>
      <c r="F31" s="193" t="s">
        <v>227</v>
      </c>
      <c r="G31" s="194"/>
      <c r="H31" s="195"/>
      <c r="I31" s="193" t="s">
        <v>228</v>
      </c>
      <c r="J31" s="194"/>
      <c r="K31" s="195"/>
    </row>
    <row r="32" spans="1:13" x14ac:dyDescent="0.2">
      <c r="B32" s="200"/>
      <c r="C32" s="38" t="s">
        <v>69</v>
      </c>
      <c r="D32" s="38" t="s">
        <v>229</v>
      </c>
      <c r="E32" s="38" t="s">
        <v>230</v>
      </c>
      <c r="F32" s="38" t="s">
        <v>69</v>
      </c>
      <c r="G32" s="38" t="s">
        <v>229</v>
      </c>
      <c r="H32" s="38" t="s">
        <v>230</v>
      </c>
      <c r="I32" s="38" t="s">
        <v>69</v>
      </c>
      <c r="J32" s="38" t="s">
        <v>229</v>
      </c>
      <c r="K32" s="38" t="s">
        <v>230</v>
      </c>
    </row>
    <row r="33" spans="2:13" ht="14.25" x14ac:dyDescent="0.2">
      <c r="B33" s="141" t="s">
        <v>293</v>
      </c>
      <c r="C33" s="142">
        <v>1598</v>
      </c>
      <c r="D33" s="142">
        <v>926</v>
      </c>
      <c r="E33" s="142">
        <v>672</v>
      </c>
      <c r="F33" s="143">
        <v>281</v>
      </c>
      <c r="G33" s="143">
        <v>142</v>
      </c>
      <c r="H33" s="143">
        <v>139</v>
      </c>
      <c r="I33" s="143">
        <v>1317</v>
      </c>
      <c r="J33" s="143">
        <v>784</v>
      </c>
      <c r="K33" s="143">
        <v>533</v>
      </c>
      <c r="L33" s="154"/>
      <c r="M33" s="163"/>
    </row>
    <row r="34" spans="2:13" ht="14.25" x14ac:dyDescent="0.2">
      <c r="B34" s="141" t="s">
        <v>295</v>
      </c>
      <c r="C34" s="142">
        <v>371</v>
      </c>
      <c r="D34" s="142">
        <v>239</v>
      </c>
      <c r="E34" s="142">
        <v>132</v>
      </c>
      <c r="F34" s="143">
        <v>48</v>
      </c>
      <c r="G34" s="143">
        <v>21</v>
      </c>
      <c r="H34" s="143">
        <v>27</v>
      </c>
      <c r="I34" s="143">
        <v>323</v>
      </c>
      <c r="J34" s="143">
        <v>218</v>
      </c>
      <c r="K34" s="143">
        <v>105</v>
      </c>
      <c r="L34" s="154"/>
      <c r="M34" s="163"/>
    </row>
    <row r="35" spans="2:13" ht="14.25" x14ac:dyDescent="0.2">
      <c r="B35" s="141" t="s">
        <v>454</v>
      </c>
      <c r="C35" s="142">
        <v>310</v>
      </c>
      <c r="D35" s="142">
        <v>180</v>
      </c>
      <c r="E35" s="142">
        <v>130</v>
      </c>
      <c r="F35" s="143">
        <v>23</v>
      </c>
      <c r="G35" s="143">
        <v>9</v>
      </c>
      <c r="H35" s="143">
        <v>14</v>
      </c>
      <c r="I35" s="143">
        <v>287</v>
      </c>
      <c r="J35" s="143">
        <v>171</v>
      </c>
      <c r="K35" s="143">
        <v>116</v>
      </c>
      <c r="L35" s="154"/>
      <c r="M35" s="163"/>
    </row>
    <row r="36" spans="2:13" ht="14.25" x14ac:dyDescent="0.2">
      <c r="B36" s="141" t="s">
        <v>455</v>
      </c>
      <c r="C36" s="142">
        <v>271</v>
      </c>
      <c r="D36" s="142">
        <v>153</v>
      </c>
      <c r="E36" s="142">
        <v>118</v>
      </c>
      <c r="F36" s="143">
        <v>97</v>
      </c>
      <c r="G36" s="143">
        <v>50</v>
      </c>
      <c r="H36" s="143">
        <v>47</v>
      </c>
      <c r="I36" s="143">
        <v>174</v>
      </c>
      <c r="J36" s="143">
        <v>103</v>
      </c>
      <c r="K36" s="143">
        <v>71</v>
      </c>
      <c r="L36" s="154"/>
      <c r="M36" s="163"/>
    </row>
    <row r="37" spans="2:13" ht="14.25" x14ac:dyDescent="0.2">
      <c r="B37" s="141" t="s">
        <v>471</v>
      </c>
      <c r="C37" s="142">
        <v>178</v>
      </c>
      <c r="D37" s="142">
        <v>83</v>
      </c>
      <c r="E37" s="142">
        <v>95</v>
      </c>
      <c r="F37" s="143">
        <v>95</v>
      </c>
      <c r="G37" s="143">
        <v>42</v>
      </c>
      <c r="H37" s="143">
        <v>53</v>
      </c>
      <c r="I37" s="143">
        <v>83</v>
      </c>
      <c r="J37" s="143">
        <v>41</v>
      </c>
      <c r="K37" s="143">
        <v>42</v>
      </c>
      <c r="L37" s="154"/>
      <c r="M37" s="163"/>
    </row>
    <row r="38" spans="2:13" ht="14.25" x14ac:dyDescent="0.2">
      <c r="B38" s="141" t="s">
        <v>300</v>
      </c>
      <c r="C38" s="142">
        <v>158</v>
      </c>
      <c r="D38" s="142">
        <v>106</v>
      </c>
      <c r="E38" s="142">
        <v>52</v>
      </c>
      <c r="F38" s="143">
        <v>22</v>
      </c>
      <c r="G38" s="143">
        <v>10</v>
      </c>
      <c r="H38" s="143">
        <v>12</v>
      </c>
      <c r="I38" s="143">
        <v>136</v>
      </c>
      <c r="J38" s="143">
        <v>96</v>
      </c>
      <c r="K38" s="143">
        <v>40</v>
      </c>
      <c r="L38" s="154"/>
      <c r="M38" s="163"/>
    </row>
    <row r="39" spans="2:13" ht="14.25" x14ac:dyDescent="0.2">
      <c r="B39" s="144" t="s">
        <v>493</v>
      </c>
      <c r="C39" s="142">
        <v>154</v>
      </c>
      <c r="D39" s="142">
        <v>97</v>
      </c>
      <c r="E39" s="142">
        <v>57</v>
      </c>
      <c r="F39" s="143">
        <v>5</v>
      </c>
      <c r="G39" s="143">
        <v>2</v>
      </c>
      <c r="H39" s="143">
        <v>3</v>
      </c>
      <c r="I39" s="143">
        <v>149</v>
      </c>
      <c r="J39" s="143">
        <v>95</v>
      </c>
      <c r="K39" s="143">
        <v>54</v>
      </c>
      <c r="L39" s="154"/>
      <c r="M39" s="163"/>
    </row>
    <row r="40" spans="2:13" ht="14.25" x14ac:dyDescent="0.2">
      <c r="B40" s="141" t="s">
        <v>298</v>
      </c>
      <c r="C40" s="142">
        <v>152</v>
      </c>
      <c r="D40" s="142">
        <v>82</v>
      </c>
      <c r="E40" s="142">
        <v>70</v>
      </c>
      <c r="F40" s="143">
        <v>65</v>
      </c>
      <c r="G40" s="143">
        <v>33</v>
      </c>
      <c r="H40" s="143">
        <v>32</v>
      </c>
      <c r="I40" s="143">
        <v>87</v>
      </c>
      <c r="J40" s="143">
        <v>49</v>
      </c>
      <c r="K40" s="143">
        <v>38</v>
      </c>
      <c r="L40" s="154"/>
      <c r="M40" s="163"/>
    </row>
    <row r="41" spans="2:13" ht="14.25" x14ac:dyDescent="0.2">
      <c r="B41" s="144" t="s">
        <v>299</v>
      </c>
      <c r="C41" s="142">
        <v>148</v>
      </c>
      <c r="D41" s="142">
        <v>79</v>
      </c>
      <c r="E41" s="142">
        <v>69</v>
      </c>
      <c r="F41" s="143">
        <v>52</v>
      </c>
      <c r="G41" s="143">
        <v>27</v>
      </c>
      <c r="H41" s="143">
        <v>25</v>
      </c>
      <c r="I41" s="143">
        <v>96</v>
      </c>
      <c r="J41" s="143">
        <v>52</v>
      </c>
      <c r="K41" s="143">
        <v>44</v>
      </c>
      <c r="L41" s="154"/>
      <c r="M41" s="163"/>
    </row>
    <row r="42" spans="2:13" ht="14.25" x14ac:dyDescent="0.2">
      <c r="B42" s="141" t="s">
        <v>462</v>
      </c>
      <c r="C42" s="142">
        <v>136</v>
      </c>
      <c r="D42" s="142">
        <v>81</v>
      </c>
      <c r="E42" s="142">
        <v>55</v>
      </c>
      <c r="F42" s="143">
        <v>34</v>
      </c>
      <c r="G42" s="143">
        <v>17</v>
      </c>
      <c r="H42" s="143">
        <v>17</v>
      </c>
      <c r="I42" s="143">
        <v>102</v>
      </c>
      <c r="J42" s="143">
        <v>64</v>
      </c>
      <c r="K42" s="143">
        <v>38</v>
      </c>
      <c r="L42" s="154"/>
      <c r="M42" s="163"/>
    </row>
    <row r="43" spans="2:13" ht="14.25" x14ac:dyDescent="0.2">
      <c r="B43" s="141" t="s">
        <v>301</v>
      </c>
      <c r="C43" s="142">
        <v>131</v>
      </c>
      <c r="D43" s="142">
        <v>66</v>
      </c>
      <c r="E43" s="142">
        <v>65</v>
      </c>
      <c r="F43" s="143">
        <v>30</v>
      </c>
      <c r="G43" s="143">
        <v>12</v>
      </c>
      <c r="H43" s="143">
        <v>18</v>
      </c>
      <c r="I43" s="143">
        <v>101</v>
      </c>
      <c r="J43" s="143">
        <v>54</v>
      </c>
      <c r="K43" s="143">
        <v>47</v>
      </c>
      <c r="L43" s="154"/>
      <c r="M43" s="163"/>
    </row>
    <row r="44" spans="2:13" ht="14.25" x14ac:dyDescent="0.2">
      <c r="B44" s="141" t="s">
        <v>494</v>
      </c>
      <c r="C44" s="142">
        <v>110</v>
      </c>
      <c r="D44" s="142">
        <v>58</v>
      </c>
      <c r="E44" s="142">
        <v>52</v>
      </c>
      <c r="F44" s="143">
        <v>54</v>
      </c>
      <c r="G44" s="143">
        <v>26</v>
      </c>
      <c r="H44" s="143">
        <v>28</v>
      </c>
      <c r="I44" s="143">
        <v>56</v>
      </c>
      <c r="J44" s="143">
        <v>32</v>
      </c>
      <c r="K44" s="143">
        <v>24</v>
      </c>
      <c r="L44" s="154"/>
      <c r="M44" s="163"/>
    </row>
    <row r="45" spans="2:13" ht="14.25" x14ac:dyDescent="0.2">
      <c r="B45" s="141" t="s">
        <v>452</v>
      </c>
      <c r="C45" s="142">
        <v>107</v>
      </c>
      <c r="D45" s="142">
        <v>66</v>
      </c>
      <c r="E45" s="142">
        <v>41</v>
      </c>
      <c r="F45" s="143">
        <v>89</v>
      </c>
      <c r="G45" s="143">
        <v>61</v>
      </c>
      <c r="H45" s="143">
        <v>28</v>
      </c>
      <c r="I45" s="143">
        <v>18</v>
      </c>
      <c r="J45" s="143">
        <v>5</v>
      </c>
      <c r="K45" s="143">
        <v>13</v>
      </c>
      <c r="L45" s="154"/>
      <c r="M45" s="163"/>
    </row>
    <row r="46" spans="2:13" ht="14.25" x14ac:dyDescent="0.2">
      <c r="B46" s="141" t="s">
        <v>453</v>
      </c>
      <c r="C46" s="142">
        <v>74</v>
      </c>
      <c r="D46" s="142">
        <v>49</v>
      </c>
      <c r="E46" s="142">
        <v>25</v>
      </c>
      <c r="F46" s="143">
        <v>2</v>
      </c>
      <c r="G46" s="143">
        <v>2</v>
      </c>
      <c r="H46" s="143">
        <v>0</v>
      </c>
      <c r="I46" s="143">
        <v>72</v>
      </c>
      <c r="J46" s="143">
        <v>47</v>
      </c>
      <c r="K46" s="143">
        <v>25</v>
      </c>
      <c r="L46" s="154"/>
      <c r="M46" s="163"/>
    </row>
    <row r="47" spans="2:13" ht="14.25" x14ac:dyDescent="0.2">
      <c r="B47" s="126" t="s">
        <v>451</v>
      </c>
      <c r="C47" s="142">
        <v>74</v>
      </c>
      <c r="D47" s="142">
        <v>39</v>
      </c>
      <c r="E47" s="142">
        <v>35</v>
      </c>
      <c r="F47" s="143">
        <v>1</v>
      </c>
      <c r="G47" s="143">
        <v>1</v>
      </c>
      <c r="H47" s="143">
        <v>0</v>
      </c>
      <c r="I47" s="143">
        <v>73</v>
      </c>
      <c r="J47" s="143">
        <v>38</v>
      </c>
      <c r="K47" s="143">
        <v>35</v>
      </c>
      <c r="L47" s="154"/>
      <c r="M47" s="163"/>
    </row>
    <row r="48" spans="2:13" ht="14.25" x14ac:dyDescent="0.2">
      <c r="B48" s="141" t="s">
        <v>457</v>
      </c>
      <c r="C48" s="142">
        <v>63</v>
      </c>
      <c r="D48" s="142">
        <v>33</v>
      </c>
      <c r="E48" s="142">
        <v>30</v>
      </c>
      <c r="F48" s="143">
        <v>12</v>
      </c>
      <c r="G48" s="143">
        <v>6</v>
      </c>
      <c r="H48" s="143">
        <v>6</v>
      </c>
      <c r="I48" s="143">
        <v>51</v>
      </c>
      <c r="J48" s="143">
        <v>27</v>
      </c>
      <c r="K48" s="143">
        <v>24</v>
      </c>
      <c r="L48" s="154"/>
      <c r="M48" s="163"/>
    </row>
    <row r="49" spans="1:13" ht="14.25" x14ac:dyDescent="0.2">
      <c r="B49" s="161" t="s">
        <v>456</v>
      </c>
      <c r="C49" s="142">
        <v>60</v>
      </c>
      <c r="D49" s="142">
        <v>37</v>
      </c>
      <c r="E49" s="142">
        <v>23</v>
      </c>
      <c r="F49" s="143">
        <v>32</v>
      </c>
      <c r="G49" s="143">
        <v>20</v>
      </c>
      <c r="H49" s="143">
        <v>12</v>
      </c>
      <c r="I49" s="143">
        <v>28</v>
      </c>
      <c r="J49" s="143">
        <v>17</v>
      </c>
      <c r="K49" s="143">
        <v>11</v>
      </c>
      <c r="L49" s="154"/>
      <c r="M49" s="163"/>
    </row>
    <row r="50" spans="1:13" ht="14.25" x14ac:dyDescent="0.2">
      <c r="B50" s="161" t="s">
        <v>490</v>
      </c>
      <c r="C50" s="142">
        <v>57</v>
      </c>
      <c r="D50" s="142">
        <v>28</v>
      </c>
      <c r="E50" s="142">
        <v>29</v>
      </c>
      <c r="F50" s="143">
        <v>40</v>
      </c>
      <c r="G50" s="143">
        <v>20</v>
      </c>
      <c r="H50" s="143">
        <v>20</v>
      </c>
      <c r="I50" s="143">
        <v>17</v>
      </c>
      <c r="J50" s="143">
        <v>8</v>
      </c>
      <c r="K50" s="143">
        <v>9</v>
      </c>
      <c r="L50" s="154"/>
      <c r="M50" s="163"/>
    </row>
    <row r="51" spans="1:13" ht="14.25" x14ac:dyDescent="0.2">
      <c r="B51" s="141" t="s">
        <v>459</v>
      </c>
      <c r="C51" s="142">
        <v>51</v>
      </c>
      <c r="D51" s="142">
        <v>30</v>
      </c>
      <c r="E51" s="142">
        <v>21</v>
      </c>
      <c r="F51" s="143">
        <v>12</v>
      </c>
      <c r="G51" s="143">
        <v>6</v>
      </c>
      <c r="H51" s="143">
        <v>6</v>
      </c>
      <c r="I51" s="143">
        <v>39</v>
      </c>
      <c r="J51" s="143">
        <v>24</v>
      </c>
      <c r="K51" s="143">
        <v>15</v>
      </c>
      <c r="L51" s="154"/>
      <c r="M51" s="163"/>
    </row>
    <row r="52" spans="1:13" ht="14.25" x14ac:dyDescent="0.2">
      <c r="B52" s="141" t="s">
        <v>495</v>
      </c>
      <c r="C52" s="142">
        <v>50</v>
      </c>
      <c r="D52" s="142">
        <v>22</v>
      </c>
      <c r="E52" s="142">
        <v>28</v>
      </c>
      <c r="F52" s="143">
        <v>24</v>
      </c>
      <c r="G52" s="143">
        <v>9</v>
      </c>
      <c r="H52" s="143">
        <v>15</v>
      </c>
      <c r="I52" s="143">
        <v>26</v>
      </c>
      <c r="J52" s="143">
        <v>13</v>
      </c>
      <c r="K52" s="143">
        <v>13</v>
      </c>
      <c r="L52" s="154"/>
      <c r="M52" s="163"/>
    </row>
    <row r="54" spans="1:13" x14ac:dyDescent="0.2">
      <c r="B54" s="2" t="s">
        <v>518</v>
      </c>
      <c r="G54" s="184"/>
    </row>
    <row r="58" spans="1:13" ht="15.75" x14ac:dyDescent="0.25">
      <c r="A58" s="8" t="str">
        <f>Inhaltsverzeichnis!B36&amp; " " &amp;Inhaltsverzeichnis!D36</f>
        <v>Tabelle 11c: Zuzüge nach ausgewählten Herkunftsländern, 1973 – 2017</v>
      </c>
      <c r="B58" s="8"/>
    </row>
    <row r="59" spans="1:13" ht="15.75" x14ac:dyDescent="0.25">
      <c r="B59" s="8"/>
    </row>
    <row r="60" spans="1:13" x14ac:dyDescent="0.2">
      <c r="B60" s="38" t="s">
        <v>111</v>
      </c>
      <c r="C60" s="38" t="s">
        <v>293</v>
      </c>
      <c r="D60" s="38" t="s">
        <v>295</v>
      </c>
      <c r="E60" s="38" t="s">
        <v>297</v>
      </c>
      <c r="F60" s="38" t="s">
        <v>294</v>
      </c>
    </row>
    <row r="61" spans="1:13" x14ac:dyDescent="0.2">
      <c r="B61" s="31">
        <v>1973</v>
      </c>
      <c r="C61" s="49">
        <v>624</v>
      </c>
      <c r="D61" s="49">
        <v>2458</v>
      </c>
      <c r="E61" s="49">
        <v>621</v>
      </c>
      <c r="F61" s="49">
        <v>68</v>
      </c>
    </row>
    <row r="62" spans="1:13" x14ac:dyDescent="0.2">
      <c r="B62" s="31">
        <v>1974</v>
      </c>
      <c r="C62" s="49">
        <v>531</v>
      </c>
      <c r="D62" s="49">
        <v>1761</v>
      </c>
      <c r="E62" s="49">
        <v>482</v>
      </c>
      <c r="F62" s="49">
        <v>77</v>
      </c>
    </row>
    <row r="63" spans="1:13" x14ac:dyDescent="0.2">
      <c r="B63" s="31">
        <v>1975</v>
      </c>
      <c r="C63" s="49">
        <v>346</v>
      </c>
      <c r="D63" s="49">
        <v>735</v>
      </c>
      <c r="E63" s="49">
        <v>239</v>
      </c>
      <c r="F63" s="49">
        <v>36</v>
      </c>
    </row>
    <row r="64" spans="1:13" x14ac:dyDescent="0.2">
      <c r="B64" s="31">
        <v>1976</v>
      </c>
      <c r="C64" s="49">
        <v>366</v>
      </c>
      <c r="D64" s="49">
        <v>817</v>
      </c>
      <c r="E64" s="49">
        <v>247</v>
      </c>
      <c r="F64" s="49">
        <v>37</v>
      </c>
    </row>
    <row r="65" spans="2:6" x14ac:dyDescent="0.2">
      <c r="B65" s="31">
        <v>1977</v>
      </c>
      <c r="C65" s="49">
        <v>404</v>
      </c>
      <c r="D65" s="49">
        <v>700</v>
      </c>
      <c r="E65" s="49">
        <v>188</v>
      </c>
      <c r="F65" s="49">
        <v>41</v>
      </c>
    </row>
    <row r="66" spans="2:6" x14ac:dyDescent="0.2">
      <c r="B66" s="31">
        <v>1978</v>
      </c>
      <c r="C66" s="49">
        <v>487</v>
      </c>
      <c r="D66" s="49">
        <v>776</v>
      </c>
      <c r="E66" s="49">
        <v>230</v>
      </c>
      <c r="F66" s="49">
        <v>77</v>
      </c>
    </row>
    <row r="67" spans="2:6" x14ac:dyDescent="0.2">
      <c r="B67" s="31">
        <v>1979</v>
      </c>
      <c r="C67" s="49">
        <v>522</v>
      </c>
      <c r="D67" s="49">
        <v>769</v>
      </c>
      <c r="E67" s="49">
        <v>228</v>
      </c>
      <c r="F67" s="49">
        <v>132</v>
      </c>
    </row>
    <row r="68" spans="2:6" x14ac:dyDescent="0.2">
      <c r="B68" s="31">
        <v>1980</v>
      </c>
      <c r="C68" s="49">
        <v>516</v>
      </c>
      <c r="D68" s="49">
        <v>1008</v>
      </c>
      <c r="E68" s="49">
        <v>300</v>
      </c>
      <c r="F68" s="49">
        <v>208</v>
      </c>
    </row>
    <row r="69" spans="2:6" x14ac:dyDescent="0.2">
      <c r="B69" s="31">
        <v>1981</v>
      </c>
      <c r="C69" s="49">
        <v>656</v>
      </c>
      <c r="D69" s="49">
        <v>1227</v>
      </c>
      <c r="E69" s="49">
        <v>282</v>
      </c>
      <c r="F69" s="49">
        <v>209</v>
      </c>
    </row>
    <row r="70" spans="2:6" x14ac:dyDescent="0.2">
      <c r="B70" s="31">
        <v>1982</v>
      </c>
      <c r="C70" s="49">
        <v>641</v>
      </c>
      <c r="D70" s="49">
        <v>861</v>
      </c>
      <c r="E70" s="49">
        <v>169</v>
      </c>
      <c r="F70" s="49">
        <v>271</v>
      </c>
    </row>
    <row r="71" spans="2:6" x14ac:dyDescent="0.2">
      <c r="B71" s="31">
        <v>1983</v>
      </c>
      <c r="C71" s="49">
        <v>559</v>
      </c>
      <c r="D71" s="49">
        <v>632</v>
      </c>
      <c r="E71" s="49">
        <v>207</v>
      </c>
      <c r="F71" s="49">
        <v>195</v>
      </c>
    </row>
    <row r="72" spans="2:6" x14ac:dyDescent="0.2">
      <c r="B72" s="31">
        <v>1984</v>
      </c>
      <c r="C72" s="49">
        <v>574</v>
      </c>
      <c r="D72" s="49">
        <v>610</v>
      </c>
      <c r="E72" s="49">
        <v>201</v>
      </c>
      <c r="F72" s="49">
        <v>247</v>
      </c>
    </row>
    <row r="73" spans="2:6" x14ac:dyDescent="0.2">
      <c r="B73" s="31">
        <v>1985</v>
      </c>
      <c r="C73" s="49">
        <v>620</v>
      </c>
      <c r="D73" s="49">
        <v>577</v>
      </c>
      <c r="E73" s="49">
        <v>302</v>
      </c>
      <c r="F73" s="49">
        <v>334</v>
      </c>
    </row>
    <row r="74" spans="2:6" x14ac:dyDescent="0.2">
      <c r="B74" s="31">
        <v>1986</v>
      </c>
      <c r="C74" s="49">
        <v>720</v>
      </c>
      <c r="D74" s="49">
        <v>604</v>
      </c>
      <c r="E74" s="49">
        <v>266</v>
      </c>
      <c r="F74" s="49">
        <v>340</v>
      </c>
    </row>
    <row r="75" spans="2:6" x14ac:dyDescent="0.2">
      <c r="B75" s="31">
        <v>1987</v>
      </c>
      <c r="C75" s="49">
        <v>716</v>
      </c>
      <c r="D75" s="49">
        <v>554</v>
      </c>
      <c r="E75" s="49">
        <v>289</v>
      </c>
      <c r="F75" s="49">
        <v>401</v>
      </c>
    </row>
    <row r="76" spans="2:6" x14ac:dyDescent="0.2">
      <c r="B76" s="31">
        <v>1988</v>
      </c>
      <c r="C76" s="49">
        <v>835</v>
      </c>
      <c r="D76" s="49">
        <v>482</v>
      </c>
      <c r="E76" s="49">
        <v>305</v>
      </c>
      <c r="F76" s="49">
        <v>418</v>
      </c>
    </row>
    <row r="77" spans="2:6" x14ac:dyDescent="0.2">
      <c r="B77" s="31">
        <v>1989</v>
      </c>
      <c r="C77" s="49">
        <v>931</v>
      </c>
      <c r="D77" s="49">
        <v>549</v>
      </c>
      <c r="E77" s="49">
        <v>315</v>
      </c>
      <c r="F77" s="49">
        <v>450</v>
      </c>
    </row>
    <row r="78" spans="2:6" x14ac:dyDescent="0.2">
      <c r="B78" s="31">
        <v>1990</v>
      </c>
      <c r="C78" s="49">
        <v>914</v>
      </c>
      <c r="D78" s="49">
        <v>527</v>
      </c>
      <c r="E78" s="49">
        <v>303</v>
      </c>
      <c r="F78" s="49">
        <v>527</v>
      </c>
    </row>
    <row r="79" spans="2:6" x14ac:dyDescent="0.2">
      <c r="B79" s="31">
        <v>1991</v>
      </c>
      <c r="C79" s="49">
        <v>1023</v>
      </c>
      <c r="D79" s="49">
        <v>479</v>
      </c>
      <c r="E79" s="49">
        <v>225</v>
      </c>
      <c r="F79" s="49">
        <v>512</v>
      </c>
    </row>
    <row r="80" spans="2:6" x14ac:dyDescent="0.2">
      <c r="B80" s="31">
        <v>1992</v>
      </c>
      <c r="C80" s="49">
        <v>892</v>
      </c>
      <c r="D80" s="49">
        <v>377</v>
      </c>
      <c r="E80" s="49">
        <v>190</v>
      </c>
      <c r="F80" s="49">
        <v>425</v>
      </c>
    </row>
    <row r="81" spans="2:6" x14ac:dyDescent="0.2">
      <c r="B81" s="31">
        <v>1993</v>
      </c>
      <c r="C81" s="49">
        <v>733</v>
      </c>
      <c r="D81" s="49">
        <v>367</v>
      </c>
      <c r="E81" s="49">
        <v>155</v>
      </c>
      <c r="F81" s="49">
        <v>363</v>
      </c>
    </row>
    <row r="82" spans="2:6" x14ac:dyDescent="0.2">
      <c r="B82" s="31">
        <v>1994</v>
      </c>
      <c r="C82" s="49">
        <v>742</v>
      </c>
      <c r="D82" s="49">
        <v>310</v>
      </c>
      <c r="E82" s="49">
        <v>132</v>
      </c>
      <c r="F82" s="49">
        <v>268</v>
      </c>
    </row>
    <row r="83" spans="2:6" x14ac:dyDescent="0.2">
      <c r="B83" s="31">
        <v>1995</v>
      </c>
      <c r="C83" s="49">
        <v>825</v>
      </c>
      <c r="D83" s="49">
        <v>316</v>
      </c>
      <c r="E83" s="49">
        <v>120</v>
      </c>
      <c r="F83" s="49">
        <v>299</v>
      </c>
    </row>
    <row r="84" spans="2:6" x14ac:dyDescent="0.2">
      <c r="B84" s="31">
        <v>1996</v>
      </c>
      <c r="C84" s="49">
        <v>844</v>
      </c>
      <c r="D84" s="49">
        <v>293</v>
      </c>
      <c r="E84" s="49">
        <v>119</v>
      </c>
      <c r="F84" s="49">
        <v>241</v>
      </c>
    </row>
    <row r="85" spans="2:6" x14ac:dyDescent="0.2">
      <c r="B85" s="31">
        <v>1997</v>
      </c>
      <c r="C85" s="49">
        <v>814</v>
      </c>
      <c r="D85" s="49">
        <v>233</v>
      </c>
      <c r="E85" s="49">
        <v>99</v>
      </c>
      <c r="F85" s="49">
        <v>238</v>
      </c>
    </row>
    <row r="86" spans="2:6" x14ac:dyDescent="0.2">
      <c r="B86" s="31">
        <v>1998</v>
      </c>
      <c r="C86" s="49">
        <v>903</v>
      </c>
      <c r="D86" s="49">
        <v>206</v>
      </c>
      <c r="E86" s="49">
        <v>74</v>
      </c>
      <c r="F86" s="49">
        <v>159</v>
      </c>
    </row>
    <row r="87" spans="2:6" x14ac:dyDescent="0.2">
      <c r="B87" s="31">
        <v>1999</v>
      </c>
      <c r="C87" s="49">
        <v>965</v>
      </c>
      <c r="D87" s="49">
        <v>284</v>
      </c>
      <c r="E87" s="49">
        <v>73</v>
      </c>
      <c r="F87" s="49">
        <v>136</v>
      </c>
    </row>
    <row r="88" spans="2:6" x14ac:dyDescent="0.2">
      <c r="B88" s="31">
        <v>2000</v>
      </c>
      <c r="C88" s="49">
        <v>1059</v>
      </c>
      <c r="D88" s="49">
        <v>409</v>
      </c>
      <c r="E88" s="49">
        <v>79</v>
      </c>
      <c r="F88" s="49">
        <v>155</v>
      </c>
    </row>
    <row r="89" spans="2:6" x14ac:dyDescent="0.2">
      <c r="B89" s="31">
        <v>2001</v>
      </c>
      <c r="C89" s="49">
        <v>1322</v>
      </c>
      <c r="D89" s="49">
        <v>391</v>
      </c>
      <c r="E89" s="49">
        <v>85</v>
      </c>
      <c r="F89" s="49">
        <v>125</v>
      </c>
    </row>
    <row r="90" spans="2:6" x14ac:dyDescent="0.2">
      <c r="B90" s="31">
        <v>2002</v>
      </c>
      <c r="C90" s="49">
        <v>1445</v>
      </c>
      <c r="D90" s="49">
        <v>316</v>
      </c>
      <c r="E90" s="49">
        <v>103</v>
      </c>
      <c r="F90" s="49">
        <v>216</v>
      </c>
    </row>
    <row r="91" spans="2:6" ht="12.75" customHeight="1" x14ac:dyDescent="0.2">
      <c r="B91" s="31">
        <v>2003</v>
      </c>
      <c r="C91" s="49">
        <v>1385</v>
      </c>
      <c r="D91" s="49">
        <v>262</v>
      </c>
      <c r="E91" s="49">
        <v>136</v>
      </c>
      <c r="F91" s="49">
        <v>518</v>
      </c>
    </row>
    <row r="92" spans="2:6" x14ac:dyDescent="0.2">
      <c r="B92" s="31">
        <v>2004</v>
      </c>
      <c r="C92" s="49">
        <v>2042</v>
      </c>
      <c r="D92" s="49">
        <v>253</v>
      </c>
      <c r="E92" s="49">
        <v>106</v>
      </c>
      <c r="F92" s="49">
        <v>441</v>
      </c>
    </row>
    <row r="93" spans="2:6" x14ac:dyDescent="0.2">
      <c r="B93" s="31">
        <v>2005</v>
      </c>
      <c r="C93" s="49">
        <v>2351</v>
      </c>
      <c r="D93" s="49">
        <v>297</v>
      </c>
      <c r="E93" s="49">
        <v>111</v>
      </c>
      <c r="F93" s="49">
        <v>445</v>
      </c>
    </row>
    <row r="94" spans="2:6" x14ac:dyDescent="0.2">
      <c r="B94" s="31">
        <v>2006</v>
      </c>
      <c r="C94" s="49">
        <v>2951</v>
      </c>
      <c r="D94" s="49">
        <v>259</v>
      </c>
      <c r="E94" s="49">
        <v>122</v>
      </c>
      <c r="F94" s="49">
        <v>482</v>
      </c>
    </row>
    <row r="95" spans="2:6" x14ac:dyDescent="0.2">
      <c r="B95" s="31">
        <v>2007</v>
      </c>
      <c r="C95" s="49">
        <v>3687</v>
      </c>
      <c r="D95" s="49">
        <v>348</v>
      </c>
      <c r="E95" s="49">
        <v>142</v>
      </c>
      <c r="F95" s="49">
        <v>509</v>
      </c>
    </row>
    <row r="96" spans="2:6" x14ac:dyDescent="0.2">
      <c r="B96" s="31">
        <v>2008</v>
      </c>
      <c r="C96" s="49">
        <v>4296</v>
      </c>
      <c r="D96" s="49">
        <v>355</v>
      </c>
      <c r="E96" s="49">
        <v>157</v>
      </c>
      <c r="F96" s="49">
        <v>497</v>
      </c>
    </row>
    <row r="97" spans="2:6" x14ac:dyDescent="0.2">
      <c r="B97" s="31">
        <v>2009</v>
      </c>
      <c r="C97" s="49">
        <v>3367</v>
      </c>
      <c r="D97" s="49">
        <v>328</v>
      </c>
      <c r="E97" s="49">
        <v>160</v>
      </c>
      <c r="F97" s="49">
        <v>440</v>
      </c>
    </row>
    <row r="98" spans="2:6" x14ac:dyDescent="0.2">
      <c r="B98" s="31">
        <v>2010</v>
      </c>
      <c r="C98" s="49">
        <v>3122</v>
      </c>
      <c r="D98" s="49">
        <v>359</v>
      </c>
      <c r="E98" s="49">
        <v>182</v>
      </c>
      <c r="F98" s="49">
        <v>564</v>
      </c>
    </row>
    <row r="99" spans="2:6" x14ac:dyDescent="0.2">
      <c r="B99" s="31">
        <v>2011</v>
      </c>
      <c r="C99" s="49">
        <v>3147</v>
      </c>
      <c r="D99" s="49">
        <v>513</v>
      </c>
      <c r="E99" s="49">
        <v>295</v>
      </c>
      <c r="F99" s="49">
        <v>518</v>
      </c>
    </row>
    <row r="100" spans="2:6" x14ac:dyDescent="0.2">
      <c r="B100" s="31">
        <v>2012</v>
      </c>
      <c r="C100" s="49">
        <v>2842</v>
      </c>
      <c r="D100" s="49">
        <v>721</v>
      </c>
      <c r="E100" s="49">
        <v>429</v>
      </c>
      <c r="F100" s="49">
        <v>572</v>
      </c>
    </row>
    <row r="101" spans="2:6" x14ac:dyDescent="0.2">
      <c r="B101" s="31">
        <v>2013</v>
      </c>
      <c r="C101" s="49">
        <v>2519</v>
      </c>
      <c r="D101" s="49">
        <v>839</v>
      </c>
      <c r="E101" s="49">
        <v>436</v>
      </c>
      <c r="F101" s="49">
        <v>506</v>
      </c>
    </row>
    <row r="102" spans="2:6" x14ac:dyDescent="0.2">
      <c r="B102" s="31">
        <v>2014</v>
      </c>
      <c r="C102" s="49">
        <v>2403</v>
      </c>
      <c r="D102" s="49">
        <v>955</v>
      </c>
      <c r="E102" s="49">
        <v>377</v>
      </c>
      <c r="F102" s="49">
        <v>433</v>
      </c>
    </row>
    <row r="103" spans="2:6" x14ac:dyDescent="0.2">
      <c r="B103" s="31">
        <v>2015</v>
      </c>
      <c r="C103" s="132">
        <v>2183</v>
      </c>
      <c r="D103" s="132">
        <v>1144</v>
      </c>
      <c r="E103" s="132">
        <v>341</v>
      </c>
      <c r="F103" s="132">
        <v>365</v>
      </c>
    </row>
    <row r="104" spans="2:6" x14ac:dyDescent="0.2">
      <c r="B104" s="31">
        <v>2016</v>
      </c>
      <c r="C104" s="132">
        <v>2120</v>
      </c>
      <c r="D104" s="132">
        <v>1057</v>
      </c>
      <c r="E104" s="132">
        <v>306</v>
      </c>
      <c r="F104" s="132">
        <v>308</v>
      </c>
    </row>
    <row r="105" spans="2:6" x14ac:dyDescent="0.2">
      <c r="B105" s="126">
        <v>2017</v>
      </c>
      <c r="C105" s="132">
        <v>2092</v>
      </c>
      <c r="D105" s="132">
        <v>1053</v>
      </c>
      <c r="E105" s="132">
        <v>262</v>
      </c>
      <c r="F105" s="132">
        <v>310</v>
      </c>
    </row>
  </sheetData>
  <mergeCells count="8">
    <mergeCell ref="B4:B5"/>
    <mergeCell ref="C4:E4"/>
    <mergeCell ref="F4:H4"/>
    <mergeCell ref="I4:K4"/>
    <mergeCell ref="B31:B32"/>
    <mergeCell ref="C31:E31"/>
    <mergeCell ref="F31:H31"/>
    <mergeCell ref="I31:K31"/>
  </mergeCells>
  <phoneticPr fontId="29" type="noConversion"/>
  <pageMargins left="0.78740157480314965" right="0.59055118110236227" top="0.78740157480314965" bottom="0.86614173228346458" header="0.51181102362204722" footer="0.35433070866141736"/>
  <pageSetup paperSize="9" scale="65" orientation="portrait" r:id="rId1"/>
  <headerFooter alignWithMargins="0">
    <oddFooter>&amp;L&amp;9Statistik Aargau
www.ag.ch/statistik
062 835 13 00, statistik@ag.ch&amp;R&amp;9Bevölkerungsstatistik 2017
Reihe stat.kurzinfo Nr. 57 | April 2018</oddFooter>
  </headerFooter>
  <rowBreaks count="1" manualBreakCount="1">
    <brk id="55" max="11" man="1"/>
  </rowBreaks>
  <colBreaks count="1" manualBreakCount="1">
    <brk id="11" max="7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4" tint="-0.249977111117893"/>
    <pageSetUpPr autoPageBreaks="0"/>
  </sheetPr>
  <dimension ref="A1:AB163"/>
  <sheetViews>
    <sheetView showGridLines="0" zoomScale="90" zoomScaleNormal="90" zoomScaleSheetLayoutView="85" workbookViewId="0"/>
  </sheetViews>
  <sheetFormatPr baseColWidth="10" defaultRowHeight="12.75" x14ac:dyDescent="0.2"/>
  <cols>
    <col min="1" max="1" width="3.7109375" customWidth="1"/>
    <col min="2" max="2" width="24.5703125" bestFit="1" customWidth="1"/>
    <col min="3" max="3" width="12.140625" style="16" customWidth="1"/>
    <col min="4" max="11" width="12.140625" style="4" customWidth="1"/>
    <col min="12" max="12" width="8.42578125" style="4" customWidth="1"/>
    <col min="13" max="13" width="25.7109375" style="4" bestFit="1" customWidth="1"/>
    <col min="14" max="17" width="8.42578125" style="4" customWidth="1"/>
    <col min="18" max="26" width="6" style="4" customWidth="1"/>
  </cols>
  <sheetData>
    <row r="1" spans="1:28" ht="15.75" x14ac:dyDescent="0.25">
      <c r="A1" s="8" t="str">
        <f>Inhaltsverzeichnis!B37&amp; " " &amp;Inhaltsverzeichnis!D37</f>
        <v>Tabelle 12: Wanderungsbilanz nach den wichtigsten Zu- und Wegzugsländern,  2017</v>
      </c>
    </row>
    <row r="4" spans="1:28" s="24" customFormat="1" x14ac:dyDescent="0.2">
      <c r="A4"/>
      <c r="B4" s="199" t="s">
        <v>292</v>
      </c>
      <c r="C4" s="193" t="s">
        <v>69</v>
      </c>
      <c r="D4" s="194"/>
      <c r="E4" s="195"/>
      <c r="F4" s="193" t="s">
        <v>227</v>
      </c>
      <c r="G4" s="194"/>
      <c r="H4" s="195"/>
      <c r="I4" s="193" t="s">
        <v>228</v>
      </c>
      <c r="J4" s="194"/>
      <c r="K4" s="195"/>
      <c r="L4"/>
      <c r="M4"/>
      <c r="N4"/>
      <c r="O4"/>
      <c r="P4"/>
      <c r="Q4"/>
      <c r="R4"/>
      <c r="S4"/>
      <c r="T4"/>
      <c r="U4"/>
      <c r="V4"/>
      <c r="W4"/>
      <c r="X4"/>
      <c r="Y4"/>
      <c r="Z4"/>
      <c r="AA4"/>
      <c r="AB4"/>
    </row>
    <row r="5" spans="1:28" s="24" customFormat="1" x14ac:dyDescent="0.2">
      <c r="A5"/>
      <c r="B5" s="200"/>
      <c r="C5" s="38" t="s">
        <v>69</v>
      </c>
      <c r="D5" s="38" t="s">
        <v>229</v>
      </c>
      <c r="E5" s="38" t="s">
        <v>230</v>
      </c>
      <c r="F5" s="38" t="s">
        <v>69</v>
      </c>
      <c r="G5" s="38" t="s">
        <v>229</v>
      </c>
      <c r="H5" s="38" t="s">
        <v>230</v>
      </c>
      <c r="I5" s="38" t="s">
        <v>69</v>
      </c>
      <c r="J5" s="38" t="s">
        <v>229</v>
      </c>
      <c r="K5" s="38" t="s">
        <v>230</v>
      </c>
      <c r="L5"/>
      <c r="M5"/>
      <c r="N5"/>
      <c r="O5"/>
      <c r="P5"/>
      <c r="Q5"/>
      <c r="R5"/>
      <c r="S5"/>
      <c r="T5"/>
      <c r="U5"/>
      <c r="V5"/>
      <c r="W5"/>
      <c r="X5"/>
      <c r="Y5"/>
      <c r="Z5"/>
      <c r="AA5"/>
      <c r="AB5"/>
    </row>
    <row r="6" spans="1:28" s="11" customFormat="1" x14ac:dyDescent="0.2">
      <c r="A6"/>
      <c r="B6" s="141" t="s">
        <v>295</v>
      </c>
      <c r="C6" s="143">
        <v>682</v>
      </c>
      <c r="D6" s="143">
        <v>396</v>
      </c>
      <c r="E6" s="143">
        <v>286</v>
      </c>
      <c r="F6" s="143">
        <v>17</v>
      </c>
      <c r="G6" s="143">
        <v>7</v>
      </c>
      <c r="H6" s="143">
        <v>10</v>
      </c>
      <c r="I6" s="143">
        <v>665</v>
      </c>
      <c r="J6" s="143">
        <v>389</v>
      </c>
      <c r="K6" s="143">
        <v>276</v>
      </c>
      <c r="L6"/>
      <c r="M6"/>
      <c r="N6" s="123">
        <f>SUM(G6,J6)</f>
        <v>396</v>
      </c>
      <c r="O6" s="123">
        <f>SUM(H6,K6)</f>
        <v>286</v>
      </c>
      <c r="P6"/>
      <c r="Q6" s="26"/>
      <c r="R6" s="26"/>
      <c r="S6"/>
      <c r="T6"/>
      <c r="U6"/>
      <c r="V6"/>
      <c r="W6"/>
      <c r="X6"/>
      <c r="Y6"/>
      <c r="Z6"/>
      <c r="AA6"/>
      <c r="AB6"/>
    </row>
    <row r="7" spans="1:28" s="11" customFormat="1" x14ac:dyDescent="0.2">
      <c r="A7"/>
      <c r="B7" s="141" t="s">
        <v>293</v>
      </c>
      <c r="C7" s="143">
        <v>494</v>
      </c>
      <c r="D7" s="143">
        <v>246</v>
      </c>
      <c r="E7" s="143">
        <v>248</v>
      </c>
      <c r="F7" s="143">
        <v>-141</v>
      </c>
      <c r="G7" s="143">
        <v>-75</v>
      </c>
      <c r="H7" s="143">
        <v>-66</v>
      </c>
      <c r="I7" s="143">
        <v>635</v>
      </c>
      <c r="J7" s="143">
        <v>321</v>
      </c>
      <c r="K7" s="143">
        <v>314</v>
      </c>
      <c r="L7"/>
      <c r="M7"/>
      <c r="N7" s="123">
        <f t="shared" ref="N7:N25" si="0">SUM(G7,J7)</f>
        <v>246</v>
      </c>
      <c r="O7" s="123">
        <f t="shared" ref="O7:O25" si="1">SUM(H7,K7)</f>
        <v>248</v>
      </c>
      <c r="P7"/>
      <c r="Q7" s="26"/>
      <c r="R7" s="26"/>
      <c r="S7"/>
      <c r="T7"/>
      <c r="U7"/>
      <c r="V7"/>
      <c r="W7"/>
      <c r="X7"/>
      <c r="Y7"/>
      <c r="Z7"/>
      <c r="AA7"/>
      <c r="AB7"/>
    </row>
    <row r="8" spans="1:28" s="21" customFormat="1" ht="14.25" x14ac:dyDescent="0.2">
      <c r="A8"/>
      <c r="B8" s="141" t="s">
        <v>462</v>
      </c>
      <c r="C8" s="143">
        <v>271</v>
      </c>
      <c r="D8" s="143">
        <v>111</v>
      </c>
      <c r="E8" s="143">
        <v>160</v>
      </c>
      <c r="F8" s="143">
        <v>-13</v>
      </c>
      <c r="G8" s="143">
        <v>-7</v>
      </c>
      <c r="H8" s="143">
        <v>-6</v>
      </c>
      <c r="I8" s="143">
        <v>284</v>
      </c>
      <c r="J8" s="143">
        <v>118</v>
      </c>
      <c r="K8" s="143">
        <v>166</v>
      </c>
      <c r="L8"/>
      <c r="M8"/>
      <c r="N8" s="123">
        <f t="shared" si="0"/>
        <v>111</v>
      </c>
      <c r="O8" s="123">
        <f t="shared" si="1"/>
        <v>160</v>
      </c>
      <c r="P8"/>
      <c r="Q8" s="26"/>
      <c r="R8" s="26"/>
      <c r="S8"/>
      <c r="T8"/>
      <c r="U8"/>
      <c r="V8"/>
      <c r="W8"/>
      <c r="X8"/>
      <c r="Y8"/>
      <c r="Z8"/>
      <c r="AA8"/>
      <c r="AB8"/>
    </row>
    <row r="9" spans="1:28" s="21" customFormat="1" x14ac:dyDescent="0.2">
      <c r="A9"/>
      <c r="B9" s="141" t="s">
        <v>296</v>
      </c>
      <c r="C9" s="143">
        <v>206</v>
      </c>
      <c r="D9" s="143">
        <v>134</v>
      </c>
      <c r="E9" s="143">
        <v>72</v>
      </c>
      <c r="F9" s="143">
        <v>0</v>
      </c>
      <c r="G9" s="143">
        <v>3</v>
      </c>
      <c r="H9" s="143">
        <v>-3</v>
      </c>
      <c r="I9" s="143">
        <v>206</v>
      </c>
      <c r="J9" s="143">
        <v>131</v>
      </c>
      <c r="K9" s="143">
        <v>75</v>
      </c>
      <c r="L9"/>
      <c r="M9"/>
      <c r="N9" s="123">
        <f t="shared" si="0"/>
        <v>134</v>
      </c>
      <c r="O9" s="123">
        <f t="shared" si="1"/>
        <v>72</v>
      </c>
      <c r="P9"/>
      <c r="Q9" s="26"/>
      <c r="R9" s="26"/>
      <c r="S9"/>
      <c r="T9"/>
      <c r="U9"/>
      <c r="V9"/>
      <c r="W9"/>
      <c r="X9"/>
      <c r="Y9"/>
      <c r="Z9"/>
      <c r="AA9"/>
      <c r="AB9"/>
    </row>
    <row r="10" spans="1:28" s="21" customFormat="1" x14ac:dyDescent="0.2">
      <c r="A10"/>
      <c r="B10" s="141" t="s">
        <v>302</v>
      </c>
      <c r="C10" s="143">
        <v>152</v>
      </c>
      <c r="D10" s="143">
        <v>63</v>
      </c>
      <c r="E10" s="143">
        <v>89</v>
      </c>
      <c r="F10" s="143">
        <v>3</v>
      </c>
      <c r="G10" s="143">
        <v>2</v>
      </c>
      <c r="H10" s="143">
        <v>1</v>
      </c>
      <c r="I10" s="143">
        <v>149</v>
      </c>
      <c r="J10" s="143">
        <v>61</v>
      </c>
      <c r="K10" s="143">
        <v>88</v>
      </c>
      <c r="L10"/>
      <c r="M10"/>
      <c r="N10" s="123">
        <f t="shared" si="0"/>
        <v>63</v>
      </c>
      <c r="O10" s="123">
        <f t="shared" si="1"/>
        <v>89</v>
      </c>
      <c r="P10"/>
      <c r="Q10" s="26"/>
      <c r="R10" s="26"/>
      <c r="S10"/>
      <c r="T10"/>
      <c r="U10"/>
      <c r="V10"/>
      <c r="W10"/>
      <c r="X10"/>
      <c r="Y10"/>
      <c r="Z10"/>
      <c r="AA10"/>
      <c r="AB10"/>
    </row>
    <row r="11" spans="1:28" s="21" customFormat="1" x14ac:dyDescent="0.2">
      <c r="A11"/>
      <c r="B11" s="141" t="s">
        <v>453</v>
      </c>
      <c r="C11" s="143">
        <v>107</v>
      </c>
      <c r="D11" s="143">
        <v>54</v>
      </c>
      <c r="E11" s="143">
        <v>53</v>
      </c>
      <c r="F11" s="143">
        <v>-2</v>
      </c>
      <c r="G11" s="143">
        <v>-2</v>
      </c>
      <c r="H11" s="143">
        <v>0</v>
      </c>
      <c r="I11" s="143">
        <v>109</v>
      </c>
      <c r="J11" s="143">
        <v>56</v>
      </c>
      <c r="K11" s="143">
        <v>53</v>
      </c>
      <c r="L11"/>
      <c r="M11"/>
      <c r="N11" s="123">
        <f t="shared" si="0"/>
        <v>54</v>
      </c>
      <c r="O11" s="123">
        <f t="shared" si="1"/>
        <v>53</v>
      </c>
      <c r="P11"/>
      <c r="Q11" s="26"/>
      <c r="R11" s="26"/>
      <c r="S11"/>
      <c r="T11"/>
      <c r="U11"/>
      <c r="V11"/>
      <c r="W11"/>
      <c r="X11"/>
      <c r="Y11"/>
      <c r="Z11"/>
      <c r="AA11"/>
      <c r="AB11"/>
    </row>
    <row r="12" spans="1:28" s="21" customFormat="1" x14ac:dyDescent="0.2">
      <c r="A12"/>
      <c r="B12" s="141" t="s">
        <v>451</v>
      </c>
      <c r="C12" s="143">
        <v>105</v>
      </c>
      <c r="D12" s="143">
        <v>60</v>
      </c>
      <c r="E12" s="143">
        <v>45</v>
      </c>
      <c r="F12" s="143">
        <v>-1</v>
      </c>
      <c r="G12" s="143">
        <v>-1</v>
      </c>
      <c r="H12" s="143">
        <v>0</v>
      </c>
      <c r="I12" s="143">
        <v>106</v>
      </c>
      <c r="J12" s="143">
        <v>61</v>
      </c>
      <c r="K12" s="143">
        <v>45</v>
      </c>
      <c r="L12"/>
      <c r="M12"/>
      <c r="N12" s="123">
        <f t="shared" si="0"/>
        <v>60</v>
      </c>
      <c r="O12" s="123">
        <f t="shared" si="1"/>
        <v>45</v>
      </c>
      <c r="P12"/>
      <c r="Q12" s="26"/>
      <c r="R12" s="26"/>
      <c r="S12"/>
      <c r="T12"/>
      <c r="U12"/>
      <c r="V12"/>
      <c r="W12"/>
      <c r="X12"/>
      <c r="Y12"/>
      <c r="Z12"/>
      <c r="AA12"/>
      <c r="AB12"/>
    </row>
    <row r="13" spans="1:28" s="21" customFormat="1" x14ac:dyDescent="0.2">
      <c r="A13"/>
      <c r="B13" s="144" t="s">
        <v>300</v>
      </c>
      <c r="C13" s="143">
        <v>89</v>
      </c>
      <c r="D13" s="143">
        <v>42</v>
      </c>
      <c r="E13" s="143">
        <v>47</v>
      </c>
      <c r="F13" s="143">
        <v>-19</v>
      </c>
      <c r="G13" s="143">
        <v>-8</v>
      </c>
      <c r="H13" s="143">
        <v>-11</v>
      </c>
      <c r="I13" s="143">
        <v>108</v>
      </c>
      <c r="J13" s="143">
        <v>50</v>
      </c>
      <c r="K13" s="143">
        <v>58</v>
      </c>
      <c r="L13"/>
      <c r="M13"/>
      <c r="N13" s="123">
        <f t="shared" si="0"/>
        <v>42</v>
      </c>
      <c r="O13" s="123">
        <f t="shared" si="1"/>
        <v>47</v>
      </c>
      <c r="P13"/>
      <c r="Q13" s="26"/>
      <c r="R13" s="26"/>
      <c r="S13"/>
      <c r="T13"/>
      <c r="U13"/>
      <c r="V13"/>
      <c r="W13"/>
      <c r="X13"/>
      <c r="Y13"/>
      <c r="Z13"/>
      <c r="AA13"/>
      <c r="AB13"/>
    </row>
    <row r="14" spans="1:28" s="21" customFormat="1" x14ac:dyDescent="0.2">
      <c r="A14"/>
      <c r="B14" s="94" t="s">
        <v>299</v>
      </c>
      <c r="C14" s="143">
        <v>80</v>
      </c>
      <c r="D14" s="143">
        <v>50</v>
      </c>
      <c r="E14" s="143">
        <v>30</v>
      </c>
      <c r="F14" s="143">
        <v>-32</v>
      </c>
      <c r="G14" s="143">
        <v>-15</v>
      </c>
      <c r="H14" s="143">
        <v>-17</v>
      </c>
      <c r="I14" s="143">
        <v>112</v>
      </c>
      <c r="J14" s="143">
        <v>65</v>
      </c>
      <c r="K14" s="143">
        <v>47</v>
      </c>
      <c r="L14"/>
      <c r="M14"/>
      <c r="N14" s="123">
        <f t="shared" si="0"/>
        <v>50</v>
      </c>
      <c r="O14" s="123">
        <f t="shared" si="1"/>
        <v>30</v>
      </c>
      <c r="P14"/>
      <c r="Q14" s="26"/>
      <c r="R14" s="26"/>
      <c r="S14"/>
      <c r="T14"/>
      <c r="U14"/>
      <c r="V14"/>
      <c r="W14"/>
      <c r="X14"/>
      <c r="Y14"/>
      <c r="Z14"/>
      <c r="AA14"/>
      <c r="AB14"/>
    </row>
    <row r="15" spans="1:28" s="21" customFormat="1" x14ac:dyDescent="0.2">
      <c r="A15"/>
      <c r="B15" s="164" t="s">
        <v>352</v>
      </c>
      <c r="C15" s="143">
        <v>67</v>
      </c>
      <c r="D15" s="143">
        <v>39</v>
      </c>
      <c r="E15" s="143">
        <v>28</v>
      </c>
      <c r="F15" s="143">
        <v>5</v>
      </c>
      <c r="G15" s="143">
        <v>3</v>
      </c>
      <c r="H15" s="143">
        <v>2</v>
      </c>
      <c r="I15" s="143">
        <v>62</v>
      </c>
      <c r="J15" s="143">
        <v>36</v>
      </c>
      <c r="K15" s="143">
        <v>26</v>
      </c>
      <c r="L15"/>
      <c r="M15"/>
      <c r="N15" s="123">
        <f t="shared" si="0"/>
        <v>39</v>
      </c>
      <c r="O15" s="123">
        <f t="shared" si="1"/>
        <v>28</v>
      </c>
      <c r="P15"/>
      <c r="Q15" s="26"/>
      <c r="R15" s="26"/>
      <c r="S15"/>
      <c r="T15"/>
      <c r="U15"/>
      <c r="V15"/>
      <c r="W15"/>
      <c r="X15"/>
      <c r="Y15"/>
      <c r="Z15"/>
      <c r="AA15"/>
      <c r="AB15"/>
    </row>
    <row r="16" spans="1:28" s="21" customFormat="1" x14ac:dyDescent="0.2">
      <c r="A16"/>
      <c r="B16" s="141" t="s">
        <v>303</v>
      </c>
      <c r="C16" s="143">
        <v>50</v>
      </c>
      <c r="D16" s="143">
        <v>19</v>
      </c>
      <c r="E16" s="143">
        <v>31</v>
      </c>
      <c r="F16" s="143">
        <v>23</v>
      </c>
      <c r="G16" s="143">
        <v>17</v>
      </c>
      <c r="H16" s="143">
        <v>6</v>
      </c>
      <c r="I16" s="143">
        <v>27</v>
      </c>
      <c r="J16" s="143">
        <v>2</v>
      </c>
      <c r="K16" s="143">
        <v>25</v>
      </c>
      <c r="L16"/>
      <c r="M16"/>
      <c r="N16" s="123">
        <f t="shared" si="0"/>
        <v>19</v>
      </c>
      <c r="O16" s="123">
        <f t="shared" si="1"/>
        <v>31</v>
      </c>
      <c r="P16"/>
      <c r="Q16" s="26"/>
      <c r="R16" s="26"/>
      <c r="S16"/>
      <c r="T16"/>
      <c r="U16"/>
      <c r="V16"/>
      <c r="W16"/>
      <c r="X16"/>
      <c r="Y16"/>
      <c r="Z16"/>
      <c r="AA16"/>
      <c r="AB16"/>
    </row>
    <row r="17" spans="1:28" s="21" customFormat="1" x14ac:dyDescent="0.2">
      <c r="A17"/>
      <c r="B17" s="141" t="s">
        <v>474</v>
      </c>
      <c r="C17" s="143">
        <v>48</v>
      </c>
      <c r="D17" s="143">
        <v>13</v>
      </c>
      <c r="E17" s="143">
        <v>35</v>
      </c>
      <c r="F17" s="143">
        <v>2</v>
      </c>
      <c r="G17" s="143">
        <v>5</v>
      </c>
      <c r="H17" s="143">
        <v>-3</v>
      </c>
      <c r="I17" s="143">
        <v>46</v>
      </c>
      <c r="J17" s="143">
        <v>8</v>
      </c>
      <c r="K17" s="143">
        <v>38</v>
      </c>
      <c r="L17"/>
      <c r="M17"/>
      <c r="N17" s="123">
        <f t="shared" si="0"/>
        <v>13</v>
      </c>
      <c r="O17" s="123">
        <f t="shared" si="1"/>
        <v>35</v>
      </c>
      <c r="P17"/>
      <c r="Q17" s="26"/>
      <c r="R17" s="26"/>
      <c r="S17"/>
      <c r="T17"/>
      <c r="U17"/>
      <c r="V17"/>
      <c r="W17"/>
      <c r="X17"/>
      <c r="Y17"/>
      <c r="Z17"/>
      <c r="AA17"/>
      <c r="AB17"/>
    </row>
    <row r="18" spans="1:28" s="21" customFormat="1" x14ac:dyDescent="0.2">
      <c r="A18"/>
      <c r="B18" s="141" t="s">
        <v>494</v>
      </c>
      <c r="C18" s="143">
        <v>46</v>
      </c>
      <c r="D18" s="143">
        <v>30</v>
      </c>
      <c r="E18" s="143">
        <v>16</v>
      </c>
      <c r="F18" s="143">
        <v>-4</v>
      </c>
      <c r="G18" s="143">
        <v>1</v>
      </c>
      <c r="H18" s="143">
        <v>-5</v>
      </c>
      <c r="I18" s="143">
        <v>50</v>
      </c>
      <c r="J18" s="143">
        <v>29</v>
      </c>
      <c r="K18" s="143">
        <v>21</v>
      </c>
      <c r="L18"/>
      <c r="M18"/>
      <c r="N18" s="123">
        <f t="shared" si="0"/>
        <v>30</v>
      </c>
      <c r="O18" s="123">
        <f t="shared" si="1"/>
        <v>16</v>
      </c>
      <c r="P18"/>
      <c r="Q18" s="26"/>
      <c r="R18" s="26"/>
      <c r="S18"/>
      <c r="T18"/>
      <c r="U18"/>
      <c r="V18"/>
      <c r="W18"/>
      <c r="X18"/>
      <c r="Y18"/>
      <c r="Z18"/>
      <c r="AA18"/>
      <c r="AB18"/>
    </row>
    <row r="19" spans="1:28" s="21" customFormat="1" x14ac:dyDescent="0.2">
      <c r="A19"/>
      <c r="B19" s="141" t="s">
        <v>459</v>
      </c>
      <c r="C19" s="143">
        <v>32</v>
      </c>
      <c r="D19" s="143">
        <v>6</v>
      </c>
      <c r="E19" s="143">
        <v>26</v>
      </c>
      <c r="F19" s="143">
        <v>3</v>
      </c>
      <c r="G19" s="143">
        <v>2</v>
      </c>
      <c r="H19" s="143">
        <v>1</v>
      </c>
      <c r="I19" s="143">
        <v>29</v>
      </c>
      <c r="J19" s="143">
        <v>4</v>
      </c>
      <c r="K19" s="143">
        <v>25</v>
      </c>
      <c r="L19"/>
      <c r="M19"/>
      <c r="N19" s="123">
        <f t="shared" si="0"/>
        <v>6</v>
      </c>
      <c r="O19" s="123">
        <f t="shared" si="1"/>
        <v>26</v>
      </c>
      <c r="P19"/>
      <c r="Q19" s="26"/>
      <c r="R19" s="26"/>
      <c r="S19"/>
      <c r="T19"/>
      <c r="U19"/>
      <c r="V19"/>
      <c r="W19"/>
      <c r="X19"/>
      <c r="Y19"/>
      <c r="Z19"/>
      <c r="AA19"/>
      <c r="AB19"/>
    </row>
    <row r="20" spans="1:28" s="21" customFormat="1" x14ac:dyDescent="0.2">
      <c r="A20"/>
      <c r="B20" s="141" t="s">
        <v>473</v>
      </c>
      <c r="C20" s="143">
        <v>25</v>
      </c>
      <c r="D20" s="143">
        <v>11</v>
      </c>
      <c r="E20" s="143">
        <v>14</v>
      </c>
      <c r="F20" s="143">
        <v>1</v>
      </c>
      <c r="G20" s="143">
        <v>0</v>
      </c>
      <c r="H20" s="143">
        <v>1</v>
      </c>
      <c r="I20" s="143">
        <v>24</v>
      </c>
      <c r="J20" s="143">
        <v>11</v>
      </c>
      <c r="K20" s="143">
        <v>13</v>
      </c>
      <c r="L20"/>
      <c r="M20"/>
      <c r="N20" s="123">
        <f t="shared" si="0"/>
        <v>11</v>
      </c>
      <c r="O20" s="123">
        <f t="shared" si="1"/>
        <v>14</v>
      </c>
      <c r="P20"/>
      <c r="Q20" s="26"/>
      <c r="R20" s="26"/>
      <c r="S20"/>
      <c r="T20"/>
      <c r="U20"/>
      <c r="V20"/>
      <c r="W20"/>
      <c r="X20"/>
      <c r="Y20"/>
      <c r="Z20"/>
      <c r="AA20"/>
      <c r="AB20"/>
    </row>
    <row r="21" spans="1:28" s="21" customFormat="1" x14ac:dyDescent="0.2">
      <c r="A21"/>
      <c r="B21" s="141" t="s">
        <v>490</v>
      </c>
      <c r="C21" s="143">
        <v>23</v>
      </c>
      <c r="D21" s="143">
        <v>7</v>
      </c>
      <c r="E21" s="143">
        <v>16</v>
      </c>
      <c r="F21" s="143">
        <v>19</v>
      </c>
      <c r="G21" s="143">
        <v>9</v>
      </c>
      <c r="H21" s="143">
        <v>10</v>
      </c>
      <c r="I21" s="143">
        <v>4</v>
      </c>
      <c r="J21" s="143">
        <v>-2</v>
      </c>
      <c r="K21" s="143">
        <v>6</v>
      </c>
      <c r="L21"/>
      <c r="M21"/>
      <c r="N21" s="123">
        <f t="shared" si="0"/>
        <v>7</v>
      </c>
      <c r="O21" s="123">
        <f t="shared" si="1"/>
        <v>16</v>
      </c>
      <c r="P21"/>
      <c r="Q21" s="26"/>
      <c r="R21" s="26"/>
      <c r="S21"/>
      <c r="T21"/>
      <c r="U21"/>
      <c r="V21"/>
      <c r="W21"/>
      <c r="X21"/>
      <c r="Y21"/>
      <c r="Z21"/>
      <c r="AA21"/>
      <c r="AB21"/>
    </row>
    <row r="22" spans="1:28" s="21" customFormat="1" x14ac:dyDescent="0.2">
      <c r="A22"/>
      <c r="B22" s="141" t="s">
        <v>458</v>
      </c>
      <c r="C22" s="143">
        <v>22</v>
      </c>
      <c r="D22" s="143">
        <v>0</v>
      </c>
      <c r="E22" s="143">
        <v>22</v>
      </c>
      <c r="F22" s="143">
        <v>1</v>
      </c>
      <c r="G22" s="143">
        <v>1</v>
      </c>
      <c r="H22" s="143">
        <v>0</v>
      </c>
      <c r="I22" s="143">
        <v>21</v>
      </c>
      <c r="J22" s="143">
        <v>-1</v>
      </c>
      <c r="K22" s="143">
        <v>22</v>
      </c>
      <c r="L22"/>
      <c r="M22"/>
      <c r="N22" s="123">
        <f t="shared" si="0"/>
        <v>0</v>
      </c>
      <c r="O22" s="123">
        <f t="shared" si="1"/>
        <v>22</v>
      </c>
      <c r="P22"/>
      <c r="Q22" s="26"/>
      <c r="R22" s="26"/>
      <c r="S22"/>
      <c r="T22"/>
      <c r="U22"/>
      <c r="V22"/>
      <c r="W22"/>
      <c r="X22"/>
      <c r="Y22"/>
      <c r="Z22"/>
      <c r="AA22"/>
      <c r="AB22"/>
    </row>
    <row r="23" spans="1:28" s="21" customFormat="1" x14ac:dyDescent="0.2">
      <c r="A23"/>
      <c r="B23" s="141" t="s">
        <v>472</v>
      </c>
      <c r="C23" s="143">
        <v>18</v>
      </c>
      <c r="D23" s="143">
        <v>8</v>
      </c>
      <c r="E23" s="143">
        <v>10</v>
      </c>
      <c r="F23" s="143">
        <v>-1</v>
      </c>
      <c r="G23" s="143">
        <v>0</v>
      </c>
      <c r="H23" s="143">
        <v>-1</v>
      </c>
      <c r="I23" s="143">
        <v>19</v>
      </c>
      <c r="J23" s="143">
        <v>8</v>
      </c>
      <c r="K23" s="143">
        <v>11</v>
      </c>
      <c r="L23"/>
      <c r="M23"/>
      <c r="N23" s="123">
        <f t="shared" si="0"/>
        <v>8</v>
      </c>
      <c r="O23" s="123">
        <f t="shared" si="1"/>
        <v>10</v>
      </c>
      <c r="P23"/>
      <c r="Q23" s="26"/>
      <c r="R23" s="26"/>
      <c r="S23"/>
      <c r="T23"/>
      <c r="U23"/>
      <c r="V23"/>
      <c r="W23"/>
      <c r="X23"/>
      <c r="Y23"/>
      <c r="Z23"/>
      <c r="AA23"/>
      <c r="AB23"/>
    </row>
    <row r="24" spans="1:28" s="11" customFormat="1" x14ac:dyDescent="0.2">
      <c r="A24"/>
      <c r="B24" s="141" t="s">
        <v>497</v>
      </c>
      <c r="C24" s="143">
        <v>17</v>
      </c>
      <c r="D24" s="143">
        <v>1</v>
      </c>
      <c r="E24" s="143">
        <v>16</v>
      </c>
      <c r="F24" s="143">
        <v>2</v>
      </c>
      <c r="G24" s="143">
        <v>-1</v>
      </c>
      <c r="H24" s="143">
        <v>3</v>
      </c>
      <c r="I24" s="143">
        <v>15</v>
      </c>
      <c r="J24" s="143">
        <v>2</v>
      </c>
      <c r="K24" s="143">
        <v>13</v>
      </c>
      <c r="L24"/>
      <c r="M24"/>
      <c r="N24" s="123">
        <f t="shared" si="0"/>
        <v>1</v>
      </c>
      <c r="O24" s="123">
        <f t="shared" si="1"/>
        <v>16</v>
      </c>
      <c r="P24"/>
      <c r="Q24" s="26"/>
      <c r="R24" s="26"/>
      <c r="S24"/>
      <c r="T24"/>
      <c r="U24"/>
      <c r="V24"/>
      <c r="W24"/>
      <c r="X24"/>
      <c r="Y24"/>
      <c r="Z24"/>
      <c r="AA24"/>
      <c r="AB24"/>
    </row>
    <row r="25" spans="1:28" s="11" customFormat="1" x14ac:dyDescent="0.2">
      <c r="A25"/>
      <c r="B25" s="144" t="s">
        <v>498</v>
      </c>
      <c r="C25" s="143">
        <v>14</v>
      </c>
      <c r="D25" s="143">
        <v>10</v>
      </c>
      <c r="E25" s="143">
        <v>4</v>
      </c>
      <c r="F25" s="143">
        <v>0</v>
      </c>
      <c r="G25" s="143">
        <v>2</v>
      </c>
      <c r="H25" s="143">
        <v>-2</v>
      </c>
      <c r="I25" s="143">
        <v>14</v>
      </c>
      <c r="J25" s="143">
        <v>8</v>
      </c>
      <c r="K25" s="143">
        <v>6</v>
      </c>
      <c r="L25"/>
      <c r="M25"/>
      <c r="N25" s="123">
        <f t="shared" si="0"/>
        <v>10</v>
      </c>
      <c r="O25" s="123">
        <f t="shared" si="1"/>
        <v>4</v>
      </c>
      <c r="P25"/>
      <c r="Q25" s="26"/>
      <c r="R25" s="26"/>
      <c r="S25"/>
      <c r="T25"/>
      <c r="U25"/>
      <c r="V25"/>
      <c r="W25"/>
      <c r="X25"/>
      <c r="Y25"/>
      <c r="Z25"/>
      <c r="AA25"/>
      <c r="AB25"/>
    </row>
    <row r="26" spans="1:28" s="11" customFormat="1" x14ac:dyDescent="0.2">
      <c r="A26"/>
      <c r="B26"/>
      <c r="C26" s="128"/>
      <c r="D26" s="128"/>
      <c r="E26" s="128"/>
      <c r="F26" s="128"/>
      <c r="G26" s="128"/>
      <c r="H26" s="128"/>
      <c r="I26" s="128"/>
      <c r="J26" s="128"/>
      <c r="K26" s="128"/>
      <c r="L26"/>
      <c r="M26" s="106"/>
      <c r="N26" s="106"/>
      <c r="O26" s="106"/>
      <c r="P26"/>
      <c r="Q26"/>
      <c r="R26"/>
      <c r="S26"/>
      <c r="T26"/>
      <c r="U26"/>
      <c r="V26"/>
      <c r="W26"/>
      <c r="X26"/>
      <c r="Y26"/>
      <c r="Z26"/>
      <c r="AA26"/>
      <c r="AB26"/>
    </row>
    <row r="27" spans="1:28" s="11" customFormat="1" x14ac:dyDescent="0.2">
      <c r="A27"/>
      <c r="B27"/>
      <c r="C27"/>
      <c r="D27"/>
      <c r="E27"/>
      <c r="F27"/>
      <c r="G27"/>
      <c r="H27"/>
      <c r="I27"/>
      <c r="J27"/>
      <c r="K27"/>
      <c r="L27"/>
      <c r="M27" s="106"/>
      <c r="N27" s="106"/>
      <c r="O27" s="106"/>
      <c r="P27"/>
      <c r="Q27"/>
      <c r="R27"/>
      <c r="S27"/>
      <c r="T27"/>
      <c r="U27"/>
      <c r="V27"/>
      <c r="W27"/>
      <c r="X27"/>
      <c r="Y27"/>
      <c r="Z27"/>
      <c r="AA27"/>
      <c r="AB27"/>
    </row>
    <row r="28" spans="1:28" s="11" customFormat="1" x14ac:dyDescent="0.2">
      <c r="A28"/>
      <c r="B28" t="s">
        <v>460</v>
      </c>
      <c r="C28"/>
      <c r="D28"/>
      <c r="E28"/>
      <c r="F28"/>
      <c r="G28"/>
      <c r="H28"/>
      <c r="I28"/>
      <c r="J28"/>
      <c r="K28"/>
      <c r="L28"/>
      <c r="M28"/>
      <c r="N28"/>
      <c r="O28"/>
      <c r="P28"/>
      <c r="Q28"/>
      <c r="R28"/>
      <c r="S28"/>
      <c r="T28"/>
      <c r="U28"/>
      <c r="V28"/>
      <c r="W28"/>
      <c r="X28"/>
      <c r="Y28"/>
      <c r="Z28"/>
      <c r="AA28"/>
      <c r="AB28"/>
    </row>
    <row r="29" spans="1:28" s="11" customFormat="1" x14ac:dyDescent="0.2">
      <c r="A29"/>
      <c r="B29"/>
      <c r="C29"/>
      <c r="D29"/>
      <c r="E29"/>
      <c r="F29"/>
      <c r="G29"/>
      <c r="H29"/>
      <c r="I29"/>
      <c r="J29"/>
      <c r="K29"/>
      <c r="L29"/>
      <c r="M29"/>
      <c r="N29"/>
      <c r="O29"/>
      <c r="P29"/>
      <c r="Q29"/>
      <c r="R29"/>
      <c r="S29"/>
      <c r="T29"/>
      <c r="U29"/>
      <c r="V29"/>
      <c r="W29"/>
      <c r="X29"/>
      <c r="Y29"/>
      <c r="Z29"/>
      <c r="AA29"/>
      <c r="AB29"/>
    </row>
    <row r="30" spans="1:28" s="11" customFormat="1" x14ac:dyDescent="0.2">
      <c r="A30"/>
      <c r="B30"/>
      <c r="C30"/>
      <c r="D30"/>
      <c r="E30"/>
      <c r="F30"/>
      <c r="G30"/>
      <c r="H30"/>
      <c r="I30"/>
      <c r="J30"/>
      <c r="K30"/>
      <c r="L30"/>
      <c r="M30"/>
      <c r="N30"/>
      <c r="O30"/>
      <c r="P30"/>
      <c r="Q30"/>
      <c r="R30"/>
      <c r="S30"/>
      <c r="T30"/>
      <c r="U30"/>
      <c r="V30"/>
      <c r="W30"/>
      <c r="X30"/>
      <c r="Y30"/>
      <c r="Z30"/>
      <c r="AA30"/>
      <c r="AB30"/>
    </row>
    <row r="31" spans="1:28" s="11" customFormat="1" x14ac:dyDescent="0.2">
      <c r="A31"/>
      <c r="B31"/>
      <c r="C31"/>
      <c r="D31"/>
      <c r="E31"/>
      <c r="F31"/>
      <c r="G31"/>
      <c r="H31"/>
      <c r="I31"/>
      <c r="J31"/>
      <c r="K31"/>
      <c r="L31"/>
      <c r="M31"/>
      <c r="N31"/>
      <c r="O31"/>
      <c r="P31"/>
      <c r="Q31"/>
      <c r="R31"/>
      <c r="S31"/>
      <c r="T31"/>
      <c r="U31"/>
      <c r="V31"/>
      <c r="W31"/>
      <c r="X31"/>
      <c r="Y31"/>
      <c r="Z31"/>
      <c r="AA31"/>
      <c r="AB31"/>
    </row>
    <row r="32" spans="1:28" s="11" customFormat="1" x14ac:dyDescent="0.2">
      <c r="A32"/>
      <c r="B32"/>
      <c r="C32"/>
      <c r="D32"/>
      <c r="E32"/>
      <c r="F32"/>
      <c r="G32"/>
      <c r="H32"/>
      <c r="I32"/>
      <c r="J32"/>
      <c r="K32"/>
      <c r="L32"/>
      <c r="M32"/>
      <c r="N32"/>
      <c r="O32"/>
      <c r="P32"/>
      <c r="Q32"/>
      <c r="R32"/>
      <c r="S32"/>
      <c r="T32"/>
      <c r="U32"/>
      <c r="V32"/>
      <c r="W32"/>
      <c r="X32"/>
      <c r="Y32"/>
      <c r="Z32"/>
      <c r="AA32"/>
      <c r="AB32"/>
    </row>
    <row r="33" spans="1:28" s="11" customFormat="1" x14ac:dyDescent="0.2">
      <c r="A33"/>
      <c r="B33"/>
      <c r="C33"/>
      <c r="D33"/>
      <c r="E33"/>
      <c r="F33"/>
      <c r="G33"/>
      <c r="H33"/>
      <c r="I33"/>
      <c r="J33"/>
      <c r="K33"/>
      <c r="L33"/>
      <c r="M33"/>
      <c r="N33"/>
      <c r="O33"/>
      <c r="P33"/>
      <c r="Q33"/>
      <c r="R33"/>
      <c r="S33"/>
      <c r="T33"/>
      <c r="U33"/>
      <c r="V33"/>
      <c r="W33"/>
      <c r="X33"/>
      <c r="Y33"/>
      <c r="Z33"/>
      <c r="AA33"/>
      <c r="AB33"/>
    </row>
    <row r="34" spans="1:28" s="11" customFormat="1" x14ac:dyDescent="0.2">
      <c r="A34"/>
      <c r="B34"/>
      <c r="C34"/>
      <c r="D34"/>
      <c r="E34"/>
      <c r="F34"/>
      <c r="G34"/>
      <c r="H34"/>
      <c r="I34"/>
      <c r="J34"/>
      <c r="K34"/>
      <c r="L34"/>
      <c r="M34"/>
      <c r="N34"/>
      <c r="O34"/>
      <c r="P34"/>
      <c r="Q34"/>
      <c r="R34"/>
      <c r="S34"/>
      <c r="T34"/>
      <c r="U34"/>
      <c r="V34"/>
      <c r="W34"/>
      <c r="X34"/>
      <c r="Y34"/>
      <c r="Z34"/>
      <c r="AA34"/>
      <c r="AB34"/>
    </row>
    <row r="35" spans="1:28" s="11" customFormat="1" x14ac:dyDescent="0.2">
      <c r="A35"/>
      <c r="B35"/>
      <c r="C35"/>
      <c r="D35"/>
      <c r="E35"/>
      <c r="F35"/>
      <c r="G35"/>
      <c r="H35"/>
      <c r="I35"/>
      <c r="J35"/>
      <c r="K35"/>
      <c r="L35"/>
      <c r="M35"/>
      <c r="N35"/>
      <c r="O35"/>
      <c r="P35"/>
      <c r="Q35"/>
      <c r="R35"/>
      <c r="S35"/>
      <c r="T35"/>
      <c r="U35"/>
      <c r="V35"/>
      <c r="W35"/>
      <c r="X35"/>
      <c r="Y35"/>
      <c r="Z35"/>
      <c r="AA35"/>
      <c r="AB35"/>
    </row>
    <row r="36" spans="1:28" s="11" customFormat="1" x14ac:dyDescent="0.2">
      <c r="A36"/>
      <c r="G36"/>
      <c r="H36"/>
      <c r="I36"/>
      <c r="J36"/>
      <c r="K36"/>
      <c r="L36"/>
      <c r="M36"/>
      <c r="N36"/>
      <c r="O36"/>
      <c r="P36"/>
      <c r="Q36"/>
      <c r="R36"/>
      <c r="S36"/>
      <c r="T36"/>
      <c r="U36"/>
      <c r="V36"/>
      <c r="W36"/>
      <c r="X36"/>
      <c r="Y36"/>
      <c r="Z36"/>
      <c r="AA36"/>
      <c r="AB36"/>
    </row>
    <row r="37" spans="1:28" x14ac:dyDescent="0.2">
      <c r="G37"/>
      <c r="H37"/>
      <c r="I37"/>
      <c r="J37"/>
      <c r="K37"/>
      <c r="L37"/>
      <c r="M37"/>
      <c r="N37"/>
      <c r="O37"/>
      <c r="P37"/>
      <c r="Q37"/>
      <c r="R37"/>
      <c r="S37"/>
      <c r="T37"/>
      <c r="U37"/>
      <c r="V37"/>
      <c r="W37"/>
      <c r="X37"/>
      <c r="Y37"/>
      <c r="Z37"/>
    </row>
    <row r="38" spans="1:28" x14ac:dyDescent="0.2">
      <c r="G38"/>
      <c r="H38"/>
      <c r="I38"/>
      <c r="J38"/>
      <c r="K38"/>
      <c r="L38"/>
      <c r="M38"/>
      <c r="N38"/>
      <c r="O38"/>
      <c r="P38"/>
      <c r="Q38"/>
      <c r="R38"/>
      <c r="S38"/>
      <c r="T38"/>
      <c r="U38"/>
      <c r="V38"/>
      <c r="W38"/>
      <c r="X38"/>
      <c r="Y38"/>
      <c r="Z38"/>
    </row>
    <row r="39" spans="1:28" x14ac:dyDescent="0.2">
      <c r="G39"/>
      <c r="H39"/>
      <c r="I39"/>
      <c r="J39"/>
      <c r="K39"/>
      <c r="L39"/>
      <c r="M39"/>
      <c r="N39"/>
      <c r="O39"/>
      <c r="P39"/>
      <c r="Q39"/>
      <c r="R39"/>
      <c r="S39"/>
      <c r="T39"/>
      <c r="U39"/>
      <c r="V39"/>
      <c r="W39"/>
      <c r="X39"/>
      <c r="Y39"/>
      <c r="Z39"/>
    </row>
    <row r="40" spans="1:28" x14ac:dyDescent="0.2">
      <c r="G40"/>
      <c r="H40"/>
      <c r="I40"/>
      <c r="J40"/>
      <c r="K40"/>
      <c r="L40"/>
      <c r="M40"/>
      <c r="N40"/>
      <c r="O40"/>
      <c r="P40"/>
      <c r="Q40"/>
      <c r="R40"/>
      <c r="S40"/>
      <c r="T40"/>
      <c r="U40"/>
      <c r="V40"/>
      <c r="W40"/>
      <c r="X40"/>
      <c r="Y40"/>
      <c r="Z40"/>
    </row>
    <row r="41" spans="1:28" x14ac:dyDescent="0.2">
      <c r="G41"/>
      <c r="H41"/>
      <c r="I41"/>
      <c r="J41"/>
      <c r="K41"/>
      <c r="L41"/>
      <c r="M41"/>
      <c r="N41"/>
      <c r="O41"/>
      <c r="P41"/>
      <c r="Q41"/>
      <c r="R41"/>
      <c r="S41"/>
      <c r="T41"/>
      <c r="U41"/>
      <c r="V41"/>
      <c r="W41"/>
      <c r="X41"/>
      <c r="Y41"/>
      <c r="Z41"/>
    </row>
    <row r="42" spans="1:28" x14ac:dyDescent="0.2">
      <c r="G42"/>
      <c r="H42"/>
      <c r="I42"/>
      <c r="J42"/>
      <c r="K42"/>
      <c r="L42"/>
      <c r="M42"/>
      <c r="N42"/>
      <c r="O42"/>
      <c r="P42"/>
      <c r="Q42"/>
      <c r="R42"/>
      <c r="S42"/>
      <c r="T42"/>
      <c r="U42"/>
      <c r="V42"/>
      <c r="W42"/>
      <c r="X42"/>
      <c r="Y42"/>
      <c r="Z42"/>
    </row>
    <row r="43" spans="1:28" x14ac:dyDescent="0.2">
      <c r="G43"/>
      <c r="H43"/>
      <c r="I43"/>
      <c r="J43"/>
      <c r="K43"/>
      <c r="L43"/>
      <c r="M43"/>
      <c r="N43"/>
      <c r="O43"/>
      <c r="P43"/>
      <c r="Q43"/>
      <c r="R43"/>
      <c r="S43"/>
      <c r="T43"/>
      <c r="U43"/>
      <c r="V43"/>
      <c r="W43"/>
      <c r="X43"/>
      <c r="Y43"/>
      <c r="Z43"/>
    </row>
    <row r="44" spans="1:28" x14ac:dyDescent="0.2">
      <c r="G44"/>
      <c r="H44"/>
      <c r="I44"/>
      <c r="J44"/>
      <c r="K44"/>
      <c r="L44"/>
      <c r="M44"/>
      <c r="N44"/>
      <c r="O44"/>
      <c r="P44"/>
      <c r="Q44"/>
      <c r="R44"/>
      <c r="S44"/>
      <c r="T44"/>
      <c r="U44"/>
      <c r="V44"/>
      <c r="W44"/>
      <c r="X44"/>
      <c r="Y44"/>
      <c r="Z44"/>
    </row>
    <row r="45" spans="1:28" x14ac:dyDescent="0.2">
      <c r="G45"/>
      <c r="H45"/>
      <c r="I45"/>
      <c r="J45"/>
      <c r="K45"/>
      <c r="L45"/>
      <c r="M45"/>
      <c r="N45"/>
      <c r="O45"/>
      <c r="P45"/>
      <c r="Q45"/>
      <c r="R45"/>
      <c r="S45"/>
      <c r="T45"/>
      <c r="U45"/>
      <c r="V45"/>
      <c r="W45"/>
      <c r="X45"/>
      <c r="Y45"/>
      <c r="Z45"/>
    </row>
    <row r="46" spans="1:28" x14ac:dyDescent="0.2">
      <c r="G46"/>
      <c r="H46"/>
      <c r="I46"/>
      <c r="J46"/>
      <c r="K46"/>
      <c r="L46"/>
      <c r="M46"/>
      <c r="N46"/>
      <c r="O46"/>
      <c r="P46"/>
      <c r="Q46"/>
      <c r="R46"/>
      <c r="S46"/>
      <c r="T46"/>
      <c r="U46"/>
      <c r="V46"/>
      <c r="W46"/>
      <c r="X46"/>
      <c r="Y46"/>
      <c r="Z46"/>
    </row>
    <row r="47" spans="1:28" x14ac:dyDescent="0.2">
      <c r="G47"/>
      <c r="H47"/>
      <c r="I47"/>
      <c r="J47"/>
      <c r="K47"/>
      <c r="L47"/>
      <c r="M47"/>
      <c r="N47"/>
      <c r="O47"/>
      <c r="P47"/>
      <c r="Q47"/>
      <c r="R47"/>
      <c r="S47"/>
      <c r="T47"/>
      <c r="U47"/>
      <c r="V47"/>
      <c r="W47"/>
      <c r="X47"/>
      <c r="Y47"/>
      <c r="Z47"/>
    </row>
    <row r="48" spans="1:28" x14ac:dyDescent="0.2">
      <c r="G48"/>
      <c r="H48"/>
      <c r="I48"/>
      <c r="J48"/>
      <c r="K48"/>
      <c r="L48"/>
      <c r="M48"/>
      <c r="N48"/>
      <c r="O48"/>
      <c r="P48"/>
      <c r="Q48"/>
      <c r="R48"/>
      <c r="S48"/>
      <c r="T48"/>
      <c r="U48"/>
      <c r="V48"/>
      <c r="W48"/>
      <c r="X48"/>
      <c r="Y48"/>
      <c r="Z48"/>
    </row>
    <row r="49" spans="7:26" x14ac:dyDescent="0.2">
      <c r="G49"/>
      <c r="H49"/>
      <c r="I49"/>
      <c r="J49"/>
      <c r="K49"/>
      <c r="L49"/>
      <c r="M49"/>
      <c r="N49"/>
      <c r="O49"/>
      <c r="P49"/>
      <c r="Q49"/>
      <c r="R49"/>
      <c r="S49"/>
      <c r="T49"/>
      <c r="U49"/>
      <c r="V49"/>
      <c r="W49"/>
      <c r="X49"/>
      <c r="Y49"/>
      <c r="Z49"/>
    </row>
    <row r="50" spans="7:26" x14ac:dyDescent="0.2">
      <c r="G50"/>
      <c r="H50"/>
      <c r="I50"/>
      <c r="J50"/>
      <c r="K50"/>
      <c r="L50"/>
      <c r="M50"/>
      <c r="N50"/>
      <c r="O50"/>
      <c r="P50"/>
      <c r="Q50"/>
      <c r="R50"/>
      <c r="S50"/>
      <c r="T50"/>
      <c r="U50"/>
      <c r="V50"/>
      <c r="W50"/>
      <c r="X50"/>
      <c r="Y50"/>
      <c r="Z50"/>
    </row>
    <row r="51" spans="7:26" x14ac:dyDescent="0.2">
      <c r="G51"/>
      <c r="H51"/>
      <c r="I51"/>
      <c r="J51"/>
      <c r="K51"/>
      <c r="L51"/>
      <c r="M51"/>
      <c r="N51"/>
      <c r="O51"/>
      <c r="P51"/>
      <c r="Q51"/>
      <c r="R51"/>
      <c r="S51"/>
      <c r="T51"/>
      <c r="U51"/>
      <c r="V51"/>
      <c r="W51"/>
      <c r="X51"/>
      <c r="Y51"/>
      <c r="Z51"/>
    </row>
    <row r="52" spans="7:26" x14ac:dyDescent="0.2">
      <c r="G52"/>
      <c r="H52"/>
      <c r="I52"/>
      <c r="J52"/>
      <c r="K52"/>
      <c r="L52"/>
      <c r="M52"/>
      <c r="N52"/>
      <c r="O52"/>
      <c r="P52"/>
      <c r="Q52"/>
      <c r="R52"/>
      <c r="S52"/>
      <c r="T52"/>
      <c r="U52"/>
      <c r="V52"/>
      <c r="W52"/>
      <c r="X52"/>
      <c r="Y52"/>
      <c r="Z52"/>
    </row>
    <row r="53" spans="7:26" x14ac:dyDescent="0.2">
      <c r="G53"/>
      <c r="H53"/>
      <c r="I53"/>
      <c r="J53"/>
      <c r="K53"/>
      <c r="L53"/>
      <c r="M53"/>
      <c r="N53"/>
      <c r="O53"/>
      <c r="P53"/>
      <c r="Q53"/>
      <c r="R53"/>
      <c r="S53"/>
      <c r="T53"/>
      <c r="U53"/>
      <c r="V53"/>
      <c r="W53"/>
      <c r="X53"/>
      <c r="Y53"/>
      <c r="Z53"/>
    </row>
    <row r="54" spans="7:26" x14ac:dyDescent="0.2">
      <c r="G54"/>
      <c r="H54"/>
      <c r="I54"/>
      <c r="J54"/>
      <c r="K54"/>
      <c r="L54"/>
      <c r="M54"/>
      <c r="N54"/>
      <c r="O54"/>
      <c r="P54"/>
      <c r="Q54"/>
      <c r="R54"/>
      <c r="S54"/>
      <c r="T54"/>
      <c r="U54"/>
      <c r="V54"/>
      <c r="W54"/>
      <c r="X54"/>
      <c r="Y54"/>
      <c r="Z54"/>
    </row>
    <row r="55" spans="7:26" x14ac:dyDescent="0.2">
      <c r="G55"/>
      <c r="H55"/>
      <c r="I55"/>
      <c r="J55"/>
      <c r="K55"/>
      <c r="L55"/>
      <c r="M55"/>
      <c r="N55"/>
      <c r="O55"/>
      <c r="P55"/>
      <c r="Q55"/>
      <c r="R55"/>
      <c r="S55"/>
      <c r="T55"/>
      <c r="U55"/>
      <c r="V55"/>
      <c r="W55"/>
      <c r="X55"/>
      <c r="Y55"/>
      <c r="Z55"/>
    </row>
    <row r="56" spans="7:26" x14ac:dyDescent="0.2">
      <c r="G56"/>
      <c r="H56"/>
      <c r="I56"/>
      <c r="J56"/>
      <c r="K56"/>
      <c r="L56"/>
      <c r="M56"/>
      <c r="N56"/>
      <c r="O56"/>
      <c r="P56"/>
      <c r="Q56"/>
      <c r="R56"/>
      <c r="S56"/>
      <c r="T56"/>
      <c r="U56"/>
      <c r="V56"/>
      <c r="W56"/>
      <c r="X56"/>
      <c r="Y56"/>
      <c r="Z56"/>
    </row>
    <row r="57" spans="7:26" x14ac:dyDescent="0.2">
      <c r="G57"/>
      <c r="H57"/>
      <c r="I57"/>
      <c r="J57"/>
      <c r="K57"/>
      <c r="L57"/>
      <c r="M57"/>
      <c r="N57"/>
      <c r="O57"/>
      <c r="P57"/>
      <c r="Q57"/>
      <c r="R57"/>
      <c r="S57"/>
      <c r="T57"/>
      <c r="U57"/>
      <c r="V57"/>
      <c r="W57"/>
      <c r="X57"/>
      <c r="Y57"/>
      <c r="Z57"/>
    </row>
    <row r="58" spans="7:26" x14ac:dyDescent="0.2">
      <c r="G58"/>
      <c r="H58"/>
      <c r="I58"/>
      <c r="J58"/>
      <c r="K58"/>
      <c r="L58"/>
      <c r="M58"/>
      <c r="N58"/>
      <c r="O58"/>
      <c r="P58"/>
      <c r="Q58"/>
      <c r="R58"/>
      <c r="S58"/>
      <c r="T58"/>
      <c r="U58"/>
      <c r="V58"/>
      <c r="W58"/>
      <c r="X58"/>
      <c r="Y58"/>
      <c r="Z58"/>
    </row>
    <row r="59" spans="7:26" x14ac:dyDescent="0.2">
      <c r="G59"/>
      <c r="H59"/>
      <c r="I59"/>
      <c r="J59"/>
      <c r="K59"/>
      <c r="L59"/>
      <c r="M59"/>
      <c r="N59"/>
      <c r="O59"/>
      <c r="P59"/>
      <c r="Q59"/>
      <c r="R59"/>
      <c r="S59"/>
      <c r="T59"/>
      <c r="U59"/>
      <c r="V59"/>
      <c r="W59"/>
      <c r="X59"/>
      <c r="Y59"/>
      <c r="Z59"/>
    </row>
    <row r="60" spans="7:26" x14ac:dyDescent="0.2">
      <c r="G60"/>
      <c r="H60"/>
      <c r="I60"/>
      <c r="J60"/>
      <c r="K60"/>
      <c r="L60"/>
      <c r="M60"/>
      <c r="N60"/>
      <c r="O60"/>
      <c r="P60"/>
      <c r="Q60"/>
      <c r="R60"/>
      <c r="S60"/>
      <c r="T60"/>
      <c r="U60"/>
      <c r="V60"/>
      <c r="W60"/>
      <c r="X60"/>
      <c r="Y60"/>
      <c r="Z60"/>
    </row>
    <row r="61" spans="7:26" x14ac:dyDescent="0.2">
      <c r="G61"/>
      <c r="H61"/>
      <c r="I61"/>
      <c r="J61"/>
      <c r="K61"/>
      <c r="L61"/>
      <c r="M61"/>
      <c r="N61"/>
      <c r="O61"/>
      <c r="P61"/>
      <c r="Q61"/>
      <c r="R61"/>
      <c r="S61"/>
      <c r="T61"/>
      <c r="U61"/>
      <c r="V61"/>
      <c r="W61"/>
      <c r="X61"/>
      <c r="Y61"/>
      <c r="Z61"/>
    </row>
    <row r="62" spans="7:26" x14ac:dyDescent="0.2">
      <c r="G62"/>
      <c r="H62"/>
      <c r="I62"/>
      <c r="J62"/>
      <c r="K62"/>
      <c r="L62"/>
      <c r="M62"/>
      <c r="N62"/>
      <c r="O62"/>
      <c r="P62"/>
      <c r="Q62"/>
      <c r="R62"/>
      <c r="S62"/>
      <c r="T62"/>
      <c r="U62"/>
      <c r="V62"/>
      <c r="W62"/>
      <c r="X62"/>
      <c r="Y62"/>
      <c r="Z62"/>
    </row>
    <row r="63" spans="7:26" x14ac:dyDescent="0.2">
      <c r="G63"/>
      <c r="H63"/>
      <c r="I63"/>
      <c r="J63"/>
      <c r="K63"/>
      <c r="L63"/>
      <c r="M63"/>
      <c r="N63"/>
      <c r="O63"/>
      <c r="P63"/>
      <c r="Q63"/>
      <c r="R63"/>
      <c r="S63"/>
      <c r="T63"/>
      <c r="U63"/>
      <c r="V63"/>
      <c r="W63"/>
      <c r="X63"/>
      <c r="Y63"/>
      <c r="Z63"/>
    </row>
    <row r="64" spans="7:26" x14ac:dyDescent="0.2">
      <c r="G64"/>
      <c r="H64"/>
      <c r="I64"/>
      <c r="J64"/>
      <c r="K64"/>
      <c r="L64"/>
      <c r="M64"/>
      <c r="N64"/>
      <c r="O64"/>
      <c r="P64"/>
      <c r="Q64"/>
      <c r="R64"/>
      <c r="S64"/>
      <c r="T64"/>
      <c r="U64"/>
      <c r="V64"/>
      <c r="W64"/>
      <c r="X64"/>
      <c r="Y64"/>
      <c r="Z64"/>
    </row>
    <row r="65" spans="3:26" x14ac:dyDescent="0.2">
      <c r="G65"/>
      <c r="H65"/>
      <c r="I65"/>
      <c r="J65"/>
      <c r="K65"/>
      <c r="L65"/>
      <c r="M65"/>
      <c r="N65"/>
      <c r="O65"/>
      <c r="P65"/>
      <c r="Q65"/>
      <c r="R65"/>
      <c r="S65"/>
      <c r="T65"/>
      <c r="U65"/>
      <c r="V65"/>
      <c r="W65"/>
      <c r="X65"/>
      <c r="Y65"/>
      <c r="Z65"/>
    </row>
    <row r="66" spans="3:26" x14ac:dyDescent="0.2">
      <c r="G66"/>
      <c r="H66"/>
      <c r="I66"/>
      <c r="J66"/>
      <c r="K66"/>
      <c r="L66"/>
      <c r="M66"/>
      <c r="N66"/>
      <c r="O66"/>
      <c r="P66"/>
      <c r="Q66"/>
      <c r="R66"/>
      <c r="S66"/>
      <c r="T66"/>
      <c r="U66"/>
      <c r="V66"/>
      <c r="W66"/>
      <c r="X66"/>
      <c r="Y66"/>
      <c r="Z66"/>
    </row>
    <row r="67" spans="3:26" x14ac:dyDescent="0.2">
      <c r="G67"/>
      <c r="H67"/>
      <c r="I67"/>
      <c r="J67"/>
      <c r="K67"/>
      <c r="L67"/>
      <c r="M67"/>
      <c r="N67"/>
      <c r="O67"/>
      <c r="P67"/>
      <c r="Q67"/>
      <c r="R67"/>
      <c r="S67"/>
      <c r="T67"/>
      <c r="U67"/>
      <c r="V67"/>
      <c r="W67"/>
      <c r="X67"/>
      <c r="Y67"/>
      <c r="Z67"/>
    </row>
    <row r="68" spans="3:26" x14ac:dyDescent="0.2">
      <c r="G68"/>
      <c r="H68"/>
      <c r="I68"/>
      <c r="J68"/>
      <c r="K68"/>
      <c r="L68"/>
      <c r="M68"/>
      <c r="N68"/>
      <c r="O68"/>
      <c r="P68"/>
      <c r="Q68"/>
      <c r="R68"/>
      <c r="S68"/>
      <c r="T68"/>
      <c r="U68"/>
      <c r="V68"/>
      <c r="W68"/>
      <c r="X68"/>
      <c r="Y68"/>
      <c r="Z68"/>
    </row>
    <row r="69" spans="3:26" x14ac:dyDescent="0.2">
      <c r="G69"/>
      <c r="H69"/>
      <c r="I69"/>
      <c r="J69"/>
      <c r="K69"/>
      <c r="L69"/>
      <c r="M69"/>
      <c r="N69"/>
      <c r="O69"/>
      <c r="P69"/>
      <c r="Q69"/>
      <c r="R69"/>
      <c r="S69"/>
      <c r="T69"/>
      <c r="U69"/>
      <c r="V69"/>
      <c r="W69"/>
      <c r="X69"/>
      <c r="Y69"/>
      <c r="Z69"/>
    </row>
    <row r="70" spans="3:26" x14ac:dyDescent="0.2">
      <c r="G70"/>
      <c r="H70"/>
      <c r="I70"/>
      <c r="J70"/>
      <c r="K70"/>
      <c r="L70"/>
      <c r="M70"/>
      <c r="N70"/>
      <c r="O70"/>
      <c r="P70"/>
      <c r="Q70"/>
      <c r="R70"/>
      <c r="S70"/>
      <c r="T70"/>
      <c r="U70"/>
      <c r="V70"/>
      <c r="W70"/>
      <c r="X70"/>
      <c r="Y70"/>
      <c r="Z70"/>
    </row>
    <row r="71" spans="3:26" x14ac:dyDescent="0.2">
      <c r="G71"/>
      <c r="H71"/>
      <c r="I71"/>
      <c r="J71"/>
      <c r="K71"/>
      <c r="L71"/>
      <c r="M71"/>
      <c r="N71"/>
      <c r="O71"/>
      <c r="P71"/>
      <c r="Q71"/>
      <c r="R71"/>
      <c r="S71"/>
      <c r="T71"/>
      <c r="U71"/>
      <c r="V71"/>
      <c r="W71"/>
      <c r="X71"/>
      <c r="Y71"/>
      <c r="Z71"/>
    </row>
    <row r="72" spans="3:26" x14ac:dyDescent="0.2">
      <c r="G72"/>
      <c r="H72"/>
      <c r="I72"/>
      <c r="J72"/>
      <c r="K72"/>
      <c r="L72"/>
      <c r="M72"/>
      <c r="N72"/>
      <c r="O72"/>
      <c r="P72"/>
      <c r="Q72"/>
      <c r="R72"/>
      <c r="S72"/>
      <c r="T72"/>
      <c r="U72"/>
      <c r="V72"/>
      <c r="W72"/>
      <c r="X72"/>
      <c r="Y72"/>
      <c r="Z72"/>
    </row>
    <row r="73" spans="3:26" x14ac:dyDescent="0.2">
      <c r="G73"/>
      <c r="H73"/>
      <c r="I73"/>
      <c r="J73"/>
      <c r="K73"/>
      <c r="L73"/>
      <c r="M73"/>
      <c r="N73"/>
      <c r="O73"/>
      <c r="P73"/>
      <c r="Q73"/>
      <c r="R73"/>
      <c r="S73"/>
      <c r="T73"/>
      <c r="U73"/>
      <c r="V73"/>
      <c r="W73"/>
      <c r="X73"/>
      <c r="Y73"/>
      <c r="Z73"/>
    </row>
    <row r="74" spans="3:26" x14ac:dyDescent="0.2">
      <c r="G74"/>
      <c r="H74"/>
      <c r="I74"/>
      <c r="J74"/>
      <c r="K74"/>
      <c r="L74"/>
      <c r="M74"/>
      <c r="N74"/>
      <c r="O74"/>
      <c r="P74"/>
      <c r="Q74"/>
      <c r="R74"/>
      <c r="S74"/>
      <c r="T74"/>
      <c r="U74"/>
      <c r="V74"/>
      <c r="W74"/>
      <c r="X74"/>
      <c r="Y74"/>
      <c r="Z74"/>
    </row>
    <row r="75" spans="3:26" x14ac:dyDescent="0.2">
      <c r="G75"/>
      <c r="H75"/>
      <c r="I75"/>
      <c r="J75"/>
      <c r="K75"/>
      <c r="L75"/>
      <c r="M75"/>
      <c r="N75"/>
      <c r="O75"/>
      <c r="P75"/>
      <c r="Q75"/>
      <c r="R75"/>
      <c r="S75"/>
      <c r="T75"/>
      <c r="U75"/>
      <c r="V75"/>
      <c r="W75"/>
      <c r="X75"/>
      <c r="Y75"/>
      <c r="Z75"/>
    </row>
    <row r="76" spans="3:26" x14ac:dyDescent="0.2">
      <c r="G76"/>
      <c r="H76"/>
      <c r="I76"/>
      <c r="J76"/>
      <c r="K76"/>
      <c r="L76"/>
      <c r="M76"/>
      <c r="N76"/>
      <c r="O76"/>
      <c r="P76"/>
      <c r="Q76"/>
      <c r="R76"/>
      <c r="S76"/>
      <c r="T76"/>
      <c r="U76"/>
      <c r="V76"/>
      <c r="W76"/>
      <c r="X76"/>
      <c r="Y76"/>
      <c r="Z76"/>
    </row>
    <row r="77" spans="3:26" x14ac:dyDescent="0.2">
      <c r="C77"/>
      <c r="D77"/>
      <c r="E77"/>
      <c r="F77"/>
      <c r="G77"/>
      <c r="H77"/>
      <c r="I77"/>
      <c r="J77"/>
      <c r="K77"/>
      <c r="L77"/>
      <c r="M77"/>
      <c r="N77"/>
      <c r="O77"/>
      <c r="P77"/>
      <c r="Q77"/>
      <c r="R77"/>
      <c r="S77"/>
      <c r="T77"/>
      <c r="U77"/>
      <c r="V77"/>
      <c r="W77"/>
      <c r="X77"/>
      <c r="Y77"/>
      <c r="Z77"/>
    </row>
    <row r="78" spans="3:26" x14ac:dyDescent="0.2">
      <c r="C78"/>
      <c r="D78"/>
      <c r="E78"/>
      <c r="F78"/>
      <c r="G78"/>
      <c r="H78"/>
      <c r="I78"/>
      <c r="J78"/>
      <c r="K78"/>
      <c r="L78"/>
      <c r="M78"/>
      <c r="N78"/>
      <c r="O78"/>
      <c r="P78"/>
      <c r="Q78"/>
      <c r="R78"/>
      <c r="S78"/>
      <c r="T78"/>
      <c r="U78"/>
      <c r="V78"/>
      <c r="W78"/>
      <c r="X78"/>
      <c r="Y78"/>
      <c r="Z78"/>
    </row>
    <row r="79" spans="3:26" x14ac:dyDescent="0.2">
      <c r="C79"/>
      <c r="D79"/>
      <c r="E79"/>
      <c r="F79"/>
      <c r="G79"/>
      <c r="H79"/>
      <c r="I79"/>
      <c r="J79"/>
      <c r="K79"/>
      <c r="L79"/>
      <c r="M79"/>
      <c r="N79"/>
      <c r="O79"/>
      <c r="P79"/>
      <c r="Q79"/>
      <c r="R79"/>
      <c r="S79"/>
      <c r="T79"/>
      <c r="U79"/>
      <c r="V79"/>
      <c r="W79"/>
      <c r="X79"/>
      <c r="Y79"/>
      <c r="Z79"/>
    </row>
    <row r="80" spans="3:26" x14ac:dyDescent="0.2">
      <c r="C80"/>
      <c r="D80"/>
      <c r="E80"/>
      <c r="F80"/>
      <c r="G80"/>
      <c r="H80"/>
      <c r="I80"/>
      <c r="J80"/>
      <c r="K80"/>
      <c r="L80"/>
      <c r="M80"/>
      <c r="N80"/>
      <c r="O80"/>
      <c r="P80"/>
      <c r="Q80"/>
      <c r="R80"/>
      <c r="S80"/>
      <c r="T80"/>
      <c r="U80"/>
      <c r="V80"/>
      <c r="W80"/>
      <c r="X80"/>
      <c r="Y80"/>
      <c r="Z80"/>
    </row>
    <row r="81" spans="3:26" x14ac:dyDescent="0.2">
      <c r="C81"/>
      <c r="D81"/>
      <c r="E81"/>
      <c r="F81"/>
      <c r="G81"/>
      <c r="H81"/>
      <c r="I81"/>
      <c r="J81"/>
      <c r="K81"/>
      <c r="L81"/>
      <c r="M81"/>
      <c r="N81"/>
      <c r="O81"/>
      <c r="P81"/>
      <c r="Q81"/>
      <c r="R81"/>
      <c r="S81"/>
      <c r="T81"/>
      <c r="U81"/>
      <c r="V81"/>
      <c r="W81"/>
      <c r="X81"/>
      <c r="Y81"/>
      <c r="Z81"/>
    </row>
    <row r="82" spans="3:26" x14ac:dyDescent="0.2">
      <c r="C82"/>
      <c r="D82"/>
      <c r="E82"/>
      <c r="F82"/>
      <c r="G82"/>
      <c r="H82"/>
      <c r="I82"/>
      <c r="J82"/>
      <c r="K82"/>
      <c r="L82"/>
      <c r="M82"/>
      <c r="N82"/>
      <c r="O82"/>
      <c r="P82"/>
      <c r="Q82"/>
      <c r="R82"/>
      <c r="S82"/>
      <c r="T82"/>
      <c r="U82"/>
      <c r="V82"/>
      <c r="W82"/>
      <c r="X82"/>
      <c r="Y82"/>
      <c r="Z82"/>
    </row>
    <row r="83" spans="3:26" x14ac:dyDescent="0.2">
      <c r="C83"/>
      <c r="D83"/>
      <c r="E83"/>
      <c r="F83"/>
      <c r="G83"/>
      <c r="H83"/>
      <c r="I83"/>
      <c r="J83"/>
      <c r="K83"/>
      <c r="L83"/>
      <c r="M83"/>
      <c r="N83"/>
      <c r="O83"/>
      <c r="P83"/>
      <c r="Q83"/>
      <c r="R83"/>
      <c r="S83"/>
      <c r="T83"/>
      <c r="U83"/>
      <c r="V83"/>
      <c r="W83"/>
      <c r="X83"/>
      <c r="Y83"/>
      <c r="Z83"/>
    </row>
    <row r="84" spans="3:26" x14ac:dyDescent="0.2">
      <c r="C84"/>
      <c r="D84"/>
      <c r="E84"/>
      <c r="F84"/>
      <c r="G84"/>
      <c r="H84"/>
      <c r="I84"/>
      <c r="J84"/>
      <c r="K84"/>
      <c r="L84"/>
      <c r="M84"/>
      <c r="N84"/>
      <c r="O84"/>
      <c r="P84"/>
      <c r="Q84"/>
      <c r="R84"/>
      <c r="S84"/>
      <c r="T84"/>
      <c r="U84"/>
      <c r="V84"/>
      <c r="W84"/>
      <c r="X84"/>
      <c r="Y84"/>
      <c r="Z84"/>
    </row>
    <row r="85" spans="3:26" x14ac:dyDescent="0.2">
      <c r="C85"/>
      <c r="D85"/>
      <c r="E85"/>
      <c r="F85"/>
      <c r="G85"/>
      <c r="H85"/>
      <c r="I85"/>
      <c r="J85"/>
      <c r="K85"/>
      <c r="L85"/>
      <c r="M85"/>
      <c r="N85"/>
      <c r="O85"/>
      <c r="P85"/>
      <c r="Q85"/>
      <c r="R85"/>
      <c r="S85"/>
      <c r="T85"/>
      <c r="U85"/>
      <c r="V85"/>
      <c r="W85"/>
      <c r="X85"/>
      <c r="Y85"/>
      <c r="Z85"/>
    </row>
    <row r="86" spans="3:26" x14ac:dyDescent="0.2">
      <c r="C86"/>
      <c r="D86"/>
      <c r="E86"/>
      <c r="F86"/>
      <c r="G86"/>
      <c r="H86"/>
      <c r="I86"/>
      <c r="J86"/>
      <c r="K86"/>
      <c r="L86"/>
      <c r="M86"/>
      <c r="N86"/>
      <c r="O86"/>
      <c r="P86"/>
      <c r="Q86"/>
      <c r="R86"/>
      <c r="S86"/>
      <c r="T86"/>
      <c r="U86"/>
      <c r="V86"/>
      <c r="W86"/>
      <c r="X86"/>
      <c r="Y86"/>
      <c r="Z86"/>
    </row>
    <row r="87" spans="3:26" x14ac:dyDescent="0.2">
      <c r="C87"/>
      <c r="D87"/>
      <c r="E87"/>
      <c r="F87"/>
      <c r="G87"/>
      <c r="H87"/>
      <c r="I87"/>
      <c r="J87"/>
      <c r="K87"/>
      <c r="L87"/>
      <c r="M87"/>
      <c r="N87"/>
      <c r="O87"/>
      <c r="P87"/>
      <c r="Q87"/>
      <c r="R87"/>
      <c r="S87"/>
      <c r="T87"/>
      <c r="U87"/>
      <c r="V87"/>
      <c r="W87"/>
      <c r="X87"/>
      <c r="Y87"/>
      <c r="Z87"/>
    </row>
    <row r="88" spans="3:26" x14ac:dyDescent="0.2">
      <c r="C88"/>
      <c r="D88"/>
      <c r="E88"/>
      <c r="F88"/>
      <c r="G88"/>
      <c r="H88"/>
      <c r="I88"/>
      <c r="J88"/>
      <c r="K88"/>
      <c r="L88"/>
      <c r="M88"/>
      <c r="N88"/>
      <c r="O88"/>
      <c r="P88"/>
      <c r="Q88"/>
      <c r="R88"/>
      <c r="S88"/>
      <c r="T88"/>
      <c r="U88"/>
      <c r="V88"/>
      <c r="W88"/>
      <c r="X88"/>
      <c r="Y88"/>
      <c r="Z88"/>
    </row>
    <row r="89" spans="3:26" x14ac:dyDescent="0.2">
      <c r="C89"/>
      <c r="D89"/>
      <c r="E89"/>
      <c r="F89"/>
      <c r="G89"/>
      <c r="H89"/>
      <c r="I89"/>
      <c r="J89"/>
      <c r="K89"/>
      <c r="L89"/>
      <c r="M89"/>
      <c r="N89"/>
      <c r="O89"/>
      <c r="P89"/>
      <c r="Q89"/>
      <c r="R89"/>
      <c r="S89"/>
      <c r="T89"/>
      <c r="U89"/>
      <c r="V89"/>
      <c r="W89"/>
      <c r="X89"/>
      <c r="Y89"/>
      <c r="Z89"/>
    </row>
    <row r="90" spans="3:26" x14ac:dyDescent="0.2">
      <c r="C90"/>
      <c r="D90"/>
      <c r="E90"/>
      <c r="F90"/>
      <c r="G90"/>
      <c r="H90"/>
      <c r="I90"/>
      <c r="J90"/>
      <c r="K90"/>
      <c r="L90"/>
      <c r="M90"/>
      <c r="N90"/>
      <c r="O90"/>
      <c r="P90"/>
      <c r="Q90"/>
      <c r="R90"/>
      <c r="S90"/>
      <c r="T90"/>
      <c r="U90"/>
      <c r="V90"/>
      <c r="W90"/>
      <c r="X90"/>
      <c r="Y90"/>
      <c r="Z90"/>
    </row>
    <row r="91" spans="3:26" x14ac:dyDescent="0.2">
      <c r="C91"/>
      <c r="D91"/>
      <c r="E91"/>
      <c r="F91"/>
      <c r="G91"/>
      <c r="H91"/>
      <c r="I91"/>
      <c r="J91"/>
      <c r="K91"/>
      <c r="L91"/>
      <c r="M91"/>
      <c r="N91"/>
      <c r="O91"/>
      <c r="P91"/>
      <c r="Q91"/>
      <c r="R91"/>
      <c r="S91"/>
      <c r="T91"/>
      <c r="U91"/>
      <c r="V91"/>
      <c r="W91"/>
      <c r="X91"/>
      <c r="Y91"/>
      <c r="Z91"/>
    </row>
    <row r="92" spans="3:26" x14ac:dyDescent="0.2">
      <c r="C92"/>
      <c r="D92"/>
      <c r="E92"/>
      <c r="F92"/>
      <c r="G92"/>
      <c r="H92"/>
      <c r="I92"/>
      <c r="J92"/>
      <c r="K92"/>
      <c r="L92"/>
      <c r="M92"/>
      <c r="N92"/>
      <c r="O92"/>
      <c r="P92"/>
      <c r="Q92"/>
      <c r="R92"/>
      <c r="S92"/>
      <c r="T92"/>
      <c r="U92"/>
      <c r="V92"/>
      <c r="W92"/>
      <c r="X92"/>
      <c r="Y92"/>
      <c r="Z92"/>
    </row>
    <row r="93" spans="3:26" x14ac:dyDescent="0.2">
      <c r="C93"/>
      <c r="D93"/>
      <c r="E93"/>
      <c r="F93"/>
      <c r="G93"/>
      <c r="H93"/>
      <c r="I93"/>
      <c r="J93"/>
      <c r="K93"/>
      <c r="L93"/>
      <c r="M93"/>
      <c r="N93"/>
      <c r="O93"/>
      <c r="P93"/>
      <c r="Q93"/>
      <c r="R93"/>
      <c r="S93"/>
      <c r="T93"/>
      <c r="U93"/>
      <c r="V93"/>
      <c r="W93"/>
      <c r="X93"/>
      <c r="Y93"/>
      <c r="Z93"/>
    </row>
    <row r="94" spans="3:26" x14ac:dyDescent="0.2">
      <c r="C94"/>
      <c r="D94"/>
      <c r="E94"/>
      <c r="F94"/>
      <c r="G94"/>
      <c r="H94"/>
      <c r="I94"/>
      <c r="J94"/>
      <c r="K94"/>
      <c r="L94"/>
      <c r="M94"/>
      <c r="N94"/>
      <c r="O94"/>
      <c r="P94"/>
      <c r="Q94"/>
      <c r="R94"/>
      <c r="S94"/>
      <c r="T94"/>
      <c r="U94"/>
      <c r="V94"/>
      <c r="W94"/>
      <c r="X94"/>
      <c r="Y94"/>
      <c r="Z94"/>
    </row>
    <row r="95" spans="3:26" x14ac:dyDescent="0.2">
      <c r="C95"/>
      <c r="D95"/>
      <c r="E95"/>
      <c r="F95"/>
      <c r="G95"/>
      <c r="H95"/>
      <c r="I95"/>
      <c r="J95"/>
      <c r="K95"/>
      <c r="L95"/>
      <c r="M95"/>
      <c r="N95"/>
      <c r="O95"/>
      <c r="P95"/>
      <c r="Q95"/>
      <c r="R95"/>
      <c r="S95"/>
      <c r="T95"/>
      <c r="U95"/>
      <c r="V95"/>
      <c r="W95"/>
      <c r="X95"/>
      <c r="Y95"/>
      <c r="Z95"/>
    </row>
    <row r="96" spans="3:26" x14ac:dyDescent="0.2">
      <c r="C96"/>
      <c r="D96"/>
      <c r="E96"/>
      <c r="F96"/>
      <c r="G96"/>
      <c r="H96"/>
      <c r="I96"/>
      <c r="J96"/>
      <c r="K96"/>
      <c r="L96"/>
      <c r="M96"/>
      <c r="N96"/>
      <c r="O96"/>
      <c r="P96"/>
      <c r="Q96"/>
      <c r="R96"/>
      <c r="S96"/>
      <c r="T96"/>
      <c r="U96"/>
      <c r="V96"/>
      <c r="W96"/>
      <c r="X96"/>
      <c r="Y96"/>
      <c r="Z96"/>
    </row>
    <row r="97" spans="3:26" x14ac:dyDescent="0.2">
      <c r="C97"/>
      <c r="D97"/>
      <c r="E97"/>
      <c r="F97"/>
      <c r="G97"/>
      <c r="H97"/>
      <c r="I97"/>
      <c r="J97"/>
      <c r="K97"/>
      <c r="L97"/>
      <c r="M97"/>
      <c r="N97"/>
      <c r="O97"/>
      <c r="P97"/>
      <c r="Q97"/>
      <c r="R97"/>
      <c r="S97"/>
      <c r="T97"/>
      <c r="U97"/>
      <c r="V97"/>
      <c r="W97"/>
      <c r="X97"/>
      <c r="Y97"/>
      <c r="Z97"/>
    </row>
    <row r="98" spans="3:26" x14ac:dyDescent="0.2">
      <c r="C98"/>
      <c r="D98"/>
      <c r="E98"/>
      <c r="F98"/>
      <c r="G98"/>
      <c r="H98"/>
      <c r="I98"/>
      <c r="J98"/>
      <c r="K98"/>
      <c r="L98"/>
      <c r="M98"/>
      <c r="N98"/>
      <c r="O98"/>
      <c r="P98"/>
      <c r="Q98"/>
      <c r="R98"/>
      <c r="S98"/>
      <c r="T98"/>
      <c r="U98"/>
      <c r="V98"/>
      <c r="W98"/>
      <c r="X98"/>
      <c r="Y98"/>
      <c r="Z98"/>
    </row>
    <row r="99" spans="3:26" x14ac:dyDescent="0.2">
      <c r="C99"/>
      <c r="D99"/>
      <c r="E99"/>
      <c r="F99"/>
      <c r="G99"/>
      <c r="H99"/>
      <c r="I99"/>
      <c r="J99"/>
      <c r="K99"/>
      <c r="L99"/>
      <c r="M99"/>
      <c r="N99"/>
      <c r="O99"/>
      <c r="P99"/>
      <c r="Q99"/>
      <c r="R99"/>
      <c r="S99"/>
      <c r="T99"/>
      <c r="U99"/>
      <c r="V99"/>
      <c r="W99"/>
      <c r="X99"/>
      <c r="Y99"/>
      <c r="Z99"/>
    </row>
    <row r="100" spans="3:26" x14ac:dyDescent="0.2">
      <c r="C100"/>
      <c r="D100"/>
      <c r="E100"/>
      <c r="F100"/>
      <c r="G100"/>
      <c r="H100"/>
      <c r="I100"/>
      <c r="J100"/>
      <c r="K100"/>
      <c r="L100"/>
      <c r="M100"/>
      <c r="N100"/>
      <c r="O100"/>
      <c r="P100"/>
      <c r="Q100"/>
      <c r="R100"/>
      <c r="S100"/>
      <c r="T100"/>
      <c r="U100"/>
      <c r="V100"/>
      <c r="W100"/>
      <c r="X100"/>
      <c r="Y100"/>
      <c r="Z100"/>
    </row>
    <row r="101" spans="3:26" x14ac:dyDescent="0.2">
      <c r="C101"/>
      <c r="D101"/>
      <c r="E101"/>
      <c r="F101"/>
      <c r="G101"/>
      <c r="H101"/>
      <c r="I101"/>
      <c r="J101"/>
      <c r="K101"/>
      <c r="L101"/>
      <c r="M101"/>
      <c r="N101"/>
      <c r="O101"/>
      <c r="P101"/>
      <c r="Q101"/>
      <c r="R101"/>
      <c r="S101"/>
      <c r="T101"/>
      <c r="U101"/>
      <c r="V101"/>
      <c r="W101"/>
      <c r="X101"/>
      <c r="Y101"/>
      <c r="Z101"/>
    </row>
    <row r="102" spans="3:26" x14ac:dyDescent="0.2">
      <c r="C102"/>
      <c r="D102"/>
      <c r="E102"/>
      <c r="F102"/>
      <c r="G102"/>
      <c r="H102"/>
      <c r="I102"/>
      <c r="J102"/>
      <c r="K102"/>
      <c r="L102"/>
      <c r="M102"/>
      <c r="N102"/>
      <c r="O102"/>
      <c r="P102"/>
      <c r="Q102"/>
      <c r="R102"/>
      <c r="S102"/>
      <c r="T102"/>
      <c r="U102"/>
      <c r="V102"/>
      <c r="W102"/>
      <c r="X102"/>
      <c r="Y102"/>
      <c r="Z102"/>
    </row>
    <row r="103" spans="3:26" x14ac:dyDescent="0.2">
      <c r="C103"/>
      <c r="D103"/>
      <c r="E103"/>
      <c r="F103"/>
      <c r="G103"/>
      <c r="H103"/>
      <c r="I103"/>
      <c r="J103"/>
      <c r="K103"/>
      <c r="L103"/>
      <c r="M103"/>
      <c r="N103"/>
      <c r="O103"/>
      <c r="P103"/>
      <c r="Q103"/>
      <c r="R103"/>
      <c r="S103"/>
      <c r="T103"/>
      <c r="U103"/>
      <c r="V103"/>
      <c r="W103"/>
      <c r="X103"/>
      <c r="Y103"/>
      <c r="Z103"/>
    </row>
    <row r="104" spans="3:26" x14ac:dyDescent="0.2">
      <c r="C104"/>
      <c r="D104"/>
      <c r="E104"/>
      <c r="F104"/>
      <c r="G104"/>
      <c r="H104"/>
      <c r="I104"/>
      <c r="J104"/>
      <c r="K104"/>
      <c r="L104"/>
      <c r="M104"/>
      <c r="N104"/>
      <c r="O104"/>
      <c r="P104"/>
      <c r="Q104"/>
      <c r="R104"/>
      <c r="S104"/>
      <c r="T104"/>
      <c r="U104"/>
      <c r="V104"/>
      <c r="W104"/>
      <c r="X104"/>
      <c r="Y104"/>
      <c r="Z104"/>
    </row>
    <row r="105" spans="3:26" x14ac:dyDescent="0.2">
      <c r="C105"/>
      <c r="D105"/>
      <c r="E105"/>
      <c r="F105"/>
      <c r="G105"/>
      <c r="H105"/>
      <c r="I105"/>
      <c r="J105"/>
      <c r="K105"/>
      <c r="L105"/>
      <c r="M105"/>
      <c r="N105"/>
      <c r="O105"/>
      <c r="P105"/>
      <c r="Q105"/>
      <c r="R105"/>
      <c r="S105"/>
      <c r="T105"/>
      <c r="U105"/>
      <c r="V105"/>
      <c r="W105"/>
      <c r="X105"/>
      <c r="Y105"/>
      <c r="Z105"/>
    </row>
    <row r="106" spans="3:26" x14ac:dyDescent="0.2">
      <c r="C106"/>
      <c r="D106"/>
      <c r="E106"/>
      <c r="F106"/>
      <c r="G106"/>
      <c r="H106"/>
      <c r="I106"/>
      <c r="J106"/>
      <c r="K106"/>
      <c r="L106"/>
      <c r="M106"/>
      <c r="N106"/>
      <c r="O106"/>
      <c r="P106"/>
      <c r="Q106"/>
      <c r="R106"/>
      <c r="S106"/>
      <c r="T106"/>
      <c r="U106"/>
      <c r="V106"/>
      <c r="W106"/>
      <c r="X106"/>
      <c r="Y106"/>
      <c r="Z106"/>
    </row>
    <row r="107" spans="3:26" x14ac:dyDescent="0.2">
      <c r="C107"/>
      <c r="D107"/>
      <c r="E107"/>
      <c r="F107"/>
      <c r="G107"/>
      <c r="H107"/>
      <c r="I107"/>
      <c r="J107"/>
      <c r="K107"/>
      <c r="L107"/>
      <c r="M107"/>
      <c r="N107"/>
      <c r="O107"/>
      <c r="P107"/>
      <c r="Q107"/>
      <c r="R107"/>
      <c r="S107"/>
      <c r="T107"/>
      <c r="U107"/>
      <c r="V107"/>
      <c r="W107"/>
      <c r="X107"/>
      <c r="Y107"/>
      <c r="Z107"/>
    </row>
    <row r="108" spans="3:26" x14ac:dyDescent="0.2">
      <c r="C108"/>
      <c r="D108"/>
      <c r="E108"/>
      <c r="F108"/>
      <c r="G108"/>
      <c r="H108"/>
      <c r="I108"/>
      <c r="J108"/>
      <c r="K108"/>
      <c r="L108"/>
      <c r="M108"/>
      <c r="N108"/>
      <c r="O108"/>
      <c r="P108"/>
      <c r="Q108"/>
      <c r="R108"/>
      <c r="S108"/>
      <c r="T108"/>
      <c r="U108"/>
      <c r="V108"/>
      <c r="W108"/>
      <c r="X108"/>
      <c r="Y108"/>
      <c r="Z108"/>
    </row>
    <row r="109" spans="3:26" x14ac:dyDescent="0.2">
      <c r="C109"/>
      <c r="D109"/>
      <c r="E109"/>
      <c r="F109"/>
      <c r="G109"/>
      <c r="H109"/>
      <c r="I109"/>
      <c r="J109"/>
      <c r="K109"/>
      <c r="L109"/>
      <c r="M109"/>
      <c r="N109"/>
      <c r="O109"/>
      <c r="P109"/>
      <c r="Q109"/>
      <c r="R109"/>
      <c r="S109"/>
      <c r="T109"/>
      <c r="U109"/>
      <c r="V109"/>
      <c r="W109"/>
      <c r="X109"/>
      <c r="Y109"/>
      <c r="Z109"/>
    </row>
    <row r="110" spans="3:26" x14ac:dyDescent="0.2">
      <c r="C110"/>
      <c r="D110"/>
      <c r="E110"/>
      <c r="F110"/>
      <c r="G110"/>
      <c r="H110"/>
      <c r="I110"/>
      <c r="J110"/>
      <c r="K110"/>
      <c r="L110"/>
      <c r="M110"/>
      <c r="N110"/>
      <c r="O110"/>
      <c r="P110"/>
      <c r="Q110"/>
      <c r="R110"/>
      <c r="S110"/>
      <c r="T110"/>
      <c r="U110"/>
      <c r="V110"/>
      <c r="W110"/>
      <c r="X110"/>
      <c r="Y110"/>
      <c r="Z110"/>
    </row>
    <row r="111" spans="3:26" x14ac:dyDescent="0.2">
      <c r="C111"/>
      <c r="D111"/>
      <c r="E111"/>
      <c r="F111"/>
      <c r="G111"/>
      <c r="H111"/>
      <c r="I111"/>
      <c r="J111"/>
      <c r="K111"/>
      <c r="L111"/>
      <c r="M111"/>
      <c r="N111"/>
      <c r="O111"/>
      <c r="P111"/>
      <c r="Q111"/>
      <c r="R111"/>
      <c r="S111"/>
      <c r="T111"/>
      <c r="U111"/>
      <c r="V111"/>
      <c r="W111"/>
      <c r="X111"/>
      <c r="Y111"/>
      <c r="Z111"/>
    </row>
    <row r="112" spans="3:26" x14ac:dyDescent="0.2">
      <c r="C112"/>
      <c r="D112"/>
      <c r="E112"/>
      <c r="F112"/>
      <c r="G112"/>
      <c r="H112"/>
      <c r="I112"/>
      <c r="J112"/>
      <c r="K112"/>
      <c r="L112"/>
      <c r="M112"/>
      <c r="N112"/>
      <c r="O112"/>
      <c r="P112"/>
      <c r="Q112"/>
      <c r="R112"/>
      <c r="S112"/>
      <c r="T112"/>
      <c r="U112"/>
      <c r="V112"/>
      <c r="W112"/>
      <c r="X112"/>
      <c r="Y112"/>
      <c r="Z112"/>
    </row>
    <row r="113" spans="3:26" x14ac:dyDescent="0.2">
      <c r="C113"/>
      <c r="D113"/>
      <c r="E113"/>
      <c r="F113"/>
      <c r="G113"/>
      <c r="H113"/>
      <c r="I113"/>
      <c r="J113"/>
      <c r="K113"/>
      <c r="L113"/>
      <c r="M113"/>
      <c r="N113"/>
      <c r="O113"/>
      <c r="P113"/>
      <c r="Q113"/>
      <c r="R113"/>
      <c r="S113"/>
      <c r="T113"/>
      <c r="U113"/>
      <c r="V113"/>
      <c r="W113"/>
      <c r="X113"/>
      <c r="Y113"/>
      <c r="Z113"/>
    </row>
    <row r="114" spans="3:26" x14ac:dyDescent="0.2">
      <c r="C114"/>
      <c r="D114"/>
      <c r="E114"/>
      <c r="F114"/>
      <c r="G114"/>
      <c r="H114"/>
      <c r="I114"/>
      <c r="J114"/>
      <c r="K114"/>
      <c r="L114"/>
      <c r="M114"/>
      <c r="N114"/>
      <c r="O114"/>
      <c r="P114"/>
      <c r="Q114"/>
      <c r="R114"/>
      <c r="S114"/>
      <c r="T114"/>
      <c r="U114"/>
      <c r="V114"/>
      <c r="W114"/>
      <c r="X114"/>
      <c r="Y114"/>
      <c r="Z114"/>
    </row>
    <row r="115" spans="3:26" x14ac:dyDescent="0.2">
      <c r="C115"/>
      <c r="D115"/>
      <c r="E115"/>
      <c r="F115"/>
      <c r="G115"/>
      <c r="H115"/>
      <c r="I115"/>
      <c r="J115"/>
      <c r="K115"/>
      <c r="L115"/>
      <c r="M115"/>
      <c r="N115"/>
      <c r="O115"/>
      <c r="P115"/>
      <c r="Q115"/>
      <c r="R115"/>
      <c r="S115"/>
      <c r="T115"/>
      <c r="U115"/>
      <c r="V115"/>
      <c r="W115"/>
      <c r="X115"/>
      <c r="Y115"/>
      <c r="Z115"/>
    </row>
    <row r="116" spans="3:26" x14ac:dyDescent="0.2">
      <c r="C116"/>
      <c r="D116"/>
      <c r="E116"/>
      <c r="F116"/>
      <c r="G116"/>
      <c r="H116"/>
      <c r="I116"/>
      <c r="J116"/>
      <c r="K116"/>
      <c r="L116"/>
      <c r="M116"/>
      <c r="N116"/>
      <c r="O116"/>
      <c r="P116"/>
      <c r="Q116"/>
      <c r="R116"/>
      <c r="S116"/>
      <c r="T116"/>
      <c r="U116"/>
      <c r="V116"/>
      <c r="W116"/>
      <c r="X116"/>
      <c r="Y116"/>
      <c r="Z116"/>
    </row>
    <row r="117" spans="3:26" x14ac:dyDescent="0.2">
      <c r="C117"/>
      <c r="D117"/>
      <c r="E117"/>
      <c r="F117"/>
      <c r="G117"/>
      <c r="H117"/>
      <c r="I117"/>
      <c r="J117"/>
      <c r="K117"/>
      <c r="L117"/>
      <c r="M117"/>
      <c r="N117"/>
      <c r="O117"/>
      <c r="P117"/>
      <c r="Q117"/>
      <c r="R117"/>
      <c r="S117"/>
      <c r="T117"/>
      <c r="U117"/>
      <c r="V117"/>
      <c r="W117"/>
      <c r="X117"/>
      <c r="Y117"/>
      <c r="Z117"/>
    </row>
    <row r="118" spans="3:26" x14ac:dyDescent="0.2">
      <c r="C118"/>
      <c r="D118"/>
      <c r="E118"/>
      <c r="F118"/>
      <c r="G118"/>
      <c r="H118"/>
      <c r="I118"/>
      <c r="J118"/>
      <c r="K118"/>
      <c r="L118"/>
      <c r="M118"/>
      <c r="N118"/>
      <c r="O118"/>
      <c r="P118"/>
      <c r="Q118"/>
      <c r="R118"/>
      <c r="S118"/>
      <c r="T118"/>
      <c r="U118"/>
      <c r="V118"/>
      <c r="W118"/>
      <c r="X118"/>
      <c r="Y118"/>
      <c r="Z118"/>
    </row>
    <row r="119" spans="3:26" x14ac:dyDescent="0.2">
      <c r="C119"/>
      <c r="D119"/>
      <c r="E119"/>
      <c r="F119"/>
      <c r="G119"/>
      <c r="H119"/>
      <c r="I119"/>
      <c r="J119"/>
      <c r="K119"/>
      <c r="L119"/>
      <c r="M119"/>
      <c r="N119"/>
      <c r="O119"/>
      <c r="P119"/>
      <c r="Q119"/>
      <c r="R119"/>
      <c r="S119"/>
      <c r="T119"/>
      <c r="U119"/>
      <c r="V119"/>
      <c r="W119"/>
      <c r="X119"/>
      <c r="Y119"/>
      <c r="Z119"/>
    </row>
    <row r="120" spans="3:26" x14ac:dyDescent="0.2">
      <c r="C120"/>
      <c r="D120"/>
      <c r="E120"/>
      <c r="F120"/>
      <c r="G120"/>
      <c r="H120"/>
      <c r="I120"/>
      <c r="J120"/>
      <c r="K120"/>
      <c r="L120"/>
      <c r="M120"/>
      <c r="N120"/>
      <c r="O120"/>
      <c r="P120"/>
      <c r="Q120"/>
      <c r="R120"/>
      <c r="S120"/>
      <c r="T120"/>
      <c r="U120"/>
      <c r="V120"/>
      <c r="W120"/>
      <c r="X120"/>
      <c r="Y120"/>
      <c r="Z120"/>
    </row>
    <row r="121" spans="3:26" x14ac:dyDescent="0.2">
      <c r="C121"/>
      <c r="D121"/>
      <c r="E121"/>
      <c r="F121"/>
      <c r="G121"/>
      <c r="H121"/>
      <c r="I121"/>
      <c r="J121"/>
      <c r="K121"/>
      <c r="L121"/>
      <c r="M121"/>
      <c r="N121"/>
      <c r="O121"/>
      <c r="P121"/>
      <c r="Q121"/>
      <c r="R121"/>
      <c r="S121"/>
      <c r="T121"/>
      <c r="U121"/>
      <c r="V121"/>
      <c r="W121"/>
      <c r="X121"/>
      <c r="Y121"/>
      <c r="Z121"/>
    </row>
    <row r="122" spans="3:26" x14ac:dyDescent="0.2">
      <c r="C122"/>
      <c r="D122"/>
      <c r="E122"/>
      <c r="F122"/>
      <c r="G122"/>
      <c r="H122"/>
      <c r="I122"/>
      <c r="J122"/>
      <c r="K122"/>
      <c r="L122"/>
      <c r="M122"/>
      <c r="N122"/>
      <c r="O122"/>
      <c r="P122"/>
      <c r="Q122"/>
      <c r="R122"/>
      <c r="S122"/>
      <c r="T122"/>
      <c r="U122"/>
      <c r="V122"/>
      <c r="W122"/>
      <c r="X122"/>
      <c r="Y122"/>
      <c r="Z122"/>
    </row>
    <row r="123" spans="3:26" x14ac:dyDescent="0.2">
      <c r="C123"/>
      <c r="D123"/>
      <c r="E123"/>
      <c r="F123"/>
      <c r="G123"/>
      <c r="H123"/>
      <c r="I123"/>
      <c r="J123"/>
      <c r="K123"/>
      <c r="L123"/>
      <c r="M123"/>
      <c r="N123"/>
      <c r="O123"/>
      <c r="P123"/>
      <c r="Q123"/>
      <c r="R123"/>
      <c r="S123"/>
      <c r="T123"/>
      <c r="U123"/>
      <c r="V123"/>
      <c r="W123"/>
      <c r="X123"/>
      <c r="Y123"/>
      <c r="Z123"/>
    </row>
    <row r="124" spans="3:26" x14ac:dyDescent="0.2">
      <c r="C124"/>
      <c r="D124"/>
      <c r="E124"/>
      <c r="F124"/>
      <c r="G124"/>
      <c r="H124"/>
      <c r="I124"/>
      <c r="J124"/>
      <c r="K124"/>
      <c r="L124"/>
      <c r="M124"/>
      <c r="N124"/>
      <c r="O124"/>
      <c r="P124"/>
      <c r="Q124"/>
      <c r="R124"/>
      <c r="S124"/>
      <c r="T124"/>
      <c r="U124"/>
      <c r="V124"/>
      <c r="W124"/>
      <c r="X124"/>
      <c r="Y124"/>
      <c r="Z124"/>
    </row>
    <row r="125" spans="3:26" x14ac:dyDescent="0.2">
      <c r="C125"/>
      <c r="D125"/>
      <c r="E125"/>
      <c r="F125"/>
      <c r="G125"/>
      <c r="H125"/>
      <c r="I125"/>
      <c r="J125"/>
      <c r="K125"/>
      <c r="L125"/>
      <c r="M125"/>
      <c r="N125"/>
      <c r="O125"/>
      <c r="P125"/>
      <c r="Q125"/>
      <c r="R125"/>
      <c r="S125"/>
      <c r="T125"/>
      <c r="U125"/>
      <c r="V125"/>
      <c r="W125"/>
      <c r="X125"/>
      <c r="Y125"/>
      <c r="Z125"/>
    </row>
    <row r="126" spans="3:26" x14ac:dyDescent="0.2">
      <c r="C126"/>
      <c r="D126"/>
      <c r="E126"/>
      <c r="F126"/>
      <c r="G126"/>
      <c r="H126"/>
      <c r="I126"/>
      <c r="J126"/>
      <c r="K126"/>
      <c r="L126"/>
      <c r="M126"/>
      <c r="N126"/>
      <c r="O126"/>
      <c r="P126"/>
      <c r="Q126"/>
      <c r="R126"/>
      <c r="S126"/>
      <c r="T126"/>
      <c r="U126"/>
      <c r="V126"/>
      <c r="W126"/>
      <c r="X126"/>
      <c r="Y126"/>
      <c r="Z126"/>
    </row>
    <row r="127" spans="3:26" x14ac:dyDescent="0.2">
      <c r="C127"/>
      <c r="D127"/>
      <c r="E127"/>
      <c r="F127"/>
      <c r="G127"/>
      <c r="H127"/>
      <c r="I127"/>
      <c r="J127"/>
      <c r="K127"/>
      <c r="L127"/>
      <c r="M127"/>
      <c r="N127"/>
      <c r="O127"/>
      <c r="P127"/>
      <c r="Q127"/>
      <c r="R127"/>
      <c r="S127"/>
      <c r="T127"/>
      <c r="U127"/>
      <c r="V127"/>
      <c r="W127"/>
      <c r="X127"/>
      <c r="Y127"/>
      <c r="Z127"/>
    </row>
    <row r="128" spans="3:26" x14ac:dyDescent="0.2">
      <c r="C128"/>
      <c r="D128"/>
      <c r="E128"/>
      <c r="F128"/>
      <c r="G128"/>
      <c r="H128"/>
      <c r="I128"/>
      <c r="J128"/>
      <c r="K128"/>
      <c r="L128"/>
      <c r="M128"/>
      <c r="N128"/>
      <c r="O128"/>
      <c r="P128"/>
      <c r="Q128"/>
      <c r="R128"/>
      <c r="S128"/>
      <c r="T128"/>
      <c r="U128"/>
      <c r="V128"/>
      <c r="W128"/>
      <c r="X128"/>
      <c r="Y128"/>
      <c r="Z128"/>
    </row>
    <row r="129" spans="3:26" x14ac:dyDescent="0.2">
      <c r="C129"/>
      <c r="D129"/>
      <c r="E129"/>
      <c r="F129"/>
      <c r="G129"/>
      <c r="H129"/>
      <c r="I129"/>
      <c r="J129"/>
      <c r="K129"/>
      <c r="L129"/>
      <c r="M129"/>
      <c r="N129"/>
      <c r="O129"/>
      <c r="P129"/>
      <c r="Q129"/>
      <c r="R129"/>
      <c r="S129"/>
      <c r="T129"/>
      <c r="U129"/>
      <c r="V129"/>
      <c r="W129"/>
      <c r="X129"/>
      <c r="Y129"/>
      <c r="Z129"/>
    </row>
    <row r="130" spans="3:26" x14ac:dyDescent="0.2">
      <c r="C130"/>
      <c r="D130"/>
      <c r="E130"/>
      <c r="F130"/>
      <c r="G130"/>
      <c r="H130"/>
      <c r="I130"/>
      <c r="J130"/>
      <c r="K130"/>
      <c r="L130"/>
      <c r="M130"/>
      <c r="N130"/>
      <c r="O130"/>
      <c r="P130"/>
      <c r="Q130"/>
      <c r="R130"/>
      <c r="S130"/>
      <c r="T130"/>
      <c r="U130"/>
      <c r="V130"/>
      <c r="W130"/>
      <c r="X130"/>
      <c r="Y130"/>
      <c r="Z130"/>
    </row>
    <row r="131" spans="3:26" x14ac:dyDescent="0.2">
      <c r="C131"/>
      <c r="D131"/>
      <c r="E131"/>
      <c r="F131"/>
      <c r="G131"/>
      <c r="H131"/>
      <c r="I131"/>
      <c r="J131"/>
      <c r="K131"/>
      <c r="L131"/>
      <c r="M131"/>
      <c r="N131"/>
      <c r="O131"/>
      <c r="P131"/>
      <c r="Q131"/>
      <c r="R131"/>
      <c r="S131"/>
      <c r="T131"/>
      <c r="U131"/>
      <c r="V131"/>
      <c r="W131"/>
      <c r="X131"/>
      <c r="Y131"/>
      <c r="Z131"/>
    </row>
    <row r="132" spans="3:26" x14ac:dyDescent="0.2">
      <c r="C132"/>
      <c r="D132"/>
      <c r="E132"/>
      <c r="F132"/>
      <c r="G132"/>
      <c r="H132"/>
      <c r="I132"/>
      <c r="J132"/>
      <c r="K132"/>
      <c r="L132"/>
      <c r="M132"/>
      <c r="N132"/>
      <c r="O132"/>
      <c r="P132"/>
      <c r="Q132"/>
      <c r="R132"/>
      <c r="S132"/>
      <c r="T132"/>
      <c r="U132"/>
      <c r="V132"/>
      <c r="W132"/>
      <c r="X132"/>
      <c r="Y132"/>
      <c r="Z132"/>
    </row>
    <row r="133" spans="3:26" x14ac:dyDescent="0.2">
      <c r="C133"/>
      <c r="D133"/>
      <c r="E133"/>
      <c r="F133"/>
      <c r="G133"/>
      <c r="H133"/>
      <c r="I133"/>
      <c r="J133"/>
      <c r="K133"/>
      <c r="L133"/>
      <c r="M133"/>
      <c r="N133"/>
      <c r="O133"/>
      <c r="P133"/>
      <c r="Q133"/>
      <c r="R133"/>
      <c r="S133"/>
      <c r="T133"/>
      <c r="U133"/>
      <c r="V133"/>
      <c r="W133"/>
      <c r="X133"/>
      <c r="Y133"/>
      <c r="Z133"/>
    </row>
    <row r="134" spans="3:26" x14ac:dyDescent="0.2">
      <c r="C134"/>
      <c r="D134"/>
      <c r="E134"/>
      <c r="F134"/>
      <c r="G134"/>
      <c r="H134"/>
      <c r="I134"/>
      <c r="J134"/>
      <c r="K134"/>
      <c r="L134"/>
      <c r="M134"/>
      <c r="N134"/>
      <c r="O134"/>
      <c r="P134"/>
      <c r="Q134"/>
      <c r="R134"/>
      <c r="S134"/>
      <c r="T134"/>
      <c r="U134"/>
      <c r="V134"/>
      <c r="W134"/>
      <c r="X134"/>
      <c r="Y134"/>
      <c r="Z134"/>
    </row>
    <row r="135" spans="3:26" x14ac:dyDescent="0.2">
      <c r="C135"/>
      <c r="D135"/>
      <c r="E135"/>
      <c r="F135"/>
      <c r="G135"/>
      <c r="H135"/>
      <c r="I135"/>
      <c r="J135"/>
      <c r="K135"/>
      <c r="L135"/>
      <c r="M135"/>
      <c r="N135"/>
      <c r="O135"/>
      <c r="P135"/>
      <c r="Q135"/>
      <c r="R135"/>
      <c r="S135"/>
      <c r="T135"/>
      <c r="U135"/>
      <c r="V135"/>
      <c r="W135"/>
      <c r="X135"/>
      <c r="Y135"/>
      <c r="Z135"/>
    </row>
    <row r="136" spans="3:26" x14ac:dyDescent="0.2">
      <c r="C136"/>
      <c r="D136"/>
      <c r="E136"/>
      <c r="F136"/>
      <c r="G136"/>
      <c r="H136"/>
      <c r="I136"/>
      <c r="J136"/>
      <c r="K136"/>
      <c r="L136"/>
      <c r="M136"/>
      <c r="N136"/>
      <c r="O136"/>
      <c r="P136"/>
      <c r="Q136"/>
      <c r="R136"/>
      <c r="S136"/>
      <c r="T136"/>
      <c r="U136"/>
      <c r="V136"/>
      <c r="W136"/>
      <c r="X136"/>
      <c r="Y136"/>
      <c r="Z136"/>
    </row>
    <row r="137" spans="3:26" x14ac:dyDescent="0.2">
      <c r="C137"/>
      <c r="D137"/>
      <c r="E137"/>
      <c r="F137"/>
      <c r="G137"/>
      <c r="H137"/>
      <c r="I137"/>
      <c r="J137"/>
      <c r="K137"/>
      <c r="L137"/>
      <c r="M137"/>
      <c r="N137"/>
      <c r="O137"/>
      <c r="P137"/>
      <c r="Q137"/>
      <c r="R137"/>
      <c r="S137"/>
      <c r="T137"/>
      <c r="U137"/>
      <c r="V137"/>
      <c r="W137"/>
      <c r="X137"/>
      <c r="Y137"/>
      <c r="Z137"/>
    </row>
    <row r="138" spans="3:26" x14ac:dyDescent="0.2">
      <c r="C138"/>
      <c r="D138"/>
      <c r="E138"/>
      <c r="F138"/>
      <c r="G138"/>
      <c r="H138"/>
      <c r="I138"/>
      <c r="J138"/>
      <c r="K138"/>
      <c r="L138"/>
      <c r="M138"/>
      <c r="N138"/>
      <c r="O138"/>
      <c r="P138"/>
      <c r="Q138"/>
      <c r="R138"/>
      <c r="S138"/>
      <c r="T138"/>
      <c r="U138"/>
      <c r="V138"/>
      <c r="W138"/>
      <c r="X138"/>
      <c r="Y138"/>
      <c r="Z138"/>
    </row>
    <row r="139" spans="3:26" x14ac:dyDescent="0.2">
      <c r="C139"/>
      <c r="D139"/>
      <c r="E139"/>
      <c r="F139"/>
      <c r="G139"/>
      <c r="H139"/>
      <c r="I139"/>
      <c r="J139"/>
      <c r="K139"/>
      <c r="L139"/>
      <c r="M139"/>
      <c r="N139"/>
      <c r="O139"/>
      <c r="P139"/>
      <c r="Q139"/>
      <c r="R139"/>
      <c r="S139"/>
      <c r="T139"/>
      <c r="U139"/>
      <c r="V139"/>
      <c r="W139"/>
      <c r="X139"/>
      <c r="Y139"/>
      <c r="Z139"/>
    </row>
    <row r="140" spans="3:26" x14ac:dyDescent="0.2">
      <c r="C140"/>
      <c r="D140"/>
      <c r="E140"/>
      <c r="F140"/>
      <c r="G140"/>
      <c r="H140"/>
      <c r="I140"/>
      <c r="J140"/>
      <c r="K140"/>
      <c r="L140"/>
      <c r="M140"/>
      <c r="N140"/>
      <c r="O140"/>
      <c r="P140"/>
      <c r="Q140"/>
      <c r="R140"/>
      <c r="S140"/>
      <c r="T140"/>
      <c r="U140"/>
      <c r="V140"/>
      <c r="W140"/>
      <c r="X140"/>
      <c r="Y140"/>
      <c r="Z140"/>
    </row>
    <row r="141" spans="3:26" x14ac:dyDescent="0.2">
      <c r="C141"/>
      <c r="D141"/>
      <c r="E141"/>
      <c r="F141"/>
      <c r="G141"/>
      <c r="H141"/>
      <c r="I141"/>
      <c r="J141"/>
      <c r="K141"/>
      <c r="L141"/>
      <c r="M141"/>
      <c r="N141"/>
      <c r="O141"/>
      <c r="P141"/>
      <c r="Q141"/>
      <c r="R141"/>
      <c r="S141"/>
      <c r="T141"/>
      <c r="U141"/>
      <c r="V141"/>
      <c r="W141"/>
      <c r="X141"/>
      <c r="Y141"/>
      <c r="Z141"/>
    </row>
    <row r="142" spans="3:26" x14ac:dyDescent="0.2">
      <c r="C142"/>
      <c r="D142"/>
      <c r="E142"/>
      <c r="F142"/>
      <c r="G142"/>
      <c r="H142"/>
      <c r="I142"/>
      <c r="J142"/>
      <c r="K142"/>
      <c r="L142"/>
      <c r="M142"/>
      <c r="N142"/>
      <c r="O142"/>
      <c r="P142"/>
      <c r="Q142"/>
      <c r="R142"/>
      <c r="S142"/>
      <c r="T142"/>
      <c r="U142"/>
      <c r="V142"/>
      <c r="W142"/>
      <c r="X142"/>
      <c r="Y142"/>
      <c r="Z142"/>
    </row>
    <row r="143" spans="3:26" x14ac:dyDescent="0.2">
      <c r="C143"/>
      <c r="D143"/>
      <c r="E143"/>
      <c r="F143"/>
      <c r="G143"/>
      <c r="H143"/>
      <c r="I143"/>
      <c r="J143"/>
      <c r="K143"/>
      <c r="L143"/>
      <c r="M143"/>
      <c r="N143"/>
      <c r="O143"/>
      <c r="P143"/>
      <c r="Q143"/>
      <c r="R143"/>
      <c r="S143"/>
      <c r="T143"/>
      <c r="U143"/>
      <c r="V143"/>
      <c r="W143"/>
      <c r="X143"/>
      <c r="Y143"/>
      <c r="Z143"/>
    </row>
    <row r="144" spans="3:26" x14ac:dyDescent="0.2">
      <c r="C144"/>
      <c r="D144"/>
      <c r="E144"/>
      <c r="F144"/>
      <c r="G144"/>
      <c r="H144"/>
      <c r="I144"/>
      <c r="J144"/>
      <c r="K144"/>
      <c r="L144"/>
      <c r="M144"/>
      <c r="N144"/>
      <c r="O144"/>
      <c r="P144"/>
      <c r="Q144"/>
      <c r="R144"/>
      <c r="S144"/>
      <c r="T144"/>
      <c r="U144"/>
      <c r="V144"/>
      <c r="W144"/>
      <c r="X144"/>
      <c r="Y144"/>
      <c r="Z144"/>
    </row>
    <row r="145" spans="3:26" x14ac:dyDescent="0.2">
      <c r="C145"/>
      <c r="D145"/>
      <c r="E145"/>
      <c r="F145"/>
      <c r="G145"/>
      <c r="H145"/>
      <c r="I145"/>
      <c r="J145"/>
      <c r="K145"/>
      <c r="L145"/>
      <c r="M145"/>
      <c r="N145"/>
      <c r="O145"/>
      <c r="P145"/>
      <c r="Q145"/>
      <c r="R145"/>
      <c r="S145"/>
      <c r="T145"/>
      <c r="U145"/>
      <c r="V145"/>
      <c r="W145"/>
      <c r="X145"/>
      <c r="Y145"/>
      <c r="Z145"/>
    </row>
    <row r="146" spans="3:26" x14ac:dyDescent="0.2">
      <c r="C146"/>
      <c r="D146"/>
      <c r="E146"/>
      <c r="F146"/>
      <c r="G146"/>
      <c r="H146"/>
      <c r="I146"/>
      <c r="J146"/>
      <c r="K146"/>
      <c r="L146"/>
      <c r="M146"/>
      <c r="N146"/>
      <c r="O146"/>
      <c r="P146"/>
      <c r="Q146"/>
      <c r="R146"/>
      <c r="S146"/>
      <c r="T146"/>
      <c r="U146"/>
      <c r="V146"/>
      <c r="W146"/>
      <c r="X146"/>
      <c r="Y146"/>
      <c r="Z146"/>
    </row>
    <row r="147" spans="3:26" x14ac:dyDescent="0.2">
      <c r="C147"/>
      <c r="D147"/>
      <c r="E147"/>
      <c r="F147"/>
      <c r="G147"/>
      <c r="H147"/>
      <c r="I147"/>
      <c r="J147"/>
      <c r="K147"/>
      <c r="L147"/>
      <c r="M147"/>
      <c r="N147"/>
      <c r="O147"/>
      <c r="P147"/>
      <c r="Q147"/>
      <c r="R147"/>
      <c r="S147"/>
      <c r="T147"/>
      <c r="U147"/>
      <c r="V147"/>
      <c r="W147"/>
      <c r="X147"/>
      <c r="Y147"/>
      <c r="Z147"/>
    </row>
    <row r="148" spans="3:26" x14ac:dyDescent="0.2">
      <c r="C148"/>
      <c r="D148"/>
      <c r="E148"/>
      <c r="F148"/>
      <c r="G148"/>
      <c r="H148"/>
      <c r="I148"/>
      <c r="J148"/>
      <c r="K148"/>
      <c r="L148"/>
      <c r="M148"/>
      <c r="N148"/>
      <c r="O148"/>
      <c r="P148"/>
      <c r="Q148"/>
      <c r="R148"/>
      <c r="S148"/>
      <c r="T148"/>
      <c r="U148"/>
      <c r="V148"/>
      <c r="W148"/>
      <c r="X148"/>
      <c r="Y148"/>
      <c r="Z148"/>
    </row>
    <row r="149" spans="3:26" x14ac:dyDescent="0.2">
      <c r="C149"/>
      <c r="D149"/>
      <c r="E149"/>
      <c r="F149"/>
      <c r="G149"/>
      <c r="H149"/>
      <c r="I149"/>
      <c r="J149"/>
      <c r="K149"/>
      <c r="L149"/>
      <c r="M149"/>
      <c r="N149"/>
      <c r="O149"/>
      <c r="P149"/>
      <c r="Q149"/>
      <c r="R149"/>
      <c r="S149"/>
      <c r="T149"/>
      <c r="U149"/>
      <c r="V149"/>
      <c r="W149"/>
      <c r="X149"/>
      <c r="Y149"/>
      <c r="Z149"/>
    </row>
    <row r="150" spans="3:26" x14ac:dyDescent="0.2">
      <c r="C150"/>
      <c r="D150"/>
      <c r="E150"/>
      <c r="F150"/>
      <c r="G150"/>
      <c r="H150"/>
      <c r="I150"/>
      <c r="J150"/>
      <c r="K150"/>
      <c r="L150"/>
      <c r="M150"/>
      <c r="N150"/>
      <c r="O150"/>
      <c r="P150"/>
      <c r="Q150"/>
      <c r="R150"/>
      <c r="S150"/>
      <c r="T150"/>
      <c r="U150"/>
      <c r="V150"/>
      <c r="W150"/>
      <c r="X150"/>
      <c r="Y150"/>
      <c r="Z150"/>
    </row>
    <row r="151" spans="3:26" x14ac:dyDescent="0.2">
      <c r="C151"/>
      <c r="D151"/>
      <c r="E151"/>
      <c r="F151"/>
      <c r="G151"/>
      <c r="H151"/>
      <c r="I151"/>
      <c r="J151"/>
      <c r="K151"/>
      <c r="L151"/>
      <c r="M151"/>
      <c r="N151"/>
      <c r="O151"/>
      <c r="P151"/>
      <c r="Q151"/>
      <c r="R151"/>
      <c r="S151"/>
      <c r="T151"/>
      <c r="U151"/>
      <c r="V151"/>
      <c r="W151"/>
      <c r="X151"/>
      <c r="Y151"/>
      <c r="Z151"/>
    </row>
    <row r="152" spans="3:26" x14ac:dyDescent="0.2">
      <c r="C152"/>
      <c r="D152"/>
      <c r="E152"/>
      <c r="F152"/>
      <c r="G152"/>
      <c r="H152"/>
      <c r="I152"/>
      <c r="J152"/>
      <c r="K152"/>
      <c r="L152"/>
      <c r="M152"/>
      <c r="N152"/>
      <c r="O152"/>
      <c r="P152"/>
      <c r="Q152"/>
      <c r="R152"/>
      <c r="S152"/>
      <c r="T152"/>
      <c r="U152"/>
      <c r="V152"/>
      <c r="W152"/>
      <c r="X152"/>
      <c r="Y152"/>
      <c r="Z152"/>
    </row>
    <row r="153" spans="3:26" x14ac:dyDescent="0.2">
      <c r="C153"/>
      <c r="D153"/>
      <c r="E153"/>
      <c r="F153"/>
      <c r="G153"/>
      <c r="H153"/>
      <c r="I153"/>
      <c r="J153"/>
      <c r="K153"/>
      <c r="L153"/>
      <c r="M153"/>
      <c r="N153"/>
      <c r="O153"/>
      <c r="P153"/>
      <c r="Q153"/>
      <c r="R153"/>
      <c r="S153"/>
      <c r="T153"/>
      <c r="U153"/>
      <c r="V153"/>
      <c r="W153"/>
      <c r="X153"/>
      <c r="Y153"/>
      <c r="Z153"/>
    </row>
    <row r="154" spans="3:26" x14ac:dyDescent="0.2">
      <c r="C154"/>
      <c r="D154"/>
      <c r="E154"/>
      <c r="F154"/>
      <c r="G154"/>
      <c r="H154"/>
      <c r="I154"/>
      <c r="J154"/>
      <c r="K154"/>
      <c r="L154"/>
      <c r="M154"/>
      <c r="N154"/>
      <c r="O154"/>
      <c r="P154"/>
      <c r="Q154"/>
      <c r="R154"/>
      <c r="S154"/>
      <c r="T154"/>
      <c r="U154"/>
      <c r="V154"/>
      <c r="W154"/>
      <c r="X154"/>
      <c r="Y154"/>
      <c r="Z154"/>
    </row>
    <row r="155" spans="3:26" x14ac:dyDescent="0.2">
      <c r="C155"/>
      <c r="D155"/>
      <c r="E155"/>
      <c r="F155"/>
      <c r="G155"/>
      <c r="H155"/>
      <c r="I155"/>
      <c r="J155"/>
      <c r="K155"/>
      <c r="L155"/>
      <c r="M155"/>
      <c r="N155"/>
      <c r="O155"/>
      <c r="P155"/>
      <c r="Q155"/>
      <c r="R155"/>
      <c r="S155"/>
      <c r="T155"/>
      <c r="U155"/>
      <c r="V155"/>
      <c r="W155"/>
      <c r="X155"/>
      <c r="Y155"/>
      <c r="Z155"/>
    </row>
    <row r="156" spans="3:26" x14ac:dyDescent="0.2">
      <c r="C156"/>
      <c r="D156"/>
      <c r="E156"/>
      <c r="F156"/>
      <c r="G156"/>
      <c r="H156"/>
      <c r="I156"/>
      <c r="J156"/>
      <c r="K156"/>
      <c r="L156"/>
      <c r="M156"/>
      <c r="N156"/>
      <c r="O156"/>
      <c r="P156"/>
      <c r="Q156"/>
      <c r="R156"/>
      <c r="S156"/>
      <c r="T156"/>
      <c r="U156"/>
      <c r="V156"/>
      <c r="W156"/>
      <c r="X156"/>
      <c r="Y156"/>
      <c r="Z156"/>
    </row>
    <row r="157" spans="3:26" x14ac:dyDescent="0.2">
      <c r="C157"/>
      <c r="D157"/>
      <c r="E157"/>
      <c r="F157"/>
      <c r="G157"/>
      <c r="H157"/>
      <c r="I157"/>
      <c r="J157"/>
      <c r="K157"/>
      <c r="L157"/>
      <c r="M157"/>
      <c r="N157"/>
      <c r="O157"/>
      <c r="P157"/>
      <c r="Q157"/>
      <c r="R157"/>
      <c r="S157"/>
      <c r="T157"/>
      <c r="U157"/>
      <c r="V157"/>
      <c r="W157"/>
      <c r="X157"/>
      <c r="Y157"/>
      <c r="Z157"/>
    </row>
    <row r="158" spans="3:26" x14ac:dyDescent="0.2">
      <c r="C158"/>
      <c r="D158"/>
      <c r="E158"/>
      <c r="F158"/>
      <c r="G158"/>
      <c r="H158"/>
      <c r="I158"/>
      <c r="J158"/>
      <c r="K158"/>
      <c r="L158"/>
      <c r="M158"/>
      <c r="N158"/>
      <c r="O158"/>
      <c r="P158"/>
      <c r="Q158"/>
      <c r="R158"/>
      <c r="S158"/>
      <c r="T158"/>
      <c r="U158"/>
      <c r="V158"/>
      <c r="W158"/>
      <c r="X158"/>
      <c r="Y158"/>
      <c r="Z158"/>
    </row>
    <row r="159" spans="3:26" x14ac:dyDescent="0.2">
      <c r="C159"/>
      <c r="D159"/>
      <c r="E159"/>
      <c r="F159"/>
      <c r="G159"/>
      <c r="H159"/>
      <c r="I159"/>
      <c r="J159"/>
      <c r="K159"/>
      <c r="L159"/>
      <c r="M159"/>
      <c r="N159"/>
      <c r="O159"/>
      <c r="P159"/>
      <c r="Q159"/>
      <c r="R159"/>
      <c r="S159"/>
      <c r="T159"/>
      <c r="U159"/>
      <c r="V159"/>
      <c r="W159"/>
      <c r="X159"/>
      <c r="Y159"/>
      <c r="Z159"/>
    </row>
    <row r="160" spans="3:26" x14ac:dyDescent="0.2">
      <c r="C160"/>
      <c r="D160"/>
      <c r="E160"/>
      <c r="F160"/>
      <c r="G160"/>
      <c r="H160"/>
      <c r="I160"/>
      <c r="J160"/>
      <c r="K160"/>
      <c r="L160"/>
      <c r="M160"/>
      <c r="N160"/>
      <c r="O160"/>
      <c r="P160"/>
      <c r="Q160"/>
      <c r="R160"/>
      <c r="S160"/>
      <c r="T160"/>
      <c r="U160"/>
      <c r="V160"/>
      <c r="W160"/>
      <c r="X160"/>
      <c r="Y160"/>
      <c r="Z160"/>
    </row>
    <row r="161" spans="3:26" x14ac:dyDescent="0.2">
      <c r="C161"/>
      <c r="D161"/>
      <c r="E161"/>
      <c r="F161"/>
      <c r="G161"/>
      <c r="H161"/>
      <c r="I161"/>
      <c r="J161"/>
      <c r="K161"/>
      <c r="L161"/>
      <c r="M161"/>
      <c r="N161"/>
      <c r="O161"/>
      <c r="P161"/>
      <c r="Q161"/>
      <c r="R161"/>
      <c r="S161"/>
      <c r="T161"/>
      <c r="U161"/>
      <c r="V161"/>
      <c r="W161"/>
      <c r="X161"/>
      <c r="Y161"/>
      <c r="Z161"/>
    </row>
    <row r="162" spans="3:26" x14ac:dyDescent="0.2">
      <c r="C162"/>
      <c r="D162"/>
      <c r="E162"/>
      <c r="F162"/>
      <c r="G162"/>
      <c r="H162"/>
      <c r="I162"/>
      <c r="J162"/>
      <c r="K162"/>
      <c r="L162"/>
      <c r="M162"/>
      <c r="N162"/>
      <c r="O162"/>
      <c r="P162"/>
      <c r="Q162"/>
      <c r="R162"/>
      <c r="S162"/>
      <c r="T162"/>
      <c r="U162"/>
      <c r="V162"/>
      <c r="W162"/>
      <c r="X162"/>
      <c r="Y162"/>
      <c r="Z162"/>
    </row>
    <row r="163" spans="3:26" x14ac:dyDescent="0.2">
      <c r="C163"/>
      <c r="D163"/>
      <c r="E163"/>
      <c r="F163"/>
      <c r="G163"/>
      <c r="H163"/>
      <c r="I163"/>
      <c r="J163"/>
      <c r="K163"/>
      <c r="L163"/>
      <c r="M163"/>
      <c r="N163"/>
      <c r="O163"/>
      <c r="P163"/>
      <c r="Q163"/>
      <c r="R163"/>
      <c r="S163"/>
      <c r="T163"/>
      <c r="U163"/>
      <c r="V163"/>
      <c r="W163"/>
      <c r="X163"/>
      <c r="Y163"/>
      <c r="Z163"/>
    </row>
  </sheetData>
  <mergeCells count="4">
    <mergeCell ref="I4:K4"/>
    <mergeCell ref="B4:B5"/>
    <mergeCell ref="C4:E4"/>
    <mergeCell ref="F4:H4"/>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autoPageBreaks="0"/>
  </sheetPr>
  <dimension ref="A1:Z160"/>
  <sheetViews>
    <sheetView showGridLines="0" zoomScaleNormal="100" zoomScaleSheetLayoutView="100" workbookViewId="0"/>
  </sheetViews>
  <sheetFormatPr baseColWidth="10" defaultRowHeight="12.75" x14ac:dyDescent="0.2"/>
  <cols>
    <col min="1" max="1" width="3.7109375" customWidth="1"/>
    <col min="2" max="2" width="5.85546875" customWidth="1"/>
    <col min="3" max="3" width="5.28515625" bestFit="1" customWidth="1"/>
    <col min="4" max="4" width="8.140625" style="16" customWidth="1"/>
    <col min="5" max="19" width="8.140625" style="4" customWidth="1"/>
    <col min="20" max="24" width="6.28515625" style="4" customWidth="1"/>
    <col min="25" max="26" width="6.28515625" customWidth="1"/>
  </cols>
  <sheetData>
    <row r="1" spans="1:26" ht="15.75" x14ac:dyDescent="0.25">
      <c r="A1" s="8" t="str">
        <f>Inhaltsverzeichnis!B40&amp; " " &amp;Inhaltsverzeichnis!D40</f>
        <v>Tabelle 13: Einbürgerungen nach Geschlecht und Alter, 1973 – 2017</v>
      </c>
    </row>
    <row r="3" spans="1:26" x14ac:dyDescent="0.2">
      <c r="D3"/>
      <c r="E3"/>
      <c r="F3"/>
      <c r="G3"/>
      <c r="H3"/>
      <c r="I3"/>
      <c r="J3"/>
      <c r="K3"/>
      <c r="L3"/>
      <c r="M3"/>
      <c r="N3"/>
      <c r="O3"/>
      <c r="P3"/>
      <c r="Q3"/>
      <c r="R3"/>
      <c r="S3"/>
      <c r="T3"/>
      <c r="U3"/>
      <c r="V3"/>
      <c r="W3"/>
      <c r="X3"/>
    </row>
    <row r="4" spans="1:26" s="11" customFormat="1" x14ac:dyDescent="0.2">
      <c r="A4"/>
      <c r="B4" s="191" t="s">
        <v>111</v>
      </c>
      <c r="C4" s="145" t="s">
        <v>69</v>
      </c>
      <c r="D4" s="193" t="s">
        <v>229</v>
      </c>
      <c r="E4" s="194"/>
      <c r="F4" s="194"/>
      <c r="G4" s="194"/>
      <c r="H4" s="194"/>
      <c r="I4" s="194"/>
      <c r="J4" s="194"/>
      <c r="K4" s="195"/>
      <c r="L4" s="193" t="s">
        <v>230</v>
      </c>
      <c r="M4" s="194"/>
      <c r="N4" s="194"/>
      <c r="O4" s="194"/>
      <c r="P4" s="194"/>
      <c r="Q4" s="194"/>
      <c r="R4" s="194"/>
      <c r="S4" s="195"/>
      <c r="T4"/>
      <c r="U4"/>
      <c r="V4"/>
      <c r="W4"/>
      <c r="X4"/>
      <c r="Y4"/>
      <c r="Z4"/>
    </row>
    <row r="5" spans="1:26" s="11" customFormat="1" x14ac:dyDescent="0.2">
      <c r="A5"/>
      <c r="B5" s="205"/>
      <c r="C5" s="140"/>
      <c r="D5" s="201" t="s">
        <v>69</v>
      </c>
      <c r="E5" s="193" t="s">
        <v>304</v>
      </c>
      <c r="F5" s="194"/>
      <c r="G5" s="194"/>
      <c r="H5" s="194"/>
      <c r="I5" s="194"/>
      <c r="J5" s="194"/>
      <c r="K5" s="195"/>
      <c r="L5" s="201" t="s">
        <v>69</v>
      </c>
      <c r="M5" s="193" t="s">
        <v>304</v>
      </c>
      <c r="N5" s="194"/>
      <c r="O5" s="194"/>
      <c r="P5" s="194"/>
      <c r="Q5" s="194"/>
      <c r="R5" s="194"/>
      <c r="S5" s="195"/>
      <c r="T5"/>
      <c r="U5"/>
      <c r="V5"/>
      <c r="W5"/>
      <c r="X5"/>
      <c r="Y5"/>
      <c r="Z5"/>
    </row>
    <row r="6" spans="1:26" s="11" customFormat="1" x14ac:dyDescent="0.2">
      <c r="A6"/>
      <c r="B6" s="192"/>
      <c r="C6" s="139"/>
      <c r="D6" s="202"/>
      <c r="E6" s="38" t="s">
        <v>305</v>
      </c>
      <c r="F6" s="38" t="s">
        <v>306</v>
      </c>
      <c r="G6" s="38" t="s">
        <v>307</v>
      </c>
      <c r="H6" s="38" t="s">
        <v>308</v>
      </c>
      <c r="I6" s="38" t="s">
        <v>309</v>
      </c>
      <c r="J6" s="38" t="s">
        <v>310</v>
      </c>
      <c r="K6" s="38" t="s">
        <v>311</v>
      </c>
      <c r="L6" s="202"/>
      <c r="M6" s="38" t="s">
        <v>305</v>
      </c>
      <c r="N6" s="38" t="s">
        <v>306</v>
      </c>
      <c r="O6" s="38" t="s">
        <v>307</v>
      </c>
      <c r="P6" s="38" t="s">
        <v>308</v>
      </c>
      <c r="Q6" s="38" t="s">
        <v>309</v>
      </c>
      <c r="R6" s="38" t="s">
        <v>310</v>
      </c>
      <c r="S6" s="38" t="s">
        <v>311</v>
      </c>
    </row>
    <row r="7" spans="1:26" s="11" customFormat="1" x14ac:dyDescent="0.2">
      <c r="A7"/>
      <c r="B7" s="28">
        <v>1973</v>
      </c>
      <c r="C7" s="27">
        <f>D7+L7</f>
        <v>653</v>
      </c>
      <c r="D7" s="61">
        <v>335</v>
      </c>
      <c r="E7" s="61">
        <v>76</v>
      </c>
      <c r="F7" s="61">
        <v>103</v>
      </c>
      <c r="G7" s="61">
        <v>19</v>
      </c>
      <c r="H7" s="61">
        <v>67</v>
      </c>
      <c r="I7" s="61">
        <v>48</v>
      </c>
      <c r="J7" s="61">
        <v>17</v>
      </c>
      <c r="K7" s="61">
        <v>5</v>
      </c>
      <c r="L7" s="61">
        <v>318</v>
      </c>
      <c r="M7" s="61">
        <v>74</v>
      </c>
      <c r="N7" s="61">
        <v>106</v>
      </c>
      <c r="O7" s="61">
        <v>53</v>
      </c>
      <c r="P7" s="61">
        <v>40</v>
      </c>
      <c r="Q7" s="61">
        <v>33</v>
      </c>
      <c r="R7" s="61">
        <v>9</v>
      </c>
      <c r="S7" s="61">
        <v>3</v>
      </c>
    </row>
    <row r="8" spans="1:26" s="11" customFormat="1" x14ac:dyDescent="0.2">
      <c r="A8"/>
      <c r="B8" s="28">
        <v>1974</v>
      </c>
      <c r="C8" s="27">
        <f t="shared" ref="C8:C46" si="0">D8+L8</f>
        <v>672</v>
      </c>
      <c r="D8" s="61">
        <v>362</v>
      </c>
      <c r="E8" s="61">
        <v>69</v>
      </c>
      <c r="F8" s="61">
        <v>127</v>
      </c>
      <c r="G8" s="61">
        <v>18</v>
      </c>
      <c r="H8" s="61">
        <v>54</v>
      </c>
      <c r="I8" s="61">
        <v>64</v>
      </c>
      <c r="J8" s="61">
        <v>14</v>
      </c>
      <c r="K8" s="61">
        <v>16</v>
      </c>
      <c r="L8" s="61">
        <v>310</v>
      </c>
      <c r="M8" s="61">
        <v>59</v>
      </c>
      <c r="N8" s="61">
        <v>97</v>
      </c>
      <c r="O8" s="61">
        <v>52</v>
      </c>
      <c r="P8" s="61">
        <v>47</v>
      </c>
      <c r="Q8" s="61">
        <v>29</v>
      </c>
      <c r="R8" s="61">
        <v>14</v>
      </c>
      <c r="S8" s="61">
        <v>12</v>
      </c>
    </row>
    <row r="9" spans="1:26" s="11" customFormat="1" x14ac:dyDescent="0.2">
      <c r="A9"/>
      <c r="B9" s="28">
        <v>1975</v>
      </c>
      <c r="C9" s="27">
        <f t="shared" si="0"/>
        <v>594</v>
      </c>
      <c r="D9" s="61">
        <v>310</v>
      </c>
      <c r="E9" s="61">
        <v>59</v>
      </c>
      <c r="F9" s="61">
        <v>119</v>
      </c>
      <c r="G9" s="61">
        <v>20</v>
      </c>
      <c r="H9" s="61">
        <v>43</v>
      </c>
      <c r="I9" s="61">
        <v>45</v>
      </c>
      <c r="J9" s="61">
        <v>13</v>
      </c>
      <c r="K9" s="61">
        <v>11</v>
      </c>
      <c r="L9" s="61">
        <v>284</v>
      </c>
      <c r="M9" s="61">
        <v>65</v>
      </c>
      <c r="N9" s="61">
        <v>105</v>
      </c>
      <c r="O9" s="61">
        <v>40</v>
      </c>
      <c r="P9" s="61">
        <v>33</v>
      </c>
      <c r="Q9" s="61">
        <v>25</v>
      </c>
      <c r="R9" s="61">
        <v>10</v>
      </c>
      <c r="S9" s="61">
        <v>6</v>
      </c>
    </row>
    <row r="10" spans="1:26" s="11" customFormat="1" x14ac:dyDescent="0.2">
      <c r="A10"/>
      <c r="B10" s="28">
        <v>1976</v>
      </c>
      <c r="C10" s="27">
        <f t="shared" si="0"/>
        <v>1285</v>
      </c>
      <c r="D10" s="61">
        <v>714</v>
      </c>
      <c r="E10" s="61">
        <v>129</v>
      </c>
      <c r="F10" s="61">
        <v>252</v>
      </c>
      <c r="G10" s="61">
        <v>25</v>
      </c>
      <c r="H10" s="61">
        <v>105</v>
      </c>
      <c r="I10" s="61">
        <v>150</v>
      </c>
      <c r="J10" s="61">
        <v>41</v>
      </c>
      <c r="K10" s="61">
        <v>12</v>
      </c>
      <c r="L10" s="61">
        <v>571</v>
      </c>
      <c r="M10" s="61">
        <v>99</v>
      </c>
      <c r="N10" s="61">
        <v>219</v>
      </c>
      <c r="O10" s="61">
        <v>54</v>
      </c>
      <c r="P10" s="61">
        <v>89</v>
      </c>
      <c r="Q10" s="61">
        <v>79</v>
      </c>
      <c r="R10" s="61">
        <v>22</v>
      </c>
      <c r="S10" s="61">
        <v>9</v>
      </c>
    </row>
    <row r="11" spans="1:26" s="11" customFormat="1" x14ac:dyDescent="0.2">
      <c r="A11"/>
      <c r="B11" s="28">
        <v>1977</v>
      </c>
      <c r="C11" s="27">
        <f t="shared" si="0"/>
        <v>1124</v>
      </c>
      <c r="D11" s="61">
        <v>597</v>
      </c>
      <c r="E11" s="61">
        <v>85</v>
      </c>
      <c r="F11" s="61">
        <v>230</v>
      </c>
      <c r="G11" s="61">
        <v>38</v>
      </c>
      <c r="H11" s="61">
        <v>93</v>
      </c>
      <c r="I11" s="61">
        <v>120</v>
      </c>
      <c r="J11" s="61">
        <v>19</v>
      </c>
      <c r="K11" s="61">
        <v>12</v>
      </c>
      <c r="L11" s="61">
        <v>527</v>
      </c>
      <c r="M11" s="61">
        <v>80</v>
      </c>
      <c r="N11" s="61">
        <v>205</v>
      </c>
      <c r="O11" s="61">
        <v>68</v>
      </c>
      <c r="P11" s="61">
        <v>70</v>
      </c>
      <c r="Q11" s="61">
        <v>84</v>
      </c>
      <c r="R11" s="61">
        <v>14</v>
      </c>
      <c r="S11" s="61">
        <v>6</v>
      </c>
    </row>
    <row r="12" spans="1:26" s="11" customFormat="1" x14ac:dyDescent="0.2">
      <c r="A12"/>
      <c r="B12" s="28">
        <v>1978</v>
      </c>
      <c r="C12" s="27">
        <f t="shared" si="0"/>
        <v>2719</v>
      </c>
      <c r="D12" s="61">
        <v>1437</v>
      </c>
      <c r="E12" s="61">
        <v>761</v>
      </c>
      <c r="F12" s="61">
        <v>446</v>
      </c>
      <c r="G12" s="61">
        <v>45</v>
      </c>
      <c r="H12" s="61">
        <v>66</v>
      </c>
      <c r="I12" s="61">
        <v>91</v>
      </c>
      <c r="J12" s="61">
        <v>19</v>
      </c>
      <c r="K12" s="61">
        <v>9</v>
      </c>
      <c r="L12" s="61">
        <v>1282</v>
      </c>
      <c r="M12" s="61">
        <v>643</v>
      </c>
      <c r="N12" s="61">
        <v>433</v>
      </c>
      <c r="O12" s="61">
        <v>71</v>
      </c>
      <c r="P12" s="61">
        <v>54</v>
      </c>
      <c r="Q12" s="61">
        <v>62</v>
      </c>
      <c r="R12" s="61">
        <v>18</v>
      </c>
      <c r="S12" s="61">
        <v>1</v>
      </c>
    </row>
    <row r="13" spans="1:26" s="11" customFormat="1" x14ac:dyDescent="0.2">
      <c r="A13"/>
      <c r="B13" s="28">
        <v>1979</v>
      </c>
      <c r="C13" s="27">
        <f t="shared" si="0"/>
        <v>1421</v>
      </c>
      <c r="D13" s="61">
        <v>739</v>
      </c>
      <c r="E13" s="61">
        <v>267</v>
      </c>
      <c r="F13" s="61">
        <v>271</v>
      </c>
      <c r="G13" s="61">
        <v>36</v>
      </c>
      <c r="H13" s="61">
        <v>52</v>
      </c>
      <c r="I13" s="61">
        <v>77</v>
      </c>
      <c r="J13" s="61">
        <v>26</v>
      </c>
      <c r="K13" s="61">
        <v>10</v>
      </c>
      <c r="L13" s="61">
        <v>682</v>
      </c>
      <c r="M13" s="61">
        <v>261</v>
      </c>
      <c r="N13" s="61">
        <v>237</v>
      </c>
      <c r="O13" s="61">
        <v>69</v>
      </c>
      <c r="P13" s="61">
        <v>43</v>
      </c>
      <c r="Q13" s="61">
        <v>50</v>
      </c>
      <c r="R13" s="61">
        <v>19</v>
      </c>
      <c r="S13" s="61">
        <v>3</v>
      </c>
    </row>
    <row r="14" spans="1:26" s="11" customFormat="1" x14ac:dyDescent="0.2">
      <c r="A14"/>
      <c r="B14" s="28">
        <v>1980</v>
      </c>
      <c r="C14" s="27">
        <f t="shared" si="0"/>
        <v>935</v>
      </c>
      <c r="D14" s="61">
        <v>506</v>
      </c>
      <c r="E14" s="61">
        <v>69</v>
      </c>
      <c r="F14" s="61">
        <v>197</v>
      </c>
      <c r="G14" s="61">
        <v>53</v>
      </c>
      <c r="H14" s="61">
        <v>59</v>
      </c>
      <c r="I14" s="61">
        <v>92</v>
      </c>
      <c r="J14" s="61">
        <v>30</v>
      </c>
      <c r="K14" s="61">
        <v>6</v>
      </c>
      <c r="L14" s="61">
        <v>429</v>
      </c>
      <c r="M14" s="61">
        <v>74</v>
      </c>
      <c r="N14" s="61">
        <v>166</v>
      </c>
      <c r="O14" s="61">
        <v>63</v>
      </c>
      <c r="P14" s="61">
        <v>50</v>
      </c>
      <c r="Q14" s="61">
        <v>60</v>
      </c>
      <c r="R14" s="61">
        <v>14</v>
      </c>
      <c r="S14" s="61">
        <v>2</v>
      </c>
    </row>
    <row r="15" spans="1:26" s="11" customFormat="1" x14ac:dyDescent="0.2">
      <c r="A15"/>
      <c r="B15" s="28">
        <v>1981</v>
      </c>
      <c r="C15" s="27">
        <f t="shared" si="0"/>
        <v>692</v>
      </c>
      <c r="D15" s="61">
        <v>368</v>
      </c>
      <c r="E15" s="61">
        <v>50</v>
      </c>
      <c r="F15" s="61">
        <v>144</v>
      </c>
      <c r="G15" s="61">
        <v>45</v>
      </c>
      <c r="H15" s="61">
        <v>38</v>
      </c>
      <c r="I15" s="61">
        <v>71</v>
      </c>
      <c r="J15" s="61">
        <v>14</v>
      </c>
      <c r="K15" s="61">
        <v>6</v>
      </c>
      <c r="L15" s="61">
        <v>324</v>
      </c>
      <c r="M15" s="61">
        <v>46</v>
      </c>
      <c r="N15" s="61">
        <v>105</v>
      </c>
      <c r="O15" s="61">
        <v>69</v>
      </c>
      <c r="P15" s="61">
        <v>47</v>
      </c>
      <c r="Q15" s="61">
        <v>42</v>
      </c>
      <c r="R15" s="61">
        <v>11</v>
      </c>
      <c r="S15" s="61">
        <v>4</v>
      </c>
    </row>
    <row r="16" spans="1:26" s="11" customFormat="1" x14ac:dyDescent="0.2">
      <c r="A16"/>
      <c r="B16" s="28">
        <v>1982</v>
      </c>
      <c r="C16" s="27">
        <f t="shared" si="0"/>
        <v>836</v>
      </c>
      <c r="D16" s="61">
        <v>427</v>
      </c>
      <c r="E16" s="61">
        <v>50</v>
      </c>
      <c r="F16" s="61">
        <v>119</v>
      </c>
      <c r="G16" s="61">
        <v>33</v>
      </c>
      <c r="H16" s="61">
        <v>56</v>
      </c>
      <c r="I16" s="61">
        <v>98</v>
      </c>
      <c r="J16" s="61">
        <v>49</v>
      </c>
      <c r="K16" s="61">
        <v>22</v>
      </c>
      <c r="L16" s="61">
        <v>409</v>
      </c>
      <c r="M16" s="61">
        <v>41</v>
      </c>
      <c r="N16" s="61">
        <v>107</v>
      </c>
      <c r="O16" s="61">
        <v>70</v>
      </c>
      <c r="P16" s="61">
        <v>67</v>
      </c>
      <c r="Q16" s="61">
        <v>81</v>
      </c>
      <c r="R16" s="61">
        <v>41</v>
      </c>
      <c r="S16" s="61">
        <v>2</v>
      </c>
    </row>
    <row r="17" spans="1:19" s="11" customFormat="1" x14ac:dyDescent="0.2">
      <c r="A17"/>
      <c r="B17" s="28">
        <v>1983</v>
      </c>
      <c r="C17" s="27">
        <f t="shared" si="0"/>
        <v>1001</v>
      </c>
      <c r="D17" s="61">
        <v>522</v>
      </c>
      <c r="E17" s="61">
        <v>64</v>
      </c>
      <c r="F17" s="61">
        <v>141</v>
      </c>
      <c r="G17" s="61">
        <v>48</v>
      </c>
      <c r="H17" s="61">
        <v>56</v>
      </c>
      <c r="I17" s="61">
        <v>129</v>
      </c>
      <c r="J17" s="61">
        <v>64</v>
      </c>
      <c r="K17" s="61">
        <v>20</v>
      </c>
      <c r="L17" s="61">
        <v>479</v>
      </c>
      <c r="M17" s="61">
        <v>56</v>
      </c>
      <c r="N17" s="61">
        <v>114</v>
      </c>
      <c r="O17" s="61">
        <v>89</v>
      </c>
      <c r="P17" s="61">
        <v>80</v>
      </c>
      <c r="Q17" s="61">
        <v>84</v>
      </c>
      <c r="R17" s="61">
        <v>42</v>
      </c>
      <c r="S17" s="61">
        <v>14</v>
      </c>
    </row>
    <row r="18" spans="1:19" s="11" customFormat="1" x14ac:dyDescent="0.2">
      <c r="A18"/>
      <c r="B18" s="28">
        <v>1984</v>
      </c>
      <c r="C18" s="27">
        <f t="shared" si="0"/>
        <v>683</v>
      </c>
      <c r="D18" s="61">
        <v>341</v>
      </c>
      <c r="E18" s="61">
        <v>19</v>
      </c>
      <c r="F18" s="61">
        <v>106</v>
      </c>
      <c r="G18" s="61">
        <v>45</v>
      </c>
      <c r="H18" s="61">
        <v>31</v>
      </c>
      <c r="I18" s="61">
        <v>86</v>
      </c>
      <c r="J18" s="61">
        <v>40</v>
      </c>
      <c r="K18" s="61">
        <v>14</v>
      </c>
      <c r="L18" s="61">
        <v>342</v>
      </c>
      <c r="M18" s="61">
        <v>39</v>
      </c>
      <c r="N18" s="61">
        <v>82</v>
      </c>
      <c r="O18" s="61">
        <v>81</v>
      </c>
      <c r="P18" s="61">
        <v>39</v>
      </c>
      <c r="Q18" s="61">
        <v>65</v>
      </c>
      <c r="R18" s="61">
        <v>27</v>
      </c>
      <c r="S18" s="61">
        <v>9</v>
      </c>
    </row>
    <row r="19" spans="1:19" s="11" customFormat="1" x14ac:dyDescent="0.2">
      <c r="A19"/>
      <c r="B19" s="28">
        <v>1985</v>
      </c>
      <c r="C19" s="27">
        <f t="shared" si="0"/>
        <v>841</v>
      </c>
      <c r="D19" s="61">
        <v>425</v>
      </c>
      <c r="E19" s="61">
        <v>63</v>
      </c>
      <c r="F19" s="61">
        <v>130</v>
      </c>
      <c r="G19" s="61">
        <v>53</v>
      </c>
      <c r="H19" s="61">
        <v>33</v>
      </c>
      <c r="I19" s="61">
        <v>99</v>
      </c>
      <c r="J19" s="61">
        <v>38</v>
      </c>
      <c r="K19" s="61">
        <v>9</v>
      </c>
      <c r="L19" s="61">
        <v>416</v>
      </c>
      <c r="M19" s="61">
        <v>46</v>
      </c>
      <c r="N19" s="61">
        <v>113</v>
      </c>
      <c r="O19" s="61">
        <v>105</v>
      </c>
      <c r="P19" s="61">
        <v>52</v>
      </c>
      <c r="Q19" s="61">
        <v>72</v>
      </c>
      <c r="R19" s="61">
        <v>21</v>
      </c>
      <c r="S19" s="61">
        <v>7</v>
      </c>
    </row>
    <row r="20" spans="1:19" s="11" customFormat="1" x14ac:dyDescent="0.2">
      <c r="A20"/>
      <c r="B20" s="28">
        <v>1986</v>
      </c>
      <c r="C20" s="27">
        <f t="shared" si="0"/>
        <v>680</v>
      </c>
      <c r="D20" s="61">
        <v>353</v>
      </c>
      <c r="E20" s="61">
        <v>52</v>
      </c>
      <c r="F20" s="61">
        <v>125</v>
      </c>
      <c r="G20" s="61">
        <v>52</v>
      </c>
      <c r="H20" s="61">
        <v>29</v>
      </c>
      <c r="I20" s="61">
        <v>57</v>
      </c>
      <c r="J20" s="61">
        <v>29</v>
      </c>
      <c r="K20" s="61">
        <v>9</v>
      </c>
      <c r="L20" s="61">
        <v>327</v>
      </c>
      <c r="M20" s="61">
        <v>43</v>
      </c>
      <c r="N20" s="61">
        <v>98</v>
      </c>
      <c r="O20" s="61">
        <v>76</v>
      </c>
      <c r="P20" s="61">
        <v>41</v>
      </c>
      <c r="Q20" s="61">
        <v>48</v>
      </c>
      <c r="R20" s="61">
        <v>13</v>
      </c>
      <c r="S20" s="61">
        <v>8</v>
      </c>
    </row>
    <row r="21" spans="1:19" s="11" customFormat="1" x14ac:dyDescent="0.2">
      <c r="A21"/>
      <c r="B21" s="28">
        <v>1987</v>
      </c>
      <c r="C21" s="27">
        <f t="shared" si="0"/>
        <v>562</v>
      </c>
      <c r="D21" s="61">
        <v>268</v>
      </c>
      <c r="E21" s="61">
        <v>35</v>
      </c>
      <c r="F21" s="61">
        <v>87</v>
      </c>
      <c r="G21" s="61">
        <v>43</v>
      </c>
      <c r="H21" s="61">
        <v>17</v>
      </c>
      <c r="I21" s="61">
        <v>53</v>
      </c>
      <c r="J21" s="61">
        <v>25</v>
      </c>
      <c r="K21" s="61">
        <v>8</v>
      </c>
      <c r="L21" s="61">
        <v>294</v>
      </c>
      <c r="M21" s="61">
        <v>32</v>
      </c>
      <c r="N21" s="61">
        <v>72</v>
      </c>
      <c r="O21" s="61">
        <v>81</v>
      </c>
      <c r="P21" s="61">
        <v>43</v>
      </c>
      <c r="Q21" s="61">
        <v>46</v>
      </c>
      <c r="R21" s="61">
        <v>13</v>
      </c>
      <c r="S21" s="61">
        <v>7</v>
      </c>
    </row>
    <row r="22" spans="1:19" s="11" customFormat="1" x14ac:dyDescent="0.2">
      <c r="A22"/>
      <c r="B22" s="28">
        <v>1988</v>
      </c>
      <c r="C22" s="27">
        <f t="shared" si="0"/>
        <v>545</v>
      </c>
      <c r="D22" s="61">
        <v>283</v>
      </c>
      <c r="E22" s="61">
        <v>24</v>
      </c>
      <c r="F22" s="61">
        <v>100</v>
      </c>
      <c r="G22" s="61">
        <v>49</v>
      </c>
      <c r="H22" s="61">
        <v>18</v>
      </c>
      <c r="I22" s="61">
        <v>54</v>
      </c>
      <c r="J22" s="61">
        <v>27</v>
      </c>
      <c r="K22" s="61">
        <v>11</v>
      </c>
      <c r="L22" s="61">
        <v>262</v>
      </c>
      <c r="M22" s="61">
        <v>27</v>
      </c>
      <c r="N22" s="61">
        <v>67</v>
      </c>
      <c r="O22" s="61">
        <v>81</v>
      </c>
      <c r="P22" s="61">
        <v>26</v>
      </c>
      <c r="Q22" s="61">
        <v>37</v>
      </c>
      <c r="R22" s="61">
        <v>17</v>
      </c>
      <c r="S22" s="61">
        <v>7</v>
      </c>
    </row>
    <row r="23" spans="1:19" s="11" customFormat="1" x14ac:dyDescent="0.2">
      <c r="A23"/>
      <c r="B23" s="28">
        <v>1989</v>
      </c>
      <c r="C23" s="27">
        <f t="shared" si="0"/>
        <v>466</v>
      </c>
      <c r="D23" s="61">
        <v>227</v>
      </c>
      <c r="E23" s="61">
        <v>15</v>
      </c>
      <c r="F23" s="61">
        <v>81</v>
      </c>
      <c r="G23" s="61">
        <v>43</v>
      </c>
      <c r="H23" s="61">
        <v>15</v>
      </c>
      <c r="I23" s="61">
        <v>38</v>
      </c>
      <c r="J23" s="61">
        <v>27</v>
      </c>
      <c r="K23" s="61">
        <v>8</v>
      </c>
      <c r="L23" s="61">
        <v>239</v>
      </c>
      <c r="M23" s="61">
        <v>24</v>
      </c>
      <c r="N23" s="61">
        <v>51</v>
      </c>
      <c r="O23" s="61">
        <v>90</v>
      </c>
      <c r="P23" s="61">
        <v>31</v>
      </c>
      <c r="Q23" s="61">
        <v>26</v>
      </c>
      <c r="R23" s="61">
        <v>9</v>
      </c>
      <c r="S23" s="61">
        <v>8</v>
      </c>
    </row>
    <row r="24" spans="1:19" s="11" customFormat="1" x14ac:dyDescent="0.2">
      <c r="A24"/>
      <c r="B24" s="28">
        <v>1990</v>
      </c>
      <c r="C24" s="27">
        <f t="shared" si="0"/>
        <v>445</v>
      </c>
      <c r="D24" s="61">
        <v>208</v>
      </c>
      <c r="E24" s="61">
        <v>18</v>
      </c>
      <c r="F24" s="61">
        <v>64</v>
      </c>
      <c r="G24" s="61">
        <v>29</v>
      </c>
      <c r="H24" s="61">
        <v>20</v>
      </c>
      <c r="I24" s="61">
        <v>43</v>
      </c>
      <c r="J24" s="61">
        <v>26</v>
      </c>
      <c r="K24" s="61">
        <v>8</v>
      </c>
      <c r="L24" s="61">
        <v>237</v>
      </c>
      <c r="M24" s="61">
        <v>14</v>
      </c>
      <c r="N24" s="61">
        <v>58</v>
      </c>
      <c r="O24" s="61">
        <v>81</v>
      </c>
      <c r="P24" s="61">
        <v>28</v>
      </c>
      <c r="Q24" s="61">
        <v>35</v>
      </c>
      <c r="R24" s="61">
        <v>15</v>
      </c>
      <c r="S24" s="61">
        <v>6</v>
      </c>
    </row>
    <row r="25" spans="1:19" s="11" customFormat="1" x14ac:dyDescent="0.2">
      <c r="A25"/>
      <c r="B25" s="28">
        <v>1991</v>
      </c>
      <c r="C25" s="27">
        <f t="shared" si="0"/>
        <v>499</v>
      </c>
      <c r="D25" s="61">
        <v>183</v>
      </c>
      <c r="E25" s="61">
        <v>24</v>
      </c>
      <c r="F25" s="61">
        <v>52</v>
      </c>
      <c r="G25" s="61">
        <v>28</v>
      </c>
      <c r="H25" s="61">
        <v>16</v>
      </c>
      <c r="I25" s="61">
        <v>31</v>
      </c>
      <c r="J25" s="61">
        <v>24</v>
      </c>
      <c r="K25" s="61">
        <v>8</v>
      </c>
      <c r="L25" s="61">
        <v>316</v>
      </c>
      <c r="M25" s="61">
        <v>19</v>
      </c>
      <c r="N25" s="61">
        <v>55</v>
      </c>
      <c r="O25" s="61">
        <v>142</v>
      </c>
      <c r="P25" s="61">
        <v>51</v>
      </c>
      <c r="Q25" s="61">
        <v>31</v>
      </c>
      <c r="R25" s="61">
        <v>12</v>
      </c>
      <c r="S25" s="61">
        <v>6</v>
      </c>
    </row>
    <row r="26" spans="1:19" s="11" customFormat="1" x14ac:dyDescent="0.2">
      <c r="A26"/>
      <c r="B26" s="28">
        <v>1992</v>
      </c>
      <c r="C26" s="27">
        <f t="shared" si="0"/>
        <v>664</v>
      </c>
      <c r="D26" s="61">
        <v>482</v>
      </c>
      <c r="E26" s="61">
        <v>15</v>
      </c>
      <c r="F26" s="61">
        <v>52</v>
      </c>
      <c r="G26" s="61">
        <v>38</v>
      </c>
      <c r="H26" s="61">
        <v>110</v>
      </c>
      <c r="I26" s="61">
        <v>143</v>
      </c>
      <c r="J26" s="61">
        <v>87</v>
      </c>
      <c r="K26" s="61">
        <v>37</v>
      </c>
      <c r="L26" s="61">
        <v>182</v>
      </c>
      <c r="M26" s="61">
        <v>23</v>
      </c>
      <c r="N26" s="61">
        <v>39</v>
      </c>
      <c r="O26" s="61">
        <v>56</v>
      </c>
      <c r="P26" s="61">
        <v>22</v>
      </c>
      <c r="Q26" s="61">
        <v>29</v>
      </c>
      <c r="R26" s="61">
        <v>8</v>
      </c>
      <c r="S26" s="61">
        <v>5</v>
      </c>
    </row>
    <row r="27" spans="1:19" s="11" customFormat="1" x14ac:dyDescent="0.2">
      <c r="A27"/>
      <c r="B27" s="28">
        <v>1993</v>
      </c>
      <c r="C27" s="27">
        <f t="shared" si="0"/>
        <v>751</v>
      </c>
      <c r="D27" s="61">
        <v>520</v>
      </c>
      <c r="E27" s="61">
        <v>22</v>
      </c>
      <c r="F27" s="61">
        <v>73</v>
      </c>
      <c r="G27" s="61">
        <v>53</v>
      </c>
      <c r="H27" s="61">
        <v>95</v>
      </c>
      <c r="I27" s="61">
        <v>156</v>
      </c>
      <c r="J27" s="61">
        <v>88</v>
      </c>
      <c r="K27" s="61">
        <v>33</v>
      </c>
      <c r="L27" s="61">
        <v>231</v>
      </c>
      <c r="M27" s="61">
        <v>27</v>
      </c>
      <c r="N27" s="61">
        <v>76</v>
      </c>
      <c r="O27" s="61">
        <v>51</v>
      </c>
      <c r="P27" s="61">
        <v>18</v>
      </c>
      <c r="Q27" s="61">
        <v>34</v>
      </c>
      <c r="R27" s="61">
        <v>19</v>
      </c>
      <c r="S27" s="61">
        <v>6</v>
      </c>
    </row>
    <row r="28" spans="1:19" s="11" customFormat="1" x14ac:dyDescent="0.2">
      <c r="A28"/>
      <c r="B28" s="28">
        <v>1994</v>
      </c>
      <c r="C28" s="27">
        <f t="shared" si="0"/>
        <v>736</v>
      </c>
      <c r="D28" s="61">
        <v>484</v>
      </c>
      <c r="E28" s="61">
        <v>37</v>
      </c>
      <c r="F28" s="61">
        <v>109</v>
      </c>
      <c r="G28" s="61">
        <v>56</v>
      </c>
      <c r="H28" s="61">
        <v>92</v>
      </c>
      <c r="I28" s="61">
        <v>102</v>
      </c>
      <c r="J28" s="61">
        <v>70</v>
      </c>
      <c r="K28" s="61">
        <v>18</v>
      </c>
      <c r="L28" s="61">
        <v>252</v>
      </c>
      <c r="M28" s="61">
        <v>27</v>
      </c>
      <c r="N28" s="61">
        <v>55</v>
      </c>
      <c r="O28" s="61">
        <v>68</v>
      </c>
      <c r="P28" s="61">
        <v>28</v>
      </c>
      <c r="Q28" s="61">
        <v>53</v>
      </c>
      <c r="R28" s="61">
        <v>14</v>
      </c>
      <c r="S28" s="61">
        <v>7</v>
      </c>
    </row>
    <row r="29" spans="1:19" s="11" customFormat="1" x14ac:dyDescent="0.2">
      <c r="A29"/>
      <c r="B29" s="28">
        <v>1995</v>
      </c>
      <c r="C29" s="27">
        <f t="shared" si="0"/>
        <v>1339</v>
      </c>
      <c r="D29" s="61">
        <v>745</v>
      </c>
      <c r="E29" s="61">
        <v>58</v>
      </c>
      <c r="F29" s="61">
        <v>125</v>
      </c>
      <c r="G29" s="61">
        <v>100</v>
      </c>
      <c r="H29" s="61">
        <v>162</v>
      </c>
      <c r="I29" s="61">
        <v>159</v>
      </c>
      <c r="J29" s="61">
        <v>100</v>
      </c>
      <c r="K29" s="61">
        <v>41</v>
      </c>
      <c r="L29" s="61">
        <v>594</v>
      </c>
      <c r="M29" s="61">
        <v>57</v>
      </c>
      <c r="N29" s="61">
        <v>152</v>
      </c>
      <c r="O29" s="61">
        <v>156</v>
      </c>
      <c r="P29" s="61">
        <v>78</v>
      </c>
      <c r="Q29" s="61">
        <v>92</v>
      </c>
      <c r="R29" s="61">
        <v>38</v>
      </c>
      <c r="S29" s="61">
        <v>21</v>
      </c>
    </row>
    <row r="30" spans="1:19" s="11" customFormat="1" x14ac:dyDescent="0.2">
      <c r="A30"/>
      <c r="B30" s="28">
        <v>1996</v>
      </c>
      <c r="C30" s="27">
        <f t="shared" si="0"/>
        <v>1543</v>
      </c>
      <c r="D30" s="61">
        <v>830</v>
      </c>
      <c r="E30" s="61">
        <v>70</v>
      </c>
      <c r="F30" s="61">
        <v>197</v>
      </c>
      <c r="G30" s="61">
        <v>94</v>
      </c>
      <c r="H30" s="61">
        <v>166</v>
      </c>
      <c r="I30" s="61">
        <v>171</v>
      </c>
      <c r="J30" s="61">
        <v>106</v>
      </c>
      <c r="K30" s="61">
        <v>26</v>
      </c>
      <c r="L30" s="61">
        <v>713</v>
      </c>
      <c r="M30" s="61">
        <v>93</v>
      </c>
      <c r="N30" s="61">
        <v>179</v>
      </c>
      <c r="O30" s="61">
        <v>181</v>
      </c>
      <c r="P30" s="61">
        <v>104</v>
      </c>
      <c r="Q30" s="61">
        <v>104</v>
      </c>
      <c r="R30" s="61">
        <v>43</v>
      </c>
      <c r="S30" s="61">
        <v>9</v>
      </c>
    </row>
    <row r="31" spans="1:19" s="11" customFormat="1" x14ac:dyDescent="0.2">
      <c r="A31"/>
      <c r="B31" s="28">
        <v>1997</v>
      </c>
      <c r="C31" s="27">
        <f t="shared" si="0"/>
        <v>1176</v>
      </c>
      <c r="D31" s="61">
        <v>591</v>
      </c>
      <c r="E31" s="61">
        <v>60</v>
      </c>
      <c r="F31" s="61">
        <v>124</v>
      </c>
      <c r="G31" s="61">
        <v>73</v>
      </c>
      <c r="H31" s="61">
        <v>139</v>
      </c>
      <c r="I31" s="61">
        <v>110</v>
      </c>
      <c r="J31" s="61">
        <v>65</v>
      </c>
      <c r="K31" s="61">
        <v>20</v>
      </c>
      <c r="L31" s="61">
        <v>585</v>
      </c>
      <c r="M31" s="61">
        <v>36</v>
      </c>
      <c r="N31" s="61">
        <v>165</v>
      </c>
      <c r="O31" s="61">
        <v>142</v>
      </c>
      <c r="P31" s="61">
        <v>118</v>
      </c>
      <c r="Q31" s="61">
        <v>75</v>
      </c>
      <c r="R31" s="61">
        <v>45</v>
      </c>
      <c r="S31" s="61">
        <v>4</v>
      </c>
    </row>
    <row r="32" spans="1:19" s="11" customFormat="1" x14ac:dyDescent="0.2">
      <c r="A32"/>
      <c r="B32" s="28">
        <v>1998</v>
      </c>
      <c r="C32" s="27">
        <f t="shared" si="0"/>
        <v>1073</v>
      </c>
      <c r="D32" s="61">
        <v>477</v>
      </c>
      <c r="E32" s="61">
        <v>46</v>
      </c>
      <c r="F32" s="61">
        <v>99</v>
      </c>
      <c r="G32" s="61">
        <v>64</v>
      </c>
      <c r="H32" s="61">
        <v>117</v>
      </c>
      <c r="I32" s="61">
        <v>80</v>
      </c>
      <c r="J32" s="61">
        <v>52</v>
      </c>
      <c r="K32" s="61">
        <v>19</v>
      </c>
      <c r="L32" s="61">
        <v>596</v>
      </c>
      <c r="M32" s="61">
        <v>54</v>
      </c>
      <c r="N32" s="61">
        <v>123</v>
      </c>
      <c r="O32" s="61">
        <v>143</v>
      </c>
      <c r="P32" s="61">
        <v>155</v>
      </c>
      <c r="Q32" s="61">
        <v>88</v>
      </c>
      <c r="R32" s="61">
        <v>22</v>
      </c>
      <c r="S32" s="61">
        <v>11</v>
      </c>
    </row>
    <row r="33" spans="1:24" s="11" customFormat="1" x14ac:dyDescent="0.2">
      <c r="A33"/>
      <c r="B33" s="28">
        <v>1999</v>
      </c>
      <c r="C33" s="27">
        <f t="shared" si="0"/>
        <v>1125</v>
      </c>
      <c r="D33" s="61">
        <v>501</v>
      </c>
      <c r="E33" s="61">
        <v>66</v>
      </c>
      <c r="F33" s="61">
        <v>119</v>
      </c>
      <c r="G33" s="61">
        <v>82</v>
      </c>
      <c r="H33" s="61">
        <v>94</v>
      </c>
      <c r="I33" s="61">
        <v>77</v>
      </c>
      <c r="J33" s="61">
        <v>48</v>
      </c>
      <c r="K33" s="61">
        <v>15</v>
      </c>
      <c r="L33" s="61">
        <v>624</v>
      </c>
      <c r="M33" s="61">
        <v>51</v>
      </c>
      <c r="N33" s="61">
        <v>148</v>
      </c>
      <c r="O33" s="61">
        <v>164</v>
      </c>
      <c r="P33" s="61">
        <v>166</v>
      </c>
      <c r="Q33" s="61">
        <v>62</v>
      </c>
      <c r="R33" s="61">
        <v>30</v>
      </c>
      <c r="S33" s="61">
        <v>3</v>
      </c>
    </row>
    <row r="34" spans="1:24" s="11" customFormat="1" x14ac:dyDescent="0.2">
      <c r="A34"/>
      <c r="B34" s="28">
        <v>2000</v>
      </c>
      <c r="C34" s="27">
        <f t="shared" si="0"/>
        <v>1579</v>
      </c>
      <c r="D34" s="61">
        <v>695</v>
      </c>
      <c r="E34" s="61">
        <v>94</v>
      </c>
      <c r="F34" s="61">
        <v>159</v>
      </c>
      <c r="G34" s="61">
        <v>114</v>
      </c>
      <c r="H34" s="61">
        <v>144</v>
      </c>
      <c r="I34" s="61">
        <v>114</v>
      </c>
      <c r="J34" s="61">
        <v>53</v>
      </c>
      <c r="K34" s="61">
        <v>17</v>
      </c>
      <c r="L34" s="61">
        <v>884</v>
      </c>
      <c r="M34" s="61">
        <v>93</v>
      </c>
      <c r="N34" s="61">
        <v>204</v>
      </c>
      <c r="O34" s="61">
        <v>194</v>
      </c>
      <c r="P34" s="61">
        <v>238</v>
      </c>
      <c r="Q34" s="61">
        <v>106</v>
      </c>
      <c r="R34" s="61">
        <v>41</v>
      </c>
      <c r="S34" s="61">
        <v>8</v>
      </c>
    </row>
    <row r="35" spans="1:24" s="11" customFormat="1" x14ac:dyDescent="0.2">
      <c r="A35"/>
      <c r="B35" s="28">
        <v>2001</v>
      </c>
      <c r="C35" s="27">
        <f t="shared" si="0"/>
        <v>1478</v>
      </c>
      <c r="D35" s="61">
        <v>696</v>
      </c>
      <c r="E35" s="61">
        <v>106</v>
      </c>
      <c r="F35" s="61">
        <v>175</v>
      </c>
      <c r="G35" s="61">
        <v>85</v>
      </c>
      <c r="H35" s="61">
        <v>139</v>
      </c>
      <c r="I35" s="61">
        <v>107</v>
      </c>
      <c r="J35" s="61">
        <v>53</v>
      </c>
      <c r="K35" s="61">
        <v>31</v>
      </c>
      <c r="L35" s="61">
        <v>782</v>
      </c>
      <c r="M35" s="61">
        <v>76</v>
      </c>
      <c r="N35" s="61">
        <v>162</v>
      </c>
      <c r="O35" s="61">
        <v>176</v>
      </c>
      <c r="P35" s="61">
        <v>216</v>
      </c>
      <c r="Q35" s="61">
        <v>103</v>
      </c>
      <c r="R35" s="61">
        <v>42</v>
      </c>
      <c r="S35" s="61">
        <v>7</v>
      </c>
    </row>
    <row r="36" spans="1:24" s="11" customFormat="1" x14ac:dyDescent="0.2">
      <c r="A36"/>
      <c r="B36" s="28">
        <v>2002</v>
      </c>
      <c r="C36" s="27">
        <f t="shared" si="0"/>
        <v>1583</v>
      </c>
      <c r="D36" s="61">
        <v>733</v>
      </c>
      <c r="E36" s="61">
        <v>106</v>
      </c>
      <c r="F36" s="61">
        <v>170</v>
      </c>
      <c r="G36" s="61">
        <v>119</v>
      </c>
      <c r="H36" s="61">
        <v>148</v>
      </c>
      <c r="I36" s="61">
        <v>113</v>
      </c>
      <c r="J36" s="61">
        <v>56</v>
      </c>
      <c r="K36" s="61">
        <v>21</v>
      </c>
      <c r="L36" s="61">
        <v>850</v>
      </c>
      <c r="M36" s="61">
        <v>88</v>
      </c>
      <c r="N36" s="61">
        <v>172</v>
      </c>
      <c r="O36" s="61">
        <v>189</v>
      </c>
      <c r="P36" s="61">
        <v>246</v>
      </c>
      <c r="Q36" s="61">
        <v>110</v>
      </c>
      <c r="R36" s="61">
        <v>32</v>
      </c>
      <c r="S36" s="61">
        <v>13</v>
      </c>
    </row>
    <row r="37" spans="1:24" s="11" customFormat="1" x14ac:dyDescent="0.2">
      <c r="A37"/>
      <c r="B37" s="28">
        <v>2003</v>
      </c>
      <c r="C37" s="27">
        <f t="shared" si="0"/>
        <v>1885</v>
      </c>
      <c r="D37" s="61">
        <v>878</v>
      </c>
      <c r="E37" s="61">
        <v>136</v>
      </c>
      <c r="F37" s="61">
        <v>197</v>
      </c>
      <c r="G37" s="61">
        <v>114</v>
      </c>
      <c r="H37" s="61">
        <v>207</v>
      </c>
      <c r="I37" s="61">
        <v>152</v>
      </c>
      <c r="J37" s="61">
        <v>49</v>
      </c>
      <c r="K37" s="61">
        <v>23</v>
      </c>
      <c r="L37" s="61">
        <v>1007</v>
      </c>
      <c r="M37" s="61">
        <v>138</v>
      </c>
      <c r="N37" s="61">
        <v>217</v>
      </c>
      <c r="O37" s="61">
        <v>197</v>
      </c>
      <c r="P37" s="61">
        <v>266</v>
      </c>
      <c r="Q37" s="61">
        <v>142</v>
      </c>
      <c r="R37" s="61">
        <v>36</v>
      </c>
      <c r="S37" s="61">
        <v>11</v>
      </c>
    </row>
    <row r="38" spans="1:24" s="11" customFormat="1" x14ac:dyDescent="0.2">
      <c r="A38"/>
      <c r="B38" s="28">
        <v>2004</v>
      </c>
      <c r="C38" s="27">
        <f t="shared" si="0"/>
        <v>1926</v>
      </c>
      <c r="D38" s="61">
        <v>904</v>
      </c>
      <c r="E38" s="61">
        <v>114</v>
      </c>
      <c r="F38" s="61">
        <v>235</v>
      </c>
      <c r="G38" s="61">
        <v>140</v>
      </c>
      <c r="H38" s="61">
        <v>160</v>
      </c>
      <c r="I38" s="61">
        <v>162</v>
      </c>
      <c r="J38" s="61">
        <v>68</v>
      </c>
      <c r="K38" s="61">
        <v>25</v>
      </c>
      <c r="L38" s="61">
        <v>1022</v>
      </c>
      <c r="M38" s="61">
        <v>130</v>
      </c>
      <c r="N38" s="61">
        <v>253</v>
      </c>
      <c r="O38" s="61">
        <v>200</v>
      </c>
      <c r="P38" s="61">
        <v>241</v>
      </c>
      <c r="Q38" s="61">
        <v>141</v>
      </c>
      <c r="R38" s="61">
        <v>47</v>
      </c>
      <c r="S38" s="61">
        <v>10</v>
      </c>
    </row>
    <row r="39" spans="1:24" x14ac:dyDescent="0.2">
      <c r="B39" s="28">
        <v>2005</v>
      </c>
      <c r="C39" s="27">
        <f t="shared" si="0"/>
        <v>1733</v>
      </c>
      <c r="D39" s="61">
        <v>796</v>
      </c>
      <c r="E39" s="61">
        <v>122</v>
      </c>
      <c r="F39" s="61">
        <v>195</v>
      </c>
      <c r="G39" s="61">
        <v>115</v>
      </c>
      <c r="H39" s="61">
        <v>142</v>
      </c>
      <c r="I39" s="61">
        <v>152</v>
      </c>
      <c r="J39" s="61">
        <v>48</v>
      </c>
      <c r="K39" s="61">
        <v>22</v>
      </c>
      <c r="L39" s="61">
        <v>937</v>
      </c>
      <c r="M39" s="61">
        <v>116</v>
      </c>
      <c r="N39" s="61">
        <v>225</v>
      </c>
      <c r="O39" s="61">
        <v>180</v>
      </c>
      <c r="P39" s="61">
        <v>252</v>
      </c>
      <c r="Q39" s="61">
        <v>128</v>
      </c>
      <c r="R39" s="61">
        <v>28</v>
      </c>
      <c r="S39" s="61">
        <v>8</v>
      </c>
      <c r="T39"/>
      <c r="U39" s="11"/>
      <c r="V39" s="11"/>
      <c r="W39" s="11"/>
      <c r="X39" s="11"/>
    </row>
    <row r="40" spans="1:24" x14ac:dyDescent="0.2">
      <c r="B40" s="28">
        <v>2006</v>
      </c>
      <c r="C40" s="27">
        <f t="shared" si="0"/>
        <v>3461</v>
      </c>
      <c r="D40" s="61">
        <v>1669</v>
      </c>
      <c r="E40" s="61">
        <v>252</v>
      </c>
      <c r="F40" s="61">
        <v>454</v>
      </c>
      <c r="G40" s="61">
        <v>258</v>
      </c>
      <c r="H40" s="61">
        <v>281</v>
      </c>
      <c r="I40" s="61">
        <v>313</v>
      </c>
      <c r="J40" s="61">
        <v>85</v>
      </c>
      <c r="K40" s="61">
        <v>26</v>
      </c>
      <c r="L40" s="61">
        <v>1792</v>
      </c>
      <c r="M40" s="61">
        <v>236</v>
      </c>
      <c r="N40" s="61">
        <v>458</v>
      </c>
      <c r="O40" s="61">
        <v>335</v>
      </c>
      <c r="P40" s="61">
        <v>422</v>
      </c>
      <c r="Q40" s="61">
        <v>263</v>
      </c>
      <c r="R40" s="61">
        <v>67</v>
      </c>
      <c r="S40" s="61">
        <v>11</v>
      </c>
      <c r="T40"/>
      <c r="U40" s="11"/>
      <c r="V40" s="11"/>
      <c r="W40" s="11"/>
      <c r="X40" s="11"/>
    </row>
    <row r="41" spans="1:24" x14ac:dyDescent="0.2">
      <c r="B41" s="28">
        <v>2007</v>
      </c>
      <c r="C41" s="27">
        <f t="shared" si="0"/>
        <v>2229</v>
      </c>
      <c r="D41" s="61">
        <v>1036</v>
      </c>
      <c r="E41" s="61">
        <v>153</v>
      </c>
      <c r="F41" s="61">
        <v>276</v>
      </c>
      <c r="G41" s="61">
        <v>107</v>
      </c>
      <c r="H41" s="61">
        <v>232</v>
      </c>
      <c r="I41" s="61">
        <v>184</v>
      </c>
      <c r="J41" s="61">
        <v>54</v>
      </c>
      <c r="K41" s="61">
        <v>30</v>
      </c>
      <c r="L41" s="61">
        <v>1193</v>
      </c>
      <c r="M41" s="61">
        <v>141</v>
      </c>
      <c r="N41" s="61">
        <v>292</v>
      </c>
      <c r="O41" s="61">
        <v>205</v>
      </c>
      <c r="P41" s="61">
        <v>343</v>
      </c>
      <c r="Q41" s="61">
        <v>177</v>
      </c>
      <c r="R41" s="61">
        <v>30</v>
      </c>
      <c r="S41" s="61">
        <v>5</v>
      </c>
      <c r="T41"/>
      <c r="U41" s="11"/>
      <c r="V41" s="11"/>
      <c r="W41" s="11"/>
      <c r="X41" s="11"/>
    </row>
    <row r="42" spans="1:24" x14ac:dyDescent="0.2">
      <c r="B42" s="28">
        <v>2008</v>
      </c>
      <c r="C42" s="27">
        <f t="shared" si="0"/>
        <v>2833</v>
      </c>
      <c r="D42" s="61">
        <v>1365</v>
      </c>
      <c r="E42" s="61">
        <v>201</v>
      </c>
      <c r="F42" s="61">
        <v>325</v>
      </c>
      <c r="G42" s="61">
        <v>172</v>
      </c>
      <c r="H42" s="61">
        <v>244</v>
      </c>
      <c r="I42" s="61">
        <v>262</v>
      </c>
      <c r="J42" s="61">
        <v>98</v>
      </c>
      <c r="K42" s="61">
        <v>63</v>
      </c>
      <c r="L42" s="61">
        <v>1468</v>
      </c>
      <c r="M42" s="61">
        <v>202</v>
      </c>
      <c r="N42" s="61">
        <v>355</v>
      </c>
      <c r="O42" s="61">
        <v>227</v>
      </c>
      <c r="P42" s="61">
        <v>358</v>
      </c>
      <c r="Q42" s="61">
        <v>247</v>
      </c>
      <c r="R42" s="61">
        <v>60</v>
      </c>
      <c r="S42" s="61">
        <v>19</v>
      </c>
      <c r="T42"/>
      <c r="U42" s="11"/>
      <c r="V42" s="11"/>
      <c r="W42" s="11"/>
      <c r="X42" s="11"/>
    </row>
    <row r="43" spans="1:24" x14ac:dyDescent="0.2">
      <c r="B43" s="28">
        <v>2009</v>
      </c>
      <c r="C43" s="27">
        <f t="shared" si="0"/>
        <v>1860</v>
      </c>
      <c r="D43" s="61">
        <v>898</v>
      </c>
      <c r="E43" s="61">
        <v>129</v>
      </c>
      <c r="F43" s="61">
        <v>211</v>
      </c>
      <c r="G43" s="61">
        <v>114</v>
      </c>
      <c r="H43" s="61">
        <v>172</v>
      </c>
      <c r="I43" s="61">
        <v>162</v>
      </c>
      <c r="J43" s="61">
        <v>69</v>
      </c>
      <c r="K43" s="61">
        <v>41</v>
      </c>
      <c r="L43" s="61">
        <v>962</v>
      </c>
      <c r="M43" s="61">
        <v>90</v>
      </c>
      <c r="N43" s="61">
        <v>220</v>
      </c>
      <c r="O43" s="61">
        <v>147</v>
      </c>
      <c r="P43" s="61">
        <v>237</v>
      </c>
      <c r="Q43" s="61">
        <v>198</v>
      </c>
      <c r="R43" s="61">
        <v>42</v>
      </c>
      <c r="S43" s="61">
        <v>28</v>
      </c>
      <c r="T43"/>
      <c r="U43" s="11"/>
      <c r="V43" s="11"/>
      <c r="W43" s="11"/>
      <c r="X43" s="11"/>
    </row>
    <row r="44" spans="1:24" x14ac:dyDescent="0.2">
      <c r="B44" s="28">
        <v>2010</v>
      </c>
      <c r="C44" s="27">
        <f t="shared" si="0"/>
        <v>2270</v>
      </c>
      <c r="D44" s="61">
        <v>1062</v>
      </c>
      <c r="E44" s="61">
        <v>153</v>
      </c>
      <c r="F44" s="61">
        <v>223</v>
      </c>
      <c r="G44" s="61">
        <v>141</v>
      </c>
      <c r="H44" s="61">
        <v>195</v>
      </c>
      <c r="I44" s="61">
        <v>214</v>
      </c>
      <c r="J44" s="61">
        <v>86</v>
      </c>
      <c r="K44" s="61">
        <v>50</v>
      </c>
      <c r="L44" s="61">
        <v>1208</v>
      </c>
      <c r="M44" s="61">
        <v>146</v>
      </c>
      <c r="N44" s="61">
        <v>283</v>
      </c>
      <c r="O44" s="61">
        <v>207</v>
      </c>
      <c r="P44" s="61">
        <v>267</v>
      </c>
      <c r="Q44" s="61">
        <v>210</v>
      </c>
      <c r="R44" s="61">
        <v>63</v>
      </c>
      <c r="S44" s="61">
        <v>32</v>
      </c>
      <c r="T44"/>
      <c r="U44" s="11"/>
      <c r="V44" s="11"/>
      <c r="W44" s="11"/>
      <c r="X44" s="11"/>
    </row>
    <row r="45" spans="1:24" x14ac:dyDescent="0.2">
      <c r="B45" s="28">
        <v>2011</v>
      </c>
      <c r="C45" s="27">
        <f t="shared" si="0"/>
        <v>1740</v>
      </c>
      <c r="D45" s="61">
        <v>807</v>
      </c>
      <c r="E45" s="61">
        <v>101</v>
      </c>
      <c r="F45" s="61">
        <v>171</v>
      </c>
      <c r="G45" s="61">
        <v>93</v>
      </c>
      <c r="H45" s="61">
        <v>178</v>
      </c>
      <c r="I45" s="61">
        <v>160</v>
      </c>
      <c r="J45" s="61">
        <v>64</v>
      </c>
      <c r="K45" s="61">
        <v>40</v>
      </c>
      <c r="L45" s="61">
        <v>933</v>
      </c>
      <c r="M45" s="61">
        <v>87</v>
      </c>
      <c r="N45" s="61">
        <v>177</v>
      </c>
      <c r="O45" s="61">
        <v>154</v>
      </c>
      <c r="P45" s="61">
        <v>245</v>
      </c>
      <c r="Q45" s="61">
        <v>193</v>
      </c>
      <c r="R45" s="61">
        <v>56</v>
      </c>
      <c r="S45" s="61">
        <v>21</v>
      </c>
      <c r="T45"/>
      <c r="U45" s="11"/>
      <c r="V45" s="11"/>
      <c r="W45" s="11"/>
      <c r="X45" s="11"/>
    </row>
    <row r="46" spans="1:24" x14ac:dyDescent="0.2">
      <c r="B46" s="40">
        <v>2012</v>
      </c>
      <c r="C46" s="27">
        <f t="shared" si="0"/>
        <v>1811</v>
      </c>
      <c r="D46" s="49">
        <v>855</v>
      </c>
      <c r="E46" s="49">
        <v>92</v>
      </c>
      <c r="F46" s="49">
        <v>189</v>
      </c>
      <c r="G46" s="49">
        <v>109</v>
      </c>
      <c r="H46" s="49">
        <v>195</v>
      </c>
      <c r="I46" s="49">
        <v>165</v>
      </c>
      <c r="J46" s="49">
        <v>73</v>
      </c>
      <c r="K46" s="49">
        <v>32</v>
      </c>
      <c r="L46" s="49">
        <v>956</v>
      </c>
      <c r="M46" s="49">
        <v>102</v>
      </c>
      <c r="N46" s="49">
        <v>199</v>
      </c>
      <c r="O46" s="49">
        <v>135</v>
      </c>
      <c r="P46" s="49">
        <v>230</v>
      </c>
      <c r="Q46" s="49">
        <v>217</v>
      </c>
      <c r="R46" s="49">
        <v>53</v>
      </c>
      <c r="S46" s="49">
        <v>20</v>
      </c>
      <c r="T46"/>
      <c r="U46" s="11"/>
      <c r="V46" s="11"/>
      <c r="W46" s="11"/>
      <c r="X46" s="11"/>
    </row>
    <row r="47" spans="1:24" s="2" customFormat="1" x14ac:dyDescent="0.2">
      <c r="B47" s="150">
        <v>2013</v>
      </c>
      <c r="C47" s="70">
        <v>2411</v>
      </c>
      <c r="D47" s="59">
        <v>1125</v>
      </c>
      <c r="E47" s="59">
        <v>144</v>
      </c>
      <c r="F47" s="59">
        <v>252</v>
      </c>
      <c r="G47" s="59">
        <v>145</v>
      </c>
      <c r="H47" s="59">
        <v>210</v>
      </c>
      <c r="I47" s="59">
        <v>230</v>
      </c>
      <c r="J47" s="59">
        <v>102</v>
      </c>
      <c r="K47" s="59">
        <v>42</v>
      </c>
      <c r="L47" s="59">
        <v>1286</v>
      </c>
      <c r="M47" s="59">
        <v>137</v>
      </c>
      <c r="N47" s="59">
        <v>260</v>
      </c>
      <c r="O47" s="59">
        <v>207</v>
      </c>
      <c r="P47" s="59">
        <v>313</v>
      </c>
      <c r="Q47" s="59">
        <v>267</v>
      </c>
      <c r="R47" s="59">
        <v>82</v>
      </c>
      <c r="S47" s="59">
        <v>20</v>
      </c>
    </row>
    <row r="48" spans="1:24" s="2" customFormat="1" x14ac:dyDescent="0.2">
      <c r="B48" s="150">
        <v>2014</v>
      </c>
      <c r="C48" s="70">
        <v>2161</v>
      </c>
      <c r="D48" s="59">
        <v>1025</v>
      </c>
      <c r="E48" s="59">
        <v>108</v>
      </c>
      <c r="F48" s="59">
        <v>202</v>
      </c>
      <c r="G48" s="59">
        <v>128</v>
      </c>
      <c r="H48" s="59">
        <v>222</v>
      </c>
      <c r="I48" s="59">
        <v>205</v>
      </c>
      <c r="J48" s="59">
        <v>120</v>
      </c>
      <c r="K48" s="59">
        <v>40</v>
      </c>
      <c r="L48" s="59">
        <v>1136</v>
      </c>
      <c r="M48" s="59">
        <v>111</v>
      </c>
      <c r="N48" s="59">
        <v>225</v>
      </c>
      <c r="O48" s="59">
        <v>176</v>
      </c>
      <c r="P48" s="59">
        <v>282</v>
      </c>
      <c r="Q48" s="59">
        <v>237</v>
      </c>
      <c r="R48" s="59">
        <v>82</v>
      </c>
      <c r="S48" s="59">
        <v>23</v>
      </c>
      <c r="T48" s="69"/>
    </row>
    <row r="49" spans="2:24" s="2" customFormat="1" x14ac:dyDescent="0.2">
      <c r="B49" s="150">
        <v>2015</v>
      </c>
      <c r="C49" s="70">
        <v>3123</v>
      </c>
      <c r="D49" s="59">
        <v>1491</v>
      </c>
      <c r="E49" s="59">
        <v>199</v>
      </c>
      <c r="F49" s="59">
        <v>348</v>
      </c>
      <c r="G49" s="59">
        <v>149</v>
      </c>
      <c r="H49" s="59">
        <v>267</v>
      </c>
      <c r="I49" s="59">
        <v>312</v>
      </c>
      <c r="J49" s="59">
        <v>162</v>
      </c>
      <c r="K49" s="59">
        <v>54</v>
      </c>
      <c r="L49" s="59">
        <v>1632</v>
      </c>
      <c r="M49" s="59">
        <v>184</v>
      </c>
      <c r="N49" s="59">
        <v>382</v>
      </c>
      <c r="O49" s="59">
        <v>233</v>
      </c>
      <c r="P49" s="59">
        <v>339</v>
      </c>
      <c r="Q49" s="59">
        <v>336</v>
      </c>
      <c r="R49" s="59">
        <v>125</v>
      </c>
      <c r="S49" s="59">
        <v>33</v>
      </c>
      <c r="U49" s="69"/>
    </row>
    <row r="50" spans="2:24" x14ac:dyDescent="0.2">
      <c r="B50" s="150">
        <v>2016</v>
      </c>
      <c r="C50" s="49">
        <v>3170</v>
      </c>
      <c r="D50" s="49">
        <v>1524</v>
      </c>
      <c r="E50" s="31">
        <v>178</v>
      </c>
      <c r="F50" s="31">
        <v>372</v>
      </c>
      <c r="G50" s="31">
        <v>159</v>
      </c>
      <c r="H50" s="31">
        <v>317</v>
      </c>
      <c r="I50" s="31">
        <v>288</v>
      </c>
      <c r="J50" s="31">
        <v>158</v>
      </c>
      <c r="K50" s="31">
        <v>52</v>
      </c>
      <c r="L50" s="49">
        <v>1646</v>
      </c>
      <c r="M50" s="31">
        <v>198</v>
      </c>
      <c r="N50" s="31">
        <v>387</v>
      </c>
      <c r="O50" s="31">
        <v>227</v>
      </c>
      <c r="P50" s="31">
        <v>347</v>
      </c>
      <c r="Q50" s="31">
        <v>343</v>
      </c>
      <c r="R50" s="31">
        <v>112</v>
      </c>
      <c r="S50" s="31">
        <v>32</v>
      </c>
      <c r="T50"/>
      <c r="U50"/>
      <c r="V50"/>
      <c r="W50"/>
      <c r="X50"/>
    </row>
    <row r="51" spans="2:24" x14ac:dyDescent="0.2">
      <c r="B51" s="150">
        <v>2017</v>
      </c>
      <c r="C51" s="49">
        <v>2807</v>
      </c>
      <c r="D51" s="49">
        <v>1389</v>
      </c>
      <c r="E51" s="31">
        <v>186</v>
      </c>
      <c r="F51" s="31">
        <v>308</v>
      </c>
      <c r="G51" s="31">
        <v>130</v>
      </c>
      <c r="H51" s="31">
        <v>278</v>
      </c>
      <c r="I51" s="31">
        <v>286</v>
      </c>
      <c r="J51" s="31">
        <v>163</v>
      </c>
      <c r="K51" s="31">
        <v>38</v>
      </c>
      <c r="L51" s="49">
        <v>1418</v>
      </c>
      <c r="M51" s="31">
        <v>151</v>
      </c>
      <c r="N51" s="31">
        <v>304</v>
      </c>
      <c r="O51" s="31">
        <v>176</v>
      </c>
      <c r="P51" s="31">
        <v>327</v>
      </c>
      <c r="Q51" s="31">
        <v>308</v>
      </c>
      <c r="R51" s="31">
        <v>129</v>
      </c>
      <c r="S51" s="31">
        <v>23</v>
      </c>
      <c r="T51"/>
      <c r="U51"/>
      <c r="V51"/>
      <c r="W51"/>
      <c r="X51"/>
    </row>
    <row r="52" spans="2:24" x14ac:dyDescent="0.2">
      <c r="D52"/>
      <c r="E52"/>
      <c r="F52"/>
      <c r="G52"/>
      <c r="H52"/>
      <c r="I52"/>
      <c r="J52"/>
      <c r="K52"/>
      <c r="L52"/>
      <c r="M52"/>
      <c r="N52"/>
      <c r="O52"/>
      <c r="P52"/>
      <c r="Q52"/>
      <c r="R52"/>
      <c r="S52"/>
      <c r="T52"/>
      <c r="U52"/>
      <c r="V52"/>
      <c r="W52"/>
      <c r="X52"/>
    </row>
    <row r="53" spans="2:24" x14ac:dyDescent="0.2">
      <c r="D53"/>
      <c r="E53"/>
      <c r="F53"/>
      <c r="G53"/>
      <c r="H53"/>
      <c r="I53"/>
      <c r="J53"/>
      <c r="K53"/>
      <c r="L53"/>
      <c r="M53"/>
      <c r="N53"/>
      <c r="O53"/>
      <c r="P53"/>
      <c r="Q53"/>
      <c r="R53"/>
      <c r="S53"/>
      <c r="T53"/>
      <c r="U53"/>
      <c r="V53"/>
      <c r="W53"/>
      <c r="X53"/>
    </row>
    <row r="54" spans="2:24" x14ac:dyDescent="0.2">
      <c r="D54"/>
      <c r="E54"/>
      <c r="F54"/>
      <c r="G54"/>
      <c r="H54"/>
      <c r="I54"/>
      <c r="J54"/>
      <c r="K54"/>
      <c r="L54"/>
      <c r="M54"/>
      <c r="N54"/>
      <c r="O54"/>
      <c r="P54"/>
      <c r="Q54"/>
      <c r="R54"/>
      <c r="S54"/>
      <c r="T54"/>
      <c r="U54"/>
      <c r="V54"/>
      <c r="W54"/>
      <c r="X54"/>
    </row>
    <row r="55" spans="2:24" x14ac:dyDescent="0.2">
      <c r="D55"/>
      <c r="E55"/>
      <c r="F55"/>
      <c r="G55"/>
      <c r="H55"/>
      <c r="I55"/>
      <c r="J55"/>
      <c r="K55"/>
      <c r="L55"/>
      <c r="M55"/>
      <c r="N55"/>
      <c r="O55"/>
      <c r="P55"/>
      <c r="Q55"/>
      <c r="R55"/>
      <c r="S55"/>
      <c r="T55"/>
      <c r="U55"/>
      <c r="V55"/>
      <c r="W55"/>
      <c r="X55"/>
    </row>
    <row r="56" spans="2:24" x14ac:dyDescent="0.2">
      <c r="D56"/>
      <c r="E56"/>
      <c r="F56"/>
      <c r="G56"/>
      <c r="H56"/>
      <c r="I56"/>
      <c r="J56"/>
      <c r="K56"/>
      <c r="L56"/>
      <c r="M56"/>
      <c r="N56"/>
      <c r="O56"/>
      <c r="P56"/>
      <c r="Q56"/>
      <c r="R56"/>
      <c r="S56"/>
      <c r="T56"/>
      <c r="U56"/>
      <c r="V56"/>
      <c r="W56"/>
      <c r="X56"/>
    </row>
    <row r="57" spans="2:24" x14ac:dyDescent="0.2">
      <c r="D57"/>
      <c r="E57"/>
      <c r="F57"/>
      <c r="G57"/>
      <c r="H57"/>
      <c r="I57"/>
      <c r="J57"/>
      <c r="K57"/>
      <c r="L57"/>
      <c r="M57"/>
      <c r="N57"/>
      <c r="O57"/>
      <c r="P57"/>
      <c r="Q57"/>
      <c r="R57"/>
      <c r="S57"/>
      <c r="T57"/>
      <c r="U57"/>
      <c r="V57"/>
      <c r="W57"/>
      <c r="X57"/>
    </row>
    <row r="58" spans="2:24" x14ac:dyDescent="0.2">
      <c r="D58"/>
      <c r="E58"/>
      <c r="F58"/>
      <c r="G58"/>
      <c r="H58"/>
      <c r="I58"/>
      <c r="J58"/>
      <c r="K58"/>
      <c r="L58"/>
      <c r="M58"/>
      <c r="N58"/>
      <c r="O58"/>
      <c r="P58"/>
      <c r="Q58"/>
      <c r="R58"/>
      <c r="S58"/>
      <c r="T58"/>
      <c r="U58"/>
      <c r="V58"/>
      <c r="W58"/>
      <c r="X58"/>
    </row>
    <row r="59" spans="2:24" x14ac:dyDescent="0.2">
      <c r="D59"/>
      <c r="E59"/>
      <c r="F59"/>
      <c r="G59"/>
      <c r="H59"/>
      <c r="I59"/>
      <c r="J59"/>
      <c r="K59"/>
      <c r="L59"/>
      <c r="M59"/>
      <c r="N59"/>
      <c r="O59"/>
      <c r="P59"/>
      <c r="Q59"/>
      <c r="R59"/>
      <c r="S59"/>
      <c r="T59"/>
      <c r="U59"/>
      <c r="V59"/>
      <c r="W59"/>
      <c r="X59"/>
    </row>
    <row r="60" spans="2:24" x14ac:dyDescent="0.2">
      <c r="D60"/>
      <c r="E60"/>
      <c r="F60"/>
      <c r="G60"/>
      <c r="H60"/>
      <c r="I60"/>
      <c r="J60"/>
      <c r="K60"/>
      <c r="L60"/>
      <c r="M60"/>
      <c r="N60"/>
      <c r="O60"/>
      <c r="P60"/>
      <c r="Q60"/>
      <c r="R60"/>
      <c r="S60"/>
      <c r="T60"/>
      <c r="U60"/>
      <c r="V60"/>
      <c r="W60"/>
      <c r="X60"/>
    </row>
    <row r="61" spans="2:24" x14ac:dyDescent="0.2">
      <c r="D61"/>
      <c r="E61"/>
      <c r="F61"/>
      <c r="G61"/>
      <c r="H61"/>
      <c r="I61"/>
      <c r="J61"/>
      <c r="K61"/>
      <c r="L61"/>
      <c r="M61"/>
      <c r="N61"/>
      <c r="O61"/>
      <c r="P61"/>
      <c r="Q61"/>
      <c r="R61"/>
      <c r="S61"/>
      <c r="T61"/>
      <c r="U61"/>
      <c r="V61"/>
      <c r="W61"/>
      <c r="X61"/>
    </row>
    <row r="62" spans="2:24" x14ac:dyDescent="0.2">
      <c r="D62"/>
      <c r="E62"/>
      <c r="F62"/>
      <c r="G62"/>
      <c r="H62"/>
      <c r="I62"/>
      <c r="J62"/>
      <c r="K62"/>
      <c r="L62"/>
      <c r="M62"/>
      <c r="N62"/>
      <c r="O62"/>
      <c r="P62"/>
      <c r="Q62"/>
      <c r="R62"/>
      <c r="S62"/>
      <c r="T62"/>
      <c r="U62"/>
      <c r="V62"/>
      <c r="W62"/>
      <c r="X62"/>
    </row>
    <row r="63" spans="2:24" x14ac:dyDescent="0.2">
      <c r="D63"/>
      <c r="E63"/>
      <c r="F63"/>
      <c r="G63"/>
      <c r="H63"/>
      <c r="I63"/>
      <c r="J63"/>
      <c r="K63"/>
      <c r="L63"/>
      <c r="M63"/>
      <c r="N63"/>
      <c r="O63"/>
      <c r="P63"/>
      <c r="Q63"/>
      <c r="R63"/>
      <c r="S63"/>
      <c r="T63"/>
      <c r="U63"/>
      <c r="V63"/>
      <c r="W63"/>
      <c r="X63"/>
    </row>
    <row r="64" spans="2:24" x14ac:dyDescent="0.2">
      <c r="D64"/>
      <c r="E64"/>
      <c r="F64"/>
      <c r="G64"/>
      <c r="H64"/>
      <c r="I64"/>
      <c r="J64"/>
      <c r="K64"/>
      <c r="L64"/>
      <c r="M64"/>
      <c r="N64"/>
      <c r="O64"/>
      <c r="P64"/>
      <c r="Q64"/>
      <c r="R64"/>
      <c r="S64"/>
      <c r="T64"/>
      <c r="U64"/>
      <c r="V64"/>
      <c r="W64"/>
      <c r="X64"/>
    </row>
    <row r="65" spans="4:24" x14ac:dyDescent="0.2">
      <c r="D65"/>
      <c r="E65"/>
      <c r="F65"/>
      <c r="G65"/>
      <c r="H65"/>
      <c r="I65"/>
      <c r="J65"/>
      <c r="K65"/>
      <c r="L65"/>
      <c r="M65"/>
      <c r="N65"/>
      <c r="O65"/>
      <c r="P65"/>
      <c r="Q65"/>
      <c r="R65"/>
      <c r="S65"/>
      <c r="T65"/>
      <c r="U65"/>
      <c r="V65"/>
      <c r="W65"/>
      <c r="X65"/>
    </row>
    <row r="66" spans="4:24" x14ac:dyDescent="0.2">
      <c r="D66"/>
      <c r="E66"/>
      <c r="F66"/>
      <c r="G66"/>
      <c r="H66"/>
      <c r="I66"/>
      <c r="J66"/>
      <c r="K66"/>
      <c r="L66"/>
      <c r="M66"/>
      <c r="N66"/>
      <c r="O66"/>
      <c r="P66"/>
      <c r="Q66"/>
      <c r="R66"/>
      <c r="S66"/>
      <c r="T66"/>
      <c r="U66"/>
      <c r="V66"/>
      <c r="W66"/>
      <c r="X66"/>
    </row>
    <row r="67" spans="4:24" x14ac:dyDescent="0.2">
      <c r="D67"/>
      <c r="E67"/>
      <c r="F67"/>
      <c r="G67"/>
      <c r="H67"/>
      <c r="I67"/>
      <c r="J67"/>
      <c r="K67"/>
      <c r="L67"/>
      <c r="M67"/>
      <c r="N67"/>
      <c r="O67"/>
      <c r="P67"/>
      <c r="Q67"/>
      <c r="R67"/>
      <c r="S67"/>
      <c r="T67"/>
      <c r="U67"/>
      <c r="V67"/>
      <c r="W67"/>
      <c r="X67"/>
    </row>
    <row r="68" spans="4:24" x14ac:dyDescent="0.2">
      <c r="D68"/>
      <c r="E68"/>
      <c r="F68"/>
      <c r="G68"/>
      <c r="H68"/>
      <c r="I68"/>
      <c r="J68"/>
      <c r="K68"/>
      <c r="L68"/>
      <c r="M68"/>
      <c r="N68"/>
      <c r="O68"/>
      <c r="P68"/>
      <c r="Q68"/>
      <c r="R68"/>
      <c r="S68"/>
      <c r="T68"/>
      <c r="U68"/>
      <c r="V68"/>
      <c r="W68"/>
      <c r="X68"/>
    </row>
    <row r="69" spans="4:24" x14ac:dyDescent="0.2">
      <c r="D69"/>
      <c r="E69"/>
      <c r="F69"/>
      <c r="G69"/>
      <c r="H69"/>
      <c r="I69"/>
      <c r="J69"/>
      <c r="K69"/>
      <c r="L69"/>
      <c r="M69"/>
      <c r="N69"/>
      <c r="O69"/>
      <c r="P69"/>
      <c r="Q69"/>
      <c r="R69"/>
      <c r="S69"/>
      <c r="T69"/>
      <c r="U69"/>
      <c r="V69"/>
      <c r="W69"/>
      <c r="X69"/>
    </row>
    <row r="70" spans="4:24" x14ac:dyDescent="0.2">
      <c r="D70"/>
      <c r="E70"/>
      <c r="F70"/>
      <c r="G70"/>
      <c r="H70"/>
      <c r="I70"/>
      <c r="J70"/>
      <c r="K70"/>
      <c r="L70"/>
      <c r="M70"/>
      <c r="N70"/>
      <c r="O70"/>
      <c r="P70"/>
      <c r="Q70"/>
      <c r="R70"/>
      <c r="S70"/>
      <c r="T70"/>
      <c r="U70"/>
      <c r="V70"/>
      <c r="W70"/>
      <c r="X70"/>
    </row>
    <row r="71" spans="4:24" x14ac:dyDescent="0.2">
      <c r="D71"/>
      <c r="E71"/>
      <c r="F71"/>
      <c r="G71"/>
      <c r="H71"/>
      <c r="I71"/>
      <c r="J71"/>
      <c r="K71"/>
      <c r="L71"/>
      <c r="M71"/>
      <c r="N71"/>
      <c r="O71"/>
      <c r="P71"/>
      <c r="Q71"/>
      <c r="R71"/>
      <c r="S71"/>
      <c r="T71"/>
      <c r="U71"/>
      <c r="V71"/>
      <c r="W71"/>
      <c r="X71"/>
    </row>
    <row r="72" spans="4:24" x14ac:dyDescent="0.2">
      <c r="D72"/>
      <c r="E72"/>
      <c r="F72"/>
      <c r="G72"/>
      <c r="H72"/>
      <c r="I72"/>
      <c r="J72"/>
      <c r="K72"/>
      <c r="L72"/>
      <c r="M72"/>
      <c r="N72"/>
      <c r="O72"/>
      <c r="P72"/>
      <c r="Q72"/>
      <c r="R72"/>
      <c r="S72"/>
      <c r="T72"/>
      <c r="U72"/>
      <c r="V72"/>
      <c r="W72"/>
      <c r="X72"/>
    </row>
    <row r="73" spans="4:24" x14ac:dyDescent="0.2">
      <c r="D73"/>
      <c r="E73"/>
      <c r="F73"/>
      <c r="G73"/>
      <c r="H73"/>
      <c r="I73"/>
      <c r="J73"/>
      <c r="K73"/>
      <c r="L73"/>
      <c r="M73"/>
      <c r="N73"/>
      <c r="O73"/>
      <c r="P73"/>
      <c r="Q73"/>
      <c r="R73"/>
      <c r="S73"/>
      <c r="T73"/>
      <c r="U73"/>
      <c r="V73"/>
      <c r="W73"/>
      <c r="X73"/>
    </row>
    <row r="74" spans="4:24" x14ac:dyDescent="0.2">
      <c r="D74"/>
      <c r="E74"/>
      <c r="F74"/>
      <c r="G74"/>
      <c r="H74"/>
      <c r="I74"/>
      <c r="J74"/>
      <c r="K74"/>
      <c r="L74"/>
      <c r="M74"/>
      <c r="N74"/>
      <c r="O74"/>
      <c r="P74"/>
      <c r="Q74"/>
      <c r="R74"/>
      <c r="S74"/>
      <c r="T74"/>
      <c r="U74"/>
      <c r="V74"/>
      <c r="W74"/>
      <c r="X74"/>
    </row>
    <row r="75" spans="4:24" x14ac:dyDescent="0.2">
      <c r="D75"/>
      <c r="E75"/>
      <c r="F75"/>
      <c r="G75"/>
      <c r="H75"/>
      <c r="I75"/>
      <c r="J75"/>
      <c r="K75"/>
      <c r="L75"/>
      <c r="M75"/>
      <c r="N75"/>
      <c r="O75"/>
      <c r="P75"/>
      <c r="Q75"/>
      <c r="R75"/>
      <c r="S75"/>
      <c r="T75"/>
      <c r="U75"/>
      <c r="V75"/>
      <c r="W75"/>
      <c r="X75"/>
    </row>
    <row r="76" spans="4:24" x14ac:dyDescent="0.2">
      <c r="D76"/>
      <c r="E76"/>
      <c r="F76"/>
      <c r="G76"/>
      <c r="H76"/>
      <c r="I76"/>
      <c r="J76"/>
      <c r="K76"/>
      <c r="L76"/>
      <c r="M76"/>
      <c r="N76"/>
      <c r="O76"/>
      <c r="P76"/>
      <c r="Q76"/>
      <c r="R76"/>
      <c r="S76"/>
      <c r="T76"/>
      <c r="U76"/>
      <c r="V76"/>
      <c r="W76"/>
      <c r="X76"/>
    </row>
    <row r="77" spans="4:24" x14ac:dyDescent="0.2">
      <c r="D77"/>
      <c r="E77"/>
      <c r="F77"/>
      <c r="G77"/>
      <c r="H77"/>
      <c r="I77"/>
      <c r="J77"/>
      <c r="K77"/>
      <c r="L77"/>
      <c r="M77"/>
      <c r="N77"/>
      <c r="O77"/>
      <c r="P77"/>
      <c r="Q77"/>
      <c r="R77"/>
      <c r="S77"/>
      <c r="T77"/>
      <c r="U77"/>
      <c r="V77"/>
      <c r="W77"/>
      <c r="X77"/>
    </row>
    <row r="78" spans="4:24" x14ac:dyDescent="0.2">
      <c r="D78"/>
      <c r="E78"/>
      <c r="F78"/>
      <c r="G78"/>
      <c r="H78"/>
      <c r="I78"/>
      <c r="J78"/>
      <c r="K78"/>
      <c r="L78"/>
      <c r="M78"/>
      <c r="N78"/>
      <c r="O78"/>
      <c r="P78"/>
      <c r="Q78"/>
      <c r="R78"/>
      <c r="S78"/>
      <c r="T78"/>
      <c r="U78"/>
      <c r="V78"/>
      <c r="W78"/>
      <c r="X78"/>
    </row>
    <row r="79" spans="4:24" x14ac:dyDescent="0.2">
      <c r="D79"/>
      <c r="E79"/>
      <c r="F79"/>
      <c r="G79"/>
      <c r="H79"/>
      <c r="I79"/>
      <c r="J79"/>
      <c r="K79"/>
      <c r="L79"/>
      <c r="M79"/>
      <c r="N79"/>
      <c r="O79"/>
      <c r="P79"/>
      <c r="Q79"/>
      <c r="R79"/>
      <c r="S79"/>
      <c r="T79"/>
      <c r="U79"/>
      <c r="V79"/>
      <c r="W79"/>
      <c r="X79"/>
    </row>
    <row r="80" spans="4:24" x14ac:dyDescent="0.2">
      <c r="D80"/>
      <c r="E80"/>
      <c r="F80"/>
      <c r="G80"/>
      <c r="H80"/>
      <c r="I80"/>
      <c r="J80"/>
      <c r="K80"/>
      <c r="L80"/>
      <c r="M80"/>
      <c r="N80"/>
      <c r="O80"/>
      <c r="P80"/>
      <c r="Q80"/>
      <c r="R80"/>
      <c r="S80"/>
      <c r="T80"/>
      <c r="U80"/>
      <c r="V80"/>
      <c r="W80"/>
      <c r="X80"/>
    </row>
    <row r="81" spans="4:24" x14ac:dyDescent="0.2">
      <c r="D81"/>
      <c r="E81"/>
      <c r="F81"/>
      <c r="G81"/>
      <c r="H81"/>
      <c r="I81"/>
      <c r="J81"/>
      <c r="K81"/>
      <c r="L81"/>
      <c r="M81"/>
      <c r="N81"/>
      <c r="O81"/>
      <c r="P81"/>
      <c r="Q81"/>
      <c r="R81"/>
      <c r="S81"/>
      <c r="T81"/>
      <c r="U81"/>
      <c r="V81"/>
      <c r="W81"/>
      <c r="X81"/>
    </row>
    <row r="82" spans="4:24" x14ac:dyDescent="0.2">
      <c r="D82"/>
      <c r="E82"/>
      <c r="F82"/>
      <c r="G82"/>
      <c r="H82"/>
      <c r="I82"/>
      <c r="J82"/>
      <c r="K82"/>
      <c r="L82"/>
      <c r="M82"/>
      <c r="N82"/>
      <c r="O82"/>
      <c r="P82"/>
      <c r="Q82"/>
      <c r="R82"/>
      <c r="S82"/>
      <c r="T82"/>
      <c r="U82"/>
      <c r="V82"/>
      <c r="W82"/>
      <c r="X82"/>
    </row>
    <row r="83" spans="4:24" x14ac:dyDescent="0.2">
      <c r="D83"/>
      <c r="E83"/>
      <c r="F83"/>
      <c r="G83"/>
      <c r="H83"/>
      <c r="I83"/>
      <c r="J83"/>
      <c r="K83"/>
      <c r="L83"/>
      <c r="M83"/>
      <c r="N83"/>
      <c r="O83"/>
      <c r="P83"/>
      <c r="Q83"/>
      <c r="R83"/>
      <c r="S83"/>
      <c r="T83"/>
      <c r="U83"/>
      <c r="V83"/>
      <c r="W83"/>
      <c r="X83"/>
    </row>
    <row r="84" spans="4:24" x14ac:dyDescent="0.2">
      <c r="D84"/>
      <c r="E84"/>
      <c r="F84"/>
      <c r="G84"/>
      <c r="H84"/>
      <c r="I84"/>
      <c r="J84"/>
      <c r="K84"/>
      <c r="L84"/>
      <c r="M84"/>
      <c r="N84"/>
      <c r="O84"/>
      <c r="P84"/>
      <c r="Q84"/>
      <c r="R84"/>
      <c r="S84"/>
      <c r="T84"/>
      <c r="U84"/>
      <c r="V84"/>
      <c r="W84"/>
      <c r="X84"/>
    </row>
    <row r="85" spans="4:24" x14ac:dyDescent="0.2">
      <c r="D85"/>
      <c r="E85"/>
      <c r="F85"/>
      <c r="G85"/>
      <c r="H85"/>
      <c r="I85"/>
      <c r="J85"/>
      <c r="K85"/>
      <c r="L85"/>
      <c r="M85"/>
      <c r="N85"/>
      <c r="O85"/>
      <c r="P85"/>
      <c r="Q85"/>
      <c r="R85"/>
      <c r="S85"/>
      <c r="T85"/>
      <c r="U85"/>
      <c r="V85"/>
      <c r="W85"/>
      <c r="X85"/>
    </row>
    <row r="86" spans="4:24" x14ac:dyDescent="0.2">
      <c r="D86"/>
      <c r="E86"/>
      <c r="F86"/>
      <c r="G86"/>
      <c r="H86"/>
      <c r="I86"/>
      <c r="J86"/>
      <c r="K86"/>
      <c r="L86"/>
      <c r="M86"/>
      <c r="N86"/>
      <c r="O86"/>
      <c r="P86"/>
      <c r="Q86"/>
      <c r="R86"/>
      <c r="S86"/>
      <c r="T86"/>
      <c r="U86"/>
      <c r="V86"/>
      <c r="W86"/>
      <c r="X86"/>
    </row>
    <row r="87" spans="4:24" x14ac:dyDescent="0.2">
      <c r="D87"/>
      <c r="E87"/>
      <c r="F87"/>
      <c r="G87"/>
      <c r="H87"/>
      <c r="I87"/>
      <c r="J87"/>
      <c r="K87"/>
      <c r="L87"/>
      <c r="M87"/>
      <c r="N87"/>
      <c r="O87"/>
      <c r="P87"/>
      <c r="Q87"/>
      <c r="R87"/>
      <c r="S87"/>
      <c r="T87"/>
      <c r="U87"/>
      <c r="V87"/>
      <c r="W87"/>
      <c r="X87"/>
    </row>
    <row r="88" spans="4:24" x14ac:dyDescent="0.2">
      <c r="D88"/>
      <c r="E88"/>
      <c r="F88"/>
      <c r="G88"/>
      <c r="H88"/>
      <c r="I88"/>
      <c r="J88"/>
      <c r="K88"/>
      <c r="L88"/>
      <c r="M88"/>
      <c r="N88"/>
      <c r="O88"/>
      <c r="P88"/>
      <c r="Q88"/>
      <c r="R88"/>
      <c r="S88"/>
      <c r="T88"/>
      <c r="U88"/>
      <c r="V88"/>
      <c r="W88"/>
      <c r="X88"/>
    </row>
    <row r="89" spans="4:24" x14ac:dyDescent="0.2">
      <c r="D89"/>
      <c r="E89"/>
      <c r="F89"/>
      <c r="G89"/>
      <c r="H89"/>
      <c r="I89"/>
      <c r="J89"/>
      <c r="K89"/>
      <c r="L89"/>
      <c r="M89"/>
      <c r="N89"/>
      <c r="O89"/>
      <c r="P89"/>
      <c r="Q89"/>
      <c r="R89"/>
      <c r="S89"/>
      <c r="T89"/>
      <c r="U89"/>
      <c r="V89"/>
      <c r="W89"/>
      <c r="X89"/>
    </row>
    <row r="90" spans="4:24" x14ac:dyDescent="0.2">
      <c r="D90"/>
      <c r="E90"/>
      <c r="F90"/>
      <c r="G90"/>
      <c r="H90"/>
      <c r="I90"/>
      <c r="J90"/>
      <c r="K90"/>
      <c r="L90"/>
      <c r="M90"/>
      <c r="N90"/>
      <c r="O90"/>
      <c r="P90"/>
      <c r="Q90"/>
      <c r="R90"/>
      <c r="S90"/>
      <c r="T90"/>
      <c r="U90"/>
      <c r="V90"/>
      <c r="W90"/>
      <c r="X90"/>
    </row>
    <row r="91" spans="4:24" x14ac:dyDescent="0.2">
      <c r="D91"/>
      <c r="E91"/>
      <c r="F91"/>
      <c r="G91"/>
      <c r="H91"/>
      <c r="I91"/>
      <c r="J91"/>
      <c r="K91"/>
      <c r="L91"/>
      <c r="M91"/>
      <c r="N91"/>
      <c r="O91"/>
      <c r="P91"/>
      <c r="Q91"/>
      <c r="R91"/>
      <c r="S91"/>
      <c r="T91"/>
      <c r="U91"/>
      <c r="V91"/>
      <c r="W91"/>
      <c r="X91"/>
    </row>
    <row r="92" spans="4:24" x14ac:dyDescent="0.2">
      <c r="D92"/>
      <c r="E92"/>
      <c r="F92"/>
      <c r="G92"/>
      <c r="H92"/>
      <c r="I92"/>
      <c r="J92"/>
      <c r="K92"/>
      <c r="L92"/>
      <c r="M92"/>
      <c r="N92"/>
      <c r="O92"/>
      <c r="P92"/>
      <c r="Q92"/>
      <c r="R92"/>
      <c r="S92"/>
      <c r="T92"/>
      <c r="U92"/>
      <c r="V92"/>
      <c r="W92"/>
      <c r="X92"/>
    </row>
    <row r="93" spans="4:24" x14ac:dyDescent="0.2">
      <c r="D93"/>
      <c r="E93"/>
      <c r="F93"/>
      <c r="G93"/>
      <c r="H93"/>
      <c r="I93"/>
      <c r="J93"/>
      <c r="K93"/>
      <c r="L93"/>
      <c r="M93"/>
      <c r="N93"/>
      <c r="O93"/>
      <c r="P93"/>
      <c r="Q93"/>
      <c r="R93"/>
      <c r="S93"/>
      <c r="T93"/>
      <c r="U93"/>
      <c r="V93"/>
      <c r="W93"/>
      <c r="X93"/>
    </row>
    <row r="94" spans="4:24" x14ac:dyDescent="0.2">
      <c r="D94"/>
      <c r="E94"/>
      <c r="F94"/>
      <c r="G94"/>
      <c r="H94"/>
      <c r="I94"/>
      <c r="J94"/>
      <c r="K94"/>
      <c r="L94"/>
      <c r="M94"/>
      <c r="N94"/>
      <c r="O94"/>
      <c r="P94"/>
      <c r="Q94"/>
      <c r="R94"/>
      <c r="S94"/>
      <c r="T94"/>
      <c r="U94"/>
      <c r="V94"/>
      <c r="W94"/>
      <c r="X94"/>
    </row>
    <row r="95" spans="4:24" x14ac:dyDescent="0.2">
      <c r="D95"/>
      <c r="E95"/>
      <c r="F95"/>
      <c r="G95"/>
      <c r="H95"/>
      <c r="I95"/>
      <c r="J95"/>
      <c r="K95"/>
      <c r="L95"/>
      <c r="M95"/>
      <c r="N95"/>
      <c r="O95"/>
      <c r="P95"/>
      <c r="Q95"/>
      <c r="R95"/>
      <c r="S95"/>
      <c r="T95"/>
      <c r="U95"/>
      <c r="V95"/>
      <c r="W95"/>
      <c r="X95"/>
    </row>
    <row r="96" spans="4:24" x14ac:dyDescent="0.2">
      <c r="D96"/>
      <c r="E96"/>
      <c r="F96"/>
      <c r="G96"/>
      <c r="H96"/>
      <c r="I96"/>
      <c r="J96"/>
      <c r="K96"/>
      <c r="L96"/>
      <c r="M96"/>
      <c r="N96"/>
      <c r="O96"/>
      <c r="P96"/>
      <c r="Q96"/>
      <c r="R96"/>
      <c r="S96"/>
      <c r="T96"/>
      <c r="U96"/>
      <c r="V96"/>
      <c r="W96"/>
      <c r="X96"/>
    </row>
    <row r="97" spans="4:24" x14ac:dyDescent="0.2">
      <c r="D97"/>
      <c r="E97"/>
      <c r="F97"/>
      <c r="G97"/>
      <c r="H97"/>
      <c r="I97"/>
      <c r="J97"/>
      <c r="K97"/>
      <c r="L97"/>
      <c r="M97"/>
      <c r="N97"/>
      <c r="O97"/>
      <c r="P97"/>
      <c r="Q97"/>
      <c r="R97"/>
      <c r="S97"/>
      <c r="T97"/>
      <c r="U97"/>
      <c r="V97"/>
      <c r="W97"/>
      <c r="X97"/>
    </row>
    <row r="98" spans="4:24" x14ac:dyDescent="0.2">
      <c r="D98"/>
      <c r="E98"/>
      <c r="F98"/>
      <c r="G98"/>
      <c r="H98"/>
      <c r="I98"/>
      <c r="J98"/>
      <c r="K98"/>
      <c r="L98"/>
      <c r="M98"/>
      <c r="N98"/>
      <c r="O98"/>
      <c r="P98"/>
      <c r="Q98"/>
      <c r="R98"/>
      <c r="S98"/>
      <c r="T98"/>
      <c r="U98"/>
      <c r="V98"/>
      <c r="W98"/>
      <c r="X98"/>
    </row>
    <row r="99" spans="4:24" x14ac:dyDescent="0.2">
      <c r="D99"/>
      <c r="E99"/>
      <c r="F99"/>
      <c r="G99"/>
      <c r="H99"/>
      <c r="I99"/>
      <c r="J99"/>
      <c r="K99"/>
      <c r="L99"/>
      <c r="M99"/>
      <c r="N99"/>
      <c r="O99"/>
      <c r="P99"/>
      <c r="Q99"/>
      <c r="R99"/>
      <c r="S99"/>
      <c r="T99"/>
      <c r="U99"/>
      <c r="V99"/>
      <c r="W99"/>
      <c r="X99"/>
    </row>
    <row r="100" spans="4:24" x14ac:dyDescent="0.2">
      <c r="D100"/>
      <c r="E100"/>
      <c r="F100"/>
      <c r="G100"/>
      <c r="H100"/>
      <c r="I100"/>
      <c r="J100"/>
      <c r="K100"/>
      <c r="L100"/>
      <c r="M100"/>
      <c r="N100"/>
      <c r="O100"/>
      <c r="P100"/>
      <c r="Q100"/>
      <c r="R100"/>
      <c r="S100"/>
      <c r="T100"/>
      <c r="U100"/>
      <c r="V100"/>
      <c r="W100"/>
      <c r="X100"/>
    </row>
    <row r="101" spans="4:24" x14ac:dyDescent="0.2">
      <c r="D101"/>
      <c r="E101"/>
      <c r="F101"/>
      <c r="G101"/>
      <c r="H101"/>
      <c r="I101"/>
      <c r="J101"/>
      <c r="K101"/>
      <c r="L101"/>
      <c r="M101"/>
      <c r="N101"/>
      <c r="O101"/>
      <c r="P101"/>
      <c r="Q101"/>
      <c r="R101"/>
      <c r="S101"/>
      <c r="T101"/>
      <c r="U101"/>
      <c r="V101"/>
      <c r="W101"/>
      <c r="X101"/>
    </row>
    <row r="102" spans="4:24" x14ac:dyDescent="0.2">
      <c r="D102"/>
      <c r="E102"/>
      <c r="F102"/>
      <c r="G102"/>
      <c r="H102"/>
      <c r="I102"/>
      <c r="J102"/>
      <c r="K102"/>
      <c r="L102"/>
      <c r="M102"/>
      <c r="N102"/>
      <c r="O102"/>
      <c r="P102"/>
      <c r="Q102"/>
      <c r="R102"/>
      <c r="S102"/>
      <c r="T102"/>
      <c r="U102"/>
      <c r="V102"/>
      <c r="W102"/>
      <c r="X102"/>
    </row>
    <row r="103" spans="4:24" x14ac:dyDescent="0.2">
      <c r="D103"/>
      <c r="E103"/>
      <c r="F103"/>
      <c r="G103"/>
      <c r="H103"/>
      <c r="I103"/>
      <c r="J103"/>
      <c r="K103"/>
      <c r="L103"/>
      <c r="M103"/>
      <c r="N103"/>
      <c r="O103"/>
      <c r="P103"/>
      <c r="Q103"/>
      <c r="R103"/>
      <c r="S103"/>
      <c r="T103"/>
      <c r="U103"/>
      <c r="V103"/>
      <c r="W103"/>
      <c r="X103"/>
    </row>
    <row r="104" spans="4:24" x14ac:dyDescent="0.2">
      <c r="D104"/>
      <c r="E104"/>
      <c r="F104"/>
      <c r="G104"/>
      <c r="H104"/>
      <c r="I104"/>
      <c r="J104"/>
      <c r="K104"/>
      <c r="L104"/>
      <c r="M104"/>
      <c r="N104"/>
      <c r="O104"/>
      <c r="P104"/>
      <c r="Q104"/>
      <c r="R104"/>
      <c r="S104"/>
      <c r="T104"/>
      <c r="U104"/>
      <c r="V104"/>
      <c r="W104"/>
      <c r="X104"/>
    </row>
    <row r="105" spans="4:24" x14ac:dyDescent="0.2">
      <c r="D105"/>
      <c r="E105"/>
      <c r="F105"/>
      <c r="G105"/>
      <c r="H105"/>
      <c r="I105"/>
      <c r="J105"/>
      <c r="K105"/>
      <c r="L105"/>
      <c r="M105"/>
      <c r="N105"/>
      <c r="O105"/>
      <c r="P105"/>
      <c r="Q105"/>
      <c r="R105"/>
      <c r="S105"/>
      <c r="T105"/>
      <c r="U105"/>
      <c r="V105"/>
      <c r="W105"/>
      <c r="X105"/>
    </row>
    <row r="106" spans="4:24" x14ac:dyDescent="0.2">
      <c r="D106"/>
      <c r="E106"/>
      <c r="F106"/>
      <c r="G106"/>
      <c r="H106"/>
      <c r="I106"/>
      <c r="J106"/>
      <c r="K106"/>
      <c r="L106"/>
      <c r="M106"/>
      <c r="N106"/>
      <c r="O106"/>
      <c r="P106"/>
      <c r="Q106"/>
      <c r="R106"/>
      <c r="S106"/>
      <c r="T106"/>
      <c r="U106"/>
      <c r="V106"/>
      <c r="W106"/>
      <c r="X106"/>
    </row>
    <row r="107" spans="4:24" x14ac:dyDescent="0.2">
      <c r="D107"/>
      <c r="E107"/>
      <c r="F107"/>
      <c r="G107"/>
      <c r="H107"/>
      <c r="I107"/>
      <c r="J107"/>
      <c r="K107"/>
      <c r="L107"/>
      <c r="M107"/>
      <c r="N107"/>
      <c r="O107"/>
      <c r="P107"/>
      <c r="Q107"/>
      <c r="R107"/>
      <c r="S107"/>
      <c r="T107"/>
      <c r="U107"/>
      <c r="V107"/>
      <c r="W107"/>
      <c r="X107"/>
    </row>
    <row r="108" spans="4:24" x14ac:dyDescent="0.2">
      <c r="D108"/>
      <c r="E108"/>
      <c r="F108"/>
      <c r="G108"/>
      <c r="H108"/>
      <c r="I108"/>
      <c r="J108"/>
      <c r="K108"/>
      <c r="L108"/>
      <c r="M108"/>
      <c r="N108"/>
      <c r="O108"/>
      <c r="P108"/>
      <c r="Q108"/>
      <c r="R108"/>
      <c r="S108"/>
      <c r="T108"/>
      <c r="U108"/>
      <c r="V108"/>
      <c r="W108"/>
      <c r="X108"/>
    </row>
    <row r="109" spans="4:24" x14ac:dyDescent="0.2">
      <c r="D109"/>
      <c r="E109"/>
      <c r="F109"/>
      <c r="G109"/>
      <c r="H109"/>
      <c r="I109"/>
      <c r="J109"/>
      <c r="K109"/>
      <c r="L109"/>
      <c r="M109"/>
      <c r="N109"/>
      <c r="O109"/>
      <c r="P109"/>
      <c r="Q109"/>
      <c r="R109"/>
      <c r="S109"/>
      <c r="T109"/>
      <c r="U109"/>
      <c r="V109"/>
      <c r="W109"/>
      <c r="X109"/>
    </row>
    <row r="110" spans="4:24" x14ac:dyDescent="0.2">
      <c r="D110"/>
      <c r="E110"/>
      <c r="F110"/>
      <c r="G110"/>
      <c r="H110"/>
      <c r="I110"/>
      <c r="J110"/>
      <c r="K110"/>
      <c r="L110"/>
      <c r="M110"/>
      <c r="N110"/>
      <c r="O110"/>
      <c r="P110"/>
      <c r="Q110"/>
      <c r="R110"/>
      <c r="S110"/>
      <c r="T110"/>
      <c r="U110"/>
      <c r="V110"/>
      <c r="W110"/>
      <c r="X110"/>
    </row>
    <row r="111" spans="4:24" x14ac:dyDescent="0.2">
      <c r="D111"/>
      <c r="E111"/>
      <c r="F111"/>
      <c r="G111"/>
      <c r="H111"/>
      <c r="I111"/>
      <c r="J111"/>
      <c r="K111"/>
      <c r="L111"/>
      <c r="M111"/>
      <c r="N111"/>
      <c r="O111"/>
      <c r="P111"/>
      <c r="Q111"/>
      <c r="R111"/>
      <c r="S111"/>
      <c r="T111"/>
      <c r="U111"/>
      <c r="V111"/>
      <c r="W111"/>
      <c r="X111"/>
    </row>
    <row r="112" spans="4:24" x14ac:dyDescent="0.2">
      <c r="D112"/>
      <c r="E112"/>
      <c r="F112"/>
      <c r="G112"/>
      <c r="H112"/>
      <c r="I112"/>
      <c r="J112"/>
      <c r="K112"/>
      <c r="L112"/>
      <c r="M112"/>
      <c r="N112"/>
      <c r="O112"/>
      <c r="P112"/>
      <c r="Q112"/>
      <c r="R112"/>
      <c r="S112"/>
      <c r="T112"/>
      <c r="U112"/>
      <c r="V112"/>
      <c r="W112"/>
      <c r="X112"/>
    </row>
    <row r="113" spans="4:24" x14ac:dyDescent="0.2">
      <c r="D113"/>
      <c r="E113"/>
      <c r="F113"/>
      <c r="G113"/>
      <c r="H113"/>
      <c r="I113"/>
      <c r="J113"/>
      <c r="K113"/>
      <c r="L113"/>
      <c r="M113"/>
      <c r="N113"/>
      <c r="O113"/>
      <c r="P113"/>
      <c r="Q113"/>
      <c r="R113"/>
      <c r="S113"/>
      <c r="T113"/>
      <c r="U113"/>
      <c r="V113"/>
      <c r="W113"/>
      <c r="X113"/>
    </row>
    <row r="114" spans="4:24" x14ac:dyDescent="0.2">
      <c r="D114"/>
      <c r="E114"/>
      <c r="F114"/>
      <c r="G114"/>
      <c r="H114"/>
      <c r="I114"/>
      <c r="J114"/>
      <c r="K114"/>
      <c r="L114"/>
      <c r="M114"/>
      <c r="N114"/>
      <c r="O114"/>
      <c r="P114"/>
      <c r="Q114"/>
      <c r="R114"/>
      <c r="S114"/>
      <c r="T114"/>
      <c r="U114"/>
      <c r="V114"/>
      <c r="W114"/>
      <c r="X114"/>
    </row>
    <row r="115" spans="4:24" x14ac:dyDescent="0.2">
      <c r="D115"/>
      <c r="E115"/>
      <c r="F115"/>
      <c r="G115"/>
      <c r="H115"/>
      <c r="I115"/>
      <c r="J115"/>
      <c r="K115"/>
      <c r="L115"/>
      <c r="M115"/>
      <c r="N115"/>
      <c r="O115"/>
      <c r="P115"/>
      <c r="Q115"/>
      <c r="R115"/>
      <c r="S115"/>
      <c r="T115"/>
      <c r="U115"/>
      <c r="V115"/>
      <c r="W115"/>
      <c r="X115"/>
    </row>
    <row r="116" spans="4:24" x14ac:dyDescent="0.2">
      <c r="D116"/>
      <c r="E116"/>
      <c r="F116"/>
      <c r="G116"/>
      <c r="H116"/>
      <c r="I116"/>
      <c r="J116"/>
      <c r="K116"/>
      <c r="L116"/>
      <c r="M116"/>
      <c r="N116"/>
      <c r="O116"/>
      <c r="P116"/>
      <c r="Q116"/>
      <c r="R116"/>
      <c r="S116"/>
      <c r="T116"/>
      <c r="U116"/>
      <c r="V116"/>
      <c r="W116"/>
      <c r="X116"/>
    </row>
    <row r="117" spans="4:24" x14ac:dyDescent="0.2">
      <c r="D117"/>
      <c r="E117"/>
      <c r="F117"/>
      <c r="G117"/>
      <c r="H117"/>
      <c r="I117"/>
      <c r="J117"/>
      <c r="K117"/>
      <c r="L117"/>
      <c r="M117"/>
      <c r="N117"/>
      <c r="O117"/>
      <c r="P117"/>
      <c r="Q117"/>
      <c r="R117"/>
      <c r="S117"/>
      <c r="T117"/>
      <c r="U117"/>
      <c r="V117"/>
      <c r="W117"/>
      <c r="X117"/>
    </row>
    <row r="118" spans="4:24" x14ac:dyDescent="0.2">
      <c r="D118"/>
      <c r="E118"/>
      <c r="F118"/>
      <c r="G118"/>
      <c r="H118"/>
      <c r="I118"/>
      <c r="J118"/>
      <c r="K118"/>
      <c r="L118"/>
      <c r="M118"/>
      <c r="N118"/>
      <c r="O118"/>
      <c r="P118"/>
      <c r="Q118"/>
      <c r="R118"/>
      <c r="S118"/>
      <c r="T118"/>
      <c r="U118"/>
      <c r="V118"/>
      <c r="W118"/>
      <c r="X118"/>
    </row>
    <row r="119" spans="4:24" x14ac:dyDescent="0.2">
      <c r="D119"/>
      <c r="E119"/>
      <c r="F119"/>
      <c r="G119"/>
      <c r="H119"/>
      <c r="I119"/>
      <c r="J119"/>
      <c r="K119"/>
      <c r="L119"/>
      <c r="M119"/>
      <c r="N119"/>
      <c r="O119"/>
      <c r="P119"/>
      <c r="Q119"/>
      <c r="R119"/>
      <c r="S119"/>
      <c r="T119"/>
      <c r="U119"/>
      <c r="V119"/>
      <c r="W119"/>
      <c r="X119"/>
    </row>
    <row r="120" spans="4:24" x14ac:dyDescent="0.2">
      <c r="D120"/>
      <c r="E120"/>
      <c r="F120"/>
      <c r="G120"/>
      <c r="H120"/>
      <c r="I120"/>
      <c r="J120"/>
      <c r="K120"/>
      <c r="L120"/>
      <c r="M120"/>
      <c r="N120"/>
      <c r="O120"/>
      <c r="P120"/>
      <c r="Q120"/>
      <c r="R120"/>
      <c r="S120"/>
      <c r="T120"/>
      <c r="U120"/>
      <c r="V120"/>
      <c r="W120"/>
      <c r="X120"/>
    </row>
    <row r="121" spans="4:24" x14ac:dyDescent="0.2">
      <c r="D121"/>
      <c r="E121"/>
      <c r="F121"/>
      <c r="G121"/>
      <c r="H121"/>
      <c r="I121"/>
      <c r="J121"/>
      <c r="K121"/>
      <c r="L121"/>
      <c r="M121"/>
      <c r="N121"/>
      <c r="O121"/>
      <c r="P121"/>
      <c r="Q121"/>
      <c r="R121"/>
      <c r="S121"/>
      <c r="T121"/>
      <c r="U121"/>
      <c r="V121"/>
      <c r="W121"/>
      <c r="X121"/>
    </row>
    <row r="122" spans="4:24" x14ac:dyDescent="0.2">
      <c r="D122"/>
      <c r="E122"/>
      <c r="F122"/>
      <c r="G122"/>
      <c r="H122"/>
      <c r="I122"/>
      <c r="J122"/>
      <c r="K122"/>
      <c r="L122"/>
      <c r="M122"/>
      <c r="N122"/>
      <c r="O122"/>
      <c r="P122"/>
      <c r="Q122"/>
      <c r="R122"/>
      <c r="S122"/>
      <c r="T122"/>
      <c r="U122"/>
      <c r="V122"/>
      <c r="W122"/>
      <c r="X122"/>
    </row>
    <row r="123" spans="4:24" x14ac:dyDescent="0.2">
      <c r="D123"/>
      <c r="E123"/>
      <c r="F123"/>
      <c r="G123"/>
      <c r="H123"/>
      <c r="I123"/>
      <c r="J123"/>
      <c r="K123"/>
      <c r="L123"/>
      <c r="M123"/>
      <c r="N123"/>
      <c r="O123"/>
      <c r="P123"/>
      <c r="Q123"/>
      <c r="R123"/>
      <c r="S123"/>
      <c r="T123"/>
      <c r="U123"/>
      <c r="V123"/>
      <c r="W123"/>
      <c r="X123"/>
    </row>
    <row r="124" spans="4:24" x14ac:dyDescent="0.2">
      <c r="D124"/>
      <c r="E124"/>
      <c r="F124"/>
      <c r="G124"/>
      <c r="H124"/>
      <c r="I124"/>
      <c r="J124"/>
      <c r="K124"/>
      <c r="L124"/>
      <c r="M124"/>
      <c r="N124"/>
      <c r="O124"/>
      <c r="P124"/>
      <c r="Q124"/>
      <c r="R124"/>
      <c r="S124"/>
      <c r="T124"/>
      <c r="U124"/>
      <c r="V124"/>
      <c r="W124"/>
      <c r="X124"/>
    </row>
    <row r="125" spans="4:24" x14ac:dyDescent="0.2">
      <c r="D125"/>
      <c r="E125"/>
      <c r="F125"/>
      <c r="G125"/>
      <c r="H125"/>
      <c r="I125"/>
      <c r="J125"/>
      <c r="K125"/>
      <c r="L125"/>
      <c r="M125"/>
      <c r="N125"/>
      <c r="O125"/>
      <c r="P125"/>
      <c r="Q125"/>
      <c r="R125"/>
      <c r="S125"/>
      <c r="T125"/>
      <c r="U125"/>
      <c r="V125"/>
      <c r="W125"/>
      <c r="X125"/>
    </row>
    <row r="126" spans="4:24" x14ac:dyDescent="0.2">
      <c r="D126"/>
      <c r="E126"/>
      <c r="F126"/>
      <c r="G126"/>
      <c r="H126"/>
      <c r="I126"/>
      <c r="J126"/>
      <c r="K126"/>
      <c r="L126"/>
      <c r="M126"/>
      <c r="N126"/>
      <c r="O126"/>
      <c r="P126"/>
      <c r="Q126"/>
      <c r="R126"/>
      <c r="S126"/>
      <c r="T126"/>
      <c r="U126"/>
      <c r="V126"/>
      <c r="W126"/>
      <c r="X126"/>
    </row>
    <row r="127" spans="4:24" x14ac:dyDescent="0.2">
      <c r="D127"/>
      <c r="E127"/>
      <c r="F127"/>
      <c r="G127"/>
      <c r="H127"/>
      <c r="I127"/>
      <c r="J127"/>
      <c r="K127"/>
      <c r="L127"/>
      <c r="M127"/>
      <c r="N127"/>
      <c r="O127"/>
      <c r="P127"/>
      <c r="Q127"/>
      <c r="R127"/>
      <c r="S127"/>
      <c r="T127"/>
      <c r="U127"/>
      <c r="V127"/>
      <c r="W127"/>
      <c r="X127"/>
    </row>
    <row r="128" spans="4:24" x14ac:dyDescent="0.2">
      <c r="D128"/>
      <c r="E128"/>
      <c r="F128"/>
      <c r="G128"/>
      <c r="H128"/>
      <c r="I128"/>
      <c r="J128"/>
      <c r="K128"/>
      <c r="L128"/>
      <c r="M128"/>
      <c r="N128"/>
      <c r="O128"/>
      <c r="P128"/>
      <c r="Q128"/>
      <c r="R128"/>
      <c r="S128"/>
      <c r="T128"/>
      <c r="U128"/>
      <c r="V128"/>
      <c r="W128"/>
      <c r="X128"/>
    </row>
    <row r="129" spans="4:24" x14ac:dyDescent="0.2">
      <c r="D129"/>
      <c r="E129"/>
      <c r="F129"/>
      <c r="G129"/>
      <c r="H129"/>
      <c r="I129"/>
      <c r="J129"/>
      <c r="K129"/>
      <c r="L129"/>
      <c r="M129"/>
      <c r="N129"/>
      <c r="O129"/>
      <c r="P129"/>
      <c r="Q129"/>
      <c r="R129"/>
      <c r="S129"/>
      <c r="T129"/>
      <c r="U129"/>
      <c r="V129"/>
      <c r="W129"/>
      <c r="X129"/>
    </row>
    <row r="130" spans="4:24" x14ac:dyDescent="0.2">
      <c r="D130"/>
      <c r="E130"/>
      <c r="F130"/>
      <c r="G130"/>
      <c r="H130"/>
      <c r="I130"/>
      <c r="J130"/>
      <c r="K130"/>
      <c r="L130"/>
      <c r="M130"/>
      <c r="N130"/>
      <c r="O130"/>
      <c r="P130"/>
      <c r="Q130"/>
      <c r="R130"/>
      <c r="S130"/>
      <c r="T130"/>
      <c r="U130"/>
      <c r="V130"/>
      <c r="W130"/>
      <c r="X130"/>
    </row>
    <row r="131" spans="4:24" x14ac:dyDescent="0.2">
      <c r="D131"/>
      <c r="E131"/>
      <c r="F131"/>
      <c r="G131"/>
      <c r="H131"/>
      <c r="I131"/>
      <c r="J131"/>
      <c r="K131"/>
      <c r="L131"/>
      <c r="M131"/>
      <c r="N131"/>
      <c r="O131"/>
      <c r="P131"/>
      <c r="Q131"/>
      <c r="R131"/>
      <c r="S131"/>
      <c r="T131"/>
      <c r="U131"/>
      <c r="V131"/>
      <c r="W131"/>
      <c r="X131"/>
    </row>
    <row r="132" spans="4:24" x14ac:dyDescent="0.2">
      <c r="D132"/>
      <c r="E132"/>
      <c r="F132"/>
      <c r="G132"/>
      <c r="H132"/>
      <c r="I132"/>
      <c r="J132"/>
      <c r="K132"/>
      <c r="L132"/>
      <c r="M132"/>
      <c r="N132"/>
      <c r="O132"/>
      <c r="P132"/>
      <c r="Q132"/>
      <c r="R132"/>
      <c r="S132"/>
      <c r="T132"/>
      <c r="U132"/>
      <c r="V132"/>
      <c r="W132"/>
      <c r="X132"/>
    </row>
    <row r="133" spans="4:24" x14ac:dyDescent="0.2">
      <c r="D133"/>
      <c r="E133"/>
      <c r="F133"/>
      <c r="G133"/>
      <c r="H133"/>
      <c r="I133"/>
      <c r="J133"/>
      <c r="K133"/>
      <c r="L133"/>
      <c r="M133"/>
      <c r="N133"/>
      <c r="O133"/>
      <c r="P133"/>
      <c r="Q133"/>
      <c r="R133"/>
      <c r="S133"/>
      <c r="T133"/>
      <c r="U133"/>
      <c r="V133"/>
      <c r="W133"/>
      <c r="X133"/>
    </row>
    <row r="134" spans="4:24" x14ac:dyDescent="0.2">
      <c r="D134"/>
      <c r="E134"/>
      <c r="F134"/>
      <c r="G134"/>
      <c r="H134"/>
      <c r="I134"/>
      <c r="J134"/>
      <c r="K134"/>
      <c r="L134"/>
      <c r="M134"/>
      <c r="N134"/>
      <c r="O134"/>
      <c r="P134"/>
      <c r="Q134"/>
      <c r="R134"/>
      <c r="S134"/>
      <c r="T134"/>
      <c r="U134"/>
      <c r="V134"/>
      <c r="W134"/>
      <c r="X134"/>
    </row>
    <row r="135" spans="4:24" x14ac:dyDescent="0.2">
      <c r="D135"/>
      <c r="E135"/>
      <c r="F135"/>
      <c r="G135"/>
      <c r="H135"/>
      <c r="I135"/>
      <c r="J135"/>
      <c r="K135"/>
      <c r="L135"/>
      <c r="M135"/>
      <c r="N135"/>
      <c r="O135"/>
      <c r="P135"/>
      <c r="Q135"/>
      <c r="R135"/>
      <c r="S135"/>
      <c r="T135"/>
      <c r="U135"/>
      <c r="V135"/>
      <c r="W135"/>
      <c r="X135"/>
    </row>
    <row r="136" spans="4:24" x14ac:dyDescent="0.2">
      <c r="D136"/>
      <c r="E136"/>
      <c r="F136"/>
      <c r="G136"/>
      <c r="H136"/>
      <c r="I136"/>
      <c r="J136"/>
      <c r="K136"/>
      <c r="L136"/>
      <c r="M136"/>
      <c r="N136"/>
      <c r="O136"/>
      <c r="P136"/>
      <c r="Q136"/>
      <c r="R136"/>
      <c r="S136"/>
      <c r="T136"/>
      <c r="U136"/>
      <c r="V136"/>
      <c r="W136"/>
      <c r="X136"/>
    </row>
    <row r="137" spans="4:24" x14ac:dyDescent="0.2">
      <c r="D137"/>
      <c r="E137"/>
      <c r="F137"/>
      <c r="G137"/>
      <c r="H137"/>
      <c r="I137"/>
      <c r="J137"/>
      <c r="K137"/>
      <c r="L137"/>
      <c r="M137"/>
      <c r="N137"/>
      <c r="O137"/>
      <c r="P137"/>
      <c r="Q137"/>
      <c r="R137"/>
      <c r="S137"/>
      <c r="T137"/>
      <c r="U137"/>
      <c r="V137"/>
      <c r="W137"/>
      <c r="X137"/>
    </row>
    <row r="138" spans="4:24" x14ac:dyDescent="0.2">
      <c r="D138"/>
      <c r="E138"/>
      <c r="F138"/>
      <c r="G138"/>
      <c r="H138"/>
      <c r="I138"/>
      <c r="J138"/>
      <c r="K138"/>
      <c r="L138"/>
      <c r="M138"/>
      <c r="N138"/>
      <c r="O138"/>
      <c r="P138"/>
      <c r="Q138"/>
      <c r="R138"/>
      <c r="S138"/>
      <c r="T138"/>
      <c r="U138"/>
      <c r="V138"/>
      <c r="W138"/>
      <c r="X138"/>
    </row>
    <row r="139" spans="4:24" x14ac:dyDescent="0.2">
      <c r="D139"/>
      <c r="E139"/>
      <c r="F139"/>
      <c r="G139"/>
      <c r="H139"/>
      <c r="I139"/>
      <c r="J139"/>
      <c r="K139"/>
      <c r="L139"/>
      <c r="M139"/>
      <c r="N139"/>
      <c r="O139"/>
      <c r="P139"/>
      <c r="Q139"/>
      <c r="R139"/>
      <c r="S139"/>
      <c r="T139"/>
      <c r="U139"/>
      <c r="V139"/>
      <c r="W139"/>
      <c r="X139"/>
    </row>
    <row r="140" spans="4:24" x14ac:dyDescent="0.2">
      <c r="D140"/>
      <c r="E140"/>
      <c r="F140"/>
      <c r="G140"/>
      <c r="H140"/>
      <c r="I140"/>
      <c r="J140"/>
      <c r="K140"/>
      <c r="L140"/>
      <c r="M140"/>
      <c r="N140"/>
      <c r="O140"/>
      <c r="P140"/>
      <c r="Q140"/>
      <c r="R140"/>
      <c r="S140"/>
      <c r="T140"/>
      <c r="U140"/>
      <c r="V140"/>
      <c r="W140"/>
      <c r="X140"/>
    </row>
    <row r="141" spans="4:24" x14ac:dyDescent="0.2">
      <c r="D141"/>
      <c r="E141"/>
      <c r="F141"/>
      <c r="G141"/>
      <c r="H141"/>
      <c r="I141"/>
      <c r="J141"/>
      <c r="K141"/>
      <c r="L141"/>
      <c r="M141"/>
      <c r="N141"/>
      <c r="O141"/>
      <c r="P141"/>
      <c r="Q141"/>
      <c r="R141"/>
      <c r="S141"/>
      <c r="T141"/>
      <c r="U141"/>
      <c r="V141"/>
      <c r="W141"/>
      <c r="X141"/>
    </row>
    <row r="142" spans="4:24" x14ac:dyDescent="0.2">
      <c r="D142"/>
      <c r="E142"/>
      <c r="F142"/>
      <c r="G142"/>
      <c r="H142"/>
      <c r="I142"/>
      <c r="J142"/>
      <c r="K142"/>
      <c r="L142"/>
      <c r="M142"/>
      <c r="N142"/>
      <c r="O142"/>
      <c r="P142"/>
      <c r="Q142"/>
      <c r="R142"/>
      <c r="S142"/>
      <c r="T142"/>
      <c r="U142"/>
      <c r="V142"/>
      <c r="W142"/>
      <c r="X142"/>
    </row>
    <row r="143" spans="4:24" x14ac:dyDescent="0.2">
      <c r="D143"/>
      <c r="E143"/>
      <c r="F143"/>
      <c r="G143"/>
      <c r="H143"/>
      <c r="I143"/>
      <c r="J143"/>
      <c r="K143"/>
      <c r="L143"/>
      <c r="M143"/>
      <c r="N143"/>
      <c r="O143"/>
      <c r="P143"/>
      <c r="Q143"/>
      <c r="R143"/>
      <c r="S143"/>
      <c r="T143"/>
      <c r="U143"/>
      <c r="V143"/>
      <c r="W143"/>
      <c r="X143"/>
    </row>
    <row r="144" spans="4:24" x14ac:dyDescent="0.2">
      <c r="D144"/>
      <c r="E144"/>
      <c r="F144"/>
      <c r="G144"/>
      <c r="H144"/>
      <c r="I144"/>
      <c r="J144"/>
      <c r="K144"/>
      <c r="L144"/>
      <c r="M144"/>
      <c r="N144"/>
      <c r="O144"/>
      <c r="P144"/>
      <c r="Q144"/>
      <c r="R144"/>
      <c r="S144"/>
      <c r="T144"/>
      <c r="U144"/>
      <c r="V144"/>
      <c r="W144"/>
      <c r="X144"/>
    </row>
    <row r="145" spans="4:24" x14ac:dyDescent="0.2">
      <c r="D145"/>
      <c r="E145"/>
      <c r="F145"/>
      <c r="G145"/>
      <c r="H145"/>
      <c r="I145"/>
      <c r="J145"/>
      <c r="K145"/>
      <c r="L145"/>
      <c r="M145"/>
      <c r="N145"/>
      <c r="O145"/>
      <c r="P145"/>
      <c r="Q145"/>
      <c r="R145"/>
      <c r="S145"/>
      <c r="T145"/>
      <c r="U145"/>
      <c r="V145"/>
      <c r="W145"/>
      <c r="X145"/>
    </row>
    <row r="146" spans="4:24" x14ac:dyDescent="0.2">
      <c r="D146"/>
      <c r="E146"/>
      <c r="F146"/>
      <c r="G146"/>
      <c r="H146"/>
      <c r="I146"/>
      <c r="J146"/>
      <c r="K146"/>
      <c r="L146"/>
      <c r="M146"/>
      <c r="N146"/>
      <c r="O146"/>
      <c r="P146"/>
      <c r="Q146"/>
      <c r="R146"/>
      <c r="S146"/>
      <c r="T146"/>
      <c r="U146"/>
      <c r="V146"/>
      <c r="W146"/>
      <c r="X146"/>
    </row>
    <row r="147" spans="4:24" x14ac:dyDescent="0.2">
      <c r="D147"/>
      <c r="E147"/>
      <c r="F147"/>
      <c r="G147"/>
      <c r="H147"/>
      <c r="I147"/>
      <c r="J147"/>
      <c r="K147"/>
      <c r="L147"/>
      <c r="M147"/>
      <c r="N147"/>
      <c r="O147"/>
      <c r="P147"/>
      <c r="Q147"/>
      <c r="R147"/>
      <c r="S147"/>
      <c r="T147"/>
      <c r="U147"/>
      <c r="V147"/>
      <c r="W147"/>
      <c r="X147"/>
    </row>
    <row r="148" spans="4:24" x14ac:dyDescent="0.2">
      <c r="D148"/>
      <c r="E148"/>
      <c r="F148"/>
      <c r="G148"/>
      <c r="H148"/>
      <c r="I148"/>
      <c r="J148"/>
      <c r="K148"/>
      <c r="L148"/>
      <c r="M148"/>
      <c r="N148"/>
      <c r="O148"/>
      <c r="P148"/>
      <c r="Q148"/>
      <c r="R148"/>
      <c r="S148"/>
      <c r="T148"/>
      <c r="U148"/>
      <c r="V148"/>
      <c r="W148"/>
      <c r="X148"/>
    </row>
    <row r="149" spans="4:24" x14ac:dyDescent="0.2">
      <c r="D149"/>
      <c r="E149"/>
      <c r="F149"/>
      <c r="G149"/>
      <c r="H149"/>
      <c r="I149"/>
      <c r="J149"/>
      <c r="K149"/>
      <c r="L149"/>
      <c r="M149"/>
      <c r="N149"/>
      <c r="O149"/>
      <c r="P149"/>
      <c r="Q149"/>
      <c r="R149"/>
      <c r="S149"/>
      <c r="T149"/>
      <c r="U149"/>
      <c r="V149"/>
      <c r="W149"/>
      <c r="X149"/>
    </row>
    <row r="150" spans="4:24" x14ac:dyDescent="0.2">
      <c r="D150"/>
      <c r="E150"/>
      <c r="F150"/>
      <c r="G150"/>
      <c r="H150"/>
      <c r="I150"/>
      <c r="J150"/>
      <c r="K150"/>
      <c r="L150"/>
      <c r="M150"/>
      <c r="N150"/>
      <c r="O150"/>
      <c r="P150"/>
      <c r="Q150"/>
      <c r="R150"/>
      <c r="S150"/>
      <c r="T150"/>
      <c r="U150"/>
      <c r="V150"/>
      <c r="W150"/>
      <c r="X150"/>
    </row>
    <row r="151" spans="4:24" x14ac:dyDescent="0.2">
      <c r="D151"/>
      <c r="E151"/>
      <c r="F151"/>
      <c r="G151"/>
      <c r="H151"/>
      <c r="I151"/>
      <c r="J151"/>
      <c r="K151"/>
      <c r="L151"/>
      <c r="M151"/>
      <c r="N151"/>
      <c r="O151"/>
      <c r="P151"/>
      <c r="Q151"/>
      <c r="R151"/>
      <c r="S151"/>
      <c r="T151"/>
      <c r="U151"/>
      <c r="V151"/>
      <c r="W151"/>
      <c r="X151"/>
    </row>
    <row r="152" spans="4:24" x14ac:dyDescent="0.2">
      <c r="D152"/>
      <c r="E152"/>
      <c r="F152"/>
      <c r="G152"/>
      <c r="H152"/>
      <c r="I152"/>
      <c r="J152"/>
      <c r="K152"/>
      <c r="L152"/>
      <c r="M152"/>
      <c r="N152"/>
      <c r="O152"/>
      <c r="P152"/>
      <c r="Q152"/>
      <c r="R152"/>
      <c r="S152"/>
      <c r="T152"/>
      <c r="U152"/>
      <c r="V152"/>
      <c r="W152"/>
      <c r="X152"/>
    </row>
    <row r="153" spans="4:24" x14ac:dyDescent="0.2">
      <c r="D153"/>
      <c r="E153"/>
      <c r="F153"/>
      <c r="G153"/>
      <c r="H153"/>
      <c r="I153"/>
      <c r="J153"/>
      <c r="K153"/>
      <c r="L153"/>
      <c r="M153"/>
      <c r="N153"/>
      <c r="O153"/>
      <c r="P153"/>
      <c r="Q153"/>
      <c r="R153"/>
      <c r="S153"/>
      <c r="T153"/>
      <c r="U153"/>
      <c r="V153"/>
      <c r="W153"/>
      <c r="X153"/>
    </row>
    <row r="154" spans="4:24" x14ac:dyDescent="0.2">
      <c r="D154"/>
      <c r="E154"/>
      <c r="F154"/>
      <c r="G154"/>
      <c r="H154"/>
      <c r="I154"/>
      <c r="J154"/>
      <c r="K154"/>
      <c r="L154"/>
      <c r="M154"/>
      <c r="N154"/>
      <c r="O154"/>
      <c r="P154"/>
      <c r="Q154"/>
      <c r="R154"/>
      <c r="S154"/>
      <c r="T154"/>
      <c r="U154"/>
      <c r="V154"/>
      <c r="W154"/>
      <c r="X154"/>
    </row>
    <row r="155" spans="4:24" x14ac:dyDescent="0.2">
      <c r="D155"/>
      <c r="E155"/>
      <c r="F155"/>
      <c r="G155"/>
      <c r="H155"/>
      <c r="I155"/>
      <c r="J155"/>
      <c r="K155"/>
      <c r="L155"/>
      <c r="M155"/>
      <c r="N155"/>
      <c r="O155"/>
      <c r="P155"/>
      <c r="Q155"/>
      <c r="R155"/>
      <c r="S155"/>
      <c r="T155"/>
      <c r="U155"/>
      <c r="V155"/>
      <c r="W155"/>
      <c r="X155"/>
    </row>
    <row r="156" spans="4:24" x14ac:dyDescent="0.2">
      <c r="D156"/>
      <c r="E156"/>
      <c r="F156"/>
      <c r="G156"/>
      <c r="H156"/>
      <c r="I156"/>
      <c r="J156"/>
      <c r="K156"/>
      <c r="L156"/>
      <c r="M156"/>
      <c r="N156"/>
      <c r="O156"/>
      <c r="P156"/>
      <c r="Q156"/>
      <c r="R156"/>
      <c r="S156"/>
      <c r="T156"/>
      <c r="U156"/>
      <c r="V156"/>
      <c r="W156"/>
      <c r="X156"/>
    </row>
    <row r="157" spans="4:24" x14ac:dyDescent="0.2">
      <c r="D157"/>
      <c r="E157"/>
      <c r="F157"/>
      <c r="G157"/>
      <c r="H157"/>
      <c r="I157"/>
      <c r="J157"/>
      <c r="K157"/>
      <c r="L157"/>
      <c r="M157"/>
      <c r="N157"/>
      <c r="O157"/>
      <c r="P157"/>
      <c r="Q157"/>
      <c r="R157"/>
      <c r="S157"/>
      <c r="T157"/>
      <c r="U157"/>
      <c r="V157"/>
      <c r="W157"/>
      <c r="X157"/>
    </row>
    <row r="158" spans="4:24" x14ac:dyDescent="0.2">
      <c r="D158"/>
      <c r="E158"/>
      <c r="F158"/>
      <c r="G158"/>
      <c r="H158"/>
      <c r="I158"/>
      <c r="J158"/>
      <c r="K158"/>
      <c r="L158"/>
      <c r="M158"/>
      <c r="N158"/>
      <c r="O158"/>
      <c r="P158"/>
      <c r="Q158"/>
      <c r="R158"/>
      <c r="S158"/>
      <c r="T158"/>
      <c r="U158"/>
      <c r="V158"/>
      <c r="W158"/>
      <c r="X158"/>
    </row>
    <row r="159" spans="4:24" x14ac:dyDescent="0.2">
      <c r="D159"/>
      <c r="E159"/>
      <c r="F159"/>
      <c r="G159"/>
      <c r="H159"/>
      <c r="I159"/>
      <c r="J159"/>
      <c r="K159"/>
      <c r="L159"/>
      <c r="M159"/>
      <c r="N159"/>
      <c r="O159"/>
      <c r="P159"/>
      <c r="Q159"/>
      <c r="R159"/>
      <c r="S159"/>
      <c r="T159"/>
      <c r="U159"/>
      <c r="V159"/>
      <c r="W159"/>
      <c r="X159"/>
    </row>
    <row r="160" spans="4:24" x14ac:dyDescent="0.2">
      <c r="D160"/>
      <c r="E160"/>
      <c r="F160"/>
      <c r="G160"/>
      <c r="H160"/>
      <c r="I160"/>
      <c r="J160"/>
      <c r="K160"/>
      <c r="L160"/>
      <c r="M160"/>
      <c r="N160"/>
      <c r="O160"/>
      <c r="P160"/>
      <c r="Q160"/>
      <c r="R160"/>
      <c r="S160"/>
      <c r="T160"/>
      <c r="U160"/>
      <c r="V160"/>
      <c r="W160"/>
      <c r="X160"/>
    </row>
  </sheetData>
  <mergeCells count="7">
    <mergeCell ref="B4:B6"/>
    <mergeCell ref="D4:K4"/>
    <mergeCell ref="L4:S4"/>
    <mergeCell ref="D5:D6"/>
    <mergeCell ref="E5:K5"/>
    <mergeCell ref="L5:L6"/>
    <mergeCell ref="M5:S5"/>
  </mergeCells>
  <phoneticPr fontId="29" type="noConversion"/>
  <pageMargins left="0.78740157480314965" right="0.59055118110236227" top="0.78740157480314965" bottom="0.86614173228346458" header="0.51181102362204722" footer="0.35433070866141736"/>
  <pageSetup paperSize="9" scale="75" orientation="landscape" r:id="rId1"/>
  <headerFooter alignWithMargins="0">
    <oddFooter>&amp;L&amp;9Statistik Aargau
www.ag.ch/statistik
062 835 13 00, statistik@ag.ch&amp;R&amp;9Bevölkerungsstatistik 2017
Reihe stat.kurzinfo Nr. 57 | April 2018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autoPageBreaks="0"/>
  </sheetPr>
  <dimension ref="A1:AM297"/>
  <sheetViews>
    <sheetView showGridLines="0" zoomScaleNormal="100" zoomScaleSheetLayoutView="70" workbookViewId="0"/>
  </sheetViews>
  <sheetFormatPr baseColWidth="10" defaultRowHeight="12.75" x14ac:dyDescent="0.2"/>
  <cols>
    <col min="1" max="1" width="3.7109375" customWidth="1"/>
    <col min="2" max="2" width="5.85546875" customWidth="1"/>
    <col min="3" max="3" width="11.140625" style="16" customWidth="1"/>
    <col min="4" max="12" width="11.140625" style="4" customWidth="1"/>
    <col min="13" max="13" width="12.28515625" style="4" customWidth="1"/>
    <col min="14" max="15" width="6.28515625" style="4" customWidth="1"/>
    <col min="16" max="16" width="6.42578125" style="75" customWidth="1"/>
    <col min="17" max="17" width="6.28515625" style="135" customWidth="1"/>
    <col min="18" max="18" width="5" style="135" bestFit="1" customWidth="1"/>
    <col min="19" max="19" width="10.28515625" style="136" bestFit="1" customWidth="1"/>
    <col min="20" max="20" width="11.42578125" style="136" bestFit="1" customWidth="1"/>
    <col min="21" max="21" width="9.85546875" style="135" bestFit="1" customWidth="1"/>
    <col min="22" max="22" width="11" style="135" bestFit="1" customWidth="1"/>
    <col min="23" max="23" width="6.28515625" style="135" customWidth="1"/>
    <col min="24" max="25" width="6.28515625" style="106" customWidth="1"/>
    <col min="26" max="26" width="4" style="106" bestFit="1" customWidth="1"/>
    <col min="27" max="27" width="10.28515625" style="106" bestFit="1" customWidth="1"/>
    <col min="28" max="28" width="11.42578125" style="133" bestFit="1" customWidth="1"/>
    <col min="29" max="29" width="9.85546875" style="133" bestFit="1" customWidth="1"/>
    <col min="30" max="30" width="11" style="106" bestFit="1" customWidth="1"/>
    <col min="31" max="32" width="11.42578125" style="106"/>
  </cols>
  <sheetData>
    <row r="1" spans="1:32" ht="15.75" x14ac:dyDescent="0.25">
      <c r="A1" s="8" t="str">
        <f>Inhaltsverzeichnis!B43&amp; " " &amp;Inhaltsverzeichnis!D43</f>
        <v>Tabelle 14: Gesamtbevölkerung nach Fünfjahresklassen, 1972 – 2017</v>
      </c>
      <c r="P1" s="73"/>
    </row>
    <row r="2" spans="1:32" x14ac:dyDescent="0.2">
      <c r="C2"/>
      <c r="D2"/>
      <c r="E2"/>
      <c r="F2"/>
      <c r="G2"/>
      <c r="H2"/>
      <c r="I2"/>
      <c r="J2"/>
      <c r="K2"/>
      <c r="L2"/>
      <c r="M2"/>
      <c r="N2"/>
      <c r="O2"/>
      <c r="P2" s="2"/>
      <c r="Q2" s="106"/>
      <c r="R2" s="106"/>
      <c r="S2" s="133"/>
      <c r="T2" s="133"/>
      <c r="U2" s="106"/>
      <c r="V2" s="106"/>
      <c r="W2" s="106"/>
    </row>
    <row r="3" spans="1:32" x14ac:dyDescent="0.2">
      <c r="C3"/>
      <c r="D3"/>
      <c r="E3"/>
      <c r="F3"/>
      <c r="G3"/>
      <c r="H3"/>
      <c r="I3"/>
      <c r="J3"/>
      <c r="K3"/>
      <c r="L3"/>
      <c r="M3"/>
      <c r="N3"/>
      <c r="O3"/>
      <c r="P3" s="2"/>
      <c r="Q3" s="106"/>
      <c r="R3" s="106"/>
      <c r="S3" s="133"/>
      <c r="T3" s="133"/>
      <c r="U3" s="106"/>
      <c r="V3" s="106"/>
      <c r="W3" s="106"/>
    </row>
    <row r="4" spans="1:32" s="24" customFormat="1" ht="12" customHeight="1" x14ac:dyDescent="0.2">
      <c r="A4"/>
      <c r="B4" s="191" t="s">
        <v>111</v>
      </c>
      <c r="C4" s="193" t="s">
        <v>312</v>
      </c>
      <c r="D4" s="194"/>
      <c r="E4" s="194"/>
      <c r="F4" s="194"/>
      <c r="G4" s="194"/>
      <c r="H4" s="194"/>
      <c r="I4" s="194"/>
      <c r="J4" s="194"/>
      <c r="K4" s="194"/>
      <c r="L4" s="195"/>
      <c r="M4"/>
      <c r="N4"/>
      <c r="O4"/>
      <c r="P4" s="2"/>
      <c r="Q4" s="106"/>
      <c r="R4" s="106"/>
      <c r="S4" s="133"/>
      <c r="T4" s="133"/>
      <c r="U4" s="106"/>
      <c r="V4" s="106"/>
      <c r="W4" s="106"/>
      <c r="X4" s="106"/>
      <c r="Y4" s="106"/>
      <c r="Z4" s="106"/>
      <c r="AA4" s="106"/>
      <c r="AB4" s="133"/>
      <c r="AC4" s="133"/>
      <c r="AD4" s="134"/>
      <c r="AE4" s="134"/>
      <c r="AF4" s="134"/>
    </row>
    <row r="5" spans="1:32" s="24" customFormat="1" x14ac:dyDescent="0.2">
      <c r="A5"/>
      <c r="B5" s="192"/>
      <c r="C5" s="38" t="s">
        <v>69</v>
      </c>
      <c r="D5" s="38" t="s">
        <v>313</v>
      </c>
      <c r="E5" s="38" t="s">
        <v>314</v>
      </c>
      <c r="F5" s="38" t="s">
        <v>315</v>
      </c>
      <c r="G5" s="38" t="s">
        <v>316</v>
      </c>
      <c r="H5" s="38" t="s">
        <v>317</v>
      </c>
      <c r="I5" s="38" t="s">
        <v>318</v>
      </c>
      <c r="J5" s="38" t="s">
        <v>319</v>
      </c>
      <c r="K5" s="38" t="s">
        <v>320</v>
      </c>
      <c r="L5" s="38" t="s">
        <v>321</v>
      </c>
      <c r="M5"/>
      <c r="N5"/>
      <c r="O5"/>
      <c r="P5" s="74"/>
      <c r="Q5" s="106"/>
      <c r="R5" s="106"/>
      <c r="S5" s="133"/>
      <c r="T5" s="133"/>
      <c r="U5" s="106"/>
      <c r="V5" s="106"/>
      <c r="W5" s="106"/>
      <c r="X5" s="106"/>
      <c r="Y5" s="106"/>
      <c r="Z5" s="106"/>
      <c r="AA5" s="106"/>
      <c r="AB5" s="133"/>
      <c r="AC5" s="133"/>
      <c r="AD5" s="134"/>
      <c r="AE5" s="134"/>
      <c r="AF5" s="134"/>
    </row>
    <row r="6" spans="1:32" s="11" customFormat="1" x14ac:dyDescent="0.2">
      <c r="A6"/>
      <c r="B6" s="28">
        <v>1972</v>
      </c>
      <c r="C6" s="27">
        <v>439503</v>
      </c>
      <c r="D6" s="27">
        <v>36078</v>
      </c>
      <c r="E6" s="27">
        <v>40291</v>
      </c>
      <c r="F6" s="27">
        <v>37122</v>
      </c>
      <c r="G6" s="27">
        <v>34642</v>
      </c>
      <c r="H6" s="27">
        <v>34026</v>
      </c>
      <c r="I6" s="27">
        <v>36945</v>
      </c>
      <c r="J6" s="27">
        <v>33180</v>
      </c>
      <c r="K6" s="27">
        <v>29972</v>
      </c>
      <c r="L6" s="27">
        <v>27556</v>
      </c>
      <c r="M6"/>
      <c r="N6"/>
      <c r="O6"/>
      <c r="P6" s="74"/>
      <c r="Q6" s="106"/>
      <c r="R6" s="106"/>
      <c r="S6" s="133"/>
      <c r="T6" s="133"/>
      <c r="U6" s="106"/>
      <c r="V6" s="106"/>
      <c r="W6" s="106"/>
      <c r="X6" s="106"/>
      <c r="Y6" s="106"/>
      <c r="Z6" s="106"/>
      <c r="AA6" s="106"/>
      <c r="AB6" s="133"/>
      <c r="AC6" s="133"/>
      <c r="AD6" s="134"/>
      <c r="AE6" s="134"/>
      <c r="AF6" s="134"/>
    </row>
    <row r="7" spans="1:32" s="11" customFormat="1" x14ac:dyDescent="0.2">
      <c r="A7"/>
      <c r="B7" s="28">
        <v>1973</v>
      </c>
      <c r="C7" s="27">
        <v>445189</v>
      </c>
      <c r="D7" s="27">
        <v>34622</v>
      </c>
      <c r="E7" s="27">
        <v>40318</v>
      </c>
      <c r="F7" s="27">
        <v>38104</v>
      </c>
      <c r="G7" s="27">
        <v>35396</v>
      </c>
      <c r="H7" s="27">
        <v>34076</v>
      </c>
      <c r="I7" s="27">
        <v>37539</v>
      </c>
      <c r="J7" s="27">
        <v>34678</v>
      </c>
      <c r="K7" s="27">
        <v>30433</v>
      </c>
      <c r="L7" s="27">
        <v>28044</v>
      </c>
      <c r="M7"/>
      <c r="N7"/>
      <c r="O7"/>
      <c r="P7" s="74"/>
      <c r="Q7" s="106"/>
      <c r="R7" s="106"/>
      <c r="S7" s="133"/>
      <c r="T7" s="133"/>
      <c r="U7" s="106"/>
      <c r="V7" s="106"/>
      <c r="W7" s="106"/>
      <c r="X7" s="106"/>
      <c r="Y7" s="106"/>
      <c r="Z7" s="106"/>
      <c r="AA7" s="106"/>
      <c r="AB7" s="133"/>
      <c r="AC7" s="133"/>
      <c r="AD7" s="134"/>
      <c r="AE7" s="134"/>
      <c r="AF7" s="134"/>
    </row>
    <row r="8" spans="1:32" s="11" customFormat="1" x14ac:dyDescent="0.2">
      <c r="A8"/>
      <c r="B8" s="28">
        <v>1974</v>
      </c>
      <c r="C8" s="27">
        <v>449776</v>
      </c>
      <c r="D8" s="27">
        <v>33371</v>
      </c>
      <c r="E8" s="27">
        <v>39485</v>
      </c>
      <c r="F8" s="27">
        <v>39319</v>
      </c>
      <c r="G8" s="27">
        <v>36019</v>
      </c>
      <c r="H8" s="27">
        <v>34393</v>
      </c>
      <c r="I8" s="27">
        <v>37723</v>
      </c>
      <c r="J8" s="27">
        <v>35972</v>
      </c>
      <c r="K8" s="27">
        <v>30700</v>
      </c>
      <c r="L8" s="27">
        <v>28552</v>
      </c>
      <c r="M8"/>
      <c r="N8"/>
      <c r="O8"/>
      <c r="P8" s="74"/>
      <c r="Q8" s="106"/>
      <c r="R8" s="106"/>
      <c r="S8" s="133"/>
      <c r="T8" s="133"/>
      <c r="U8" s="106"/>
      <c r="V8" s="106"/>
      <c r="W8" s="106"/>
      <c r="X8" s="106"/>
      <c r="Y8" s="106"/>
      <c r="Z8" s="106"/>
      <c r="AA8" s="106"/>
      <c r="AB8" s="133"/>
      <c r="AC8" s="133"/>
      <c r="AD8" s="134"/>
      <c r="AE8" s="134"/>
      <c r="AF8" s="134"/>
    </row>
    <row r="9" spans="1:32" s="11" customFormat="1" x14ac:dyDescent="0.2">
      <c r="A9"/>
      <c r="B9" s="28">
        <v>1975</v>
      </c>
      <c r="C9" s="27">
        <v>444882</v>
      </c>
      <c r="D9" s="27">
        <v>30857</v>
      </c>
      <c r="E9" s="27">
        <v>37767</v>
      </c>
      <c r="F9" s="27">
        <v>39552</v>
      </c>
      <c r="G9" s="27">
        <v>36000</v>
      </c>
      <c r="H9" s="27">
        <v>33755</v>
      </c>
      <c r="I9" s="27">
        <v>36491</v>
      </c>
      <c r="J9" s="27">
        <v>35813</v>
      </c>
      <c r="K9" s="27">
        <v>30470</v>
      </c>
      <c r="L9" s="27">
        <v>28403</v>
      </c>
      <c r="M9"/>
      <c r="N9"/>
      <c r="O9"/>
      <c r="P9" s="74"/>
      <c r="Q9" s="106"/>
      <c r="R9" s="106"/>
      <c r="S9" s="133"/>
      <c r="T9" s="133"/>
      <c r="U9" s="106"/>
      <c r="V9" s="106"/>
      <c r="W9" s="106"/>
      <c r="X9" s="106"/>
      <c r="Y9" s="106"/>
      <c r="Z9" s="106"/>
      <c r="AA9" s="106"/>
      <c r="AB9" s="133"/>
      <c r="AC9" s="133"/>
      <c r="AD9" s="134"/>
      <c r="AE9" s="134"/>
      <c r="AF9" s="134"/>
    </row>
    <row r="10" spans="1:32" s="11" customFormat="1" x14ac:dyDescent="0.2">
      <c r="A10"/>
      <c r="B10" s="28">
        <v>1976</v>
      </c>
      <c r="C10" s="27">
        <v>442529</v>
      </c>
      <c r="D10" s="27">
        <v>29223</v>
      </c>
      <c r="E10" s="27">
        <v>35985</v>
      </c>
      <c r="F10" s="27">
        <v>39379</v>
      </c>
      <c r="G10" s="27">
        <v>36350</v>
      </c>
      <c r="H10" s="27">
        <v>33906</v>
      </c>
      <c r="I10" s="27">
        <v>35115</v>
      </c>
      <c r="J10" s="27">
        <v>36374</v>
      </c>
      <c r="K10" s="27">
        <v>30568</v>
      </c>
      <c r="L10" s="27">
        <v>28396</v>
      </c>
      <c r="M10"/>
      <c r="N10"/>
      <c r="O10"/>
      <c r="P10" s="74"/>
      <c r="Q10" s="106"/>
      <c r="R10" s="106"/>
      <c r="S10" s="133"/>
      <c r="T10" s="133"/>
      <c r="U10" s="106"/>
      <c r="V10" s="106"/>
      <c r="W10" s="106"/>
      <c r="X10" s="106"/>
      <c r="Y10" s="106"/>
      <c r="Z10" s="106"/>
      <c r="AA10" s="106"/>
      <c r="AB10" s="133"/>
      <c r="AC10" s="133"/>
      <c r="AD10" s="134"/>
      <c r="AE10" s="134"/>
      <c r="AF10" s="134"/>
    </row>
    <row r="11" spans="1:32" s="11" customFormat="1" x14ac:dyDescent="0.2">
      <c r="A11"/>
      <c r="B11" s="28">
        <v>1977</v>
      </c>
      <c r="C11" s="27">
        <v>442875</v>
      </c>
      <c r="D11" s="27">
        <v>28300</v>
      </c>
      <c r="E11" s="27">
        <v>34035</v>
      </c>
      <c r="F11" s="27">
        <v>39249</v>
      </c>
      <c r="G11" s="27">
        <v>36657</v>
      </c>
      <c r="H11" s="27">
        <v>34406</v>
      </c>
      <c r="I11" s="27">
        <v>34708</v>
      </c>
      <c r="J11" s="27">
        <v>36324</v>
      </c>
      <c r="K11" s="27">
        <v>31498</v>
      </c>
      <c r="L11" s="27">
        <v>28456</v>
      </c>
      <c r="M11"/>
      <c r="N11"/>
      <c r="O11"/>
      <c r="P11" s="74"/>
      <c r="Q11" s="106"/>
      <c r="R11" s="106"/>
      <c r="S11" s="133"/>
      <c r="T11" s="133"/>
      <c r="U11" s="106"/>
      <c r="V11" s="106"/>
      <c r="W11" s="106"/>
      <c r="X11" s="106"/>
      <c r="Y11" s="106"/>
      <c r="Z11" s="106"/>
      <c r="AA11" s="106"/>
      <c r="AB11" s="133"/>
      <c r="AC11" s="133"/>
      <c r="AD11" s="134"/>
      <c r="AE11" s="134"/>
      <c r="AF11" s="134"/>
    </row>
    <row r="12" spans="1:32" s="11" customFormat="1" x14ac:dyDescent="0.2">
      <c r="A12"/>
      <c r="B12" s="28">
        <v>1978</v>
      </c>
      <c r="C12" s="27">
        <v>446305</v>
      </c>
      <c r="D12" s="27">
        <v>27930</v>
      </c>
      <c r="E12" s="27">
        <v>32424</v>
      </c>
      <c r="F12" s="27">
        <v>38911</v>
      </c>
      <c r="G12" s="27">
        <v>37532</v>
      </c>
      <c r="H12" s="27">
        <v>34927</v>
      </c>
      <c r="I12" s="27">
        <v>34744</v>
      </c>
      <c r="J12" s="27">
        <v>36736</v>
      </c>
      <c r="K12" s="27">
        <v>32829</v>
      </c>
      <c r="L12" s="27">
        <v>28723</v>
      </c>
      <c r="M12"/>
      <c r="N12"/>
      <c r="O12"/>
      <c r="P12" s="74"/>
      <c r="Q12" s="106"/>
      <c r="R12" s="106"/>
      <c r="S12" s="133"/>
      <c r="T12" s="133"/>
      <c r="U12" s="106"/>
      <c r="V12" s="106"/>
      <c r="W12" s="106"/>
      <c r="X12" s="106"/>
      <c r="Y12" s="106"/>
      <c r="Z12" s="106"/>
      <c r="AA12" s="106"/>
      <c r="AB12" s="133"/>
      <c r="AC12" s="133"/>
      <c r="AD12" s="134"/>
      <c r="AE12" s="134"/>
      <c r="AF12" s="134"/>
    </row>
    <row r="13" spans="1:32" s="11" customFormat="1" x14ac:dyDescent="0.2">
      <c r="A13"/>
      <c r="B13" s="28">
        <v>1979</v>
      </c>
      <c r="C13" s="27">
        <v>450233</v>
      </c>
      <c r="D13" s="27">
        <v>27702</v>
      </c>
      <c r="E13" s="27">
        <v>31168</v>
      </c>
      <c r="F13" s="27">
        <v>38030</v>
      </c>
      <c r="G13" s="27">
        <v>38744</v>
      </c>
      <c r="H13" s="27">
        <v>35538</v>
      </c>
      <c r="I13" s="27">
        <v>35038</v>
      </c>
      <c r="J13" s="27">
        <v>36760</v>
      </c>
      <c r="K13" s="27">
        <v>34406</v>
      </c>
      <c r="L13" s="27">
        <v>28939</v>
      </c>
      <c r="M13"/>
      <c r="N13"/>
      <c r="O13"/>
      <c r="P13" s="74"/>
      <c r="Q13" s="106"/>
      <c r="R13" s="106"/>
      <c r="S13" s="133"/>
      <c r="T13" s="133"/>
      <c r="U13" s="106"/>
      <c r="V13" s="106"/>
      <c r="W13" s="106"/>
      <c r="X13" s="106"/>
      <c r="Y13" s="106"/>
      <c r="Z13" s="106"/>
      <c r="AA13" s="106"/>
      <c r="AB13" s="133"/>
      <c r="AC13" s="133"/>
      <c r="AD13" s="134"/>
      <c r="AE13" s="134"/>
      <c r="AF13" s="134"/>
    </row>
    <row r="14" spans="1:32" s="21" customFormat="1" x14ac:dyDescent="0.2">
      <c r="A14"/>
      <c r="B14" s="28">
        <v>1980</v>
      </c>
      <c r="C14" s="27">
        <v>452786</v>
      </c>
      <c r="D14" s="27">
        <v>27855</v>
      </c>
      <c r="E14" s="27">
        <v>30209</v>
      </c>
      <c r="F14" s="27">
        <v>37099</v>
      </c>
      <c r="G14" s="27">
        <v>39546</v>
      </c>
      <c r="H14" s="27">
        <v>35504</v>
      </c>
      <c r="I14" s="27">
        <v>35086</v>
      </c>
      <c r="J14" s="27">
        <v>36971</v>
      </c>
      <c r="K14" s="27">
        <v>35520</v>
      </c>
      <c r="L14" s="27">
        <v>29394</v>
      </c>
      <c r="M14"/>
      <c r="N14"/>
      <c r="O14"/>
      <c r="P14" s="74"/>
      <c r="Q14" s="106"/>
      <c r="R14" s="106"/>
      <c r="S14" s="133"/>
      <c r="T14" s="133"/>
      <c r="U14" s="106"/>
      <c r="V14" s="106"/>
      <c r="W14" s="106"/>
      <c r="X14" s="106"/>
      <c r="Y14" s="106"/>
      <c r="Z14" s="106"/>
      <c r="AA14" s="106"/>
      <c r="AB14" s="133"/>
      <c r="AC14" s="133"/>
      <c r="AD14" s="155"/>
      <c r="AE14" s="155"/>
      <c r="AF14" s="155"/>
    </row>
    <row r="15" spans="1:32" s="21" customFormat="1" x14ac:dyDescent="0.2">
      <c r="A15"/>
      <c r="B15" s="28">
        <v>1981</v>
      </c>
      <c r="C15" s="27">
        <v>457997</v>
      </c>
      <c r="D15" s="27">
        <v>28495</v>
      </c>
      <c r="E15" s="27">
        <v>29458</v>
      </c>
      <c r="F15" s="27">
        <v>36047</v>
      </c>
      <c r="G15" s="27">
        <v>39788</v>
      </c>
      <c r="H15" s="27">
        <v>36830</v>
      </c>
      <c r="I15" s="27">
        <v>35852</v>
      </c>
      <c r="J15" s="27">
        <v>36680</v>
      </c>
      <c r="K15" s="27">
        <v>36846</v>
      </c>
      <c r="L15" s="27">
        <v>30170</v>
      </c>
      <c r="M15"/>
      <c r="N15"/>
      <c r="O15"/>
      <c r="P15" s="74"/>
      <c r="Q15" s="106"/>
      <c r="R15" s="106"/>
      <c r="S15" s="133"/>
      <c r="T15" s="133"/>
      <c r="U15" s="106"/>
      <c r="V15" s="106"/>
      <c r="W15" s="106"/>
      <c r="X15" s="106"/>
      <c r="Y15" s="106"/>
      <c r="Z15" s="106"/>
      <c r="AA15" s="106"/>
      <c r="AB15" s="133"/>
      <c r="AC15" s="133"/>
      <c r="AD15" s="155"/>
      <c r="AE15" s="155"/>
      <c r="AF15" s="155"/>
    </row>
    <row r="16" spans="1:32" s="21" customFormat="1" x14ac:dyDescent="0.2">
      <c r="A16"/>
      <c r="B16" s="28">
        <v>1982</v>
      </c>
      <c r="C16" s="27">
        <v>461178</v>
      </c>
      <c r="D16" s="27">
        <v>28916</v>
      </c>
      <c r="E16" s="27">
        <v>28798</v>
      </c>
      <c r="F16" s="27">
        <v>34512</v>
      </c>
      <c r="G16" s="27">
        <v>39889</v>
      </c>
      <c r="H16" s="27">
        <v>37405</v>
      </c>
      <c r="I16" s="27">
        <v>36405</v>
      </c>
      <c r="J16" s="27">
        <v>36774</v>
      </c>
      <c r="K16" s="27">
        <v>37264</v>
      </c>
      <c r="L16" s="27">
        <v>31430</v>
      </c>
      <c r="M16"/>
      <c r="N16"/>
      <c r="O16"/>
      <c r="P16" s="74"/>
      <c r="Q16" s="106"/>
      <c r="R16" s="106"/>
      <c r="S16" s="133"/>
      <c r="T16" s="133"/>
      <c r="U16" s="106"/>
      <c r="V16" s="106"/>
      <c r="W16" s="106"/>
      <c r="X16" s="106"/>
      <c r="Y16" s="106"/>
      <c r="Z16" s="106"/>
      <c r="AA16" s="106"/>
      <c r="AB16" s="133"/>
      <c r="AC16" s="133"/>
      <c r="AD16" s="155"/>
      <c r="AE16" s="155"/>
      <c r="AF16" s="155"/>
    </row>
    <row r="17" spans="1:32" s="21" customFormat="1" x14ac:dyDescent="0.2">
      <c r="A17"/>
      <c r="B17" s="28">
        <v>1983</v>
      </c>
      <c r="C17" s="27">
        <v>463912</v>
      </c>
      <c r="D17" s="27">
        <v>29268</v>
      </c>
      <c r="E17" s="27">
        <v>28310</v>
      </c>
      <c r="F17" s="27">
        <v>32702</v>
      </c>
      <c r="G17" s="27">
        <v>39510</v>
      </c>
      <c r="H17" s="27">
        <v>38183</v>
      </c>
      <c r="I17" s="27">
        <v>37162</v>
      </c>
      <c r="J17" s="27">
        <v>36513</v>
      </c>
      <c r="K17" s="27">
        <v>37686</v>
      </c>
      <c r="L17" s="27">
        <v>32851</v>
      </c>
      <c r="M17"/>
      <c r="N17"/>
      <c r="O17"/>
      <c r="P17" s="74"/>
      <c r="Q17" s="106"/>
      <c r="R17" s="106"/>
      <c r="S17" s="133"/>
      <c r="T17" s="133"/>
      <c r="U17" s="106"/>
      <c r="V17" s="106"/>
      <c r="W17" s="106"/>
      <c r="X17" s="106"/>
      <c r="Y17" s="106"/>
      <c r="Z17" s="106"/>
      <c r="AA17" s="106"/>
      <c r="AB17" s="133"/>
      <c r="AC17" s="133"/>
      <c r="AD17" s="155"/>
      <c r="AE17" s="155"/>
      <c r="AF17" s="155"/>
    </row>
    <row r="18" spans="1:32" s="21" customFormat="1" x14ac:dyDescent="0.2">
      <c r="A18"/>
      <c r="B18" s="28">
        <v>1984</v>
      </c>
      <c r="C18" s="27">
        <v>466603</v>
      </c>
      <c r="D18" s="27">
        <v>29672</v>
      </c>
      <c r="E18" s="27">
        <v>28048</v>
      </c>
      <c r="F18" s="27">
        <v>31447</v>
      </c>
      <c r="G18" s="27">
        <v>38268</v>
      </c>
      <c r="H18" s="27">
        <v>39031</v>
      </c>
      <c r="I18" s="27">
        <v>37567</v>
      </c>
      <c r="J18" s="27">
        <v>36681</v>
      </c>
      <c r="K18" s="27">
        <v>37627</v>
      </c>
      <c r="L18" s="27">
        <v>34356</v>
      </c>
      <c r="M18"/>
      <c r="N18"/>
      <c r="O18"/>
      <c r="P18" s="74"/>
      <c r="Q18" s="106"/>
      <c r="R18" s="106"/>
      <c r="S18" s="133"/>
      <c r="T18" s="133"/>
      <c r="U18" s="106"/>
      <c r="V18" s="106"/>
      <c r="W18" s="106"/>
      <c r="X18" s="106"/>
      <c r="Y18" s="106"/>
      <c r="Z18" s="106"/>
      <c r="AA18" s="106"/>
      <c r="AB18" s="133"/>
      <c r="AC18" s="133"/>
      <c r="AD18" s="155"/>
      <c r="AE18" s="155"/>
      <c r="AF18" s="155"/>
    </row>
    <row r="19" spans="1:32" s="21" customFormat="1" x14ac:dyDescent="0.2">
      <c r="A19"/>
      <c r="B19" s="28">
        <v>1985</v>
      </c>
      <c r="C19" s="27">
        <v>470955</v>
      </c>
      <c r="D19" s="27">
        <v>29837</v>
      </c>
      <c r="E19" s="27">
        <v>28273</v>
      </c>
      <c r="F19" s="27">
        <v>30200</v>
      </c>
      <c r="G19" s="27">
        <v>37363</v>
      </c>
      <c r="H19" s="27">
        <v>39854</v>
      </c>
      <c r="I19" s="27">
        <v>38194</v>
      </c>
      <c r="J19" s="27">
        <v>37330</v>
      </c>
      <c r="K19" s="27">
        <v>37880</v>
      </c>
      <c r="L19" s="27">
        <v>35594</v>
      </c>
      <c r="M19"/>
      <c r="N19"/>
      <c r="O19"/>
      <c r="P19" s="74"/>
      <c r="Q19" s="106"/>
      <c r="R19" s="106"/>
      <c r="S19" s="133"/>
      <c r="T19" s="133"/>
      <c r="U19" s="106"/>
      <c r="V19" s="106"/>
      <c r="W19" s="106"/>
      <c r="X19" s="106"/>
      <c r="Y19" s="106"/>
      <c r="Z19" s="106"/>
      <c r="AA19" s="106"/>
      <c r="AB19" s="133"/>
      <c r="AC19" s="133"/>
      <c r="AD19" s="155"/>
      <c r="AE19" s="155"/>
      <c r="AF19" s="155"/>
    </row>
    <row r="20" spans="1:32" s="21" customFormat="1" x14ac:dyDescent="0.2">
      <c r="A20"/>
      <c r="B20" s="28">
        <v>1986</v>
      </c>
      <c r="C20" s="27">
        <v>475523</v>
      </c>
      <c r="D20" s="27">
        <v>29904</v>
      </c>
      <c r="E20" s="27">
        <v>28790</v>
      </c>
      <c r="F20" s="27">
        <v>29344</v>
      </c>
      <c r="G20" s="27">
        <v>36358</v>
      </c>
      <c r="H20" s="27">
        <v>39996</v>
      </c>
      <c r="I20" s="27">
        <v>39191</v>
      </c>
      <c r="J20" s="27">
        <v>38330</v>
      </c>
      <c r="K20" s="27">
        <v>37587</v>
      </c>
      <c r="L20" s="27">
        <v>36834</v>
      </c>
      <c r="M20"/>
      <c r="N20"/>
      <c r="O20"/>
      <c r="P20" s="74"/>
      <c r="Q20" s="106"/>
      <c r="R20" s="106"/>
      <c r="S20" s="133"/>
      <c r="T20" s="133"/>
      <c r="U20" s="106"/>
      <c r="V20" s="106"/>
      <c r="W20" s="106"/>
      <c r="X20" s="106"/>
      <c r="Y20" s="106"/>
      <c r="Z20" s="106"/>
      <c r="AA20" s="106"/>
      <c r="AB20" s="133"/>
      <c r="AC20" s="133"/>
      <c r="AD20" s="155"/>
      <c r="AE20" s="155"/>
      <c r="AF20" s="155"/>
    </row>
    <row r="21" spans="1:32" s="21" customFormat="1" x14ac:dyDescent="0.2">
      <c r="A21"/>
      <c r="B21" s="28">
        <v>1987</v>
      </c>
      <c r="C21" s="27">
        <v>481916</v>
      </c>
      <c r="D21" s="27">
        <v>30020</v>
      </c>
      <c r="E21" s="27">
        <v>29644</v>
      </c>
      <c r="F21" s="27">
        <v>28798</v>
      </c>
      <c r="G21" s="27">
        <v>34974</v>
      </c>
      <c r="H21" s="27">
        <v>40451</v>
      </c>
      <c r="I21" s="27">
        <v>40400</v>
      </c>
      <c r="J21" s="27">
        <v>39486</v>
      </c>
      <c r="K21" s="27">
        <v>38167</v>
      </c>
      <c r="L21" s="27">
        <v>37435</v>
      </c>
      <c r="M21"/>
      <c r="N21"/>
      <c r="O21"/>
      <c r="P21" s="74"/>
      <c r="Q21" s="106"/>
      <c r="R21" s="106"/>
      <c r="S21" s="133"/>
      <c r="T21" s="133"/>
      <c r="U21" s="106"/>
      <c r="V21" s="106"/>
      <c r="W21" s="106"/>
      <c r="X21" s="106"/>
      <c r="Y21" s="106"/>
      <c r="Z21" s="106"/>
      <c r="AA21" s="106"/>
      <c r="AB21" s="133"/>
      <c r="AC21" s="133"/>
      <c r="AD21" s="155"/>
      <c r="AE21" s="155"/>
      <c r="AF21" s="155"/>
    </row>
    <row r="22" spans="1:32" s="21" customFormat="1" x14ac:dyDescent="0.2">
      <c r="A22"/>
      <c r="B22" s="28">
        <v>1988</v>
      </c>
      <c r="C22" s="27">
        <v>488764</v>
      </c>
      <c r="D22" s="27">
        <v>30657</v>
      </c>
      <c r="E22" s="27">
        <v>30494</v>
      </c>
      <c r="F22" s="27">
        <v>28714</v>
      </c>
      <c r="G22" s="27">
        <v>33468</v>
      </c>
      <c r="H22" s="27">
        <v>40444</v>
      </c>
      <c r="I22" s="27">
        <v>41654</v>
      </c>
      <c r="J22" s="27">
        <v>40732</v>
      </c>
      <c r="K22" s="27">
        <v>38463</v>
      </c>
      <c r="L22" s="27">
        <v>38087</v>
      </c>
      <c r="M22"/>
      <c r="N22"/>
      <c r="O22"/>
      <c r="P22" s="74"/>
      <c r="Q22" s="106"/>
      <c r="R22" s="106"/>
      <c r="S22" s="133"/>
      <c r="T22" s="133"/>
      <c r="U22" s="106"/>
      <c r="V22" s="106"/>
      <c r="W22" s="106"/>
      <c r="X22" s="106"/>
      <c r="Y22" s="106"/>
      <c r="Z22" s="106"/>
      <c r="AA22" s="106"/>
      <c r="AB22" s="133"/>
      <c r="AC22" s="133"/>
      <c r="AD22" s="155"/>
      <c r="AE22" s="155"/>
      <c r="AF22" s="155"/>
    </row>
    <row r="23" spans="1:32" s="21" customFormat="1" x14ac:dyDescent="0.2">
      <c r="A23"/>
      <c r="B23" s="28">
        <v>1989</v>
      </c>
      <c r="C23" s="27">
        <v>496291</v>
      </c>
      <c r="D23" s="27">
        <v>31127</v>
      </c>
      <c r="E23" s="27">
        <v>31383</v>
      </c>
      <c r="F23" s="27">
        <v>28842</v>
      </c>
      <c r="G23" s="27">
        <v>32647</v>
      </c>
      <c r="H23" s="27">
        <v>39926</v>
      </c>
      <c r="I23" s="27">
        <v>43064</v>
      </c>
      <c r="J23" s="27">
        <v>41939</v>
      </c>
      <c r="K23" s="27">
        <v>39208</v>
      </c>
      <c r="L23" s="27">
        <v>38362</v>
      </c>
      <c r="M23"/>
      <c r="N23"/>
      <c r="O23"/>
      <c r="P23" s="74"/>
      <c r="Q23" s="106"/>
      <c r="R23" s="106"/>
      <c r="S23" s="133"/>
      <c r="T23" s="133"/>
      <c r="U23" s="106"/>
      <c r="V23" s="106"/>
      <c r="W23" s="106"/>
      <c r="X23" s="106"/>
      <c r="Y23" s="106"/>
      <c r="Z23" s="106"/>
      <c r="AA23" s="106"/>
      <c r="AB23" s="133"/>
      <c r="AC23" s="133"/>
      <c r="AD23" s="155"/>
      <c r="AE23" s="155"/>
      <c r="AF23" s="155"/>
    </row>
    <row r="24" spans="1:32" s="21" customFormat="1" x14ac:dyDescent="0.2">
      <c r="A24"/>
      <c r="B24" s="28">
        <v>1990</v>
      </c>
      <c r="C24" s="27">
        <v>504597</v>
      </c>
      <c r="D24" s="27">
        <v>32005</v>
      </c>
      <c r="E24" s="27">
        <v>31996</v>
      </c>
      <c r="F24" s="27">
        <v>29665</v>
      </c>
      <c r="G24" s="27">
        <v>31751</v>
      </c>
      <c r="H24" s="27">
        <v>39698</v>
      </c>
      <c r="I24" s="27">
        <v>44335</v>
      </c>
      <c r="J24" s="27">
        <v>43191</v>
      </c>
      <c r="K24" s="27">
        <v>40347</v>
      </c>
      <c r="L24" s="27">
        <v>39021</v>
      </c>
      <c r="M24"/>
      <c r="N24"/>
      <c r="O24"/>
      <c r="P24" s="74"/>
      <c r="Q24" s="106"/>
      <c r="R24" s="106"/>
      <c r="S24" s="133"/>
      <c r="T24" s="133"/>
      <c r="U24" s="106"/>
      <c r="V24" s="106"/>
      <c r="W24" s="106"/>
      <c r="X24" s="106"/>
      <c r="Y24" s="106"/>
      <c r="Z24" s="106"/>
      <c r="AA24" s="106"/>
      <c r="AB24" s="133"/>
      <c r="AC24" s="133"/>
      <c r="AD24" s="155"/>
      <c r="AE24" s="155"/>
      <c r="AF24" s="155"/>
    </row>
    <row r="25" spans="1:32" s="21" customFormat="1" x14ac:dyDescent="0.2">
      <c r="A25"/>
      <c r="B25" s="28">
        <v>1991</v>
      </c>
      <c r="C25" s="27">
        <v>511984</v>
      </c>
      <c r="D25" s="27">
        <v>32514</v>
      </c>
      <c r="E25" s="27">
        <v>32329</v>
      </c>
      <c r="F25" s="27">
        <v>30725</v>
      </c>
      <c r="G25" s="27">
        <v>31336</v>
      </c>
      <c r="H25" s="27">
        <v>38756</v>
      </c>
      <c r="I25" s="27">
        <v>45035</v>
      </c>
      <c r="J25" s="27">
        <v>44316</v>
      </c>
      <c r="K25" s="27">
        <v>41568</v>
      </c>
      <c r="L25" s="27">
        <v>38938</v>
      </c>
      <c r="M25"/>
      <c r="N25"/>
      <c r="O25"/>
      <c r="P25" s="74"/>
      <c r="Q25" s="106"/>
      <c r="R25" s="106"/>
      <c r="S25" s="133"/>
      <c r="T25" s="133"/>
      <c r="U25" s="106"/>
      <c r="V25" s="106"/>
      <c r="W25" s="106"/>
      <c r="X25" s="106"/>
      <c r="Y25" s="106"/>
      <c r="Z25" s="106"/>
      <c r="AA25" s="106"/>
      <c r="AB25" s="133"/>
      <c r="AC25" s="133"/>
      <c r="AD25" s="155"/>
      <c r="AE25" s="155"/>
      <c r="AF25" s="155"/>
    </row>
    <row r="26" spans="1:32" s="21" customFormat="1" x14ac:dyDescent="0.2">
      <c r="A26"/>
      <c r="B26" s="28">
        <v>1992</v>
      </c>
      <c r="C26" s="27">
        <v>516143</v>
      </c>
      <c r="D26" s="27">
        <v>33092</v>
      </c>
      <c r="E26" s="27">
        <v>32593</v>
      </c>
      <c r="F26" s="27">
        <v>31724</v>
      </c>
      <c r="G26" s="27">
        <v>30902</v>
      </c>
      <c r="H26" s="27">
        <v>37186</v>
      </c>
      <c r="I26" s="27">
        <v>44837</v>
      </c>
      <c r="J26" s="27">
        <v>44719</v>
      </c>
      <c r="K26" s="27">
        <v>42245</v>
      </c>
      <c r="L26" s="27">
        <v>39273</v>
      </c>
      <c r="M26"/>
      <c r="N26"/>
      <c r="O26"/>
      <c r="P26" s="74"/>
      <c r="Q26" s="106"/>
      <c r="R26" s="106"/>
      <c r="S26" s="133"/>
      <c r="T26" s="133"/>
      <c r="U26" s="106"/>
      <c r="V26" s="106"/>
      <c r="W26" s="106"/>
      <c r="X26" s="106"/>
      <c r="Y26" s="106"/>
      <c r="Z26" s="106"/>
      <c r="AA26" s="106"/>
      <c r="AB26" s="133"/>
      <c r="AC26" s="133"/>
      <c r="AD26" s="155"/>
      <c r="AE26" s="155"/>
      <c r="AF26" s="155"/>
    </row>
    <row r="27" spans="1:32" s="21" customFormat="1" x14ac:dyDescent="0.2">
      <c r="A27"/>
      <c r="B27" s="28">
        <v>1993</v>
      </c>
      <c r="C27" s="27">
        <v>521264</v>
      </c>
      <c r="D27" s="27">
        <v>33003</v>
      </c>
      <c r="E27" s="27">
        <v>33010</v>
      </c>
      <c r="F27" s="27">
        <v>32492</v>
      </c>
      <c r="G27" s="27">
        <v>30911</v>
      </c>
      <c r="H27" s="27">
        <v>35616</v>
      </c>
      <c r="I27" s="27">
        <v>44378</v>
      </c>
      <c r="J27" s="27">
        <v>45817</v>
      </c>
      <c r="K27" s="27">
        <v>43286</v>
      </c>
      <c r="L27" s="27">
        <v>39346</v>
      </c>
      <c r="M27"/>
      <c r="N27"/>
      <c r="O27"/>
      <c r="P27" s="74"/>
      <c r="Q27" s="106"/>
      <c r="R27" s="106"/>
      <c r="S27" s="133"/>
      <c r="T27" s="133"/>
      <c r="U27" s="106"/>
      <c r="V27" s="106"/>
      <c r="W27" s="106"/>
      <c r="X27" s="106"/>
      <c r="Y27" s="106"/>
      <c r="Z27" s="106"/>
      <c r="AA27" s="106"/>
      <c r="AB27" s="133"/>
      <c r="AC27" s="133"/>
      <c r="AD27" s="155"/>
      <c r="AE27" s="155"/>
      <c r="AF27" s="155"/>
    </row>
    <row r="28" spans="1:32" s="21" customFormat="1" x14ac:dyDescent="0.2">
      <c r="A28"/>
      <c r="B28" s="28">
        <v>1994</v>
      </c>
      <c r="C28" s="27">
        <v>525708</v>
      </c>
      <c r="D28" s="27">
        <v>32891</v>
      </c>
      <c r="E28" s="27">
        <v>33364</v>
      </c>
      <c r="F28" s="27">
        <v>33187</v>
      </c>
      <c r="G28" s="27">
        <v>30894</v>
      </c>
      <c r="H28" s="27">
        <v>34310</v>
      </c>
      <c r="I28" s="27">
        <v>43171</v>
      </c>
      <c r="J28" s="27">
        <v>46950</v>
      </c>
      <c r="K28" s="27">
        <v>44022</v>
      </c>
      <c r="L28" s="27">
        <v>39924</v>
      </c>
      <c r="M28"/>
      <c r="N28"/>
      <c r="O28"/>
      <c r="P28" s="74"/>
      <c r="Q28" s="106"/>
      <c r="R28" s="106"/>
      <c r="S28" s="133"/>
      <c r="T28" s="133"/>
      <c r="U28" s="106"/>
      <c r="V28" s="106"/>
      <c r="W28" s="106"/>
      <c r="X28" s="106"/>
      <c r="Y28" s="106"/>
      <c r="Z28" s="106"/>
      <c r="AA28" s="106"/>
      <c r="AB28" s="133"/>
      <c r="AC28" s="133"/>
      <c r="AD28" s="155"/>
      <c r="AE28" s="155"/>
      <c r="AF28" s="155"/>
    </row>
    <row r="29" spans="1:32" s="21" customFormat="1" x14ac:dyDescent="0.2">
      <c r="A29"/>
      <c r="B29" s="28">
        <v>1995</v>
      </c>
      <c r="C29" s="27">
        <v>531577</v>
      </c>
      <c r="D29" s="27">
        <v>32830</v>
      </c>
      <c r="E29" s="27">
        <v>34111</v>
      </c>
      <c r="F29" s="27">
        <v>33698</v>
      </c>
      <c r="G29" s="27">
        <v>31492</v>
      </c>
      <c r="H29" s="27">
        <v>33102</v>
      </c>
      <c r="I29" s="27">
        <v>42507</v>
      </c>
      <c r="J29" s="27">
        <v>47604</v>
      </c>
      <c r="K29" s="27">
        <v>44870</v>
      </c>
      <c r="L29" s="27">
        <v>40822</v>
      </c>
      <c r="M29"/>
      <c r="N29"/>
      <c r="O29"/>
      <c r="P29" s="74"/>
      <c r="Q29" s="106"/>
      <c r="R29" s="106"/>
      <c r="S29" s="133"/>
      <c r="T29" s="133"/>
      <c r="U29" s="106"/>
      <c r="V29" s="106"/>
      <c r="W29" s="106"/>
      <c r="X29" s="106"/>
      <c r="Y29" s="106"/>
      <c r="Z29" s="106"/>
      <c r="AA29" s="106"/>
      <c r="AB29" s="133"/>
      <c r="AC29" s="133"/>
      <c r="AD29" s="155"/>
      <c r="AE29" s="155"/>
      <c r="AF29" s="155"/>
    </row>
    <row r="30" spans="1:32" s="21" customFormat="1" x14ac:dyDescent="0.2">
      <c r="A30"/>
      <c r="B30" s="28">
        <v>1996</v>
      </c>
      <c r="C30" s="27">
        <v>534364</v>
      </c>
      <c r="D30" s="27">
        <v>32263</v>
      </c>
      <c r="E30" s="27">
        <v>34497</v>
      </c>
      <c r="F30" s="27">
        <v>33739</v>
      </c>
      <c r="G30" s="27">
        <v>32192</v>
      </c>
      <c r="H30" s="27">
        <v>32259</v>
      </c>
      <c r="I30" s="27">
        <v>40914</v>
      </c>
      <c r="J30" s="27">
        <v>47669</v>
      </c>
      <c r="K30" s="27">
        <v>45669</v>
      </c>
      <c r="L30" s="27">
        <v>41762</v>
      </c>
      <c r="M30"/>
      <c r="N30"/>
      <c r="O30"/>
      <c r="P30" s="74"/>
      <c r="Q30" s="106"/>
      <c r="R30" s="106"/>
      <c r="S30" s="133"/>
      <c r="T30" s="133"/>
      <c r="U30" s="106"/>
      <c r="V30" s="106"/>
      <c r="W30" s="106"/>
      <c r="X30" s="106"/>
      <c r="Y30" s="106"/>
      <c r="Z30" s="106"/>
      <c r="AA30" s="106"/>
      <c r="AB30" s="133"/>
      <c r="AC30" s="133"/>
      <c r="AD30" s="155"/>
      <c r="AE30" s="155"/>
      <c r="AF30" s="155"/>
    </row>
    <row r="31" spans="1:32" s="21" customFormat="1" x14ac:dyDescent="0.2">
      <c r="A31"/>
      <c r="B31" s="28">
        <v>1997</v>
      </c>
      <c r="C31" s="27">
        <v>537322</v>
      </c>
      <c r="D31" s="27">
        <v>31446</v>
      </c>
      <c r="E31" s="27">
        <v>34819</v>
      </c>
      <c r="F31" s="27">
        <v>33794</v>
      </c>
      <c r="G31" s="27">
        <v>32797</v>
      </c>
      <c r="H31" s="27">
        <v>31637</v>
      </c>
      <c r="I31" s="27">
        <v>39268</v>
      </c>
      <c r="J31" s="27">
        <v>47480</v>
      </c>
      <c r="K31" s="27">
        <v>46240</v>
      </c>
      <c r="L31" s="27">
        <v>42573</v>
      </c>
      <c r="M31"/>
      <c r="N31"/>
      <c r="O31"/>
      <c r="P31" s="74"/>
      <c r="Q31" s="106"/>
      <c r="R31" s="106"/>
      <c r="S31" s="133"/>
      <c r="T31" s="133"/>
      <c r="U31" s="106"/>
      <c r="V31" s="106"/>
      <c r="W31" s="106"/>
      <c r="X31" s="106"/>
      <c r="Y31" s="106"/>
      <c r="Z31" s="106"/>
      <c r="AA31" s="106"/>
      <c r="AB31" s="133"/>
      <c r="AC31" s="133"/>
      <c r="AD31" s="155"/>
      <c r="AE31" s="155"/>
      <c r="AF31" s="155"/>
    </row>
    <row r="32" spans="1:32" s="21" customFormat="1" x14ac:dyDescent="0.2">
      <c r="A32"/>
      <c r="B32" s="28">
        <v>1998</v>
      </c>
      <c r="C32" s="27">
        <v>540209</v>
      </c>
      <c r="D32" s="27">
        <v>30885</v>
      </c>
      <c r="E32" s="27">
        <v>34632</v>
      </c>
      <c r="F32" s="27">
        <v>34197</v>
      </c>
      <c r="G32" s="27">
        <v>33440</v>
      </c>
      <c r="H32" s="27">
        <v>31732</v>
      </c>
      <c r="I32" s="27">
        <v>37306</v>
      </c>
      <c r="J32" s="27">
        <v>46771</v>
      </c>
      <c r="K32" s="27">
        <v>46948</v>
      </c>
      <c r="L32" s="27">
        <v>43435</v>
      </c>
      <c r="M32"/>
      <c r="N32"/>
      <c r="O32"/>
      <c r="P32" s="74"/>
      <c r="Q32" s="106"/>
      <c r="R32" s="106"/>
      <c r="S32" s="133"/>
      <c r="T32" s="133"/>
      <c r="U32" s="106"/>
      <c r="V32" s="106"/>
      <c r="W32" s="106"/>
      <c r="X32" s="106"/>
      <c r="Y32" s="106"/>
      <c r="Z32" s="106"/>
      <c r="AA32" s="106"/>
      <c r="AB32" s="133"/>
      <c r="AC32" s="133"/>
      <c r="AD32" s="155"/>
      <c r="AE32" s="155"/>
      <c r="AF32" s="155"/>
    </row>
    <row r="33" spans="1:32" s="21" customFormat="1" x14ac:dyDescent="0.2">
      <c r="A33"/>
      <c r="B33" s="28">
        <v>1999</v>
      </c>
      <c r="C33" s="27">
        <v>545254</v>
      </c>
      <c r="D33" s="27">
        <v>30482</v>
      </c>
      <c r="E33" s="27">
        <v>34458</v>
      </c>
      <c r="F33" s="27">
        <v>34597</v>
      </c>
      <c r="G33" s="27">
        <v>34223</v>
      </c>
      <c r="H33" s="27">
        <v>31899</v>
      </c>
      <c r="I33" s="27">
        <v>36206</v>
      </c>
      <c r="J33" s="27">
        <v>45756</v>
      </c>
      <c r="K33" s="27">
        <v>48299</v>
      </c>
      <c r="L33" s="27">
        <v>44231</v>
      </c>
      <c r="M33"/>
      <c r="N33"/>
      <c r="O33"/>
      <c r="P33" s="74"/>
      <c r="Q33" s="106"/>
      <c r="R33" s="106"/>
      <c r="S33" s="133"/>
      <c r="T33" s="133"/>
      <c r="U33" s="106"/>
      <c r="V33" s="106"/>
      <c r="W33" s="106"/>
      <c r="X33" s="106"/>
      <c r="Y33" s="106"/>
      <c r="Z33" s="106"/>
      <c r="AA33" s="106"/>
      <c r="AB33" s="133"/>
      <c r="AC33" s="133"/>
      <c r="AD33" s="155"/>
      <c r="AE33" s="155"/>
      <c r="AF33" s="155"/>
    </row>
    <row r="34" spans="1:32" s="21" customFormat="1" x14ac:dyDescent="0.2">
      <c r="A34"/>
      <c r="B34" s="28">
        <v>2000</v>
      </c>
      <c r="C34" s="27">
        <v>547462</v>
      </c>
      <c r="D34" s="27">
        <v>29759</v>
      </c>
      <c r="E34" s="27">
        <v>33751</v>
      </c>
      <c r="F34" s="27">
        <v>35040</v>
      </c>
      <c r="G34" s="27">
        <v>34475</v>
      </c>
      <c r="H34" s="27">
        <v>32047</v>
      </c>
      <c r="I34" s="27">
        <v>34781</v>
      </c>
      <c r="J34" s="27">
        <v>44258</v>
      </c>
      <c r="K34" s="27">
        <v>48924</v>
      </c>
      <c r="L34" s="27">
        <v>44953</v>
      </c>
      <c r="M34"/>
      <c r="N34"/>
      <c r="O34"/>
      <c r="P34" s="74"/>
      <c r="Q34" s="106"/>
      <c r="R34" s="106"/>
      <c r="S34" s="133"/>
      <c r="T34" s="133"/>
      <c r="U34" s="106"/>
      <c r="V34" s="106"/>
      <c r="W34" s="106"/>
      <c r="X34" s="106"/>
      <c r="Y34" s="106"/>
      <c r="Z34" s="106"/>
      <c r="AA34" s="106"/>
      <c r="AB34" s="133"/>
      <c r="AC34" s="133"/>
      <c r="AD34" s="155"/>
      <c r="AE34" s="155"/>
      <c r="AF34" s="155"/>
    </row>
    <row r="35" spans="1:32" s="21" customFormat="1" x14ac:dyDescent="0.2">
      <c r="A35"/>
      <c r="B35" s="28">
        <v>2001</v>
      </c>
      <c r="C35" s="27">
        <v>553247</v>
      </c>
      <c r="D35" s="27">
        <v>28975</v>
      </c>
      <c r="E35" s="27">
        <v>33398</v>
      </c>
      <c r="F35" s="27">
        <v>35455</v>
      </c>
      <c r="G35" s="27">
        <v>34658</v>
      </c>
      <c r="H35" s="27">
        <v>33158</v>
      </c>
      <c r="I35" s="27">
        <v>34401</v>
      </c>
      <c r="J35" s="27">
        <v>43249</v>
      </c>
      <c r="K35" s="27">
        <v>49465</v>
      </c>
      <c r="L35" s="27">
        <v>46022</v>
      </c>
      <c r="M35"/>
      <c r="N35"/>
      <c r="O35"/>
      <c r="P35" s="74"/>
      <c r="Q35" s="106"/>
      <c r="R35" s="106"/>
      <c r="S35" s="133"/>
      <c r="T35" s="133"/>
      <c r="U35" s="106"/>
      <c r="V35" s="106"/>
      <c r="W35" s="106"/>
      <c r="X35" s="106"/>
      <c r="Y35" s="106"/>
      <c r="Z35" s="106"/>
      <c r="AA35" s="106"/>
      <c r="AB35" s="133"/>
      <c r="AC35" s="133"/>
      <c r="AD35" s="155"/>
      <c r="AE35" s="155"/>
      <c r="AF35" s="155"/>
    </row>
    <row r="36" spans="1:32" s="21" customFormat="1" x14ac:dyDescent="0.2">
      <c r="A36"/>
      <c r="B36" s="28">
        <v>2002</v>
      </c>
      <c r="C36" s="27">
        <v>559799</v>
      </c>
      <c r="D36" s="27">
        <v>28573</v>
      </c>
      <c r="E36" s="27">
        <v>32850</v>
      </c>
      <c r="F36" s="27">
        <v>36073</v>
      </c>
      <c r="G36" s="27">
        <v>34772</v>
      </c>
      <c r="H36" s="27">
        <v>34356</v>
      </c>
      <c r="I36" s="27">
        <v>34469</v>
      </c>
      <c r="J36" s="27">
        <v>42092</v>
      </c>
      <c r="K36" s="27">
        <v>49761</v>
      </c>
      <c r="L36" s="27">
        <v>47086</v>
      </c>
      <c r="M36"/>
      <c r="N36"/>
      <c r="O36"/>
      <c r="P36" s="74"/>
      <c r="Q36" s="106"/>
      <c r="R36" s="106"/>
      <c r="S36" s="133"/>
      <c r="T36" s="133"/>
      <c r="U36" s="106"/>
      <c r="V36" s="106"/>
      <c r="W36" s="106"/>
      <c r="X36" s="106"/>
      <c r="Y36" s="106"/>
      <c r="Z36" s="106"/>
      <c r="AA36" s="106"/>
      <c r="AB36" s="133"/>
      <c r="AC36" s="133"/>
      <c r="AD36" s="155"/>
      <c r="AE36" s="155"/>
      <c r="AF36" s="155"/>
    </row>
    <row r="37" spans="1:32" s="21" customFormat="1" x14ac:dyDescent="0.2">
      <c r="A37"/>
      <c r="B37" s="28">
        <v>2003</v>
      </c>
      <c r="C37" s="27">
        <v>564810</v>
      </c>
      <c r="D37" s="27">
        <v>28148</v>
      </c>
      <c r="E37" s="27">
        <v>32460</v>
      </c>
      <c r="F37" s="27">
        <v>35831</v>
      </c>
      <c r="G37" s="27">
        <v>35291</v>
      </c>
      <c r="H37" s="27">
        <v>35279</v>
      </c>
      <c r="I37" s="27">
        <v>34637</v>
      </c>
      <c r="J37" s="27">
        <v>40533</v>
      </c>
      <c r="K37" s="27">
        <v>49511</v>
      </c>
      <c r="L37" s="27">
        <v>48263</v>
      </c>
      <c r="M37"/>
      <c r="N37"/>
      <c r="O37"/>
      <c r="P37" s="74"/>
      <c r="Q37" s="106"/>
      <c r="R37" s="106"/>
      <c r="S37" s="133"/>
      <c r="T37" s="133"/>
      <c r="U37" s="106"/>
      <c r="V37" s="106"/>
      <c r="W37" s="106"/>
      <c r="X37" s="106"/>
      <c r="Y37" s="106"/>
      <c r="Z37" s="106"/>
      <c r="AA37" s="106"/>
      <c r="AB37" s="133"/>
      <c r="AC37" s="133"/>
      <c r="AD37" s="155"/>
      <c r="AE37" s="155"/>
      <c r="AF37" s="155"/>
    </row>
    <row r="38" spans="1:32" s="21" customFormat="1" x14ac:dyDescent="0.2">
      <c r="A38"/>
      <c r="B38" s="28">
        <v>2004</v>
      </c>
      <c r="C38" s="27">
        <v>569069</v>
      </c>
      <c r="D38" s="27">
        <v>28146</v>
      </c>
      <c r="E38" s="27">
        <v>31894</v>
      </c>
      <c r="F38" s="27">
        <v>35434</v>
      </c>
      <c r="G38" s="27">
        <v>35482</v>
      </c>
      <c r="H38" s="27">
        <v>36047</v>
      </c>
      <c r="I38" s="27">
        <v>34667</v>
      </c>
      <c r="J38" s="27">
        <v>39121</v>
      </c>
      <c r="K38" s="27">
        <v>48332</v>
      </c>
      <c r="L38" s="27">
        <v>49759</v>
      </c>
      <c r="M38"/>
      <c r="N38"/>
      <c r="O38"/>
      <c r="P38" s="74"/>
      <c r="Q38" s="106"/>
      <c r="R38" s="106"/>
      <c r="S38" s="133"/>
      <c r="T38" s="133"/>
      <c r="U38" s="106"/>
      <c r="V38" s="106"/>
      <c r="W38" s="106"/>
      <c r="X38" s="106"/>
      <c r="Y38" s="106"/>
      <c r="Z38" s="106"/>
      <c r="AA38" s="106"/>
      <c r="AB38" s="133"/>
      <c r="AC38" s="133"/>
      <c r="AD38" s="155"/>
      <c r="AE38" s="155"/>
      <c r="AF38" s="155"/>
    </row>
    <row r="39" spans="1:32" s="21" customFormat="1" x14ac:dyDescent="0.2">
      <c r="A39"/>
      <c r="B39" s="28">
        <v>2005</v>
      </c>
      <c r="C39" s="27">
        <v>573654</v>
      </c>
      <c r="D39" s="27">
        <v>28025</v>
      </c>
      <c r="E39" s="27">
        <v>31414</v>
      </c>
      <c r="F39" s="27">
        <v>34819</v>
      </c>
      <c r="G39" s="27">
        <v>35968</v>
      </c>
      <c r="H39" s="27">
        <v>36408</v>
      </c>
      <c r="I39" s="27">
        <v>35405</v>
      </c>
      <c r="J39" s="27">
        <v>37884</v>
      </c>
      <c r="K39" s="27">
        <v>47209</v>
      </c>
      <c r="L39" s="27">
        <v>50696</v>
      </c>
      <c r="M39"/>
      <c r="N39"/>
      <c r="O39"/>
      <c r="P39" s="74"/>
      <c r="Q39" s="106"/>
      <c r="R39" s="106"/>
      <c r="S39" s="133"/>
      <c r="T39" s="133"/>
      <c r="U39" s="106"/>
      <c r="V39" s="106"/>
      <c r="W39" s="106"/>
      <c r="X39" s="106"/>
      <c r="Y39" s="106"/>
      <c r="Z39" s="106"/>
      <c r="AA39" s="106"/>
      <c r="AB39" s="133"/>
      <c r="AC39" s="133"/>
      <c r="AD39" s="155"/>
      <c r="AE39" s="155"/>
      <c r="AF39" s="155"/>
    </row>
    <row r="40" spans="1:32" s="21" customFormat="1" x14ac:dyDescent="0.2">
      <c r="A40"/>
      <c r="B40" s="28">
        <v>2006</v>
      </c>
      <c r="C40" s="27">
        <v>579489</v>
      </c>
      <c r="D40" s="27">
        <v>28338</v>
      </c>
      <c r="E40" s="27">
        <v>30566</v>
      </c>
      <c r="F40" s="27">
        <v>34302</v>
      </c>
      <c r="G40" s="27">
        <v>36339</v>
      </c>
      <c r="H40" s="27">
        <v>36803</v>
      </c>
      <c r="I40" s="27">
        <v>36503</v>
      </c>
      <c r="J40" s="27">
        <v>37214</v>
      </c>
      <c r="K40" s="27">
        <v>46233</v>
      </c>
      <c r="L40" s="27">
        <v>51394</v>
      </c>
      <c r="M40"/>
      <c r="N40"/>
      <c r="O40"/>
      <c r="P40" s="74"/>
      <c r="Q40" s="106"/>
      <c r="R40" s="106"/>
      <c r="S40" s="133"/>
      <c r="T40" s="133"/>
      <c r="U40" s="106"/>
      <c r="V40" s="106"/>
      <c r="W40" s="106"/>
      <c r="X40" s="106"/>
      <c r="Y40" s="106"/>
      <c r="Z40" s="106"/>
      <c r="AA40" s="106"/>
      <c r="AB40" s="133"/>
      <c r="AC40" s="133"/>
      <c r="AD40" s="155"/>
      <c r="AE40" s="155"/>
      <c r="AF40" s="155"/>
    </row>
    <row r="41" spans="1:32" s="21" customFormat="1" x14ac:dyDescent="0.2">
      <c r="A41"/>
      <c r="B41" s="28">
        <v>2007</v>
      </c>
      <c r="C41" s="27">
        <v>586792</v>
      </c>
      <c r="D41" s="27">
        <v>28742</v>
      </c>
      <c r="E41" s="27">
        <v>30023</v>
      </c>
      <c r="F41" s="27">
        <v>33753</v>
      </c>
      <c r="G41" s="27">
        <v>36712</v>
      </c>
      <c r="H41" s="27">
        <v>37008</v>
      </c>
      <c r="I41" s="27">
        <v>37999</v>
      </c>
      <c r="J41" s="27">
        <v>37249</v>
      </c>
      <c r="K41" s="27">
        <v>45078</v>
      </c>
      <c r="L41" s="27">
        <v>51859</v>
      </c>
      <c r="M41"/>
      <c r="N41"/>
      <c r="O41"/>
      <c r="P41" s="74"/>
      <c r="Q41" s="106"/>
      <c r="R41" s="106"/>
      <c r="S41" s="133"/>
      <c r="T41" s="133"/>
      <c r="U41" s="106"/>
      <c r="V41" s="106"/>
      <c r="W41" s="106"/>
      <c r="X41" s="106"/>
      <c r="Y41" s="106"/>
      <c r="Z41" s="106"/>
      <c r="AA41" s="106"/>
      <c r="AB41" s="133"/>
      <c r="AC41" s="133"/>
      <c r="AD41" s="155"/>
      <c r="AE41" s="155"/>
      <c r="AF41" s="155"/>
    </row>
    <row r="42" spans="1:32" s="21" customFormat="1" x14ac:dyDescent="0.2">
      <c r="A42"/>
      <c r="B42" s="28">
        <v>2008</v>
      </c>
      <c r="C42" s="27">
        <v>596396</v>
      </c>
      <c r="D42" s="27">
        <v>29326</v>
      </c>
      <c r="E42" s="27">
        <v>29949</v>
      </c>
      <c r="F42" s="27">
        <v>33434</v>
      </c>
      <c r="G42" s="27">
        <v>36617</v>
      </c>
      <c r="H42" s="27">
        <v>37654</v>
      </c>
      <c r="I42" s="27">
        <v>39390</v>
      </c>
      <c r="J42" s="27">
        <v>38095</v>
      </c>
      <c r="K42" s="27">
        <v>43788</v>
      </c>
      <c r="L42" s="27">
        <v>52278</v>
      </c>
      <c r="M42"/>
      <c r="N42"/>
      <c r="O42"/>
      <c r="P42" s="74"/>
      <c r="Q42" s="106"/>
      <c r="R42" s="106"/>
      <c r="S42" s="133"/>
      <c r="T42" s="133"/>
      <c r="U42" s="106"/>
      <c r="V42" s="106"/>
      <c r="W42" s="106"/>
      <c r="X42" s="106"/>
      <c r="Y42" s="106"/>
      <c r="Z42" s="106"/>
      <c r="AA42" s="106"/>
      <c r="AB42" s="133"/>
      <c r="AC42" s="133"/>
      <c r="AD42" s="155"/>
      <c r="AE42" s="155"/>
      <c r="AF42" s="155"/>
    </row>
    <row r="43" spans="1:32" s="21" customFormat="1" x14ac:dyDescent="0.2">
      <c r="A43"/>
      <c r="B43" s="28">
        <v>2009</v>
      </c>
      <c r="C43" s="27">
        <v>604263</v>
      </c>
      <c r="D43" s="27">
        <v>29697</v>
      </c>
      <c r="E43" s="27">
        <v>30100</v>
      </c>
      <c r="F43" s="27">
        <v>33066</v>
      </c>
      <c r="G43" s="27">
        <v>36346</v>
      </c>
      <c r="H43" s="27">
        <v>37796</v>
      </c>
      <c r="I43" s="27">
        <v>40577</v>
      </c>
      <c r="J43" s="27">
        <v>38964</v>
      </c>
      <c r="K43" s="27">
        <v>42907</v>
      </c>
      <c r="L43" s="27">
        <v>51501</v>
      </c>
      <c r="M43"/>
      <c r="N43"/>
      <c r="O43"/>
      <c r="P43" s="74"/>
      <c r="Q43" s="106"/>
      <c r="R43" s="106"/>
      <c r="S43" s="133"/>
      <c r="T43" s="133"/>
      <c r="U43" s="106"/>
      <c r="V43" s="106"/>
      <c r="W43" s="106"/>
      <c r="X43" s="106"/>
      <c r="Y43" s="106"/>
      <c r="Z43" s="106"/>
      <c r="AA43" s="106"/>
      <c r="AB43" s="133"/>
      <c r="AC43" s="133"/>
      <c r="AD43" s="155"/>
      <c r="AE43" s="155"/>
      <c r="AF43" s="155"/>
    </row>
    <row r="44" spans="1:32" s="21" customFormat="1" x14ac:dyDescent="0.2">
      <c r="A44"/>
      <c r="B44" s="28">
        <v>2010</v>
      </c>
      <c r="C44" s="27" t="s">
        <v>231</v>
      </c>
      <c r="D44" s="27">
        <v>30515</v>
      </c>
      <c r="E44" s="27">
        <v>30232</v>
      </c>
      <c r="F44" s="27">
        <v>32829</v>
      </c>
      <c r="G44" s="27">
        <v>35731</v>
      </c>
      <c r="H44" s="27">
        <v>38382</v>
      </c>
      <c r="I44" s="27">
        <v>41239</v>
      </c>
      <c r="J44" s="27">
        <v>40124</v>
      </c>
      <c r="K44" s="27">
        <v>42132</v>
      </c>
      <c r="L44" s="27">
        <v>50723</v>
      </c>
      <c r="M44"/>
      <c r="N44"/>
      <c r="O44"/>
      <c r="P44" s="74"/>
      <c r="Q44" s="106"/>
      <c r="R44" s="106"/>
      <c r="S44" s="133"/>
      <c r="T44" s="133"/>
      <c r="U44" s="106"/>
      <c r="V44" s="106"/>
      <c r="W44" s="106"/>
      <c r="X44" s="106"/>
      <c r="Y44" s="106"/>
      <c r="Z44" s="106"/>
      <c r="AA44" s="106"/>
      <c r="AB44" s="133"/>
      <c r="AC44" s="133"/>
      <c r="AD44" s="155"/>
      <c r="AE44" s="155"/>
      <c r="AF44" s="155"/>
    </row>
    <row r="45" spans="1:32" s="21" customFormat="1" x14ac:dyDescent="0.2">
      <c r="A45"/>
      <c r="B45" s="28">
        <v>2011</v>
      </c>
      <c r="C45" s="27">
        <v>621398</v>
      </c>
      <c r="D45" s="27">
        <v>31000</v>
      </c>
      <c r="E45" s="27">
        <v>30691</v>
      </c>
      <c r="F45" s="27">
        <v>32169</v>
      </c>
      <c r="G45" s="27">
        <v>35439</v>
      </c>
      <c r="H45" s="27">
        <v>38760</v>
      </c>
      <c r="I45" s="27">
        <v>41891</v>
      </c>
      <c r="J45" s="27">
        <v>41665</v>
      </c>
      <c r="K45" s="27">
        <v>41851</v>
      </c>
      <c r="L45" s="27">
        <v>49876</v>
      </c>
      <c r="M45"/>
      <c r="N45"/>
      <c r="O45"/>
      <c r="P45" s="74"/>
      <c r="Q45" s="106"/>
      <c r="R45" s="106"/>
      <c r="S45" s="133"/>
      <c r="T45" s="133"/>
      <c r="U45" s="106"/>
      <c r="V45" s="106"/>
      <c r="W45" s="106"/>
      <c r="X45" s="106"/>
      <c r="Y45" s="106"/>
      <c r="Z45" s="106"/>
      <c r="AA45" s="106"/>
      <c r="AB45" s="133"/>
      <c r="AC45" s="133"/>
      <c r="AD45" s="155"/>
      <c r="AE45" s="155"/>
      <c r="AF45" s="155"/>
    </row>
    <row r="46" spans="1:32" s="21" customFormat="1" x14ac:dyDescent="0.2">
      <c r="A46"/>
      <c r="B46" s="28">
        <v>2012</v>
      </c>
      <c r="C46" s="27">
        <v>627893</v>
      </c>
      <c r="D46" s="27">
        <v>32101</v>
      </c>
      <c r="E46" s="27">
        <v>31023</v>
      </c>
      <c r="F46" s="27">
        <v>31793</v>
      </c>
      <c r="G46" s="27">
        <v>34918</v>
      </c>
      <c r="H46" s="27">
        <v>39077</v>
      </c>
      <c r="I46" s="27">
        <v>41833</v>
      </c>
      <c r="J46" s="27">
        <v>42998</v>
      </c>
      <c r="K46" s="27">
        <v>41785</v>
      </c>
      <c r="L46" s="27">
        <v>48439</v>
      </c>
      <c r="M46"/>
      <c r="N46"/>
      <c r="O46"/>
      <c r="P46" s="74"/>
      <c r="Q46" s="106"/>
      <c r="R46" s="106"/>
      <c r="S46" s="133"/>
      <c r="T46" s="133"/>
      <c r="U46" s="106"/>
      <c r="V46" s="106"/>
      <c r="W46" s="106"/>
      <c r="X46" s="106"/>
      <c r="Y46" s="106"/>
      <c r="Z46" s="106"/>
      <c r="AA46" s="106"/>
      <c r="AB46" s="133"/>
      <c r="AC46" s="133"/>
      <c r="AD46" s="155"/>
      <c r="AE46" s="155"/>
      <c r="AF46" s="155"/>
    </row>
    <row r="47" spans="1:32" s="21" customFormat="1" x14ac:dyDescent="0.2">
      <c r="A47"/>
      <c r="B47" s="28">
        <v>2013</v>
      </c>
      <c r="C47" s="27">
        <v>635797</v>
      </c>
      <c r="D47" s="27">
        <v>32540</v>
      </c>
      <c r="E47" s="27">
        <v>31746</v>
      </c>
      <c r="F47" s="27">
        <v>31635</v>
      </c>
      <c r="G47" s="27">
        <v>34608</v>
      </c>
      <c r="H47" s="27">
        <v>38914</v>
      </c>
      <c r="I47" s="27">
        <v>42189</v>
      </c>
      <c r="J47" s="27">
        <v>44370</v>
      </c>
      <c r="K47" s="27">
        <v>42425</v>
      </c>
      <c r="L47" s="27">
        <v>46980</v>
      </c>
      <c r="M47"/>
      <c r="N47"/>
      <c r="O47"/>
      <c r="P47" s="74"/>
      <c r="Q47" s="106"/>
      <c r="R47" s="106"/>
      <c r="S47" s="133"/>
      <c r="T47" s="133"/>
      <c r="U47" s="106"/>
      <c r="V47" s="106"/>
      <c r="W47" s="106"/>
      <c r="X47" s="106"/>
      <c r="Y47" s="106"/>
      <c r="Z47" s="106"/>
      <c r="AA47" s="106"/>
      <c r="AB47" s="133"/>
      <c r="AC47" s="133"/>
      <c r="AD47" s="155"/>
      <c r="AE47" s="155"/>
      <c r="AF47" s="155"/>
    </row>
    <row r="48" spans="1:32" s="21" customFormat="1" x14ac:dyDescent="0.2">
      <c r="A48"/>
      <c r="B48" s="28">
        <v>2014</v>
      </c>
      <c r="C48" s="27">
        <v>644830</v>
      </c>
      <c r="D48" s="27">
        <v>33370</v>
      </c>
      <c r="E48" s="27">
        <v>32183</v>
      </c>
      <c r="F48" s="27">
        <v>31828</v>
      </c>
      <c r="G48" s="27">
        <v>34430</v>
      </c>
      <c r="H48" s="27">
        <v>38708</v>
      </c>
      <c r="I48" s="27">
        <v>42463</v>
      </c>
      <c r="J48" s="27">
        <v>45516</v>
      </c>
      <c r="K48" s="27">
        <v>43425</v>
      </c>
      <c r="L48" s="27">
        <v>46237</v>
      </c>
      <c r="M48"/>
      <c r="N48"/>
      <c r="O48"/>
      <c r="P48" s="74"/>
      <c r="Q48" s="106"/>
      <c r="R48" s="106"/>
      <c r="S48" s="133"/>
      <c r="T48" s="133"/>
      <c r="U48" s="106"/>
      <c r="V48" s="106"/>
      <c r="W48" s="106"/>
      <c r="X48" s="106"/>
      <c r="Y48" s="106"/>
      <c r="Z48" s="106"/>
      <c r="AA48" s="106"/>
      <c r="AB48" s="133"/>
      <c r="AC48" s="133"/>
      <c r="AD48" s="155"/>
      <c r="AE48" s="155"/>
      <c r="AF48" s="155"/>
    </row>
    <row r="49" spans="1:32" s="21" customFormat="1" x14ac:dyDescent="0.2">
      <c r="A49"/>
      <c r="B49" s="28">
        <v>2015</v>
      </c>
      <c r="C49" s="27">
        <v>653317</v>
      </c>
      <c r="D49" s="27">
        <v>33817</v>
      </c>
      <c r="E49" s="27">
        <v>33038</v>
      </c>
      <c r="F49" s="27">
        <v>31936</v>
      </c>
      <c r="G49" s="27">
        <v>34342</v>
      </c>
      <c r="H49" s="27">
        <v>38324</v>
      </c>
      <c r="I49" s="27">
        <v>43102</v>
      </c>
      <c r="J49" s="27">
        <v>46133</v>
      </c>
      <c r="K49" s="27">
        <v>44768</v>
      </c>
      <c r="L49" s="27">
        <v>45557</v>
      </c>
      <c r="M49"/>
      <c r="N49"/>
      <c r="O49"/>
      <c r="P49" s="74"/>
      <c r="Q49" s="106"/>
      <c r="R49" s="106"/>
      <c r="S49" s="133"/>
      <c r="T49" s="133"/>
      <c r="U49" s="106"/>
      <c r="V49" s="106"/>
      <c r="W49" s="106"/>
      <c r="X49" s="106"/>
      <c r="Y49" s="106"/>
      <c r="Z49" s="106"/>
      <c r="AA49" s="106"/>
      <c r="AB49" s="133"/>
      <c r="AC49" s="133"/>
      <c r="AD49" s="155"/>
      <c r="AE49" s="155"/>
      <c r="AF49" s="155"/>
    </row>
    <row r="50" spans="1:32" s="21" customFormat="1" x14ac:dyDescent="0.2">
      <c r="A50"/>
      <c r="B50" s="28">
        <v>2016</v>
      </c>
      <c r="C50" s="27">
        <v>662224</v>
      </c>
      <c r="D50" s="27">
        <v>34596</v>
      </c>
      <c r="E50" s="27">
        <v>33685</v>
      </c>
      <c r="F50" s="27">
        <v>32485</v>
      </c>
      <c r="G50" s="27">
        <v>33757</v>
      </c>
      <c r="H50" s="27">
        <v>38243</v>
      </c>
      <c r="I50" s="27">
        <v>43624</v>
      </c>
      <c r="J50" s="27">
        <v>46591</v>
      </c>
      <c r="K50" s="27">
        <v>46197</v>
      </c>
      <c r="L50" s="27">
        <v>45243</v>
      </c>
      <c r="M50"/>
      <c r="N50"/>
      <c r="O50"/>
      <c r="P50" s="74"/>
      <c r="Q50" s="106"/>
      <c r="R50" s="106"/>
      <c r="S50" s="133"/>
      <c r="T50" s="133"/>
      <c r="U50" s="106"/>
      <c r="V50" s="106"/>
      <c r="W50" s="106"/>
      <c r="X50" s="106"/>
      <c r="Y50" s="106"/>
      <c r="Z50" s="106"/>
      <c r="AA50" s="106"/>
      <c r="AB50" s="133"/>
      <c r="AC50" s="133"/>
      <c r="AD50" s="155"/>
      <c r="AE50" s="155"/>
      <c r="AF50" s="155"/>
    </row>
    <row r="51" spans="1:32" s="21" customFormat="1" x14ac:dyDescent="0.2">
      <c r="A51"/>
      <c r="B51" s="165">
        <v>2017</v>
      </c>
      <c r="C51" s="27">
        <v>670050</v>
      </c>
      <c r="D51" s="27">
        <v>34862</v>
      </c>
      <c r="E51" s="27">
        <v>34654</v>
      </c>
      <c r="F51" s="27">
        <v>32824</v>
      </c>
      <c r="G51" s="27">
        <v>33334</v>
      </c>
      <c r="H51" s="27">
        <v>37733</v>
      </c>
      <c r="I51" s="27">
        <v>44108</v>
      </c>
      <c r="J51" s="27">
        <v>46929</v>
      </c>
      <c r="K51" s="27">
        <v>47633</v>
      </c>
      <c r="L51" s="27">
        <v>45233</v>
      </c>
      <c r="M51"/>
      <c r="N51"/>
      <c r="O51"/>
      <c r="P51" s="74"/>
      <c r="Q51" s="106"/>
      <c r="R51" s="106"/>
      <c r="S51" s="133"/>
      <c r="T51" s="133"/>
      <c r="U51" s="106"/>
      <c r="V51" s="106"/>
      <c r="W51" s="106"/>
      <c r="X51" s="106"/>
      <c r="Y51" s="106"/>
      <c r="Z51" s="106"/>
      <c r="AA51" s="106"/>
      <c r="AB51" s="133"/>
      <c r="AC51" s="133"/>
      <c r="AD51" s="155"/>
      <c r="AE51" s="155"/>
      <c r="AF51" s="155"/>
    </row>
    <row r="52" spans="1:32" s="11" customFormat="1" ht="12.75" customHeight="1" x14ac:dyDescent="0.2">
      <c r="A52"/>
      <c r="B52" s="191" t="s">
        <v>111</v>
      </c>
      <c r="C52" s="193" t="s">
        <v>312</v>
      </c>
      <c r="D52" s="194"/>
      <c r="E52" s="194"/>
      <c r="F52" s="194"/>
      <c r="G52" s="194"/>
      <c r="H52" s="194"/>
      <c r="I52" s="194"/>
      <c r="J52" s="194"/>
      <c r="K52" s="194"/>
      <c r="L52" s="195"/>
      <c r="M52"/>
      <c r="N52"/>
      <c r="O52"/>
      <c r="P52" s="74"/>
      <c r="Q52" s="106"/>
      <c r="R52" s="106"/>
      <c r="S52" s="133"/>
      <c r="T52" s="133"/>
      <c r="U52" s="106"/>
      <c r="V52" s="106"/>
      <c r="W52" s="106"/>
      <c r="X52" s="106"/>
      <c r="Y52" s="106"/>
      <c r="Z52" s="106"/>
      <c r="AA52" s="106"/>
      <c r="AB52" s="133"/>
      <c r="AC52" s="133"/>
      <c r="AD52" s="134"/>
      <c r="AE52" s="134"/>
      <c r="AF52" s="134"/>
    </row>
    <row r="53" spans="1:32" s="11" customFormat="1" x14ac:dyDescent="0.2">
      <c r="A53"/>
      <c r="B53" s="192"/>
      <c r="C53" s="38" t="s">
        <v>322</v>
      </c>
      <c r="D53" s="38" t="s">
        <v>323</v>
      </c>
      <c r="E53" s="38" t="s">
        <v>324</v>
      </c>
      <c r="F53" s="38" t="s">
        <v>325</v>
      </c>
      <c r="G53" s="38" t="s">
        <v>326</v>
      </c>
      <c r="H53" s="38" t="s">
        <v>327</v>
      </c>
      <c r="I53" s="38" t="s">
        <v>328</v>
      </c>
      <c r="J53" s="38" t="s">
        <v>329</v>
      </c>
      <c r="K53" s="38" t="s">
        <v>330</v>
      </c>
      <c r="L53" s="38" t="s">
        <v>331</v>
      </c>
      <c r="M53"/>
      <c r="N53"/>
      <c r="O53"/>
      <c r="P53" s="74"/>
      <c r="Q53" s="106"/>
      <c r="R53" s="106"/>
      <c r="S53" s="133"/>
      <c r="T53" s="133"/>
      <c r="U53" s="106"/>
      <c r="V53" s="106"/>
      <c r="W53" s="106"/>
      <c r="X53" s="106"/>
      <c r="Y53" s="106"/>
      <c r="Z53" s="106"/>
      <c r="AA53" s="106"/>
      <c r="AB53" s="133"/>
      <c r="AC53" s="133"/>
      <c r="AD53" s="134"/>
      <c r="AE53" s="134"/>
      <c r="AF53" s="134"/>
    </row>
    <row r="54" spans="1:32" s="11" customFormat="1" x14ac:dyDescent="0.2">
      <c r="A54"/>
      <c r="B54" s="28">
        <v>1972</v>
      </c>
      <c r="C54" s="27">
        <v>25239</v>
      </c>
      <c r="D54" s="27">
        <v>22218</v>
      </c>
      <c r="E54" s="27">
        <v>19243</v>
      </c>
      <c r="F54" s="27">
        <v>19297</v>
      </c>
      <c r="G54" s="27">
        <v>16417</v>
      </c>
      <c r="H54" s="27">
        <v>12727</v>
      </c>
      <c r="I54" s="27">
        <v>8174</v>
      </c>
      <c r="J54" s="27">
        <v>4190</v>
      </c>
      <c r="K54" s="27">
        <v>1688</v>
      </c>
      <c r="L54" s="27">
        <v>498</v>
      </c>
      <c r="M54"/>
      <c r="N54"/>
      <c r="O54"/>
      <c r="P54" s="74"/>
      <c r="Q54" s="106"/>
      <c r="R54" s="106"/>
      <c r="S54" s="133"/>
      <c r="T54" s="133"/>
      <c r="U54" s="106"/>
      <c r="V54" s="106"/>
      <c r="W54" s="106"/>
      <c r="X54" s="106"/>
      <c r="Y54" s="106"/>
      <c r="Z54" s="106"/>
      <c r="AA54" s="106"/>
      <c r="AB54" s="133"/>
      <c r="AC54" s="133"/>
      <c r="AD54" s="134"/>
      <c r="AE54" s="134"/>
      <c r="AF54" s="134"/>
    </row>
    <row r="55" spans="1:32" s="11" customFormat="1" x14ac:dyDescent="0.2">
      <c r="A55"/>
      <c r="B55" s="28">
        <v>1973</v>
      </c>
      <c r="C55" s="27">
        <v>25529</v>
      </c>
      <c r="D55" s="27">
        <v>23260</v>
      </c>
      <c r="E55" s="27">
        <v>18853</v>
      </c>
      <c r="F55" s="27">
        <v>19314</v>
      </c>
      <c r="G55" s="27">
        <v>16677</v>
      </c>
      <c r="H55" s="27">
        <v>13191</v>
      </c>
      <c r="I55" s="27">
        <v>8401</v>
      </c>
      <c r="J55" s="27">
        <v>4473</v>
      </c>
      <c r="K55" s="27">
        <v>1736</v>
      </c>
      <c r="L55" s="27">
        <v>545</v>
      </c>
      <c r="M55"/>
      <c r="N55"/>
      <c r="O55"/>
      <c r="P55" s="74"/>
      <c r="Q55" s="106"/>
      <c r="R55" s="106"/>
      <c r="S55" s="133"/>
      <c r="T55" s="133"/>
      <c r="U55" s="106"/>
      <c r="V55" s="106"/>
      <c r="W55" s="106"/>
      <c r="X55" s="106"/>
      <c r="Y55" s="106"/>
      <c r="Z55" s="106"/>
      <c r="AA55" s="106"/>
      <c r="AB55" s="133"/>
      <c r="AC55" s="133"/>
      <c r="AD55" s="134"/>
      <c r="AE55" s="134"/>
      <c r="AF55" s="134"/>
    </row>
    <row r="56" spans="1:32" s="11" customFormat="1" x14ac:dyDescent="0.2">
      <c r="A56"/>
      <c r="B56" s="28">
        <v>1974</v>
      </c>
      <c r="C56" s="27">
        <v>25825</v>
      </c>
      <c r="D56" s="27">
        <v>24047</v>
      </c>
      <c r="E56" s="27">
        <v>18578</v>
      </c>
      <c r="F56" s="27">
        <v>19422</v>
      </c>
      <c r="G56" s="27">
        <v>16962</v>
      </c>
      <c r="H56" s="27">
        <v>13522</v>
      </c>
      <c r="I56" s="27">
        <v>8850</v>
      </c>
      <c r="J56" s="27">
        <v>4665</v>
      </c>
      <c r="K56" s="27">
        <v>1783</v>
      </c>
      <c r="L56" s="27">
        <v>588</v>
      </c>
      <c r="M56"/>
      <c r="N56"/>
      <c r="O56"/>
      <c r="P56" s="74"/>
      <c r="Q56" s="106"/>
      <c r="R56" s="106"/>
      <c r="S56" s="133"/>
      <c r="T56" s="133"/>
      <c r="U56" s="106"/>
      <c r="V56" s="106"/>
      <c r="W56" s="106"/>
      <c r="X56" s="106"/>
      <c r="Y56" s="106"/>
      <c r="Z56" s="106"/>
      <c r="AA56" s="106"/>
      <c r="AB56" s="133"/>
      <c r="AC56" s="133"/>
      <c r="AD56" s="134"/>
      <c r="AE56" s="134"/>
      <c r="AF56" s="134"/>
    </row>
    <row r="57" spans="1:32" s="11" customFormat="1" x14ac:dyDescent="0.2">
      <c r="A57"/>
      <c r="B57" s="28">
        <v>1975</v>
      </c>
      <c r="C57" s="27">
        <v>25962</v>
      </c>
      <c r="D57" s="27">
        <v>24031</v>
      </c>
      <c r="E57" s="27">
        <v>19233</v>
      </c>
      <c r="F57" s="27">
        <v>19052</v>
      </c>
      <c r="G57" s="27">
        <v>17047</v>
      </c>
      <c r="H57" s="27">
        <v>13765</v>
      </c>
      <c r="I57" s="27">
        <v>9287</v>
      </c>
      <c r="J57" s="27">
        <v>4927</v>
      </c>
      <c r="K57" s="27">
        <v>1866</v>
      </c>
      <c r="L57" s="27">
        <v>604</v>
      </c>
      <c r="M57"/>
      <c r="N57"/>
      <c r="O57"/>
      <c r="P57" s="74"/>
      <c r="Q57" s="106"/>
      <c r="R57" s="106"/>
      <c r="S57" s="133"/>
      <c r="T57" s="133"/>
      <c r="U57" s="106"/>
      <c r="V57" s="106"/>
      <c r="W57" s="106"/>
      <c r="X57" s="106"/>
      <c r="Y57" s="106"/>
      <c r="Z57" s="106"/>
      <c r="AA57" s="106"/>
      <c r="AB57" s="133"/>
      <c r="AC57" s="133"/>
      <c r="AD57" s="134"/>
      <c r="AE57" s="134"/>
      <c r="AF57" s="134"/>
    </row>
    <row r="58" spans="1:32" s="11" customFormat="1" x14ac:dyDescent="0.2">
      <c r="A58"/>
      <c r="B58" s="28">
        <v>1976</v>
      </c>
      <c r="C58" s="27">
        <v>26155</v>
      </c>
      <c r="D58" s="27">
        <v>23887</v>
      </c>
      <c r="E58" s="27">
        <v>20155</v>
      </c>
      <c r="F58" s="27">
        <v>18597</v>
      </c>
      <c r="G58" s="27">
        <v>17109</v>
      </c>
      <c r="H58" s="27">
        <v>13932</v>
      </c>
      <c r="I58" s="27">
        <v>9681</v>
      </c>
      <c r="J58" s="27">
        <v>5126</v>
      </c>
      <c r="K58" s="27">
        <v>2001</v>
      </c>
      <c r="L58" s="27">
        <v>590</v>
      </c>
      <c r="M58"/>
      <c r="N58"/>
      <c r="O58"/>
      <c r="P58" s="74"/>
      <c r="Q58" s="106"/>
      <c r="R58" s="106"/>
      <c r="S58" s="133"/>
      <c r="T58" s="133"/>
      <c r="U58" s="106"/>
      <c r="V58" s="106"/>
      <c r="W58" s="106"/>
      <c r="X58" s="106"/>
      <c r="Y58" s="106"/>
      <c r="Z58" s="106"/>
      <c r="AA58" s="106"/>
      <c r="AB58" s="133"/>
      <c r="AC58" s="133"/>
      <c r="AD58" s="134"/>
      <c r="AE58" s="134"/>
      <c r="AF58" s="134"/>
    </row>
    <row r="59" spans="1:32" s="11" customFormat="1" x14ac:dyDescent="0.2">
      <c r="A59"/>
      <c r="B59" s="28">
        <v>1977</v>
      </c>
      <c r="C59" s="27">
        <v>26483</v>
      </c>
      <c r="D59" s="27">
        <v>24096</v>
      </c>
      <c r="E59" s="27">
        <v>21069</v>
      </c>
      <c r="F59" s="27">
        <v>17945</v>
      </c>
      <c r="G59" s="27">
        <v>17380</v>
      </c>
      <c r="H59" s="27">
        <v>14057</v>
      </c>
      <c r="I59" s="27">
        <v>9956</v>
      </c>
      <c r="J59" s="27">
        <v>5434</v>
      </c>
      <c r="K59" s="27">
        <v>2186</v>
      </c>
      <c r="L59" s="27">
        <v>636</v>
      </c>
      <c r="M59"/>
      <c r="N59"/>
      <c r="O59"/>
      <c r="P59" s="74"/>
      <c r="Q59" s="106"/>
      <c r="R59" s="106"/>
      <c r="S59" s="133"/>
      <c r="T59" s="133"/>
      <c r="U59" s="106"/>
      <c r="V59" s="106"/>
      <c r="W59" s="106"/>
      <c r="X59" s="106"/>
      <c r="Y59" s="106"/>
      <c r="Z59" s="106"/>
      <c r="AA59" s="106"/>
      <c r="AB59" s="133"/>
      <c r="AC59" s="133"/>
      <c r="AD59" s="134"/>
      <c r="AE59" s="134"/>
      <c r="AF59" s="134"/>
    </row>
    <row r="60" spans="1:32" s="11" customFormat="1" x14ac:dyDescent="0.2">
      <c r="A60"/>
      <c r="B60" s="28">
        <v>1978</v>
      </c>
      <c r="C60" s="27">
        <v>26926</v>
      </c>
      <c r="D60" s="27">
        <v>24254</v>
      </c>
      <c r="E60" s="27">
        <v>21921</v>
      </c>
      <c r="F60" s="27">
        <v>17568</v>
      </c>
      <c r="G60" s="27">
        <v>17402</v>
      </c>
      <c r="H60" s="27">
        <v>14372</v>
      </c>
      <c r="I60" s="27">
        <v>10398</v>
      </c>
      <c r="J60" s="27">
        <v>5679</v>
      </c>
      <c r="K60" s="27">
        <v>2322</v>
      </c>
      <c r="L60" s="27">
        <v>707</v>
      </c>
      <c r="M60"/>
      <c r="N60"/>
      <c r="O60"/>
      <c r="P60" s="74"/>
      <c r="Q60" s="106"/>
      <c r="R60" s="106"/>
      <c r="S60" s="133"/>
      <c r="T60" s="133"/>
      <c r="U60" s="106"/>
      <c r="V60" s="106"/>
      <c r="W60" s="106"/>
      <c r="X60" s="106"/>
      <c r="Y60" s="106"/>
      <c r="Z60" s="106"/>
      <c r="AA60" s="106"/>
      <c r="AB60" s="133"/>
      <c r="AC60" s="133"/>
      <c r="AD60" s="134"/>
      <c r="AE60" s="134"/>
      <c r="AF60" s="134"/>
    </row>
    <row r="61" spans="1:32" s="11" customFormat="1" x14ac:dyDescent="0.2">
      <c r="A61"/>
      <c r="B61" s="28">
        <v>1979</v>
      </c>
      <c r="C61" s="27">
        <v>27373</v>
      </c>
      <c r="D61" s="27">
        <v>24611</v>
      </c>
      <c r="E61" s="27">
        <v>22590</v>
      </c>
      <c r="F61" s="27">
        <v>17286</v>
      </c>
      <c r="G61" s="27">
        <v>17505</v>
      </c>
      <c r="H61" s="27">
        <v>14640</v>
      </c>
      <c r="I61" s="27">
        <v>10691</v>
      </c>
      <c r="J61" s="27">
        <v>6037</v>
      </c>
      <c r="K61" s="27">
        <v>2408</v>
      </c>
      <c r="L61" s="27">
        <v>767</v>
      </c>
      <c r="M61"/>
      <c r="N61"/>
      <c r="O61"/>
      <c r="P61" s="74"/>
      <c r="Q61" s="106"/>
      <c r="R61" s="106"/>
      <c r="S61" s="133"/>
      <c r="T61" s="133"/>
      <c r="U61" s="106"/>
      <c r="V61" s="106"/>
      <c r="W61" s="106"/>
      <c r="X61" s="106"/>
      <c r="Y61" s="106"/>
      <c r="Z61" s="106"/>
      <c r="AA61" s="106"/>
      <c r="AB61" s="133"/>
      <c r="AC61" s="133"/>
      <c r="AD61" s="134"/>
      <c r="AE61" s="134"/>
      <c r="AF61" s="134"/>
    </row>
    <row r="62" spans="1:32" s="11" customFormat="1" x14ac:dyDescent="0.2">
      <c r="A62"/>
      <c r="B62" s="28">
        <v>1980</v>
      </c>
      <c r="C62" s="27">
        <v>27695</v>
      </c>
      <c r="D62" s="27">
        <v>25010</v>
      </c>
      <c r="E62" s="27">
        <v>22707</v>
      </c>
      <c r="F62" s="27">
        <v>17898</v>
      </c>
      <c r="G62" s="27">
        <v>17169</v>
      </c>
      <c r="H62" s="27">
        <v>14698</v>
      </c>
      <c r="I62" s="27">
        <v>10869</v>
      </c>
      <c r="J62" s="27">
        <v>6321</v>
      </c>
      <c r="K62" s="27">
        <v>2478</v>
      </c>
      <c r="L62" s="27">
        <v>757</v>
      </c>
      <c r="M62"/>
      <c r="N62"/>
      <c r="O62"/>
      <c r="P62" s="74"/>
      <c r="Q62" s="106"/>
      <c r="R62" s="106"/>
      <c r="S62" s="133"/>
      <c r="T62" s="133"/>
      <c r="U62" s="106"/>
      <c r="V62" s="106"/>
      <c r="W62" s="106"/>
      <c r="X62" s="106"/>
      <c r="Y62" s="106"/>
      <c r="Z62" s="106"/>
      <c r="AA62" s="106"/>
      <c r="AB62" s="133"/>
      <c r="AC62" s="133"/>
      <c r="AD62" s="134"/>
      <c r="AE62" s="134"/>
      <c r="AF62" s="134"/>
    </row>
    <row r="63" spans="1:32" s="11" customFormat="1" x14ac:dyDescent="0.2">
      <c r="A63"/>
      <c r="B63" s="28">
        <v>1981</v>
      </c>
      <c r="C63" s="27">
        <v>28050</v>
      </c>
      <c r="D63" s="27">
        <v>25470</v>
      </c>
      <c r="E63" s="27">
        <v>22745</v>
      </c>
      <c r="F63" s="27">
        <v>18877</v>
      </c>
      <c r="G63" s="27">
        <v>16824</v>
      </c>
      <c r="H63" s="27">
        <v>14801</v>
      </c>
      <c r="I63" s="27">
        <v>11049</v>
      </c>
      <c r="J63" s="27">
        <v>6583</v>
      </c>
      <c r="K63" s="27">
        <v>2591</v>
      </c>
      <c r="L63" s="27">
        <v>841</v>
      </c>
      <c r="M63"/>
      <c r="N63"/>
      <c r="O63"/>
      <c r="P63" s="74"/>
      <c r="Q63" s="106"/>
      <c r="R63" s="106"/>
      <c r="S63" s="133"/>
      <c r="T63" s="133"/>
      <c r="U63" s="106"/>
      <c r="V63" s="106"/>
      <c r="W63" s="106"/>
      <c r="X63" s="106"/>
      <c r="Y63" s="106"/>
      <c r="Z63" s="106"/>
      <c r="AA63" s="106"/>
      <c r="AB63" s="133"/>
      <c r="AC63" s="133"/>
      <c r="AD63" s="134"/>
      <c r="AE63" s="134"/>
      <c r="AF63" s="134"/>
    </row>
    <row r="64" spans="1:32" s="11" customFormat="1" x14ac:dyDescent="0.2">
      <c r="A64"/>
      <c r="B64" s="28">
        <v>1982</v>
      </c>
      <c r="C64" s="27">
        <v>28218</v>
      </c>
      <c r="D64" s="27">
        <v>25875</v>
      </c>
      <c r="E64" s="27">
        <v>22980</v>
      </c>
      <c r="F64" s="27">
        <v>19723</v>
      </c>
      <c r="G64" s="27">
        <v>16276</v>
      </c>
      <c r="H64" s="27">
        <v>15079</v>
      </c>
      <c r="I64" s="27">
        <v>11184</v>
      </c>
      <c r="J64" s="27">
        <v>6844</v>
      </c>
      <c r="K64" s="27">
        <v>2754</v>
      </c>
      <c r="L64" s="27">
        <v>852</v>
      </c>
      <c r="M64"/>
      <c r="N64"/>
      <c r="O64"/>
      <c r="P64" s="74"/>
      <c r="Q64" s="106"/>
      <c r="R64" s="106"/>
      <c r="S64" s="133"/>
      <c r="T64" s="133"/>
      <c r="U64" s="106"/>
      <c r="V64" s="106"/>
      <c r="W64" s="106"/>
      <c r="X64" s="106"/>
      <c r="Y64" s="106"/>
      <c r="Z64" s="106"/>
      <c r="AA64" s="106"/>
      <c r="AB64" s="133"/>
      <c r="AC64" s="133"/>
      <c r="AD64" s="134"/>
      <c r="AE64" s="134"/>
      <c r="AF64" s="134"/>
    </row>
    <row r="65" spans="1:33" s="11" customFormat="1" x14ac:dyDescent="0.2">
      <c r="A65"/>
      <c r="B65" s="28">
        <v>1983</v>
      </c>
      <c r="C65" s="27">
        <v>28453</v>
      </c>
      <c r="D65" s="27">
        <v>26218</v>
      </c>
      <c r="E65" s="27">
        <v>23138</v>
      </c>
      <c r="F65" s="27">
        <v>20486</v>
      </c>
      <c r="G65" s="27">
        <v>15898</v>
      </c>
      <c r="H65" s="27">
        <v>15127</v>
      </c>
      <c r="I65" s="27">
        <v>11463</v>
      </c>
      <c r="J65" s="27">
        <v>7109</v>
      </c>
      <c r="K65" s="27">
        <v>2933</v>
      </c>
      <c r="L65" s="27">
        <v>902</v>
      </c>
      <c r="M65"/>
      <c r="N65"/>
      <c r="O65"/>
      <c r="P65" s="74"/>
      <c r="Q65" s="106"/>
      <c r="R65" s="106"/>
      <c r="S65" s="133"/>
      <c r="T65" s="133"/>
      <c r="U65" s="106"/>
      <c r="V65" s="106"/>
      <c r="W65" s="106"/>
      <c r="X65" s="106"/>
      <c r="Y65" s="106"/>
      <c r="Z65" s="106"/>
      <c r="AA65" s="106"/>
      <c r="AB65" s="133"/>
      <c r="AC65" s="133"/>
      <c r="AD65" s="134"/>
      <c r="AE65" s="134"/>
      <c r="AF65" s="134"/>
    </row>
    <row r="66" spans="1:33" s="11" customFormat="1" x14ac:dyDescent="0.2">
      <c r="A66"/>
      <c r="B66" s="28">
        <v>1984</v>
      </c>
      <c r="C66" s="27">
        <v>28617</v>
      </c>
      <c r="D66" s="27">
        <v>26661</v>
      </c>
      <c r="E66" s="27">
        <v>23442</v>
      </c>
      <c r="F66" s="27">
        <v>21002</v>
      </c>
      <c r="G66" s="27">
        <v>15715</v>
      </c>
      <c r="H66" s="27">
        <v>15246</v>
      </c>
      <c r="I66" s="27">
        <v>11683</v>
      </c>
      <c r="J66" s="27">
        <v>7368</v>
      </c>
      <c r="K66" s="27">
        <v>3212</v>
      </c>
      <c r="L66" s="27">
        <v>960</v>
      </c>
      <c r="M66"/>
      <c r="N66"/>
      <c r="O66"/>
      <c r="P66" s="74"/>
      <c r="Q66" s="106"/>
      <c r="R66" s="106"/>
      <c r="S66" s="133"/>
      <c r="T66" s="133"/>
      <c r="U66" s="106"/>
      <c r="V66" s="106"/>
      <c r="W66" s="106"/>
      <c r="X66" s="106"/>
      <c r="Y66" s="106"/>
      <c r="Z66" s="106"/>
      <c r="AA66" s="106"/>
      <c r="AB66" s="133"/>
      <c r="AC66" s="133"/>
      <c r="AD66" s="134"/>
      <c r="AE66" s="134"/>
      <c r="AF66" s="134"/>
    </row>
    <row r="67" spans="1:33" s="11" customFormat="1" x14ac:dyDescent="0.2">
      <c r="A67"/>
      <c r="B67" s="28">
        <v>1985</v>
      </c>
      <c r="C67" s="27">
        <v>29056</v>
      </c>
      <c r="D67" s="27">
        <v>27082</v>
      </c>
      <c r="E67" s="27">
        <v>23881</v>
      </c>
      <c r="F67" s="27">
        <v>21152</v>
      </c>
      <c r="G67" s="27">
        <v>16306</v>
      </c>
      <c r="H67" s="27">
        <v>15102</v>
      </c>
      <c r="I67" s="27">
        <v>11811</v>
      </c>
      <c r="J67" s="27">
        <v>7638</v>
      </c>
      <c r="K67" s="27">
        <v>3395</v>
      </c>
      <c r="L67" s="27">
        <v>1007</v>
      </c>
      <c r="M67"/>
      <c r="N67"/>
      <c r="O67"/>
      <c r="P67" s="74"/>
      <c r="Q67" s="106"/>
      <c r="R67" s="106"/>
      <c r="S67" s="133"/>
      <c r="T67" s="133"/>
      <c r="U67" s="106"/>
      <c r="V67" s="106"/>
      <c r="W67" s="106"/>
      <c r="X67" s="106"/>
      <c r="Y67" s="106"/>
      <c r="Z67" s="106"/>
      <c r="AA67" s="106"/>
      <c r="AB67" s="133"/>
      <c r="AC67" s="133"/>
      <c r="AD67" s="134"/>
      <c r="AE67" s="134"/>
      <c r="AF67" s="134"/>
    </row>
    <row r="68" spans="1:33" s="11" customFormat="1" x14ac:dyDescent="0.2">
      <c r="A68"/>
      <c r="B68" s="28">
        <v>1990</v>
      </c>
      <c r="C68" s="27">
        <v>35508</v>
      </c>
      <c r="D68" s="27">
        <v>28643</v>
      </c>
      <c r="E68" s="27">
        <v>25976</v>
      </c>
      <c r="F68" s="27">
        <v>22250</v>
      </c>
      <c r="G68" s="27">
        <v>19235</v>
      </c>
      <c r="H68" s="27">
        <v>14476</v>
      </c>
      <c r="I68" s="27">
        <v>12332</v>
      </c>
      <c r="J68" s="27">
        <v>8414</v>
      </c>
      <c r="K68" s="27">
        <v>4248</v>
      </c>
      <c r="L68" s="27">
        <v>1506</v>
      </c>
      <c r="M68"/>
      <c r="N68"/>
      <c r="O68"/>
      <c r="P68" s="74"/>
      <c r="Q68" s="106"/>
      <c r="R68" s="106"/>
      <c r="S68" s="133"/>
      <c r="T68" s="133"/>
      <c r="U68" s="106"/>
      <c r="V68" s="106"/>
      <c r="W68" s="106"/>
      <c r="X68" s="106"/>
      <c r="Y68" s="106"/>
      <c r="Z68" s="106"/>
      <c r="AA68" s="106"/>
      <c r="AB68" s="133"/>
      <c r="AC68" s="133"/>
      <c r="AD68" s="134"/>
      <c r="AE68" s="134"/>
      <c r="AF68" s="134"/>
    </row>
    <row r="69" spans="1:33" s="11" customFormat="1" x14ac:dyDescent="0.2">
      <c r="A69"/>
      <c r="B69" s="28">
        <v>1995</v>
      </c>
      <c r="C69" s="27">
        <v>38632</v>
      </c>
      <c r="D69" s="27">
        <v>34606</v>
      </c>
      <c r="E69" s="27">
        <v>27160</v>
      </c>
      <c r="F69" s="27">
        <v>24155</v>
      </c>
      <c r="G69" s="27">
        <v>20450</v>
      </c>
      <c r="H69" s="27">
        <v>17270</v>
      </c>
      <c r="I69" s="27">
        <v>12076</v>
      </c>
      <c r="J69" s="27">
        <v>9138</v>
      </c>
      <c r="K69" s="27">
        <v>5017</v>
      </c>
      <c r="L69" s="27">
        <v>2037</v>
      </c>
      <c r="M69"/>
      <c r="N69"/>
      <c r="O69"/>
      <c r="P69" s="74"/>
      <c r="Q69" s="106"/>
      <c r="R69" s="106"/>
      <c r="S69" s="133"/>
      <c r="T69" s="133"/>
      <c r="U69" s="106"/>
      <c r="V69" s="106"/>
      <c r="W69" s="106"/>
      <c r="X69" s="106"/>
      <c r="Y69" s="106"/>
      <c r="Z69" s="106"/>
      <c r="AA69" s="106"/>
      <c r="AB69" s="133"/>
      <c r="AC69" s="133"/>
      <c r="AD69" s="134"/>
      <c r="AE69" s="134"/>
      <c r="AF69" s="134"/>
    </row>
    <row r="70" spans="1:33" s="11" customFormat="1" x14ac:dyDescent="0.2">
      <c r="A70"/>
      <c r="B70" s="28">
        <v>1996</v>
      </c>
      <c r="C70" s="27">
        <v>38360</v>
      </c>
      <c r="D70" s="27">
        <v>35778</v>
      </c>
      <c r="E70" s="27">
        <v>27836</v>
      </c>
      <c r="F70" s="27">
        <v>24280</v>
      </c>
      <c r="G70" s="27">
        <v>20800</v>
      </c>
      <c r="H70" s="27">
        <v>17290</v>
      </c>
      <c r="I70" s="27">
        <v>12816</v>
      </c>
      <c r="J70" s="27">
        <v>8992</v>
      </c>
      <c r="K70" s="27">
        <v>5152</v>
      </c>
      <c r="L70" s="27">
        <v>2096</v>
      </c>
      <c r="M70"/>
      <c r="N70"/>
      <c r="O70"/>
      <c r="P70" s="74"/>
      <c r="Q70" s="106"/>
      <c r="R70" s="106"/>
      <c r="S70" s="133"/>
      <c r="T70" s="133"/>
      <c r="U70" s="106"/>
      <c r="V70" s="106"/>
      <c r="W70" s="106"/>
      <c r="X70" s="106"/>
      <c r="Y70" s="106"/>
      <c r="Z70" s="106"/>
      <c r="AA70" s="106"/>
      <c r="AB70" s="133"/>
      <c r="AC70" s="133"/>
      <c r="AD70" s="134"/>
      <c r="AE70" s="134"/>
      <c r="AF70" s="134"/>
    </row>
    <row r="71" spans="1:33" s="11" customFormat="1" x14ac:dyDescent="0.2">
      <c r="A71"/>
      <c r="B71" s="28">
        <v>1997</v>
      </c>
      <c r="C71" s="27">
        <v>38875</v>
      </c>
      <c r="D71" s="27">
        <v>36323</v>
      </c>
      <c r="E71" s="27">
        <v>29045</v>
      </c>
      <c r="F71" s="27">
        <v>24362</v>
      </c>
      <c r="G71" s="27">
        <v>21221</v>
      </c>
      <c r="H71" s="27">
        <v>17642</v>
      </c>
      <c r="I71" s="27">
        <v>13410</v>
      </c>
      <c r="J71" s="27">
        <v>8864</v>
      </c>
      <c r="K71" s="27">
        <v>5321</v>
      </c>
      <c r="L71" s="27">
        <v>2205</v>
      </c>
      <c r="M71"/>
      <c r="N71"/>
      <c r="O71"/>
      <c r="P71" s="74"/>
      <c r="Q71" s="106"/>
      <c r="R71" s="106"/>
      <c r="S71" s="133"/>
      <c r="T71" s="133"/>
      <c r="U71" s="106"/>
      <c r="V71" s="106"/>
      <c r="W71" s="106"/>
      <c r="X71" s="106"/>
      <c r="Y71" s="106"/>
      <c r="Z71" s="106"/>
      <c r="AA71" s="106"/>
      <c r="AB71" s="133"/>
      <c r="AC71" s="133"/>
      <c r="AD71" s="134"/>
      <c r="AE71" s="134"/>
      <c r="AF71" s="134"/>
    </row>
    <row r="72" spans="1:33" s="11" customFormat="1" x14ac:dyDescent="0.2">
      <c r="A72"/>
      <c r="B72" s="28">
        <v>1998</v>
      </c>
      <c r="C72" s="27">
        <v>38910</v>
      </c>
      <c r="D72" s="27">
        <v>36984</v>
      </c>
      <c r="E72" s="27">
        <v>30363</v>
      </c>
      <c r="F72" s="27">
        <v>24682</v>
      </c>
      <c r="G72" s="27">
        <v>21455</v>
      </c>
      <c r="H72" s="27">
        <v>17922</v>
      </c>
      <c r="I72" s="27">
        <v>13933</v>
      </c>
      <c r="J72" s="27">
        <v>8826</v>
      </c>
      <c r="K72" s="27">
        <v>5463</v>
      </c>
      <c r="L72" s="27">
        <v>2325</v>
      </c>
      <c r="M72"/>
      <c r="N72"/>
      <c r="O72"/>
      <c r="P72" s="74"/>
      <c r="Q72" s="106"/>
      <c r="R72" s="106"/>
      <c r="S72" s="133"/>
      <c r="T72" s="133"/>
      <c r="U72" s="106"/>
      <c r="V72" s="106"/>
      <c r="W72" s="106"/>
      <c r="X72" s="106"/>
      <c r="Y72" s="106"/>
      <c r="Z72" s="106"/>
      <c r="AA72" s="106"/>
      <c r="AB72" s="133"/>
      <c r="AC72" s="133"/>
      <c r="AD72" s="134"/>
      <c r="AE72" s="134"/>
      <c r="AF72" s="134"/>
    </row>
    <row r="73" spans="1:33" s="11" customFormat="1" x14ac:dyDescent="0.2">
      <c r="A73"/>
      <c r="B73" s="28">
        <v>1999</v>
      </c>
      <c r="C73" s="27">
        <v>39529</v>
      </c>
      <c r="D73" s="27">
        <v>37258</v>
      </c>
      <c r="E73" s="27">
        <v>31942</v>
      </c>
      <c r="F73" s="27">
        <v>24953</v>
      </c>
      <c r="G73" s="27">
        <v>21837</v>
      </c>
      <c r="H73" s="27">
        <v>18233</v>
      </c>
      <c r="I73" s="27">
        <v>14474</v>
      </c>
      <c r="J73" s="27">
        <v>8803</v>
      </c>
      <c r="K73" s="27">
        <v>5662</v>
      </c>
      <c r="L73" s="27">
        <v>2412</v>
      </c>
      <c r="M73"/>
      <c r="N73"/>
      <c r="O73"/>
      <c r="P73" s="74"/>
      <c r="Q73" s="106"/>
      <c r="R73" s="106"/>
      <c r="S73" s="133"/>
      <c r="T73" s="133"/>
      <c r="U73" s="106"/>
      <c r="V73" s="106"/>
      <c r="W73" s="106"/>
      <c r="X73" s="106"/>
      <c r="Y73" s="106"/>
      <c r="Z73" s="106"/>
      <c r="AA73" s="106"/>
      <c r="AB73" s="133"/>
      <c r="AC73" s="133"/>
      <c r="AD73" s="134"/>
      <c r="AE73" s="134"/>
      <c r="AF73" s="134"/>
    </row>
    <row r="74" spans="1:33" s="11" customFormat="1" x14ac:dyDescent="0.2">
      <c r="A74"/>
      <c r="B74" s="28">
        <v>2000</v>
      </c>
      <c r="C74" s="27">
        <v>40402</v>
      </c>
      <c r="D74" s="27">
        <v>37779</v>
      </c>
      <c r="E74" s="27">
        <v>33166</v>
      </c>
      <c r="F74" s="27">
        <v>25338</v>
      </c>
      <c r="G74" s="27">
        <v>22109</v>
      </c>
      <c r="H74" s="27">
        <v>18563</v>
      </c>
      <c r="I74" s="27">
        <v>14752</v>
      </c>
      <c r="J74" s="27">
        <v>9166</v>
      </c>
      <c r="K74" s="27">
        <v>5625</v>
      </c>
      <c r="L74" s="27">
        <v>2574</v>
      </c>
      <c r="M74"/>
      <c r="N74"/>
      <c r="O74"/>
      <c r="P74" s="74"/>
      <c r="Q74" s="106"/>
      <c r="R74" s="106"/>
      <c r="S74" s="133"/>
      <c r="T74" s="133"/>
      <c r="U74" s="106"/>
      <c r="V74" s="106"/>
      <c r="W74" s="106"/>
      <c r="X74" s="106"/>
      <c r="Y74" s="106"/>
      <c r="Z74" s="106"/>
      <c r="AA74" s="106"/>
      <c r="AB74" s="133"/>
      <c r="AC74" s="133"/>
      <c r="AD74" s="134"/>
      <c r="AE74" s="134"/>
      <c r="AF74" s="134"/>
    </row>
    <row r="75" spans="1:33" s="11" customFormat="1" x14ac:dyDescent="0.2">
      <c r="A75"/>
      <c r="B75" s="28">
        <v>2001</v>
      </c>
      <c r="C75" s="27">
        <v>41660</v>
      </c>
      <c r="D75" s="27">
        <v>37717</v>
      </c>
      <c r="E75" s="27">
        <v>34508</v>
      </c>
      <c r="F75" s="27">
        <v>26204</v>
      </c>
      <c r="G75" s="27">
        <v>22446</v>
      </c>
      <c r="H75" s="27">
        <v>19016</v>
      </c>
      <c r="I75" s="27">
        <v>14895</v>
      </c>
      <c r="J75" s="27">
        <v>9801</v>
      </c>
      <c r="K75" s="27">
        <v>5519</v>
      </c>
      <c r="L75" s="27">
        <v>2700</v>
      </c>
      <c r="M75"/>
      <c r="N75"/>
      <c r="O75"/>
      <c r="P75" s="74"/>
      <c r="Q75" s="106"/>
      <c r="R75" s="106"/>
      <c r="S75" s="133"/>
      <c r="T75" s="133"/>
      <c r="U75" s="106"/>
      <c r="V75" s="106"/>
      <c r="W75" s="106"/>
      <c r="X75" s="106"/>
      <c r="Y75" s="106"/>
      <c r="Z75" s="106"/>
      <c r="AA75" s="106"/>
      <c r="AB75" s="133"/>
      <c r="AC75" s="133"/>
      <c r="AD75" s="134"/>
      <c r="AE75" s="134"/>
      <c r="AF75" s="134"/>
    </row>
    <row r="76" spans="1:33" s="11" customFormat="1" x14ac:dyDescent="0.2">
      <c r="A76"/>
      <c r="B76" s="28">
        <v>2002</v>
      </c>
      <c r="C76" s="27">
        <v>42729</v>
      </c>
      <c r="D76" s="27">
        <v>38290</v>
      </c>
      <c r="E76" s="27">
        <v>35355</v>
      </c>
      <c r="F76" s="27">
        <v>27443</v>
      </c>
      <c r="G76" s="27">
        <v>22585</v>
      </c>
      <c r="H76" s="27">
        <v>19416</v>
      </c>
      <c r="I76" s="27">
        <v>15258</v>
      </c>
      <c r="J76" s="27">
        <v>10377</v>
      </c>
      <c r="K76" s="27">
        <v>5449</v>
      </c>
      <c r="L76" s="27">
        <v>2865</v>
      </c>
      <c r="M76"/>
      <c r="N76"/>
      <c r="O76"/>
      <c r="P76" s="74"/>
      <c r="Q76" s="106"/>
      <c r="R76" s="106"/>
      <c r="S76" s="133"/>
      <c r="T76" s="133"/>
      <c r="U76" s="106"/>
      <c r="V76" s="106"/>
      <c r="W76" s="106"/>
      <c r="X76" s="106"/>
      <c r="Y76" s="106"/>
      <c r="Z76" s="106"/>
      <c r="AA76" s="106"/>
      <c r="AB76" s="133"/>
      <c r="AC76" s="133"/>
      <c r="AD76" s="134"/>
      <c r="AE76" s="134"/>
      <c r="AF76" s="134"/>
    </row>
    <row r="77" spans="1:33" s="11" customFormat="1" x14ac:dyDescent="0.2">
      <c r="A77"/>
      <c r="B77" s="28">
        <v>2003</v>
      </c>
      <c r="C77" s="27">
        <v>43875</v>
      </c>
      <c r="D77" s="27">
        <v>38578</v>
      </c>
      <c r="E77" s="27">
        <v>36023</v>
      </c>
      <c r="F77" s="27">
        <v>28972</v>
      </c>
      <c r="G77" s="27">
        <v>22897</v>
      </c>
      <c r="H77" s="27">
        <v>19648</v>
      </c>
      <c r="I77" s="27">
        <v>15577</v>
      </c>
      <c r="J77" s="27">
        <v>10877</v>
      </c>
      <c r="K77" s="27">
        <v>5472</v>
      </c>
      <c r="L77" s="27">
        <v>2938</v>
      </c>
      <c r="M77"/>
      <c r="N77"/>
      <c r="O77"/>
      <c r="P77" s="74"/>
      <c r="Q77" s="106"/>
      <c r="R77" s="106"/>
      <c r="S77" s="133"/>
      <c r="T77" s="133"/>
      <c r="U77" s="106"/>
      <c r="V77" s="106"/>
      <c r="W77" s="106"/>
      <c r="X77" s="106"/>
      <c r="Y77" s="106"/>
      <c r="Z77" s="106"/>
      <c r="AA77" s="106"/>
      <c r="AB77" s="133"/>
      <c r="AC77" s="133"/>
      <c r="AD77" s="134"/>
      <c r="AE77" s="134"/>
      <c r="AF77" s="134"/>
      <c r="AG77" s="72"/>
    </row>
    <row r="78" spans="1:33" s="11" customFormat="1" x14ac:dyDescent="0.2">
      <c r="A78"/>
      <c r="B78" s="28">
        <v>2004</v>
      </c>
      <c r="C78" s="27">
        <v>44757</v>
      </c>
      <c r="D78" s="27">
        <v>39375</v>
      </c>
      <c r="E78" s="27">
        <v>36325</v>
      </c>
      <c r="F78" s="27">
        <v>30504</v>
      </c>
      <c r="G78" s="27">
        <v>23255</v>
      </c>
      <c r="H78" s="27">
        <v>20055</v>
      </c>
      <c r="I78" s="27">
        <v>15903</v>
      </c>
      <c r="J78" s="27">
        <v>11346</v>
      </c>
      <c r="K78" s="27">
        <v>5579</v>
      </c>
      <c r="L78" s="27">
        <v>3088</v>
      </c>
      <c r="M78"/>
      <c r="N78"/>
      <c r="O78"/>
      <c r="P78" s="74"/>
      <c r="Q78" s="106"/>
      <c r="R78" s="106"/>
      <c r="S78" s="133"/>
      <c r="T78" s="133"/>
      <c r="U78" s="106"/>
      <c r="V78" s="106"/>
      <c r="W78" s="106"/>
      <c r="X78" s="106"/>
      <c r="Y78" s="106"/>
      <c r="Z78" s="106"/>
      <c r="AA78" s="106"/>
      <c r="AB78" s="133"/>
      <c r="AC78" s="133"/>
      <c r="AD78" s="134"/>
      <c r="AE78" s="134"/>
      <c r="AF78" s="134"/>
      <c r="AG78" s="72"/>
    </row>
    <row r="79" spans="1:33" s="11" customFormat="1" x14ac:dyDescent="0.2">
      <c r="A79"/>
      <c r="B79" s="28">
        <v>2005</v>
      </c>
      <c r="C79" s="27">
        <v>45783</v>
      </c>
      <c r="D79" s="27">
        <v>40333</v>
      </c>
      <c r="E79" s="27">
        <v>36915</v>
      </c>
      <c r="F79" s="27">
        <v>31763</v>
      </c>
      <c r="G79" s="27">
        <v>23675</v>
      </c>
      <c r="H79" s="27">
        <v>20401</v>
      </c>
      <c r="I79" s="27">
        <v>16293</v>
      </c>
      <c r="J79" s="27">
        <v>11698</v>
      </c>
      <c r="K79" s="27">
        <v>5879</v>
      </c>
      <c r="L79" s="27">
        <v>3086</v>
      </c>
      <c r="M79"/>
      <c r="N79"/>
      <c r="O79"/>
      <c r="P79" s="74"/>
      <c r="Q79" s="106"/>
      <c r="R79" s="106"/>
      <c r="S79" s="133"/>
      <c r="T79" s="133"/>
      <c r="U79" s="106"/>
      <c r="V79" s="106"/>
      <c r="W79" s="106"/>
      <c r="X79" s="106"/>
      <c r="Y79" s="106"/>
      <c r="Z79" s="106"/>
      <c r="AA79" s="106"/>
      <c r="AB79" s="133"/>
      <c r="AC79" s="133"/>
      <c r="AD79" s="134"/>
      <c r="AE79" s="134"/>
      <c r="AF79" s="134"/>
      <c r="AG79" s="72"/>
    </row>
    <row r="80" spans="1:33" s="11" customFormat="1" x14ac:dyDescent="0.2">
      <c r="A80"/>
      <c r="B80" s="28">
        <v>2006</v>
      </c>
      <c r="C80" s="27">
        <v>46919</v>
      </c>
      <c r="D80" s="27">
        <v>41655</v>
      </c>
      <c r="E80" s="27">
        <v>36878</v>
      </c>
      <c r="F80" s="27">
        <v>33107</v>
      </c>
      <c r="G80" s="27">
        <v>24496</v>
      </c>
      <c r="H80" s="27">
        <v>20709</v>
      </c>
      <c r="I80" s="27">
        <v>16719</v>
      </c>
      <c r="J80" s="27">
        <v>11859</v>
      </c>
      <c r="K80" s="27">
        <v>6382</v>
      </c>
      <c r="L80" s="27">
        <v>3073</v>
      </c>
      <c r="M80"/>
      <c r="N80"/>
      <c r="O80"/>
      <c r="P80" s="74"/>
      <c r="Q80" s="106"/>
      <c r="R80" s="106"/>
      <c r="S80" s="133"/>
      <c r="T80" s="133"/>
      <c r="U80" s="106"/>
      <c r="V80" s="106"/>
      <c r="W80" s="106"/>
      <c r="X80" s="106"/>
      <c r="Y80" s="106"/>
      <c r="Z80" s="106"/>
      <c r="AA80" s="106"/>
      <c r="AB80" s="133"/>
      <c r="AC80" s="133"/>
      <c r="AD80" s="134"/>
      <c r="AE80" s="134"/>
      <c r="AF80" s="134"/>
      <c r="AG80" s="72"/>
    </row>
    <row r="81" spans="1:33" s="11" customFormat="1" x14ac:dyDescent="0.2">
      <c r="A81"/>
      <c r="B81" s="28">
        <v>2007</v>
      </c>
      <c r="C81" s="27">
        <v>48070</v>
      </c>
      <c r="D81" s="27">
        <v>42876</v>
      </c>
      <c r="E81" s="27">
        <v>37507</v>
      </c>
      <c r="F81" s="27">
        <v>33990</v>
      </c>
      <c r="G81" s="27">
        <v>25743</v>
      </c>
      <c r="H81" s="27">
        <v>20870</v>
      </c>
      <c r="I81" s="27">
        <v>17221</v>
      </c>
      <c r="J81" s="27">
        <v>12175</v>
      </c>
      <c r="K81" s="27">
        <v>6772</v>
      </c>
      <c r="L81" s="27">
        <v>3145</v>
      </c>
      <c r="M81"/>
      <c r="N81"/>
      <c r="O81"/>
      <c r="P81" s="74"/>
      <c r="Q81" s="106"/>
      <c r="R81" s="106"/>
      <c r="S81" s="133"/>
      <c r="T81" s="133"/>
      <c r="U81" s="106"/>
      <c r="V81" s="106"/>
      <c r="W81" s="106"/>
      <c r="X81" s="106"/>
      <c r="Y81" s="106"/>
      <c r="Z81" s="106"/>
      <c r="AA81" s="106"/>
      <c r="AB81" s="133"/>
      <c r="AC81" s="133"/>
      <c r="AD81" s="134"/>
      <c r="AE81" s="134"/>
      <c r="AF81" s="134"/>
      <c r="AG81" s="72"/>
    </row>
    <row r="82" spans="1:33" s="11" customFormat="1" x14ac:dyDescent="0.2">
      <c r="A82"/>
      <c r="B82" s="28">
        <v>2008</v>
      </c>
      <c r="C82" s="27">
        <v>49789</v>
      </c>
      <c r="D82" s="27">
        <v>44168</v>
      </c>
      <c r="E82" s="27">
        <v>38051</v>
      </c>
      <c r="F82" s="27">
        <v>34683</v>
      </c>
      <c r="G82" s="27">
        <v>27323</v>
      </c>
      <c r="H82" s="27">
        <v>21302</v>
      </c>
      <c r="I82" s="27">
        <v>17542</v>
      </c>
      <c r="J82" s="27">
        <v>12587</v>
      </c>
      <c r="K82" s="27">
        <v>7163</v>
      </c>
      <c r="L82" s="27">
        <v>3257</v>
      </c>
      <c r="M82"/>
      <c r="N82"/>
      <c r="O82"/>
      <c r="P82" s="74"/>
      <c r="Q82" s="106"/>
      <c r="R82" s="106"/>
      <c r="S82" s="133"/>
      <c r="T82" s="133"/>
      <c r="U82" s="106"/>
      <c r="V82" s="106"/>
      <c r="W82" s="106"/>
      <c r="X82" s="106"/>
      <c r="Y82" s="106"/>
      <c r="Z82" s="106"/>
      <c r="AA82" s="106"/>
      <c r="AB82" s="133"/>
      <c r="AC82" s="133"/>
      <c r="AD82" s="134"/>
      <c r="AE82" s="134"/>
      <c r="AF82" s="134"/>
      <c r="AG82" s="72"/>
    </row>
    <row r="83" spans="1:33" s="11" customFormat="1" x14ac:dyDescent="0.2">
      <c r="A83"/>
      <c r="B83" s="28">
        <v>2009</v>
      </c>
      <c r="C83" s="27">
        <v>51710</v>
      </c>
      <c r="D83" s="27">
        <v>45342</v>
      </c>
      <c r="E83" s="27">
        <v>38971</v>
      </c>
      <c r="F83" s="27">
        <v>35111</v>
      </c>
      <c r="G83" s="27">
        <v>28841</v>
      </c>
      <c r="H83" s="27">
        <v>21631</v>
      </c>
      <c r="I83" s="27">
        <v>17930</v>
      </c>
      <c r="J83" s="27">
        <v>12902</v>
      </c>
      <c r="K83" s="27">
        <v>7477</v>
      </c>
      <c r="L83" s="27">
        <v>3394</v>
      </c>
      <c r="M83"/>
      <c r="N83"/>
      <c r="O83"/>
      <c r="P83" s="74"/>
      <c r="Q83" s="106"/>
      <c r="R83" s="106"/>
      <c r="S83" s="133"/>
      <c r="T83" s="133"/>
      <c r="U83" s="106"/>
      <c r="V83" s="106"/>
      <c r="W83" s="106"/>
      <c r="X83" s="106"/>
      <c r="Y83" s="106"/>
      <c r="Z83" s="106"/>
      <c r="AA83" s="106"/>
      <c r="AB83" s="133"/>
      <c r="AC83" s="133"/>
      <c r="AD83" s="134"/>
      <c r="AE83" s="134"/>
      <c r="AF83" s="134"/>
      <c r="AG83" s="72"/>
    </row>
    <row r="84" spans="1:33" s="11" customFormat="1" x14ac:dyDescent="0.2">
      <c r="A84"/>
      <c r="B84" s="28">
        <v>2010</v>
      </c>
      <c r="C84" s="27">
        <v>52935</v>
      </c>
      <c r="D84" s="27">
        <v>46655</v>
      </c>
      <c r="E84" s="27">
        <v>40113</v>
      </c>
      <c r="F84" s="27">
        <v>35728</v>
      </c>
      <c r="G84" s="27">
        <v>30228</v>
      </c>
      <c r="H84" s="27">
        <v>22157</v>
      </c>
      <c r="I84" s="27">
        <v>18271</v>
      </c>
      <c r="J84" s="27">
        <v>13298</v>
      </c>
      <c r="K84" s="27">
        <v>7758</v>
      </c>
      <c r="L84" s="27">
        <v>3561</v>
      </c>
      <c r="M84"/>
      <c r="N84"/>
      <c r="O84"/>
      <c r="P84" s="74"/>
      <c r="Q84" s="106"/>
      <c r="R84" s="106"/>
      <c r="S84" s="133"/>
      <c r="T84" s="133"/>
      <c r="U84" s="106"/>
      <c r="V84" s="106"/>
      <c r="W84" s="106"/>
      <c r="X84" s="106"/>
      <c r="Y84" s="106"/>
      <c r="Z84" s="106"/>
      <c r="AA84" s="106"/>
      <c r="AB84" s="133"/>
      <c r="AC84" s="133"/>
      <c r="AD84" s="134"/>
      <c r="AE84" s="134"/>
      <c r="AF84" s="134"/>
      <c r="AG84" s="72"/>
    </row>
    <row r="85" spans="1:33" s="11" customFormat="1" x14ac:dyDescent="0.2">
      <c r="A85"/>
      <c r="B85" s="28">
        <v>2011</v>
      </c>
      <c r="C85" s="27">
        <v>53992</v>
      </c>
      <c r="D85" s="27">
        <v>48110</v>
      </c>
      <c r="E85" s="27">
        <v>41483</v>
      </c>
      <c r="F85" s="27">
        <v>35889</v>
      </c>
      <c r="G85" s="27">
        <v>31527</v>
      </c>
      <c r="H85" s="27">
        <v>23039</v>
      </c>
      <c r="I85" s="27">
        <v>18583</v>
      </c>
      <c r="J85" s="27">
        <v>13706</v>
      </c>
      <c r="K85" s="27">
        <v>7938</v>
      </c>
      <c r="L85" s="27">
        <v>3789</v>
      </c>
      <c r="M85"/>
      <c r="N85"/>
      <c r="O85"/>
      <c r="P85" s="74"/>
      <c r="Q85" s="106"/>
      <c r="R85" s="106"/>
      <c r="S85" s="133"/>
      <c r="T85" s="133"/>
      <c r="U85" s="106"/>
      <c r="V85" s="106"/>
      <c r="W85" s="106"/>
      <c r="X85" s="106"/>
      <c r="Y85" s="106"/>
      <c r="Z85" s="106"/>
      <c r="AA85" s="106"/>
      <c r="AB85" s="133"/>
      <c r="AC85" s="133"/>
      <c r="AD85" s="134"/>
      <c r="AE85" s="134"/>
      <c r="AF85" s="134"/>
      <c r="AG85" s="72"/>
    </row>
    <row r="86" spans="1:33" s="11" customFormat="1" x14ac:dyDescent="0.2">
      <c r="A86"/>
      <c r="B86" s="28">
        <v>2012</v>
      </c>
      <c r="C86" s="27">
        <v>54190</v>
      </c>
      <c r="D86" s="27">
        <v>49246</v>
      </c>
      <c r="E86" s="27">
        <v>42641</v>
      </c>
      <c r="F86" s="27">
        <v>36512</v>
      </c>
      <c r="G86" s="27">
        <v>32330</v>
      </c>
      <c r="H86" s="27">
        <v>24277</v>
      </c>
      <c r="I86" s="27">
        <v>18724</v>
      </c>
      <c r="J86" s="27">
        <v>14091</v>
      </c>
      <c r="K86" s="27">
        <v>8110</v>
      </c>
      <c r="L86" s="27">
        <v>3805</v>
      </c>
      <c r="M86"/>
      <c r="N86"/>
      <c r="O86"/>
      <c r="P86" s="74"/>
      <c r="Q86" s="106"/>
      <c r="R86" s="106"/>
      <c r="S86" s="133"/>
      <c r="T86" s="133"/>
      <c r="U86" s="106"/>
      <c r="V86" s="106"/>
      <c r="W86" s="106"/>
      <c r="X86" s="106"/>
      <c r="Y86" s="106"/>
      <c r="Z86" s="106"/>
      <c r="AA86" s="106"/>
      <c r="AB86" s="133"/>
      <c r="AC86" s="133"/>
      <c r="AD86" s="134"/>
      <c r="AE86" s="134"/>
      <c r="AF86" s="134"/>
      <c r="AG86" s="72"/>
    </row>
    <row r="87" spans="1:33" s="11" customFormat="1" x14ac:dyDescent="0.2">
      <c r="A87"/>
      <c r="B87" s="28">
        <v>2013</v>
      </c>
      <c r="C87" s="27">
        <v>54358</v>
      </c>
      <c r="D87" s="27">
        <v>50753</v>
      </c>
      <c r="E87" s="27">
        <v>43926</v>
      </c>
      <c r="F87" s="27">
        <v>36932</v>
      </c>
      <c r="G87" s="27">
        <v>32902</v>
      </c>
      <c r="H87" s="27">
        <v>25625</v>
      </c>
      <c r="I87" s="27">
        <v>19207</v>
      </c>
      <c r="J87" s="27">
        <v>14354</v>
      </c>
      <c r="K87" s="27">
        <v>8363</v>
      </c>
      <c r="L87" s="27">
        <v>3970</v>
      </c>
      <c r="M87"/>
      <c r="N87"/>
      <c r="O87"/>
      <c r="P87" s="74"/>
      <c r="Q87" s="106"/>
      <c r="R87" s="106"/>
      <c r="S87" s="133"/>
      <c r="T87" s="133"/>
      <c r="U87" s="106"/>
      <c r="V87" s="106"/>
      <c r="W87" s="106"/>
      <c r="X87" s="106"/>
      <c r="Y87" s="106"/>
      <c r="Z87" s="106"/>
      <c r="AA87" s="106"/>
      <c r="AB87" s="133"/>
      <c r="AC87" s="133"/>
      <c r="AD87" s="134"/>
      <c r="AE87" s="134"/>
      <c r="AF87" s="134"/>
      <c r="AG87" s="72"/>
    </row>
    <row r="88" spans="1:33" s="11" customFormat="1" x14ac:dyDescent="0.2">
      <c r="A88"/>
      <c r="B88" s="28">
        <v>2014</v>
      </c>
      <c r="C88" s="27">
        <v>53603</v>
      </c>
      <c r="D88" s="27">
        <v>52712</v>
      </c>
      <c r="E88" s="27">
        <v>45125</v>
      </c>
      <c r="F88" s="27">
        <v>37807</v>
      </c>
      <c r="G88" s="27">
        <v>33261</v>
      </c>
      <c r="H88" s="27">
        <v>27035</v>
      </c>
      <c r="I88" s="27">
        <v>19544</v>
      </c>
      <c r="J88" s="27">
        <v>14731</v>
      </c>
      <c r="K88" s="27">
        <v>8688</v>
      </c>
      <c r="L88" s="27">
        <v>4164</v>
      </c>
      <c r="M88"/>
      <c r="N88"/>
      <c r="O88"/>
      <c r="P88" s="74"/>
      <c r="Q88" s="106"/>
      <c r="R88" s="106"/>
      <c r="S88" s="133"/>
      <c r="T88" s="133"/>
      <c r="U88" s="106"/>
      <c r="V88" s="106"/>
      <c r="W88" s="106"/>
      <c r="X88" s="106"/>
      <c r="Y88" s="106"/>
      <c r="Z88" s="106"/>
      <c r="AA88" s="106"/>
      <c r="AB88" s="133"/>
      <c r="AC88" s="133"/>
      <c r="AD88" s="134"/>
      <c r="AE88" s="134"/>
      <c r="AF88" s="134"/>
      <c r="AG88" s="72"/>
    </row>
    <row r="89" spans="1:33" s="11" customFormat="1" x14ac:dyDescent="0.2">
      <c r="A89"/>
      <c r="B89" s="28">
        <v>2015</v>
      </c>
      <c r="C89" s="27">
        <v>52850</v>
      </c>
      <c r="D89" s="27">
        <v>53857</v>
      </c>
      <c r="E89" s="27">
        <v>46377</v>
      </c>
      <c r="F89" s="27">
        <v>38864</v>
      </c>
      <c r="G89" s="27">
        <v>33792</v>
      </c>
      <c r="H89" s="27">
        <v>28352</v>
      </c>
      <c r="I89" s="27">
        <v>19946</v>
      </c>
      <c r="J89" s="27">
        <v>14984</v>
      </c>
      <c r="K89" s="27">
        <v>9003</v>
      </c>
      <c r="L89" s="27">
        <v>4275</v>
      </c>
      <c r="M89"/>
      <c r="N89"/>
      <c r="O89"/>
      <c r="P89" s="74"/>
      <c r="Q89" s="106"/>
      <c r="R89" s="106"/>
      <c r="S89" s="133"/>
      <c r="T89" s="133"/>
      <c r="U89" s="106"/>
      <c r="V89" s="106"/>
      <c r="W89" s="106"/>
      <c r="X89" s="106"/>
      <c r="Y89" s="106"/>
      <c r="Z89" s="106"/>
      <c r="AA89" s="106"/>
      <c r="AB89" s="133"/>
      <c r="AC89" s="133"/>
      <c r="AD89" s="134"/>
      <c r="AE89" s="134"/>
      <c r="AF89" s="134"/>
      <c r="AG89" s="72"/>
    </row>
    <row r="90" spans="1:33" s="11" customFormat="1" x14ac:dyDescent="0.2">
      <c r="A90"/>
      <c r="B90" s="28">
        <v>2016</v>
      </c>
      <c r="C90" s="27">
        <v>51970</v>
      </c>
      <c r="D90" s="27">
        <v>54736</v>
      </c>
      <c r="E90" s="27">
        <v>47751</v>
      </c>
      <c r="F90" s="27">
        <v>40151</v>
      </c>
      <c r="G90" s="27">
        <v>33827</v>
      </c>
      <c r="H90" s="27">
        <v>29565</v>
      </c>
      <c r="I90" s="27">
        <v>20711</v>
      </c>
      <c r="J90" s="27">
        <v>15202</v>
      </c>
      <c r="K90" s="27">
        <v>9344</v>
      </c>
      <c r="L90" s="27">
        <v>4546</v>
      </c>
      <c r="M90"/>
      <c r="N90"/>
      <c r="O90"/>
      <c r="P90" s="74"/>
      <c r="Q90" s="106"/>
      <c r="R90" s="106"/>
      <c r="S90" s="133"/>
      <c r="T90" s="133"/>
      <c r="U90" s="106"/>
      <c r="V90" s="106"/>
      <c r="W90" s="106"/>
      <c r="X90" s="106"/>
      <c r="Y90" s="106"/>
      <c r="Z90" s="106"/>
      <c r="AA90" s="106"/>
      <c r="AB90" s="133"/>
      <c r="AC90" s="133"/>
      <c r="AD90" s="134"/>
      <c r="AE90" s="134"/>
      <c r="AF90" s="134"/>
      <c r="AG90" s="72"/>
    </row>
    <row r="91" spans="1:33" s="11" customFormat="1" x14ac:dyDescent="0.2">
      <c r="A91"/>
      <c r="B91" s="28">
        <v>2017</v>
      </c>
      <c r="C91" s="27">
        <v>50677</v>
      </c>
      <c r="D91" s="27">
        <v>55363</v>
      </c>
      <c r="E91" s="27">
        <v>48903</v>
      </c>
      <c r="F91" s="27">
        <v>41335</v>
      </c>
      <c r="G91" s="27">
        <v>34428</v>
      </c>
      <c r="H91" s="27">
        <v>30282</v>
      </c>
      <c r="I91" s="27">
        <v>21837</v>
      </c>
      <c r="J91" s="27">
        <v>15454</v>
      </c>
      <c r="K91" s="27">
        <v>9705</v>
      </c>
      <c r="L91" s="27">
        <v>4756</v>
      </c>
      <c r="M91"/>
      <c r="N91"/>
      <c r="O91"/>
      <c r="P91" s="74"/>
      <c r="Q91" s="106"/>
      <c r="R91" s="106"/>
      <c r="S91" s="133"/>
      <c r="T91" s="133"/>
      <c r="U91" s="106"/>
      <c r="V91" s="106"/>
      <c r="W91" s="106"/>
      <c r="X91" s="106"/>
      <c r="Y91" s="106"/>
      <c r="Z91" s="106"/>
      <c r="AA91" s="106"/>
      <c r="AB91" s="133"/>
      <c r="AC91" s="133"/>
      <c r="AD91" s="134"/>
      <c r="AE91" s="134"/>
      <c r="AF91" s="134"/>
      <c r="AG91" s="72"/>
    </row>
    <row r="92" spans="1:33" s="11" customFormat="1" x14ac:dyDescent="0.2">
      <c r="A92"/>
      <c r="B92"/>
      <c r="C92"/>
      <c r="D92"/>
      <c r="E92"/>
      <c r="F92"/>
      <c r="G92"/>
      <c r="H92"/>
      <c r="I92"/>
      <c r="J92"/>
      <c r="K92"/>
      <c r="L92"/>
      <c r="M92"/>
      <c r="N92"/>
      <c r="O92"/>
      <c r="P92" s="74"/>
      <c r="Q92" s="106"/>
      <c r="R92" s="106"/>
      <c r="S92" s="133"/>
      <c r="T92" s="133"/>
      <c r="U92" s="106"/>
      <c r="V92" s="106"/>
      <c r="W92" s="106"/>
      <c r="X92" s="106"/>
      <c r="Y92" s="106"/>
      <c r="Z92" s="106"/>
      <c r="AA92" s="106"/>
      <c r="AB92" s="133"/>
      <c r="AC92" s="133"/>
      <c r="AD92" s="134"/>
      <c r="AE92" s="134"/>
      <c r="AF92" s="134"/>
      <c r="AG92" s="72"/>
    </row>
    <row r="93" spans="1:33" s="11" customFormat="1" x14ac:dyDescent="0.2">
      <c r="A93"/>
      <c r="B93"/>
      <c r="C93"/>
      <c r="D93"/>
      <c r="E93"/>
      <c r="F93"/>
      <c r="G93"/>
      <c r="H93"/>
      <c r="I93"/>
      <c r="J93"/>
      <c r="K93"/>
      <c r="L93"/>
      <c r="M93"/>
      <c r="N93"/>
      <c r="O93" s="2"/>
      <c r="P93" s="2"/>
      <c r="Q93" s="2"/>
      <c r="R93" s="2"/>
      <c r="S93" s="181"/>
      <c r="T93" s="181"/>
      <c r="U93" s="2"/>
      <c r="V93" s="2"/>
      <c r="W93" s="2"/>
      <c r="X93" s="2"/>
      <c r="Y93" s="2"/>
      <c r="Z93" s="2"/>
      <c r="AA93" s="2"/>
      <c r="AB93" s="181"/>
      <c r="AC93" s="181"/>
    </row>
    <row r="94" spans="1:33" s="11" customFormat="1" x14ac:dyDescent="0.2">
      <c r="A94"/>
      <c r="B94"/>
      <c r="C94"/>
      <c r="D94"/>
      <c r="E94"/>
      <c r="F94"/>
      <c r="G94"/>
      <c r="H94"/>
      <c r="I94"/>
      <c r="J94"/>
      <c r="K94"/>
      <c r="L94"/>
      <c r="M94"/>
      <c r="N94"/>
      <c r="O94" s="2"/>
      <c r="P94" s="2"/>
      <c r="Q94" s="2"/>
      <c r="R94" s="106">
        <v>1972</v>
      </c>
      <c r="S94" s="133"/>
      <c r="T94" s="133"/>
      <c r="U94" s="106"/>
      <c r="V94" s="106"/>
      <c r="W94" s="106"/>
      <c r="X94" s="106"/>
      <c r="Y94" s="106"/>
      <c r="Z94" s="106"/>
      <c r="AA94" s="134">
        <v>2017</v>
      </c>
      <c r="AB94" s="133"/>
      <c r="AC94" s="133"/>
      <c r="AD94" s="134"/>
    </row>
    <row r="95" spans="1:33" s="11" customFormat="1" x14ac:dyDescent="0.2">
      <c r="A95"/>
      <c r="B95"/>
      <c r="C95"/>
      <c r="D95"/>
      <c r="E95"/>
      <c r="F95"/>
      <c r="G95"/>
      <c r="H95"/>
      <c r="I95"/>
      <c r="J95"/>
      <c r="K95"/>
      <c r="L95"/>
      <c r="M95"/>
      <c r="N95"/>
      <c r="O95" s="2"/>
      <c r="P95" s="2"/>
      <c r="Q95" s="2"/>
      <c r="R95" s="106"/>
      <c r="S95" s="133"/>
      <c r="T95" s="133"/>
      <c r="U95" s="106"/>
      <c r="V95" s="106"/>
      <c r="W95" s="106"/>
      <c r="X95" s="106"/>
      <c r="Y95" s="106"/>
      <c r="Z95" s="106"/>
      <c r="AA95" s="106"/>
      <c r="AB95" s="133"/>
      <c r="AC95" s="133"/>
      <c r="AD95" s="134"/>
    </row>
    <row r="96" spans="1:33" s="11" customFormat="1" x14ac:dyDescent="0.2">
      <c r="A96"/>
      <c r="B96"/>
      <c r="C96"/>
      <c r="D96"/>
      <c r="E96"/>
      <c r="F96"/>
      <c r="G96"/>
      <c r="H96"/>
      <c r="I96"/>
      <c r="J96"/>
      <c r="K96"/>
      <c r="L96"/>
      <c r="M96"/>
      <c r="N96"/>
      <c r="O96" s="2"/>
      <c r="P96" s="2"/>
      <c r="Q96" s="2"/>
      <c r="R96" s="106"/>
      <c r="S96" s="133"/>
      <c r="T96" s="133"/>
      <c r="U96" s="106"/>
      <c r="V96" s="106"/>
      <c r="W96" s="106"/>
      <c r="X96" s="106"/>
      <c r="Y96" s="106"/>
      <c r="Z96" s="106"/>
      <c r="AA96" s="106"/>
      <c r="AB96" s="133"/>
      <c r="AC96" s="133"/>
      <c r="AD96" s="134"/>
    </row>
    <row r="97" spans="1:39" s="11" customFormat="1" ht="14.25" x14ac:dyDescent="0.2">
      <c r="A97"/>
      <c r="B97"/>
      <c r="C97"/>
      <c r="D97"/>
      <c r="E97"/>
      <c r="F97" s="68"/>
      <c r="H97"/>
      <c r="I97" s="68"/>
      <c r="J97"/>
      <c r="K97"/>
      <c r="L97"/>
      <c r="M97"/>
      <c r="N97"/>
      <c r="O97" s="2"/>
      <c r="P97" s="2"/>
      <c r="Q97" s="2"/>
      <c r="R97" s="106"/>
      <c r="S97" s="133" t="s">
        <v>360</v>
      </c>
      <c r="T97" s="133" t="s">
        <v>361</v>
      </c>
      <c r="U97" s="106" t="s">
        <v>362</v>
      </c>
      <c r="V97" s="106" t="s">
        <v>363</v>
      </c>
      <c r="W97" s="106"/>
      <c r="X97" s="106"/>
      <c r="Y97" s="106"/>
      <c r="Z97" s="167"/>
      <c r="AA97" s="167" t="s">
        <v>360</v>
      </c>
      <c r="AB97" s="167" t="s">
        <v>361</v>
      </c>
      <c r="AC97" s="167" t="s">
        <v>362</v>
      </c>
      <c r="AD97" s="167" t="s">
        <v>363</v>
      </c>
      <c r="AE97" s="2"/>
      <c r="AF97" s="2"/>
      <c r="AH97" s="115"/>
      <c r="AI97" s="115"/>
      <c r="AJ97" s="115"/>
      <c r="AK97" s="115"/>
      <c r="AL97" s="115"/>
      <c r="AM97" s="115"/>
    </row>
    <row r="98" spans="1:39" s="11" customFormat="1" ht="14.25" x14ac:dyDescent="0.2">
      <c r="A98"/>
      <c r="E98"/>
      <c r="F98"/>
      <c r="H98"/>
      <c r="I98"/>
      <c r="J98"/>
      <c r="K98"/>
      <c r="L98"/>
      <c r="M98"/>
      <c r="N98"/>
      <c r="O98" s="2"/>
      <c r="P98" s="2"/>
      <c r="Q98" s="2"/>
      <c r="R98" s="106">
        <v>0</v>
      </c>
      <c r="S98" s="133">
        <v>-2217</v>
      </c>
      <c r="T98" s="133">
        <v>-1096</v>
      </c>
      <c r="U98" s="106">
        <v>2049</v>
      </c>
      <c r="V98" s="106">
        <v>1074</v>
      </c>
      <c r="W98" s="106"/>
      <c r="X98" s="106"/>
      <c r="Y98" s="106"/>
      <c r="Z98" s="167">
        <v>0</v>
      </c>
      <c r="AA98" s="123">
        <v>-2511</v>
      </c>
      <c r="AB98" s="168">
        <v>-957</v>
      </c>
      <c r="AC98" s="169">
        <v>2379</v>
      </c>
      <c r="AD98" s="167">
        <v>880</v>
      </c>
      <c r="AE98" s="181"/>
      <c r="AF98" s="181"/>
      <c r="AH98" s="115"/>
      <c r="AI98" s="115"/>
      <c r="AJ98" s="115"/>
      <c r="AK98" s="115"/>
      <c r="AL98" s="115"/>
      <c r="AM98" s="115"/>
    </row>
    <row r="99" spans="1:39" s="11" customFormat="1" ht="14.25" x14ac:dyDescent="0.2">
      <c r="A99"/>
      <c r="E99"/>
      <c r="F99"/>
      <c r="H99"/>
      <c r="I99"/>
      <c r="J99"/>
      <c r="K99"/>
      <c r="L99"/>
      <c r="M99"/>
      <c r="N99"/>
      <c r="O99" s="2"/>
      <c r="P99" s="2"/>
      <c r="Q99" s="2"/>
      <c r="R99" s="106">
        <v>1</v>
      </c>
      <c r="S99" s="133">
        <v>-2398</v>
      </c>
      <c r="T99" s="133">
        <v>-1117</v>
      </c>
      <c r="U99" s="106">
        <v>2338</v>
      </c>
      <c r="V99" s="106">
        <v>994</v>
      </c>
      <c r="W99" s="106"/>
      <c r="X99" s="106"/>
      <c r="Y99" s="106"/>
      <c r="Z99" s="167">
        <v>1</v>
      </c>
      <c r="AA99" s="123">
        <v>-2518</v>
      </c>
      <c r="AB99" s="167">
        <v>-1113</v>
      </c>
      <c r="AC99" s="169">
        <v>2490</v>
      </c>
      <c r="AD99" s="167">
        <v>1028</v>
      </c>
      <c r="AE99" s="181"/>
      <c r="AF99" s="181"/>
      <c r="AG99" s="182"/>
      <c r="AH99" s="116"/>
      <c r="AI99" s="116"/>
      <c r="AJ99" s="116"/>
      <c r="AK99" s="116"/>
      <c r="AL99" s="115"/>
      <c r="AM99" s="115"/>
    </row>
    <row r="100" spans="1:39" s="11" customFormat="1" ht="14.25" x14ac:dyDescent="0.2">
      <c r="A100"/>
      <c r="E100"/>
      <c r="F100"/>
      <c r="H100"/>
      <c r="I100"/>
      <c r="J100"/>
      <c r="K100"/>
      <c r="L100"/>
      <c r="M100"/>
      <c r="N100"/>
      <c r="O100" s="2"/>
      <c r="P100" s="2"/>
      <c r="Q100" s="2"/>
      <c r="R100" s="106">
        <v>2</v>
      </c>
      <c r="S100" s="133">
        <v>-2641</v>
      </c>
      <c r="T100" s="133">
        <v>-1121</v>
      </c>
      <c r="U100" s="106">
        <v>2418</v>
      </c>
      <c r="V100" s="106">
        <v>1128</v>
      </c>
      <c r="W100" s="106"/>
      <c r="X100" s="106"/>
      <c r="Y100" s="106"/>
      <c r="Z100" s="167">
        <v>2</v>
      </c>
      <c r="AA100" s="123">
        <v>-2592</v>
      </c>
      <c r="AB100" s="168">
        <v>-1006</v>
      </c>
      <c r="AC100" s="169">
        <v>2449</v>
      </c>
      <c r="AD100" s="167">
        <v>969</v>
      </c>
      <c r="AE100" s="181"/>
      <c r="AF100" s="181"/>
      <c r="AG100" s="182"/>
      <c r="AH100" s="116"/>
      <c r="AI100" s="116"/>
      <c r="AJ100" s="116"/>
      <c r="AK100" s="116"/>
      <c r="AL100" s="116"/>
      <c r="AM100" s="115"/>
    </row>
    <row r="101" spans="1:39" s="11" customFormat="1" ht="14.25" x14ac:dyDescent="0.2">
      <c r="A101"/>
      <c r="E101"/>
      <c r="F101"/>
      <c r="H101"/>
      <c r="I101"/>
      <c r="J101"/>
      <c r="K101"/>
      <c r="L101"/>
      <c r="M101"/>
      <c r="N101"/>
      <c r="O101" s="2"/>
      <c r="P101" s="2"/>
      <c r="Q101" s="2"/>
      <c r="R101" s="106">
        <v>3</v>
      </c>
      <c r="S101" s="133">
        <v>-2711</v>
      </c>
      <c r="T101" s="133">
        <v>-1098</v>
      </c>
      <c r="U101" s="106">
        <v>2678</v>
      </c>
      <c r="V101" s="106">
        <v>1050</v>
      </c>
      <c r="W101" s="106"/>
      <c r="X101" s="106"/>
      <c r="Y101" s="106"/>
      <c r="Z101" s="167">
        <v>3</v>
      </c>
      <c r="AA101" s="123">
        <v>-2670</v>
      </c>
      <c r="AB101" s="167">
        <v>-1033</v>
      </c>
      <c r="AC101" s="169">
        <v>2381</v>
      </c>
      <c r="AD101" s="167">
        <v>978</v>
      </c>
      <c r="AE101" s="181"/>
      <c r="AF101" s="181"/>
      <c r="AG101" s="182"/>
      <c r="AH101" s="116"/>
      <c r="AI101" s="116"/>
      <c r="AJ101" s="116"/>
      <c r="AK101" s="116"/>
      <c r="AL101" s="115"/>
      <c r="AM101" s="115"/>
    </row>
    <row r="102" spans="1:39" s="11" customFormat="1" ht="14.25" x14ac:dyDescent="0.2">
      <c r="A102"/>
      <c r="E102"/>
      <c r="F102"/>
      <c r="H102"/>
      <c r="I102"/>
      <c r="J102"/>
      <c r="K102"/>
      <c r="L102"/>
      <c r="M102"/>
      <c r="N102"/>
      <c r="O102" s="2"/>
      <c r="P102" s="2"/>
      <c r="Q102" s="2"/>
      <c r="R102" s="106">
        <v>4</v>
      </c>
      <c r="S102" s="133">
        <v>-3055</v>
      </c>
      <c r="T102" s="133">
        <v>-1066</v>
      </c>
      <c r="U102" s="106">
        <v>2843</v>
      </c>
      <c r="V102" s="106">
        <v>986</v>
      </c>
      <c r="W102" s="106"/>
      <c r="X102" s="106"/>
      <c r="Y102" s="106"/>
      <c r="Z102" s="167">
        <v>4</v>
      </c>
      <c r="AA102" s="123">
        <v>-2567</v>
      </c>
      <c r="AB102" s="169">
        <v>-1029</v>
      </c>
      <c r="AC102" s="169">
        <v>2358</v>
      </c>
      <c r="AD102" s="167">
        <v>954</v>
      </c>
      <c r="AE102" s="181"/>
      <c r="AF102" s="181"/>
      <c r="AG102" s="182"/>
      <c r="AH102" s="116"/>
      <c r="AI102" s="116"/>
      <c r="AJ102" s="116"/>
      <c r="AK102" s="116"/>
      <c r="AL102" s="116"/>
      <c r="AM102" s="115"/>
    </row>
    <row r="103" spans="1:39" s="11" customFormat="1" ht="14.25" x14ac:dyDescent="0.2">
      <c r="A103"/>
      <c r="E103"/>
      <c r="F103"/>
      <c r="H103"/>
      <c r="I103"/>
      <c r="J103"/>
      <c r="K103"/>
      <c r="L103"/>
      <c r="M103"/>
      <c r="N103"/>
      <c r="O103" s="2"/>
      <c r="P103" s="2"/>
      <c r="Q103" s="2"/>
      <c r="R103" s="106">
        <v>5</v>
      </c>
      <c r="S103" s="133">
        <v>-3142</v>
      </c>
      <c r="T103" s="133">
        <v>-1024</v>
      </c>
      <c r="U103" s="106">
        <v>2925</v>
      </c>
      <c r="V103" s="106">
        <v>968</v>
      </c>
      <c r="W103" s="106"/>
      <c r="X103" s="106"/>
      <c r="Y103" s="106"/>
      <c r="Z103" s="167">
        <v>5</v>
      </c>
      <c r="AA103" s="123">
        <v>-2563</v>
      </c>
      <c r="AB103" s="167">
        <v>-1095</v>
      </c>
      <c r="AC103" s="169">
        <v>2455</v>
      </c>
      <c r="AD103" s="167">
        <v>979</v>
      </c>
      <c r="AE103" s="181"/>
      <c r="AF103" s="181"/>
      <c r="AG103" s="182"/>
      <c r="AH103" s="116"/>
      <c r="AI103" s="116"/>
      <c r="AJ103" s="116"/>
      <c r="AK103" s="116"/>
      <c r="AL103" s="116"/>
      <c r="AM103" s="115"/>
    </row>
    <row r="104" spans="1:39" ht="14.25" x14ac:dyDescent="0.2">
      <c r="E104"/>
      <c r="F104"/>
      <c r="H104"/>
      <c r="I104"/>
      <c r="J104"/>
      <c r="K104"/>
      <c r="L104"/>
      <c r="M104"/>
      <c r="N104"/>
      <c r="O104" s="2"/>
      <c r="P104" s="2"/>
      <c r="Q104" s="2"/>
      <c r="R104" s="106">
        <v>6</v>
      </c>
      <c r="S104" s="133">
        <v>-3097</v>
      </c>
      <c r="T104" s="133">
        <v>-933</v>
      </c>
      <c r="U104" s="106">
        <v>3000</v>
      </c>
      <c r="V104" s="106">
        <v>934</v>
      </c>
      <c r="W104" s="106"/>
      <c r="Z104" s="167">
        <v>6</v>
      </c>
      <c r="AA104" s="123">
        <v>-2590</v>
      </c>
      <c r="AB104" s="167">
        <v>-1048</v>
      </c>
      <c r="AC104" s="169">
        <v>2339</v>
      </c>
      <c r="AD104" s="167">
        <v>905</v>
      </c>
      <c r="AE104" s="181"/>
      <c r="AF104" s="181"/>
      <c r="AG104" s="182"/>
      <c r="AH104" s="116"/>
      <c r="AI104" s="116"/>
      <c r="AJ104" s="116"/>
      <c r="AK104" s="116"/>
      <c r="AL104" s="115"/>
      <c r="AM104" s="115"/>
    </row>
    <row r="105" spans="1:39" ht="14.25" x14ac:dyDescent="0.2">
      <c r="E105"/>
      <c r="F105"/>
      <c r="H105"/>
      <c r="I105"/>
      <c r="J105"/>
      <c r="K105"/>
      <c r="L105"/>
      <c r="M105"/>
      <c r="N105"/>
      <c r="O105" s="2"/>
      <c r="P105" s="2"/>
      <c r="Q105" s="2"/>
      <c r="R105" s="106">
        <v>7</v>
      </c>
      <c r="S105" s="133">
        <v>-3212</v>
      </c>
      <c r="T105" s="133">
        <v>-835</v>
      </c>
      <c r="U105" s="106">
        <v>3170</v>
      </c>
      <c r="V105" s="106">
        <v>860</v>
      </c>
      <c r="W105" s="106"/>
      <c r="Z105" s="167">
        <v>7</v>
      </c>
      <c r="AA105" s="123">
        <v>-2611</v>
      </c>
      <c r="AB105" s="167">
        <v>-967</v>
      </c>
      <c r="AC105" s="169">
        <v>2508</v>
      </c>
      <c r="AD105" s="167">
        <v>983</v>
      </c>
      <c r="AE105" s="181"/>
      <c r="AF105" s="181"/>
      <c r="AG105" s="182"/>
      <c r="AH105" s="116"/>
      <c r="AI105" s="116"/>
      <c r="AJ105" s="116"/>
      <c r="AK105" s="116"/>
      <c r="AL105" s="115"/>
      <c r="AM105" s="115"/>
    </row>
    <row r="106" spans="1:39" ht="14.25" x14ac:dyDescent="0.2">
      <c r="E106"/>
      <c r="F106"/>
      <c r="H106"/>
      <c r="I106"/>
      <c r="J106"/>
      <c r="K106"/>
      <c r="L106"/>
      <c r="M106"/>
      <c r="N106"/>
      <c r="O106" s="2"/>
      <c r="P106" s="2"/>
      <c r="Q106" s="2"/>
      <c r="R106" s="106">
        <v>8</v>
      </c>
      <c r="S106" s="133">
        <v>-3391</v>
      </c>
      <c r="T106" s="133">
        <v>-814</v>
      </c>
      <c r="U106" s="106">
        <v>3225</v>
      </c>
      <c r="V106" s="106">
        <v>788</v>
      </c>
      <c r="W106" s="106"/>
      <c r="Z106" s="167">
        <v>8</v>
      </c>
      <c r="AA106" s="123">
        <v>-2500</v>
      </c>
      <c r="AB106" s="167">
        <v>-936</v>
      </c>
      <c r="AC106" s="169">
        <v>2377</v>
      </c>
      <c r="AD106" s="167">
        <v>915</v>
      </c>
      <c r="AE106" s="181"/>
      <c r="AF106" s="181"/>
      <c r="AG106" s="182"/>
      <c r="AH106" s="116"/>
      <c r="AI106" s="116"/>
      <c r="AJ106" s="116"/>
      <c r="AK106" s="116"/>
      <c r="AL106" s="115"/>
      <c r="AM106" s="115"/>
    </row>
    <row r="107" spans="1:39" ht="14.25" x14ac:dyDescent="0.2">
      <c r="E107"/>
      <c r="F107"/>
      <c r="I107"/>
      <c r="J107"/>
      <c r="K107"/>
      <c r="L107"/>
      <c r="M107"/>
      <c r="N107"/>
      <c r="O107" s="2"/>
      <c r="P107" s="2"/>
      <c r="Q107" s="2"/>
      <c r="R107" s="106">
        <v>9</v>
      </c>
      <c r="S107" s="133">
        <v>-3365</v>
      </c>
      <c r="T107" s="133">
        <v>-697</v>
      </c>
      <c r="U107" s="106">
        <v>3205</v>
      </c>
      <c r="V107" s="106">
        <v>706</v>
      </c>
      <c r="W107" s="106"/>
      <c r="Z107" s="167">
        <v>9</v>
      </c>
      <c r="AA107" s="123">
        <v>-2538</v>
      </c>
      <c r="AB107" s="167">
        <v>-1006</v>
      </c>
      <c r="AC107" s="169">
        <v>2432</v>
      </c>
      <c r="AD107" s="167">
        <v>907</v>
      </c>
      <c r="AE107" s="181"/>
      <c r="AF107" s="181"/>
      <c r="AG107" s="182"/>
      <c r="AH107" s="116"/>
      <c r="AI107" s="116"/>
      <c r="AJ107" s="116"/>
      <c r="AK107" s="116"/>
      <c r="AL107" s="115"/>
      <c r="AM107" s="115"/>
    </row>
    <row r="108" spans="1:39" ht="14.25" x14ac:dyDescent="0.2">
      <c r="F108"/>
      <c r="G108"/>
      <c r="H108"/>
      <c r="I108"/>
      <c r="J108"/>
      <c r="K108"/>
      <c r="L108"/>
      <c r="M108"/>
      <c r="N108"/>
      <c r="O108" s="2"/>
      <c r="P108" s="2"/>
      <c r="Q108" s="2"/>
      <c r="R108" s="106">
        <v>10</v>
      </c>
      <c r="S108" s="133">
        <v>-3361</v>
      </c>
      <c r="T108" s="133">
        <v>-636</v>
      </c>
      <c r="U108" s="106">
        <v>3131</v>
      </c>
      <c r="V108" s="106">
        <v>655</v>
      </c>
      <c r="W108" s="106"/>
      <c r="Z108" s="167">
        <v>10</v>
      </c>
      <c r="AA108" s="123">
        <v>-2388</v>
      </c>
      <c r="AB108" s="167">
        <v>-922</v>
      </c>
      <c r="AC108" s="169">
        <v>2289</v>
      </c>
      <c r="AD108" s="167">
        <v>868</v>
      </c>
      <c r="AE108" s="181"/>
      <c r="AF108" s="181"/>
      <c r="AG108" s="182"/>
      <c r="AH108" s="116"/>
      <c r="AI108" s="116"/>
      <c r="AJ108" s="116"/>
      <c r="AK108" s="116"/>
      <c r="AL108" s="115"/>
      <c r="AM108" s="115"/>
    </row>
    <row r="109" spans="1:39" ht="14.25" x14ac:dyDescent="0.2">
      <c r="F109"/>
      <c r="G109"/>
      <c r="H109"/>
      <c r="I109"/>
      <c r="J109"/>
      <c r="K109"/>
      <c r="L109"/>
      <c r="M109"/>
      <c r="N109"/>
      <c r="O109" s="2"/>
      <c r="P109" s="2"/>
      <c r="Q109" s="2"/>
      <c r="R109" s="106">
        <v>11</v>
      </c>
      <c r="S109" s="133">
        <v>-3433</v>
      </c>
      <c r="T109" s="133">
        <v>-518</v>
      </c>
      <c r="U109" s="106">
        <v>3225</v>
      </c>
      <c r="V109" s="106">
        <v>479</v>
      </c>
      <c r="W109" s="106"/>
      <c r="Z109" s="167">
        <v>11</v>
      </c>
      <c r="AA109" s="123">
        <v>-2475</v>
      </c>
      <c r="AB109" s="167">
        <v>-911</v>
      </c>
      <c r="AC109" s="169">
        <v>2325</v>
      </c>
      <c r="AD109" s="167">
        <v>864</v>
      </c>
      <c r="AE109" s="181"/>
      <c r="AF109" s="181"/>
      <c r="AG109" s="182"/>
      <c r="AH109" s="116"/>
      <c r="AI109" s="116"/>
      <c r="AJ109" s="116"/>
      <c r="AK109" s="116"/>
      <c r="AL109" s="115"/>
      <c r="AM109" s="115"/>
    </row>
    <row r="110" spans="1:39" ht="14.25" x14ac:dyDescent="0.2">
      <c r="C110"/>
      <c r="D110"/>
      <c r="E110"/>
      <c r="F110"/>
      <c r="G110"/>
      <c r="H110"/>
      <c r="I110"/>
      <c r="J110"/>
      <c r="K110"/>
      <c r="L110"/>
      <c r="M110"/>
      <c r="N110"/>
      <c r="O110" s="2"/>
      <c r="P110" s="2"/>
      <c r="Q110" s="2"/>
      <c r="R110" s="106">
        <v>12</v>
      </c>
      <c r="S110" s="133">
        <v>-3306</v>
      </c>
      <c r="T110" s="133">
        <v>-481</v>
      </c>
      <c r="U110" s="106">
        <v>3227</v>
      </c>
      <c r="V110" s="106">
        <v>424</v>
      </c>
      <c r="W110" s="106"/>
      <c r="Z110" s="167">
        <v>12</v>
      </c>
      <c r="AA110" s="123">
        <v>-2490</v>
      </c>
      <c r="AB110" s="167">
        <v>-969</v>
      </c>
      <c r="AC110" s="169">
        <v>2255</v>
      </c>
      <c r="AD110" s="167">
        <v>913</v>
      </c>
      <c r="AE110" s="181"/>
      <c r="AF110" s="181"/>
      <c r="AG110" s="182"/>
      <c r="AH110" s="116"/>
      <c r="AI110" s="116"/>
      <c r="AJ110" s="116"/>
      <c r="AK110" s="116"/>
      <c r="AL110" s="115"/>
      <c r="AM110" s="115"/>
    </row>
    <row r="111" spans="1:39" ht="14.25" x14ac:dyDescent="0.2">
      <c r="C111"/>
      <c r="D111"/>
      <c r="E111"/>
      <c r="F111"/>
      <c r="G111"/>
      <c r="H111"/>
      <c r="I111"/>
      <c r="J111"/>
      <c r="K111"/>
      <c r="L111"/>
      <c r="M111"/>
      <c r="N111"/>
      <c r="O111" s="2"/>
      <c r="P111" s="2"/>
      <c r="Q111" s="2"/>
      <c r="R111" s="106">
        <v>13</v>
      </c>
      <c r="S111" s="133">
        <v>-3228</v>
      </c>
      <c r="T111" s="133">
        <v>-418</v>
      </c>
      <c r="U111" s="106">
        <v>3094</v>
      </c>
      <c r="V111" s="106">
        <v>380</v>
      </c>
      <c r="W111" s="106"/>
      <c r="Z111" s="167">
        <v>13</v>
      </c>
      <c r="AA111" s="123">
        <v>-2514</v>
      </c>
      <c r="AB111" s="167">
        <v>-909</v>
      </c>
      <c r="AC111" s="169">
        <v>2339</v>
      </c>
      <c r="AD111" s="167">
        <v>872</v>
      </c>
      <c r="AE111" s="181"/>
      <c r="AF111" s="181"/>
      <c r="AG111" s="182"/>
      <c r="AH111" s="116"/>
      <c r="AI111" s="116"/>
      <c r="AJ111" s="116"/>
      <c r="AK111" s="116"/>
      <c r="AL111" s="115"/>
      <c r="AM111" s="115"/>
    </row>
    <row r="112" spans="1:39" ht="14.25" x14ac:dyDescent="0.2">
      <c r="C112"/>
      <c r="D112"/>
      <c r="E112"/>
      <c r="F112"/>
      <c r="G112"/>
      <c r="H112"/>
      <c r="I112"/>
      <c r="J112"/>
      <c r="K112"/>
      <c r="L112"/>
      <c r="M112"/>
      <c r="N112"/>
      <c r="O112" s="2"/>
      <c r="P112" s="2"/>
      <c r="Q112" s="2"/>
      <c r="R112" s="106">
        <v>14</v>
      </c>
      <c r="S112" s="133">
        <v>-3252</v>
      </c>
      <c r="T112" s="133">
        <v>-343</v>
      </c>
      <c r="U112" s="106">
        <v>3140</v>
      </c>
      <c r="V112" s="106">
        <v>391</v>
      </c>
      <c r="W112" s="106"/>
      <c r="Z112" s="167">
        <v>14</v>
      </c>
      <c r="AA112" s="123">
        <v>-2542</v>
      </c>
      <c r="AB112" s="167">
        <v>-854</v>
      </c>
      <c r="AC112" s="169">
        <v>2317</v>
      </c>
      <c r="AD112" s="167">
        <v>808</v>
      </c>
      <c r="AE112" s="181"/>
      <c r="AF112" s="181"/>
      <c r="AG112" s="182"/>
      <c r="AH112" s="116"/>
      <c r="AI112" s="116"/>
      <c r="AJ112" s="116"/>
      <c r="AK112" s="116"/>
      <c r="AL112" s="115"/>
      <c r="AM112" s="115"/>
    </row>
    <row r="113" spans="3:39" ht="14.25" x14ac:dyDescent="0.2">
      <c r="C113"/>
      <c r="D113"/>
      <c r="E113"/>
      <c r="F113"/>
      <c r="G113"/>
      <c r="H113"/>
      <c r="I113"/>
      <c r="J113"/>
      <c r="K113"/>
      <c r="L113"/>
      <c r="M113"/>
      <c r="N113"/>
      <c r="O113" s="2"/>
      <c r="P113" s="2"/>
      <c r="Q113" s="2"/>
      <c r="R113" s="106">
        <v>15</v>
      </c>
      <c r="S113" s="133">
        <v>-3315</v>
      </c>
      <c r="T113" s="133">
        <v>-302</v>
      </c>
      <c r="U113" s="106">
        <v>3190</v>
      </c>
      <c r="V113" s="106">
        <v>379</v>
      </c>
      <c r="W113" s="106"/>
      <c r="Z113" s="167">
        <v>15</v>
      </c>
      <c r="AA113" s="123">
        <v>-2504</v>
      </c>
      <c r="AB113" s="167">
        <v>-825</v>
      </c>
      <c r="AC113" s="169">
        <v>2367</v>
      </c>
      <c r="AD113" s="167">
        <v>749</v>
      </c>
      <c r="AE113" s="181"/>
      <c r="AF113" s="181"/>
      <c r="AG113" s="182"/>
      <c r="AH113" s="116"/>
      <c r="AI113" s="116"/>
      <c r="AJ113" s="116"/>
      <c r="AK113" s="116"/>
      <c r="AL113" s="115"/>
      <c r="AM113" s="115"/>
    </row>
    <row r="114" spans="3:39" ht="14.25" x14ac:dyDescent="0.2">
      <c r="C114"/>
      <c r="D114"/>
      <c r="E114"/>
      <c r="F114"/>
      <c r="G114"/>
      <c r="H114"/>
      <c r="I114"/>
      <c r="J114"/>
      <c r="K114"/>
      <c r="L114"/>
      <c r="M114"/>
      <c r="N114"/>
      <c r="O114" s="2"/>
      <c r="P114" s="2"/>
      <c r="Q114" s="2"/>
      <c r="R114" s="106">
        <v>16</v>
      </c>
      <c r="S114" s="133">
        <v>-3256</v>
      </c>
      <c r="T114" s="133">
        <v>-323</v>
      </c>
      <c r="U114" s="106">
        <v>3017</v>
      </c>
      <c r="V114" s="106">
        <v>321</v>
      </c>
      <c r="W114" s="106"/>
      <c r="Z114" s="167">
        <v>16</v>
      </c>
      <c r="AA114" s="123">
        <v>-2482</v>
      </c>
      <c r="AB114" s="167">
        <v>-795</v>
      </c>
      <c r="AC114" s="169">
        <v>2411</v>
      </c>
      <c r="AD114" s="167">
        <v>687</v>
      </c>
      <c r="AE114" s="181"/>
      <c r="AF114" s="181"/>
      <c r="AG114" s="182"/>
      <c r="AH114" s="116"/>
      <c r="AI114" s="116"/>
      <c r="AJ114" s="116"/>
      <c r="AK114" s="116"/>
      <c r="AL114" s="115"/>
      <c r="AM114" s="115"/>
    </row>
    <row r="115" spans="3:39" ht="14.25" x14ac:dyDescent="0.2">
      <c r="C115"/>
      <c r="D115"/>
      <c r="E115"/>
      <c r="F115"/>
      <c r="G115"/>
      <c r="H115"/>
      <c r="I115"/>
      <c r="J115"/>
      <c r="K115"/>
      <c r="L115"/>
      <c r="M115"/>
      <c r="N115"/>
      <c r="O115" s="2"/>
      <c r="P115" s="2"/>
      <c r="Q115" s="2"/>
      <c r="R115" s="106">
        <v>17</v>
      </c>
      <c r="S115" s="133">
        <v>-3241</v>
      </c>
      <c r="T115" s="133">
        <v>-313</v>
      </c>
      <c r="U115" s="106">
        <v>2977</v>
      </c>
      <c r="V115" s="106">
        <v>355</v>
      </c>
      <c r="W115" s="106"/>
      <c r="Z115" s="167">
        <v>17</v>
      </c>
      <c r="AA115" s="123">
        <v>-2745</v>
      </c>
      <c r="AB115" s="167">
        <v>-842</v>
      </c>
      <c r="AC115" s="169">
        <v>2455</v>
      </c>
      <c r="AD115" s="167">
        <v>735</v>
      </c>
      <c r="AE115" s="181"/>
      <c r="AF115" s="181"/>
      <c r="AG115" s="182"/>
      <c r="AH115" s="116"/>
      <c r="AI115" s="116"/>
      <c r="AJ115" s="116"/>
      <c r="AK115" s="116"/>
      <c r="AL115" s="115"/>
      <c r="AM115" s="115"/>
    </row>
    <row r="116" spans="3:39" ht="14.25" x14ac:dyDescent="0.2">
      <c r="C116"/>
      <c r="D116"/>
      <c r="E116"/>
      <c r="F116"/>
      <c r="G116"/>
      <c r="H116"/>
      <c r="I116"/>
      <c r="J116"/>
      <c r="K116"/>
      <c r="L116"/>
      <c r="M116"/>
      <c r="N116"/>
      <c r="O116" s="2"/>
      <c r="P116" s="2"/>
      <c r="Q116" s="2"/>
      <c r="R116" s="106">
        <v>18</v>
      </c>
      <c r="S116" s="133">
        <v>-3108</v>
      </c>
      <c r="T116" s="133">
        <v>-352</v>
      </c>
      <c r="U116" s="106">
        <v>2968</v>
      </c>
      <c r="V116" s="106">
        <v>396</v>
      </c>
      <c r="W116" s="106"/>
      <c r="Z116" s="167">
        <v>18</v>
      </c>
      <c r="AA116" s="123">
        <v>-2721</v>
      </c>
      <c r="AB116" s="167">
        <v>-812</v>
      </c>
      <c r="AC116" s="169">
        <v>2591</v>
      </c>
      <c r="AD116" s="167">
        <v>659</v>
      </c>
      <c r="AE116" s="181"/>
      <c r="AF116" s="181"/>
      <c r="AG116" s="182"/>
      <c r="AH116" s="116"/>
      <c r="AI116" s="116"/>
      <c r="AJ116" s="116"/>
      <c r="AK116" s="116"/>
      <c r="AL116" s="115"/>
      <c r="AM116" s="115"/>
    </row>
    <row r="117" spans="3:39" ht="14.25" x14ac:dyDescent="0.2">
      <c r="C117"/>
      <c r="D117"/>
      <c r="E117"/>
      <c r="F117"/>
      <c r="G117"/>
      <c r="H117"/>
      <c r="I117"/>
      <c r="J117"/>
      <c r="K117"/>
      <c r="L117"/>
      <c r="M117"/>
      <c r="N117"/>
      <c r="O117" s="2"/>
      <c r="P117" s="2"/>
      <c r="Q117" s="2"/>
      <c r="R117" s="106">
        <v>19</v>
      </c>
      <c r="S117" s="133">
        <v>-3110</v>
      </c>
      <c r="T117" s="133">
        <v>-413</v>
      </c>
      <c r="U117" s="106">
        <v>2825</v>
      </c>
      <c r="V117" s="106">
        <v>481</v>
      </c>
      <c r="W117" s="106"/>
      <c r="Z117" s="167">
        <v>19</v>
      </c>
      <c r="AA117" s="123">
        <v>-2801</v>
      </c>
      <c r="AB117" s="167">
        <v>-855</v>
      </c>
      <c r="AC117" s="169">
        <v>2600</v>
      </c>
      <c r="AD117" s="167">
        <v>698</v>
      </c>
      <c r="AE117" s="181"/>
      <c r="AF117" s="181"/>
      <c r="AG117" s="182"/>
      <c r="AH117" s="116"/>
      <c r="AI117" s="116"/>
      <c r="AJ117" s="116"/>
      <c r="AK117" s="116"/>
      <c r="AL117" s="115"/>
      <c r="AM117" s="115"/>
    </row>
    <row r="118" spans="3:39" ht="14.25" x14ac:dyDescent="0.2">
      <c r="C118"/>
      <c r="D118"/>
      <c r="E118"/>
      <c r="F118"/>
      <c r="G118"/>
      <c r="H118"/>
      <c r="I118"/>
      <c r="J118"/>
      <c r="K118"/>
      <c r="L118"/>
      <c r="M118"/>
      <c r="N118"/>
      <c r="O118" s="2"/>
      <c r="P118" s="2"/>
      <c r="Q118" s="2"/>
      <c r="R118" s="106">
        <v>20</v>
      </c>
      <c r="S118" s="133">
        <v>-2866</v>
      </c>
      <c r="T118" s="133">
        <v>-383</v>
      </c>
      <c r="U118" s="106">
        <v>2693</v>
      </c>
      <c r="V118" s="106">
        <v>527</v>
      </c>
      <c r="W118" s="106"/>
      <c r="Z118" s="167">
        <v>20</v>
      </c>
      <c r="AA118" s="123">
        <v>-2886</v>
      </c>
      <c r="AB118" s="167">
        <v>-825</v>
      </c>
      <c r="AC118" s="169">
        <v>2771</v>
      </c>
      <c r="AD118" s="167">
        <v>724</v>
      </c>
      <c r="AE118" s="181"/>
      <c r="AF118" s="181"/>
      <c r="AG118" s="182"/>
      <c r="AH118" s="116"/>
      <c r="AI118" s="116"/>
      <c r="AJ118" s="116"/>
      <c r="AK118" s="116"/>
      <c r="AL118" s="115"/>
      <c r="AM118" s="115"/>
    </row>
    <row r="119" spans="3:39" ht="14.25" x14ac:dyDescent="0.2">
      <c r="C119"/>
      <c r="D119"/>
      <c r="E119"/>
      <c r="F119"/>
      <c r="G119"/>
      <c r="H119"/>
      <c r="I119"/>
      <c r="J119"/>
      <c r="K119"/>
      <c r="L119"/>
      <c r="M119"/>
      <c r="N119"/>
      <c r="O119" s="2"/>
      <c r="P119" s="2"/>
      <c r="Q119" s="2"/>
      <c r="R119" s="106">
        <v>21</v>
      </c>
      <c r="S119" s="133">
        <v>-2972</v>
      </c>
      <c r="T119" s="133">
        <v>-428</v>
      </c>
      <c r="U119" s="106">
        <v>2528</v>
      </c>
      <c r="V119" s="106">
        <v>596</v>
      </c>
      <c r="W119" s="106"/>
      <c r="Z119" s="167">
        <v>21</v>
      </c>
      <c r="AA119" s="123">
        <v>-3020</v>
      </c>
      <c r="AB119" s="167">
        <v>-886</v>
      </c>
      <c r="AC119" s="169">
        <v>2819</v>
      </c>
      <c r="AD119" s="167">
        <v>769</v>
      </c>
      <c r="AE119" s="181"/>
      <c r="AF119" s="181"/>
      <c r="AG119" s="182"/>
      <c r="AH119" s="116"/>
      <c r="AI119" s="116"/>
      <c r="AJ119" s="116"/>
      <c r="AK119" s="116"/>
      <c r="AL119" s="115"/>
      <c r="AM119" s="115"/>
    </row>
    <row r="120" spans="3:39" ht="14.25" x14ac:dyDescent="0.2">
      <c r="C120"/>
      <c r="D120"/>
      <c r="E120"/>
      <c r="F120"/>
      <c r="G120"/>
      <c r="H120"/>
      <c r="I120"/>
      <c r="J120"/>
      <c r="K120"/>
      <c r="L120"/>
      <c r="M120"/>
      <c r="N120"/>
      <c r="O120" s="2"/>
      <c r="P120" s="2"/>
      <c r="Q120" s="2"/>
      <c r="R120" s="106">
        <v>22</v>
      </c>
      <c r="S120" s="133">
        <v>-2865</v>
      </c>
      <c r="T120" s="133">
        <v>-584</v>
      </c>
      <c r="U120" s="106">
        <v>2584</v>
      </c>
      <c r="V120" s="106">
        <v>692</v>
      </c>
      <c r="W120" s="106"/>
      <c r="Z120" s="167">
        <v>22</v>
      </c>
      <c r="AA120" s="123">
        <v>-2873</v>
      </c>
      <c r="AB120" s="167">
        <v>-909</v>
      </c>
      <c r="AC120" s="169">
        <v>2837</v>
      </c>
      <c r="AD120" s="167">
        <v>837</v>
      </c>
      <c r="AE120" s="181"/>
      <c r="AF120" s="181"/>
      <c r="AG120" s="182"/>
      <c r="AH120" s="116"/>
      <c r="AI120" s="116"/>
      <c r="AJ120" s="116"/>
      <c r="AK120" s="116"/>
      <c r="AL120" s="115"/>
      <c r="AM120" s="115"/>
    </row>
    <row r="121" spans="3:39" ht="14.25" x14ac:dyDescent="0.2">
      <c r="C121"/>
      <c r="D121"/>
      <c r="E121"/>
      <c r="F121"/>
      <c r="G121"/>
      <c r="H121"/>
      <c r="I121"/>
      <c r="J121"/>
      <c r="K121"/>
      <c r="L121"/>
      <c r="M121"/>
      <c r="N121"/>
      <c r="O121" s="2"/>
      <c r="P121" s="2"/>
      <c r="Q121" s="2"/>
      <c r="R121" s="106">
        <v>23</v>
      </c>
      <c r="S121" s="133">
        <v>-2857</v>
      </c>
      <c r="T121" s="133">
        <v>-676</v>
      </c>
      <c r="U121" s="106">
        <v>2576</v>
      </c>
      <c r="V121" s="106">
        <v>827</v>
      </c>
      <c r="W121" s="106"/>
      <c r="Z121" s="167">
        <v>23</v>
      </c>
      <c r="AA121" s="123">
        <v>-2915</v>
      </c>
      <c r="AB121" s="167">
        <v>-954</v>
      </c>
      <c r="AC121" s="169">
        <v>2899</v>
      </c>
      <c r="AD121" s="167">
        <v>831</v>
      </c>
      <c r="AE121" s="181"/>
      <c r="AF121" s="181"/>
      <c r="AG121" s="182"/>
      <c r="AH121" s="116"/>
      <c r="AI121" s="116"/>
      <c r="AJ121" s="116"/>
      <c r="AK121" s="116"/>
      <c r="AL121" s="115"/>
      <c r="AM121" s="115"/>
    </row>
    <row r="122" spans="3:39" ht="14.25" x14ac:dyDescent="0.2">
      <c r="C122"/>
      <c r="D122"/>
      <c r="E122"/>
      <c r="F122"/>
      <c r="G122"/>
      <c r="H122"/>
      <c r="I122"/>
      <c r="J122"/>
      <c r="K122"/>
      <c r="L122"/>
      <c r="M122"/>
      <c r="N122"/>
      <c r="O122" s="2"/>
      <c r="P122" s="2"/>
      <c r="Q122" s="2"/>
      <c r="R122" s="106">
        <v>24</v>
      </c>
      <c r="S122" s="133">
        <v>-2867</v>
      </c>
      <c r="T122" s="133">
        <v>-854</v>
      </c>
      <c r="U122" s="106">
        <v>2710</v>
      </c>
      <c r="V122" s="106">
        <v>941</v>
      </c>
      <c r="W122" s="106"/>
      <c r="Z122" s="167">
        <v>24</v>
      </c>
      <c r="AA122" s="123">
        <v>-3042</v>
      </c>
      <c r="AB122" s="167">
        <v>-1096</v>
      </c>
      <c r="AC122" s="169">
        <v>2866</v>
      </c>
      <c r="AD122" s="169">
        <v>974</v>
      </c>
      <c r="AE122" s="181"/>
      <c r="AF122" s="181"/>
      <c r="AG122" s="182"/>
      <c r="AH122" s="116"/>
      <c r="AI122" s="116"/>
      <c r="AJ122" s="116"/>
      <c r="AK122" s="116"/>
      <c r="AL122" s="116"/>
      <c r="AM122" s="115"/>
    </row>
    <row r="123" spans="3:39" ht="14.25" x14ac:dyDescent="0.2">
      <c r="C123"/>
      <c r="D123"/>
      <c r="E123"/>
      <c r="F123"/>
      <c r="G123"/>
      <c r="H123"/>
      <c r="I123"/>
      <c r="J123"/>
      <c r="K123"/>
      <c r="L123"/>
      <c r="M123"/>
      <c r="N123"/>
      <c r="O123" s="2"/>
      <c r="P123" s="2"/>
      <c r="Q123" s="2"/>
      <c r="R123" s="106">
        <v>25</v>
      </c>
      <c r="S123" s="133">
        <v>-2802</v>
      </c>
      <c r="T123" s="133">
        <v>-947</v>
      </c>
      <c r="U123" s="106">
        <v>2616</v>
      </c>
      <c r="V123" s="106">
        <v>879</v>
      </c>
      <c r="W123" s="106"/>
      <c r="Z123" s="167">
        <v>25</v>
      </c>
      <c r="AA123" s="123">
        <v>-3129</v>
      </c>
      <c r="AB123" s="167">
        <v>-1230</v>
      </c>
      <c r="AC123" s="169">
        <v>3122</v>
      </c>
      <c r="AD123" s="169">
        <v>1141</v>
      </c>
      <c r="AE123" s="181"/>
      <c r="AF123" s="181"/>
      <c r="AG123" s="182"/>
      <c r="AH123" s="116"/>
      <c r="AI123" s="116"/>
      <c r="AJ123" s="116"/>
      <c r="AK123" s="116"/>
      <c r="AL123" s="116"/>
      <c r="AM123" s="116"/>
    </row>
    <row r="124" spans="3:39" ht="14.25" x14ac:dyDescent="0.2">
      <c r="C124"/>
      <c r="D124"/>
      <c r="E124"/>
      <c r="F124"/>
      <c r="G124"/>
      <c r="H124"/>
      <c r="I124"/>
      <c r="J124"/>
      <c r="K124"/>
      <c r="L124"/>
      <c r="M124"/>
      <c r="N124"/>
      <c r="O124" s="2"/>
      <c r="P124" s="2"/>
      <c r="Q124" s="2"/>
      <c r="R124" s="106">
        <v>26</v>
      </c>
      <c r="S124" s="133">
        <v>-2854</v>
      </c>
      <c r="T124" s="133">
        <v>-1135</v>
      </c>
      <c r="U124" s="106">
        <v>2618</v>
      </c>
      <c r="V124" s="106">
        <v>938</v>
      </c>
      <c r="W124" s="106"/>
      <c r="Z124" s="167">
        <v>26</v>
      </c>
      <c r="AA124" s="123">
        <v>-3059</v>
      </c>
      <c r="AB124" s="167">
        <v>-1305</v>
      </c>
      <c r="AC124" s="169">
        <v>2992</v>
      </c>
      <c r="AD124" s="169">
        <v>1249</v>
      </c>
      <c r="AE124" s="181"/>
      <c r="AF124" s="181"/>
      <c r="AG124" s="182"/>
      <c r="AH124" s="116"/>
      <c r="AI124" s="116"/>
      <c r="AJ124" s="116"/>
      <c r="AK124" s="116"/>
      <c r="AL124" s="116"/>
      <c r="AM124" s="116"/>
    </row>
    <row r="125" spans="3:39" ht="14.25" x14ac:dyDescent="0.2">
      <c r="C125"/>
      <c r="D125"/>
      <c r="E125"/>
      <c r="F125"/>
      <c r="G125"/>
      <c r="H125"/>
      <c r="I125"/>
      <c r="J125"/>
      <c r="K125"/>
      <c r="L125"/>
      <c r="M125"/>
      <c r="N125"/>
      <c r="O125" s="2"/>
      <c r="P125" s="2"/>
      <c r="Q125" s="2"/>
      <c r="R125" s="106">
        <v>27</v>
      </c>
      <c r="S125" s="133">
        <v>-2722</v>
      </c>
      <c r="T125" s="133">
        <v>-1050</v>
      </c>
      <c r="U125" s="106">
        <v>2640</v>
      </c>
      <c r="V125" s="106">
        <v>815</v>
      </c>
      <c r="W125" s="106"/>
      <c r="Z125" s="167">
        <v>27</v>
      </c>
      <c r="AA125" s="123">
        <v>-3065</v>
      </c>
      <c r="AB125" s="167">
        <v>-1495</v>
      </c>
      <c r="AC125" s="169">
        <v>3017</v>
      </c>
      <c r="AD125" s="169">
        <v>1316</v>
      </c>
      <c r="AE125" s="181"/>
      <c r="AF125" s="181"/>
      <c r="AG125" s="182"/>
      <c r="AH125" s="116"/>
      <c r="AI125" s="116"/>
      <c r="AJ125" s="116"/>
      <c r="AK125" s="116"/>
      <c r="AL125" s="116"/>
      <c r="AM125" s="116"/>
    </row>
    <row r="126" spans="3:39" ht="14.25" x14ac:dyDescent="0.2">
      <c r="C126"/>
      <c r="D126"/>
      <c r="E126"/>
      <c r="F126"/>
      <c r="G126"/>
      <c r="H126"/>
      <c r="I126"/>
      <c r="J126"/>
      <c r="K126"/>
      <c r="L126"/>
      <c r="M126"/>
      <c r="N126"/>
      <c r="O126" s="2"/>
      <c r="P126" s="2"/>
      <c r="Q126" s="2"/>
      <c r="R126" s="106">
        <v>28</v>
      </c>
      <c r="S126" s="133">
        <v>-2718</v>
      </c>
      <c r="T126" s="133">
        <v>-1190</v>
      </c>
      <c r="U126" s="106">
        <v>2710</v>
      </c>
      <c r="V126" s="106">
        <v>882</v>
      </c>
      <c r="W126" s="106"/>
      <c r="Z126" s="167">
        <v>28</v>
      </c>
      <c r="AA126" s="123">
        <v>-3084</v>
      </c>
      <c r="AB126" s="167">
        <v>-1565</v>
      </c>
      <c r="AC126" s="169">
        <v>3011</v>
      </c>
      <c r="AD126" s="169">
        <v>1345</v>
      </c>
      <c r="AE126" s="181"/>
      <c r="AF126" s="181"/>
      <c r="AG126" s="182"/>
      <c r="AH126" s="116"/>
      <c r="AI126" s="116"/>
      <c r="AJ126" s="116"/>
      <c r="AK126" s="116"/>
      <c r="AL126" s="116"/>
      <c r="AM126" s="116"/>
    </row>
    <row r="127" spans="3:39" ht="14.25" x14ac:dyDescent="0.2">
      <c r="C127"/>
      <c r="D127"/>
      <c r="E127"/>
      <c r="F127"/>
      <c r="G127"/>
      <c r="H127"/>
      <c r="I127"/>
      <c r="J127"/>
      <c r="K127"/>
      <c r="L127"/>
      <c r="M127"/>
      <c r="N127"/>
      <c r="O127" s="2"/>
      <c r="P127" s="2"/>
      <c r="Q127" s="2"/>
      <c r="R127" s="106">
        <v>29</v>
      </c>
      <c r="S127" s="133">
        <v>-2633</v>
      </c>
      <c r="T127" s="133">
        <v>-1282</v>
      </c>
      <c r="U127" s="106">
        <v>2647</v>
      </c>
      <c r="V127" s="106">
        <v>867</v>
      </c>
      <c r="W127" s="106"/>
      <c r="Z127" s="167">
        <v>29</v>
      </c>
      <c r="AA127" s="123">
        <v>-2967</v>
      </c>
      <c r="AB127" s="167">
        <v>-1576</v>
      </c>
      <c r="AC127" s="169">
        <v>2974</v>
      </c>
      <c r="AD127" s="169">
        <v>1466</v>
      </c>
      <c r="AE127" s="181"/>
      <c r="AF127" s="181"/>
      <c r="AG127" s="182"/>
      <c r="AH127" s="116"/>
      <c r="AI127" s="116"/>
      <c r="AJ127" s="116"/>
      <c r="AK127" s="116"/>
      <c r="AL127" s="116"/>
      <c r="AM127" s="116"/>
    </row>
    <row r="128" spans="3:39" ht="14.25" x14ac:dyDescent="0.2">
      <c r="C128"/>
      <c r="D128"/>
      <c r="E128"/>
      <c r="F128"/>
      <c r="G128"/>
      <c r="H128"/>
      <c r="I128"/>
      <c r="J128"/>
      <c r="K128"/>
      <c r="L128"/>
      <c r="M128"/>
      <c r="N128"/>
      <c r="O128" s="2"/>
      <c r="P128" s="2"/>
      <c r="Q128" s="2"/>
      <c r="R128" s="106">
        <v>30</v>
      </c>
      <c r="S128" s="133">
        <v>-2542</v>
      </c>
      <c r="T128" s="133">
        <v>-1328</v>
      </c>
      <c r="U128" s="106">
        <v>2484</v>
      </c>
      <c r="V128" s="106">
        <v>882</v>
      </c>
      <c r="W128" s="106"/>
      <c r="Z128" s="167">
        <v>30</v>
      </c>
      <c r="AA128" s="123">
        <v>-2915</v>
      </c>
      <c r="AB128" s="167">
        <v>-1719</v>
      </c>
      <c r="AC128" s="169">
        <v>2985</v>
      </c>
      <c r="AD128" s="169">
        <v>1540</v>
      </c>
      <c r="AE128" s="181"/>
      <c r="AF128" s="181"/>
      <c r="AG128" s="182"/>
      <c r="AH128" s="116"/>
      <c r="AI128" s="116"/>
      <c r="AJ128" s="116"/>
      <c r="AK128" s="116"/>
      <c r="AL128" s="116"/>
      <c r="AM128" s="116"/>
    </row>
    <row r="129" spans="3:39" ht="14.25" x14ac:dyDescent="0.2">
      <c r="C129"/>
      <c r="D129"/>
      <c r="E129"/>
      <c r="F129"/>
      <c r="G129"/>
      <c r="H129"/>
      <c r="I129"/>
      <c r="J129"/>
      <c r="K129"/>
      <c r="L129"/>
      <c r="M129"/>
      <c r="N129"/>
      <c r="O129" s="2"/>
      <c r="P129" s="2"/>
      <c r="Q129" s="2"/>
      <c r="R129" s="106">
        <v>31</v>
      </c>
      <c r="S129" s="133">
        <v>-2315</v>
      </c>
      <c r="T129" s="133">
        <v>-1293</v>
      </c>
      <c r="U129" s="106">
        <v>2290</v>
      </c>
      <c r="V129" s="106">
        <v>878</v>
      </c>
      <c r="W129" s="106"/>
      <c r="Z129" s="167">
        <v>31</v>
      </c>
      <c r="AA129" s="123">
        <v>-2992</v>
      </c>
      <c r="AB129" s="167">
        <v>-1696</v>
      </c>
      <c r="AC129" s="169">
        <v>2969</v>
      </c>
      <c r="AD129" s="169">
        <v>1626</v>
      </c>
      <c r="AE129" s="181"/>
      <c r="AF129" s="181"/>
      <c r="AG129" s="182"/>
      <c r="AH129" s="116"/>
      <c r="AI129" s="116"/>
      <c r="AJ129" s="116"/>
      <c r="AK129" s="116"/>
      <c r="AL129" s="116"/>
      <c r="AM129" s="116"/>
    </row>
    <row r="130" spans="3:39" ht="14.25" x14ac:dyDescent="0.2">
      <c r="C130"/>
      <c r="D130"/>
      <c r="E130"/>
      <c r="F130"/>
      <c r="G130"/>
      <c r="H130"/>
      <c r="I130"/>
      <c r="J130"/>
      <c r="K130"/>
      <c r="L130"/>
      <c r="M130"/>
      <c r="N130"/>
      <c r="O130" s="2"/>
      <c r="P130" s="2"/>
      <c r="Q130" s="2"/>
      <c r="R130" s="106">
        <v>32</v>
      </c>
      <c r="S130" s="133">
        <v>-2035</v>
      </c>
      <c r="T130" s="133">
        <v>-1495</v>
      </c>
      <c r="U130" s="106">
        <v>2167</v>
      </c>
      <c r="V130" s="106">
        <v>939</v>
      </c>
      <c r="W130" s="106"/>
      <c r="Z130" s="167">
        <v>32</v>
      </c>
      <c r="AA130" s="123">
        <v>-2898</v>
      </c>
      <c r="AB130" s="167">
        <v>-1829</v>
      </c>
      <c r="AC130" s="169">
        <v>2901</v>
      </c>
      <c r="AD130" s="169">
        <v>1682</v>
      </c>
      <c r="AE130" s="181"/>
      <c r="AF130" s="181"/>
      <c r="AG130" s="182"/>
      <c r="AH130" s="116"/>
      <c r="AI130" s="116"/>
      <c r="AJ130" s="116"/>
      <c r="AK130" s="116"/>
      <c r="AL130" s="116"/>
      <c r="AM130" s="116"/>
    </row>
    <row r="131" spans="3:39" ht="14.25" x14ac:dyDescent="0.2">
      <c r="C131"/>
      <c r="D131"/>
      <c r="E131"/>
      <c r="F131"/>
      <c r="G131"/>
      <c r="H131"/>
      <c r="I131"/>
      <c r="J131"/>
      <c r="K131"/>
      <c r="L131"/>
      <c r="M131"/>
      <c r="N131"/>
      <c r="O131" s="2"/>
      <c r="P131" s="2"/>
      <c r="Q131" s="2"/>
      <c r="R131" s="106">
        <v>33</v>
      </c>
      <c r="S131" s="133">
        <v>-1963</v>
      </c>
      <c r="T131" s="133">
        <v>-1357</v>
      </c>
      <c r="U131" s="106">
        <v>2127</v>
      </c>
      <c r="V131" s="106">
        <v>879</v>
      </c>
      <c r="W131" s="106"/>
      <c r="Z131" s="167">
        <v>33</v>
      </c>
      <c r="AA131" s="123">
        <v>-3048</v>
      </c>
      <c r="AB131" s="167">
        <v>-1919</v>
      </c>
      <c r="AC131" s="169">
        <v>2933</v>
      </c>
      <c r="AD131" s="169">
        <v>1714</v>
      </c>
      <c r="AE131" s="181"/>
      <c r="AF131" s="181"/>
      <c r="AG131" s="182"/>
      <c r="AH131" s="116"/>
      <c r="AI131" s="116"/>
      <c r="AJ131" s="116"/>
      <c r="AK131" s="116"/>
      <c r="AL131" s="116"/>
      <c r="AM131" s="116"/>
    </row>
    <row r="132" spans="3:39" ht="14.25" x14ac:dyDescent="0.2">
      <c r="C132"/>
      <c r="D132"/>
      <c r="E132"/>
      <c r="F132"/>
      <c r="G132"/>
      <c r="H132"/>
      <c r="I132"/>
      <c r="J132"/>
      <c r="K132"/>
      <c r="L132"/>
      <c r="M132"/>
      <c r="N132"/>
      <c r="O132" s="2"/>
      <c r="P132" s="2"/>
      <c r="Q132" s="2"/>
      <c r="R132" s="106">
        <v>34</v>
      </c>
      <c r="S132" s="133">
        <v>-2026</v>
      </c>
      <c r="T132" s="133">
        <v>-1280</v>
      </c>
      <c r="U132" s="106">
        <v>2111</v>
      </c>
      <c r="V132" s="106">
        <v>789</v>
      </c>
      <c r="W132" s="106"/>
      <c r="Z132" s="167">
        <v>34</v>
      </c>
      <c r="AA132" s="123">
        <v>-2957</v>
      </c>
      <c r="AB132" s="167">
        <v>-1922</v>
      </c>
      <c r="AC132" s="169">
        <v>2971</v>
      </c>
      <c r="AD132" s="169">
        <v>1713</v>
      </c>
      <c r="AE132" s="181"/>
      <c r="AF132" s="181"/>
      <c r="AG132" s="182"/>
      <c r="AH132" s="116"/>
      <c r="AI132" s="116"/>
      <c r="AJ132" s="116"/>
      <c r="AK132" s="116"/>
      <c r="AL132" s="116"/>
      <c r="AM132" s="116"/>
    </row>
    <row r="133" spans="3:39" ht="14.25" x14ac:dyDescent="0.2">
      <c r="C133"/>
      <c r="D133"/>
      <c r="E133"/>
      <c r="F133"/>
      <c r="G133"/>
      <c r="H133"/>
      <c r="I133"/>
      <c r="J133"/>
      <c r="K133"/>
      <c r="L133"/>
      <c r="M133"/>
      <c r="N133"/>
      <c r="O133" s="2"/>
      <c r="P133" s="2"/>
      <c r="Q133" s="2"/>
      <c r="R133" s="106">
        <v>35</v>
      </c>
      <c r="S133" s="133">
        <v>-1983</v>
      </c>
      <c r="T133" s="133">
        <v>-1186</v>
      </c>
      <c r="U133" s="106">
        <v>2182</v>
      </c>
      <c r="V133" s="106">
        <v>723</v>
      </c>
      <c r="W133" s="106"/>
      <c r="Z133" s="167">
        <v>35</v>
      </c>
      <c r="AA133" s="123">
        <v>-2989</v>
      </c>
      <c r="AB133" s="167">
        <v>-2026</v>
      </c>
      <c r="AC133" s="169">
        <v>3116</v>
      </c>
      <c r="AD133" s="169">
        <v>1704</v>
      </c>
      <c r="AE133" s="181"/>
      <c r="AF133" s="181"/>
      <c r="AG133" s="182"/>
      <c r="AH133" s="116"/>
      <c r="AI133" s="116"/>
      <c r="AJ133" s="116"/>
      <c r="AK133" s="116"/>
      <c r="AL133" s="116"/>
      <c r="AM133" s="116"/>
    </row>
    <row r="134" spans="3:39" ht="14.25" x14ac:dyDescent="0.2">
      <c r="C134"/>
      <c r="D134"/>
      <c r="E134"/>
      <c r="F134"/>
      <c r="G134"/>
      <c r="H134"/>
      <c r="I134"/>
      <c r="J134"/>
      <c r="K134"/>
      <c r="L134"/>
      <c r="M134"/>
      <c r="N134"/>
      <c r="O134" s="2"/>
      <c r="P134" s="2"/>
      <c r="Q134" s="2"/>
      <c r="R134" s="106">
        <v>36</v>
      </c>
      <c r="S134" s="133">
        <v>-2018</v>
      </c>
      <c r="T134" s="133">
        <v>-1158</v>
      </c>
      <c r="U134" s="106">
        <v>2258</v>
      </c>
      <c r="V134" s="106">
        <v>646</v>
      </c>
      <c r="W134" s="106"/>
      <c r="Z134" s="167">
        <v>36</v>
      </c>
      <c r="AA134" s="123">
        <v>-2979</v>
      </c>
      <c r="AB134" s="167">
        <v>-2028</v>
      </c>
      <c r="AC134" s="169">
        <v>3106</v>
      </c>
      <c r="AD134" s="169">
        <v>1747</v>
      </c>
      <c r="AE134" s="181"/>
      <c r="AF134" s="181"/>
      <c r="AG134" s="182"/>
      <c r="AH134" s="116"/>
      <c r="AI134" s="116"/>
      <c r="AJ134" s="116"/>
      <c r="AK134" s="116"/>
      <c r="AL134" s="116"/>
      <c r="AM134" s="116"/>
    </row>
    <row r="135" spans="3:39" ht="14.25" x14ac:dyDescent="0.2">
      <c r="C135"/>
      <c r="D135"/>
      <c r="E135"/>
      <c r="F135"/>
      <c r="G135"/>
      <c r="H135"/>
      <c r="I135"/>
      <c r="J135"/>
      <c r="K135"/>
      <c r="L135"/>
      <c r="M135"/>
      <c r="N135"/>
      <c r="O135" s="2"/>
      <c r="P135" s="2"/>
      <c r="Q135" s="2"/>
      <c r="R135" s="106">
        <v>37</v>
      </c>
      <c r="S135" s="133">
        <v>-2072</v>
      </c>
      <c r="T135" s="133">
        <v>-1051</v>
      </c>
      <c r="U135" s="106">
        <v>2246</v>
      </c>
      <c r="V135" s="106">
        <v>622</v>
      </c>
      <c r="W135" s="106"/>
      <c r="Z135" s="167">
        <v>37</v>
      </c>
      <c r="AA135" s="123">
        <v>-2974</v>
      </c>
      <c r="AB135" s="167">
        <v>-1963</v>
      </c>
      <c r="AC135" s="169">
        <v>2954</v>
      </c>
      <c r="AD135" s="169">
        <v>1715</v>
      </c>
      <c r="AE135" s="181"/>
      <c r="AF135" s="181"/>
      <c r="AG135" s="182"/>
      <c r="AH135" s="116"/>
      <c r="AI135" s="116"/>
      <c r="AJ135" s="116"/>
      <c r="AK135" s="116"/>
      <c r="AL135" s="116"/>
      <c r="AM135" s="116"/>
    </row>
    <row r="136" spans="3:39" ht="14.25" x14ac:dyDescent="0.2">
      <c r="C136"/>
      <c r="D136"/>
      <c r="E136"/>
      <c r="F136"/>
      <c r="G136"/>
      <c r="H136"/>
      <c r="I136"/>
      <c r="J136"/>
      <c r="K136"/>
      <c r="L136"/>
      <c r="M136"/>
      <c r="N136"/>
      <c r="O136" s="2"/>
      <c r="P136" s="2"/>
      <c r="Q136" s="2"/>
      <c r="R136" s="106">
        <v>38</v>
      </c>
      <c r="S136" s="133">
        <v>-2192</v>
      </c>
      <c r="T136" s="133">
        <v>-966</v>
      </c>
      <c r="U136" s="106">
        <v>2339</v>
      </c>
      <c r="V136" s="106">
        <v>591</v>
      </c>
      <c r="W136" s="106"/>
      <c r="Z136" s="167">
        <v>38</v>
      </c>
      <c r="AA136" s="123">
        <v>-2898</v>
      </c>
      <c r="AB136" s="167">
        <v>-1835</v>
      </c>
      <c r="AC136" s="169">
        <v>2941</v>
      </c>
      <c r="AD136" s="169">
        <v>1575</v>
      </c>
      <c r="AE136" s="181"/>
      <c r="AF136" s="181"/>
      <c r="AG136" s="182"/>
      <c r="AH136" s="116"/>
      <c r="AI136" s="116"/>
      <c r="AJ136" s="116"/>
      <c r="AK136" s="116"/>
      <c r="AL136" s="116"/>
      <c r="AM136" s="116"/>
    </row>
    <row r="137" spans="3:39" ht="14.25" x14ac:dyDescent="0.2">
      <c r="C137"/>
      <c r="D137"/>
      <c r="E137"/>
      <c r="F137"/>
      <c r="G137"/>
      <c r="H137"/>
      <c r="I137"/>
      <c r="J137"/>
      <c r="K137"/>
      <c r="L137"/>
      <c r="M137"/>
      <c r="N137"/>
      <c r="O137" s="2"/>
      <c r="P137" s="2"/>
      <c r="Q137" s="2"/>
      <c r="R137" s="106">
        <v>39</v>
      </c>
      <c r="S137" s="133">
        <v>-2118</v>
      </c>
      <c r="T137" s="133">
        <v>-854</v>
      </c>
      <c r="U137" s="106">
        <v>2238</v>
      </c>
      <c r="V137" s="106">
        <v>529</v>
      </c>
      <c r="W137" s="106"/>
      <c r="Z137" s="167">
        <v>39</v>
      </c>
      <c r="AA137" s="123">
        <v>-2803</v>
      </c>
      <c r="AB137" s="167">
        <v>-1844</v>
      </c>
      <c r="AC137" s="169">
        <v>2816</v>
      </c>
      <c r="AD137" s="169">
        <v>1620</v>
      </c>
      <c r="AE137" s="181"/>
      <c r="AF137" s="181"/>
      <c r="AG137" s="182"/>
      <c r="AH137" s="116"/>
      <c r="AI137" s="116"/>
      <c r="AJ137" s="116"/>
      <c r="AK137" s="116"/>
      <c r="AL137" s="116"/>
      <c r="AM137" s="116"/>
    </row>
    <row r="138" spans="3:39" ht="14.25" x14ac:dyDescent="0.2">
      <c r="C138"/>
      <c r="D138"/>
      <c r="E138"/>
      <c r="F138"/>
      <c r="G138"/>
      <c r="H138"/>
      <c r="I138"/>
      <c r="J138"/>
      <c r="K138"/>
      <c r="L138"/>
      <c r="M138"/>
      <c r="N138"/>
      <c r="O138" s="2"/>
      <c r="P138" s="2"/>
      <c r="Q138" s="2"/>
      <c r="R138" s="106">
        <v>40</v>
      </c>
      <c r="S138" s="133">
        <v>-2183</v>
      </c>
      <c r="T138" s="133">
        <v>-769</v>
      </c>
      <c r="U138" s="106">
        <v>2308</v>
      </c>
      <c r="V138" s="106">
        <v>443</v>
      </c>
      <c r="W138" s="106"/>
      <c r="Z138" s="167">
        <v>40</v>
      </c>
      <c r="AA138" s="123">
        <v>-2848</v>
      </c>
      <c r="AB138" s="167">
        <v>-1836</v>
      </c>
      <c r="AC138" s="169">
        <v>2917</v>
      </c>
      <c r="AD138" s="169">
        <v>1497</v>
      </c>
      <c r="AE138" s="181"/>
      <c r="AF138" s="181"/>
      <c r="AG138" s="182"/>
      <c r="AH138" s="116"/>
      <c r="AI138" s="116"/>
      <c r="AJ138" s="116"/>
      <c r="AK138" s="116"/>
      <c r="AL138" s="116"/>
      <c r="AM138" s="116"/>
    </row>
    <row r="139" spans="3:39" ht="14.25" x14ac:dyDescent="0.2">
      <c r="C139"/>
      <c r="D139"/>
      <c r="E139"/>
      <c r="F139"/>
      <c r="G139"/>
      <c r="H139"/>
      <c r="I139"/>
      <c r="J139"/>
      <c r="K139"/>
      <c r="L139"/>
      <c r="M139"/>
      <c r="N139"/>
      <c r="O139" s="2"/>
      <c r="P139" s="2"/>
      <c r="Q139" s="2"/>
      <c r="R139" s="106">
        <v>41</v>
      </c>
      <c r="S139" s="133">
        <v>-2138</v>
      </c>
      <c r="T139" s="133">
        <v>-757</v>
      </c>
      <c r="U139" s="106">
        <v>2265</v>
      </c>
      <c r="V139" s="106">
        <v>416</v>
      </c>
      <c r="W139" s="106"/>
      <c r="Z139" s="167">
        <v>41</v>
      </c>
      <c r="AA139" s="123">
        <v>-2695</v>
      </c>
      <c r="AB139" s="167">
        <v>-1788</v>
      </c>
      <c r="AC139" s="169">
        <v>3073</v>
      </c>
      <c r="AD139" s="169">
        <v>1489</v>
      </c>
      <c r="AE139" s="181"/>
      <c r="AF139" s="181"/>
      <c r="AG139" s="182"/>
      <c r="AH139" s="116"/>
      <c r="AI139" s="116"/>
      <c r="AJ139" s="116"/>
      <c r="AK139" s="116"/>
      <c r="AL139" s="116"/>
      <c r="AM139" s="116"/>
    </row>
    <row r="140" spans="3:39" ht="14.25" x14ac:dyDescent="0.2">
      <c r="C140"/>
      <c r="D140"/>
      <c r="E140"/>
      <c r="F140"/>
      <c r="G140"/>
      <c r="H140"/>
      <c r="I140"/>
      <c r="J140"/>
      <c r="K140"/>
      <c r="L140"/>
      <c r="M140"/>
      <c r="N140"/>
      <c r="O140" s="2"/>
      <c r="P140" s="2"/>
      <c r="Q140" s="2"/>
      <c r="R140" s="106">
        <v>42</v>
      </c>
      <c r="S140" s="133">
        <v>-2178</v>
      </c>
      <c r="T140" s="133">
        <v>-762</v>
      </c>
      <c r="U140" s="106">
        <v>2278</v>
      </c>
      <c r="V140" s="106">
        <v>402</v>
      </c>
      <c r="W140" s="106"/>
      <c r="Z140" s="167">
        <v>42</v>
      </c>
      <c r="AA140" s="123">
        <v>-2817</v>
      </c>
      <c r="AB140" s="167">
        <v>-1668</v>
      </c>
      <c r="AC140" s="169">
        <v>2959</v>
      </c>
      <c r="AD140" s="169">
        <v>1478</v>
      </c>
      <c r="AE140" s="181"/>
      <c r="AF140" s="181"/>
      <c r="AG140" s="182"/>
      <c r="AH140" s="116"/>
      <c r="AI140" s="116"/>
      <c r="AJ140" s="116"/>
      <c r="AK140" s="116"/>
      <c r="AL140" s="116"/>
      <c r="AM140" s="116"/>
    </row>
    <row r="141" spans="3:39" ht="14.25" x14ac:dyDescent="0.2">
      <c r="C141"/>
      <c r="D141"/>
      <c r="E141"/>
      <c r="F141"/>
      <c r="G141"/>
      <c r="H141"/>
      <c r="I141"/>
      <c r="J141"/>
      <c r="K141"/>
      <c r="L141"/>
      <c r="M141"/>
      <c r="N141"/>
      <c r="O141" s="2"/>
      <c r="P141" s="2"/>
      <c r="Q141" s="2"/>
      <c r="R141" s="106">
        <v>43</v>
      </c>
      <c r="S141" s="133">
        <v>-2129</v>
      </c>
      <c r="T141" s="133">
        <v>-604</v>
      </c>
      <c r="U141" s="106">
        <v>2295</v>
      </c>
      <c r="V141" s="106">
        <v>376</v>
      </c>
      <c r="W141" s="106"/>
      <c r="Z141" s="167">
        <v>43</v>
      </c>
      <c r="AA141" s="123">
        <v>-3059</v>
      </c>
      <c r="AB141" s="167">
        <v>-1634</v>
      </c>
      <c r="AC141" s="169">
        <v>3028</v>
      </c>
      <c r="AD141" s="169">
        <v>1429</v>
      </c>
      <c r="AE141" s="181"/>
      <c r="AF141" s="181"/>
      <c r="AG141" s="182"/>
      <c r="AH141" s="116"/>
      <c r="AI141" s="116"/>
      <c r="AJ141" s="116"/>
      <c r="AK141" s="116"/>
      <c r="AL141" s="116"/>
      <c r="AM141" s="116"/>
    </row>
    <row r="142" spans="3:39" ht="14.25" x14ac:dyDescent="0.2">
      <c r="C142"/>
      <c r="D142"/>
      <c r="E142"/>
      <c r="F142"/>
      <c r="G142"/>
      <c r="H142"/>
      <c r="I142"/>
      <c r="J142"/>
      <c r="K142"/>
      <c r="L142"/>
      <c r="M142"/>
      <c r="N142"/>
      <c r="O142" s="2"/>
      <c r="P142" s="2"/>
      <c r="Q142" s="2"/>
      <c r="R142" s="106">
        <v>44</v>
      </c>
      <c r="S142" s="133">
        <v>-2069</v>
      </c>
      <c r="T142" s="133">
        <v>-585</v>
      </c>
      <c r="U142" s="106">
        <v>2251</v>
      </c>
      <c r="V142" s="106">
        <v>348</v>
      </c>
      <c r="W142" s="106"/>
      <c r="Z142" s="167">
        <v>44</v>
      </c>
      <c r="AA142" s="123">
        <v>-3010</v>
      </c>
      <c r="AB142" s="167">
        <v>-1592</v>
      </c>
      <c r="AC142" s="169">
        <v>3069</v>
      </c>
      <c r="AD142" s="169">
        <v>1347</v>
      </c>
      <c r="AE142" s="181"/>
      <c r="AF142" s="181"/>
      <c r="AG142" s="182"/>
      <c r="AH142" s="116"/>
      <c r="AI142" s="116"/>
      <c r="AJ142" s="116"/>
      <c r="AK142" s="116"/>
      <c r="AL142" s="116"/>
      <c r="AM142" s="116"/>
    </row>
    <row r="143" spans="3:39" ht="14.25" x14ac:dyDescent="0.2">
      <c r="J143"/>
      <c r="K143"/>
      <c r="L143"/>
      <c r="M143"/>
      <c r="N143"/>
      <c r="O143" s="2"/>
      <c r="P143" s="2"/>
      <c r="Q143" s="2"/>
      <c r="R143" s="106">
        <v>45</v>
      </c>
      <c r="S143" s="133">
        <v>-2166</v>
      </c>
      <c r="T143" s="133">
        <v>-465</v>
      </c>
      <c r="U143" s="106">
        <v>2194</v>
      </c>
      <c r="V143" s="106">
        <v>301</v>
      </c>
      <c r="W143" s="106"/>
      <c r="Z143" s="167">
        <v>45</v>
      </c>
      <c r="AA143" s="123">
        <v>-3197</v>
      </c>
      <c r="AB143" s="167">
        <v>-1640</v>
      </c>
      <c r="AC143" s="169">
        <v>3253</v>
      </c>
      <c r="AD143" s="169">
        <v>1412</v>
      </c>
      <c r="AE143" s="181"/>
      <c r="AF143" s="181"/>
      <c r="AG143" s="182"/>
      <c r="AH143" s="116"/>
      <c r="AI143" s="116"/>
      <c r="AJ143" s="116"/>
      <c r="AK143" s="116"/>
      <c r="AL143" s="116"/>
      <c r="AM143" s="116"/>
    </row>
    <row r="144" spans="3:39" ht="14.25" x14ac:dyDescent="0.2">
      <c r="J144"/>
      <c r="K144"/>
      <c r="L144"/>
      <c r="M144"/>
      <c r="N144"/>
      <c r="O144" s="2"/>
      <c r="P144" s="2"/>
      <c r="Q144" s="2"/>
      <c r="R144" s="106">
        <v>46</v>
      </c>
      <c r="S144" s="133">
        <v>-2113</v>
      </c>
      <c r="T144" s="133">
        <v>-470</v>
      </c>
      <c r="U144" s="106">
        <v>2198</v>
      </c>
      <c r="V144" s="106">
        <v>293</v>
      </c>
      <c r="W144" s="106"/>
      <c r="Z144" s="167">
        <v>46</v>
      </c>
      <c r="AA144" s="123">
        <v>-3416</v>
      </c>
      <c r="AB144" s="167">
        <v>-1553</v>
      </c>
      <c r="AC144" s="169">
        <v>3578</v>
      </c>
      <c r="AD144" s="169">
        <v>1338</v>
      </c>
      <c r="AE144" s="181"/>
      <c r="AF144" s="181"/>
      <c r="AG144" s="182"/>
      <c r="AH144" s="116"/>
      <c r="AI144" s="116"/>
      <c r="AJ144" s="116"/>
      <c r="AK144" s="116"/>
      <c r="AL144" s="116"/>
      <c r="AM144" s="116"/>
    </row>
    <row r="145" spans="10:39" ht="14.25" x14ac:dyDescent="0.2">
      <c r="J145"/>
      <c r="K145"/>
      <c r="L145"/>
      <c r="M145"/>
      <c r="N145"/>
      <c r="O145" s="2"/>
      <c r="P145" s="2"/>
      <c r="Q145" s="2"/>
      <c r="R145" s="106">
        <v>47</v>
      </c>
      <c r="S145" s="133">
        <v>-2121</v>
      </c>
      <c r="T145" s="133">
        <v>-419</v>
      </c>
      <c r="U145" s="106">
        <v>2264</v>
      </c>
      <c r="V145" s="106">
        <v>285</v>
      </c>
      <c r="W145" s="106"/>
      <c r="Z145" s="167">
        <v>47</v>
      </c>
      <c r="AA145" s="123">
        <v>-3578</v>
      </c>
      <c r="AB145" s="167">
        <v>-1529</v>
      </c>
      <c r="AC145" s="169">
        <v>3775</v>
      </c>
      <c r="AD145" s="169">
        <v>1237</v>
      </c>
      <c r="AE145" s="181"/>
      <c r="AF145" s="181"/>
      <c r="AG145" s="182"/>
      <c r="AH145" s="116"/>
      <c r="AI145" s="116"/>
      <c r="AJ145" s="116"/>
      <c r="AK145" s="116"/>
      <c r="AL145" s="116"/>
      <c r="AM145" s="116"/>
    </row>
    <row r="146" spans="10:39" ht="14.25" x14ac:dyDescent="0.2">
      <c r="J146"/>
      <c r="K146"/>
      <c r="L146"/>
      <c r="M146"/>
      <c r="N146"/>
      <c r="O146" s="2"/>
      <c r="P146" s="2"/>
      <c r="Q146" s="2"/>
      <c r="R146" s="106">
        <v>48</v>
      </c>
      <c r="S146" s="133">
        <v>-2051</v>
      </c>
      <c r="T146" s="133">
        <v>-413</v>
      </c>
      <c r="U146" s="106">
        <v>2263</v>
      </c>
      <c r="V146" s="106">
        <v>272</v>
      </c>
      <c r="W146" s="106"/>
      <c r="Z146" s="167">
        <v>48</v>
      </c>
      <c r="AA146" s="123">
        <v>-3648</v>
      </c>
      <c r="AB146" s="167">
        <v>-1567</v>
      </c>
      <c r="AC146" s="169">
        <v>3832</v>
      </c>
      <c r="AD146" s="169">
        <v>1301</v>
      </c>
      <c r="AE146" s="181"/>
      <c r="AF146" s="181"/>
      <c r="AG146" s="182"/>
      <c r="AH146" s="116"/>
      <c r="AI146" s="116"/>
      <c r="AJ146" s="116"/>
      <c r="AK146" s="116"/>
      <c r="AL146" s="116"/>
      <c r="AM146" s="116"/>
    </row>
    <row r="147" spans="10:39" ht="14.25" x14ac:dyDescent="0.2">
      <c r="J147"/>
      <c r="K147"/>
      <c r="L147"/>
      <c r="M147"/>
      <c r="N147"/>
      <c r="O147" s="2"/>
      <c r="P147" s="2"/>
      <c r="Q147" s="2"/>
      <c r="R147" s="106">
        <v>49</v>
      </c>
      <c r="S147" s="133">
        <v>-2125</v>
      </c>
      <c r="T147" s="133">
        <v>-354</v>
      </c>
      <c r="U147" s="106">
        <v>2219</v>
      </c>
      <c r="V147" s="106">
        <v>253</v>
      </c>
      <c r="W147" s="106"/>
      <c r="Z147" s="167">
        <v>49</v>
      </c>
      <c r="AA147" s="123">
        <v>-3990</v>
      </c>
      <c r="AB147" s="167">
        <v>-1522</v>
      </c>
      <c r="AC147" s="169">
        <v>4087</v>
      </c>
      <c r="AD147" s="169">
        <v>1224</v>
      </c>
      <c r="AE147" s="181"/>
      <c r="AF147" s="181"/>
      <c r="AG147" s="182"/>
      <c r="AH147" s="116"/>
      <c r="AI147" s="116"/>
      <c r="AJ147" s="116"/>
      <c r="AK147" s="116"/>
      <c r="AL147" s="116"/>
      <c r="AM147" s="116"/>
    </row>
    <row r="148" spans="10:39" ht="14.25" x14ac:dyDescent="0.2">
      <c r="J148"/>
      <c r="K148"/>
      <c r="L148"/>
      <c r="M148"/>
      <c r="N148"/>
      <c r="O148" s="2"/>
      <c r="P148" s="2"/>
      <c r="Q148" s="2"/>
      <c r="R148" s="106">
        <v>50</v>
      </c>
      <c r="S148" s="133">
        <v>-2033</v>
      </c>
      <c r="T148" s="133">
        <v>-323</v>
      </c>
      <c r="U148" s="106">
        <v>2190</v>
      </c>
      <c r="V148" s="106">
        <v>187</v>
      </c>
      <c r="W148" s="106"/>
      <c r="Z148" s="167">
        <v>50</v>
      </c>
      <c r="AA148" s="123">
        <v>-4062</v>
      </c>
      <c r="AB148" s="167">
        <v>-1568</v>
      </c>
      <c r="AC148" s="169">
        <v>4120</v>
      </c>
      <c r="AD148" s="169">
        <v>1233</v>
      </c>
      <c r="AE148" s="181"/>
      <c r="AF148" s="181"/>
      <c r="AG148" s="182"/>
      <c r="AH148" s="116"/>
      <c r="AI148" s="116"/>
      <c r="AJ148" s="116"/>
      <c r="AK148" s="116"/>
      <c r="AL148" s="116"/>
      <c r="AM148" s="116"/>
    </row>
    <row r="149" spans="10:39" ht="14.25" x14ac:dyDescent="0.2">
      <c r="J149"/>
      <c r="K149"/>
      <c r="L149"/>
      <c r="M149"/>
      <c r="N149"/>
      <c r="O149" s="2"/>
      <c r="P149" s="2"/>
      <c r="Q149" s="2"/>
      <c r="R149" s="106">
        <v>51</v>
      </c>
      <c r="S149" s="133">
        <v>-2184</v>
      </c>
      <c r="T149" s="133">
        <v>-304</v>
      </c>
      <c r="U149" s="106">
        <v>2169</v>
      </c>
      <c r="V149" s="106">
        <v>216</v>
      </c>
      <c r="W149" s="106"/>
      <c r="Z149" s="167">
        <v>51</v>
      </c>
      <c r="AA149" s="123">
        <v>-4109</v>
      </c>
      <c r="AB149" s="167">
        <v>-1537</v>
      </c>
      <c r="AC149" s="169">
        <v>4261</v>
      </c>
      <c r="AD149" s="169">
        <v>1185</v>
      </c>
      <c r="AE149" s="181"/>
      <c r="AF149" s="181"/>
      <c r="AG149" s="182"/>
      <c r="AH149" s="116"/>
      <c r="AI149" s="116"/>
      <c r="AJ149" s="116"/>
      <c r="AK149" s="116"/>
      <c r="AL149" s="116"/>
      <c r="AM149" s="116"/>
    </row>
    <row r="150" spans="10:39" ht="14.25" x14ac:dyDescent="0.2">
      <c r="J150"/>
      <c r="K150"/>
      <c r="L150"/>
      <c r="M150"/>
      <c r="N150"/>
      <c r="O150" s="2"/>
      <c r="P150" s="2"/>
      <c r="Q150" s="2"/>
      <c r="R150" s="106">
        <v>52</v>
      </c>
      <c r="S150" s="133">
        <v>-2086</v>
      </c>
      <c r="T150" s="133">
        <v>-257</v>
      </c>
      <c r="U150" s="106">
        <v>2215</v>
      </c>
      <c r="V150" s="106">
        <v>152</v>
      </c>
      <c r="W150" s="106"/>
      <c r="Z150" s="167">
        <v>52</v>
      </c>
      <c r="AA150" s="123">
        <v>-4205</v>
      </c>
      <c r="AB150" s="167">
        <v>-1561</v>
      </c>
      <c r="AC150" s="169">
        <v>4266</v>
      </c>
      <c r="AD150" s="169">
        <v>1128</v>
      </c>
      <c r="AE150" s="181"/>
      <c r="AF150" s="181"/>
      <c r="AG150" s="182"/>
      <c r="AH150" s="116"/>
      <c r="AI150" s="116"/>
      <c r="AJ150" s="116"/>
      <c r="AK150" s="116"/>
      <c r="AL150" s="116"/>
      <c r="AM150" s="116"/>
    </row>
    <row r="151" spans="10:39" ht="14.25" x14ac:dyDescent="0.2">
      <c r="J151"/>
      <c r="K151"/>
      <c r="L151"/>
      <c r="M151"/>
      <c r="N151"/>
      <c r="O151" s="2"/>
      <c r="P151" s="2"/>
      <c r="Q151" s="2"/>
      <c r="R151" s="106">
        <v>53</v>
      </c>
      <c r="S151" s="133">
        <v>-1817</v>
      </c>
      <c r="T151" s="133">
        <v>-194</v>
      </c>
      <c r="U151" s="106">
        <v>1960</v>
      </c>
      <c r="V151" s="106">
        <v>101</v>
      </c>
      <c r="W151" s="106"/>
      <c r="Z151" s="167">
        <v>53</v>
      </c>
      <c r="AA151" s="123">
        <v>-4288</v>
      </c>
      <c r="AB151" s="167">
        <v>-1543</v>
      </c>
      <c r="AC151" s="169">
        <v>4359</v>
      </c>
      <c r="AD151" s="167">
        <v>1126</v>
      </c>
      <c r="AE151" s="181"/>
      <c r="AF151" s="181"/>
      <c r="AG151" s="182"/>
      <c r="AH151" s="116"/>
      <c r="AI151" s="116"/>
      <c r="AJ151" s="116"/>
      <c r="AK151" s="116"/>
      <c r="AL151" s="116"/>
      <c r="AM151" s="116"/>
    </row>
    <row r="152" spans="10:39" ht="14.25" x14ac:dyDescent="0.2">
      <c r="J152"/>
      <c r="K152"/>
      <c r="L152"/>
      <c r="M152"/>
      <c r="N152"/>
      <c r="O152" s="2"/>
      <c r="P152" s="2"/>
      <c r="Q152" s="2"/>
      <c r="R152" s="106">
        <v>54</v>
      </c>
      <c r="S152" s="133">
        <v>-1788</v>
      </c>
      <c r="T152" s="133">
        <v>-135</v>
      </c>
      <c r="U152" s="106">
        <v>1821</v>
      </c>
      <c r="V152" s="106">
        <v>86</v>
      </c>
      <c r="W152" s="106"/>
      <c r="Z152" s="167">
        <v>54</v>
      </c>
      <c r="AA152" s="123">
        <v>-4081</v>
      </c>
      <c r="AB152" s="167">
        <v>-1391</v>
      </c>
      <c r="AC152" s="169">
        <v>4306</v>
      </c>
      <c r="AD152" s="167">
        <v>1034</v>
      </c>
      <c r="AE152" s="181"/>
      <c r="AF152" s="181"/>
      <c r="AG152" s="182"/>
      <c r="AH152" s="116"/>
      <c r="AI152" s="116"/>
      <c r="AJ152" s="116"/>
      <c r="AK152" s="116"/>
      <c r="AL152" s="116"/>
      <c r="AM152" s="115"/>
    </row>
    <row r="153" spans="10:39" ht="14.25" x14ac:dyDescent="0.2">
      <c r="J153"/>
      <c r="K153"/>
      <c r="L153"/>
      <c r="M153"/>
      <c r="N153"/>
      <c r="O153" s="2"/>
      <c r="P153" s="2"/>
      <c r="Q153" s="2"/>
      <c r="R153" s="106">
        <v>55</v>
      </c>
      <c r="S153" s="133">
        <v>-1694</v>
      </c>
      <c r="T153" s="133">
        <v>-102</v>
      </c>
      <c r="U153" s="106">
        <v>1710</v>
      </c>
      <c r="V153" s="106">
        <v>75</v>
      </c>
      <c r="W153" s="106"/>
      <c r="Z153" s="167">
        <v>55</v>
      </c>
      <c r="AA153" s="123">
        <v>-4103</v>
      </c>
      <c r="AB153" s="167">
        <v>-1231</v>
      </c>
      <c r="AC153" s="169">
        <v>4113</v>
      </c>
      <c r="AD153" s="167">
        <v>925</v>
      </c>
      <c r="AE153" s="181"/>
      <c r="AF153" s="181"/>
      <c r="AG153" s="182"/>
      <c r="AH153" s="116"/>
      <c r="AI153" s="116"/>
      <c r="AJ153" s="116"/>
      <c r="AK153" s="116"/>
      <c r="AL153" s="116"/>
      <c r="AM153" s="115"/>
    </row>
    <row r="154" spans="10:39" ht="14.25" x14ac:dyDescent="0.2">
      <c r="J154"/>
      <c r="K154"/>
      <c r="L154"/>
      <c r="M154"/>
      <c r="N154"/>
      <c r="O154" s="2"/>
      <c r="P154" s="2"/>
      <c r="Q154" s="2"/>
      <c r="R154" s="106">
        <v>56</v>
      </c>
      <c r="S154" s="133">
        <v>-1728</v>
      </c>
      <c r="T154" s="133">
        <v>-109</v>
      </c>
      <c r="U154" s="106">
        <v>1729</v>
      </c>
      <c r="V154" s="106">
        <v>84</v>
      </c>
      <c r="W154" s="106"/>
      <c r="Z154" s="167">
        <v>56</v>
      </c>
      <c r="AA154" s="123">
        <v>-3995</v>
      </c>
      <c r="AB154" s="167">
        <v>-1199</v>
      </c>
      <c r="AC154" s="169">
        <v>4081</v>
      </c>
      <c r="AD154" s="167">
        <v>873</v>
      </c>
      <c r="AE154" s="181"/>
      <c r="AF154" s="181"/>
      <c r="AG154" s="182"/>
      <c r="AH154" s="116"/>
      <c r="AI154" s="116"/>
      <c r="AJ154" s="116"/>
      <c r="AK154" s="116"/>
      <c r="AL154" s="116"/>
      <c r="AM154" s="115"/>
    </row>
    <row r="155" spans="10:39" ht="14.25" x14ac:dyDescent="0.2">
      <c r="J155"/>
      <c r="K155"/>
      <c r="L155"/>
      <c r="M155"/>
      <c r="N155"/>
      <c r="O155" s="2"/>
      <c r="P155" s="2"/>
      <c r="Q155" s="2"/>
      <c r="R155" s="106">
        <v>57</v>
      </c>
      <c r="S155" s="133">
        <v>-1760</v>
      </c>
      <c r="T155" s="133">
        <v>-130</v>
      </c>
      <c r="U155" s="106">
        <v>1809</v>
      </c>
      <c r="V155" s="106">
        <v>70</v>
      </c>
      <c r="W155" s="106"/>
      <c r="Z155" s="167">
        <v>57</v>
      </c>
      <c r="AA155" s="123">
        <v>-3769</v>
      </c>
      <c r="AB155" s="167">
        <v>-1170</v>
      </c>
      <c r="AC155" s="169">
        <v>4008</v>
      </c>
      <c r="AD155" s="167">
        <v>918</v>
      </c>
      <c r="AE155" s="181"/>
      <c r="AF155" s="181"/>
      <c r="AG155" s="182"/>
      <c r="AH155" s="116"/>
      <c r="AI155" s="116"/>
      <c r="AJ155" s="116"/>
      <c r="AK155" s="116"/>
      <c r="AL155" s="116"/>
      <c r="AM155" s="115"/>
    </row>
    <row r="156" spans="10:39" ht="14.25" x14ac:dyDescent="0.2">
      <c r="J156"/>
      <c r="K156"/>
      <c r="L156"/>
      <c r="M156"/>
      <c r="N156"/>
      <c r="O156" s="2"/>
      <c r="P156" s="2"/>
      <c r="Q156" s="2"/>
      <c r="R156" s="106">
        <v>58</v>
      </c>
      <c r="S156" s="133">
        <v>-1917</v>
      </c>
      <c r="T156" s="133">
        <v>-161</v>
      </c>
      <c r="U156" s="106">
        <v>2024</v>
      </c>
      <c r="V156" s="106">
        <v>106</v>
      </c>
      <c r="W156" s="106"/>
      <c r="Z156" s="167">
        <v>58</v>
      </c>
      <c r="AA156" s="123">
        <v>-3721</v>
      </c>
      <c r="AB156" s="167">
        <v>-1002</v>
      </c>
      <c r="AC156" s="169">
        <v>3839</v>
      </c>
      <c r="AD156" s="167">
        <v>800</v>
      </c>
      <c r="AE156" s="181"/>
      <c r="AF156" s="181"/>
      <c r="AG156" s="182"/>
      <c r="AH156" s="116"/>
      <c r="AI156" s="116"/>
      <c r="AJ156" s="116"/>
      <c r="AK156" s="116"/>
      <c r="AL156" s="115"/>
      <c r="AM156" s="115"/>
    </row>
    <row r="157" spans="10:39" ht="14.25" x14ac:dyDescent="0.2">
      <c r="J157"/>
      <c r="K157"/>
      <c r="L157"/>
      <c r="M157"/>
      <c r="N157"/>
      <c r="O157" s="2"/>
      <c r="P157" s="2"/>
      <c r="Q157" s="2"/>
      <c r="R157" s="106">
        <v>59</v>
      </c>
      <c r="S157" s="133">
        <v>-1843</v>
      </c>
      <c r="T157" s="133">
        <v>-146</v>
      </c>
      <c r="U157" s="106">
        <v>1962</v>
      </c>
      <c r="V157" s="106">
        <v>84</v>
      </c>
      <c r="W157" s="106"/>
      <c r="Z157" s="167">
        <v>59</v>
      </c>
      <c r="AA157" s="123">
        <v>-3639</v>
      </c>
      <c r="AB157" s="167">
        <v>-944</v>
      </c>
      <c r="AC157" s="169">
        <v>3861</v>
      </c>
      <c r="AD157" s="167">
        <v>712</v>
      </c>
      <c r="AE157" s="181"/>
      <c r="AF157" s="181"/>
      <c r="AG157" s="182"/>
      <c r="AH157" s="116"/>
      <c r="AI157" s="116"/>
      <c r="AJ157" s="116"/>
      <c r="AK157" s="116"/>
      <c r="AL157" s="115"/>
      <c r="AM157" s="115"/>
    </row>
    <row r="158" spans="10:39" ht="14.25" x14ac:dyDescent="0.2">
      <c r="J158"/>
      <c r="K158"/>
      <c r="L158"/>
      <c r="M158"/>
      <c r="N158"/>
      <c r="O158" s="2"/>
      <c r="P158" s="2"/>
      <c r="Q158" s="2"/>
      <c r="R158" s="106">
        <v>60</v>
      </c>
      <c r="S158" s="133">
        <v>-1884</v>
      </c>
      <c r="T158" s="133">
        <v>-107</v>
      </c>
      <c r="U158" s="106">
        <v>1968</v>
      </c>
      <c r="V158" s="106">
        <v>79</v>
      </c>
      <c r="W158" s="106"/>
      <c r="Z158" s="167">
        <v>60</v>
      </c>
      <c r="AA158" s="123">
        <v>-3657</v>
      </c>
      <c r="AB158" s="167">
        <v>-845</v>
      </c>
      <c r="AC158" s="169">
        <v>3857</v>
      </c>
      <c r="AD158" s="167">
        <v>617</v>
      </c>
      <c r="AE158" s="181"/>
      <c r="AF158" s="181"/>
      <c r="AG158" s="182"/>
      <c r="AH158" s="116"/>
      <c r="AI158" s="116"/>
      <c r="AJ158" s="116"/>
      <c r="AK158" s="116"/>
      <c r="AL158" s="115"/>
      <c r="AM158" s="115"/>
    </row>
    <row r="159" spans="10:39" ht="14.25" x14ac:dyDescent="0.2">
      <c r="J159"/>
      <c r="K159"/>
      <c r="L159"/>
      <c r="M159"/>
      <c r="N159"/>
      <c r="O159" s="2"/>
      <c r="P159" s="2"/>
      <c r="Q159" s="2"/>
      <c r="R159" s="106">
        <v>61</v>
      </c>
      <c r="S159" s="133">
        <v>-1778</v>
      </c>
      <c r="T159" s="133">
        <v>-91</v>
      </c>
      <c r="U159" s="106">
        <v>1923</v>
      </c>
      <c r="V159" s="106">
        <v>71</v>
      </c>
      <c r="W159" s="106"/>
      <c r="Z159" s="167">
        <v>61</v>
      </c>
      <c r="AA159" s="123">
        <v>-3504</v>
      </c>
      <c r="AB159" s="167">
        <v>-799</v>
      </c>
      <c r="AC159" s="169">
        <v>3641</v>
      </c>
      <c r="AD159" s="167">
        <v>599</v>
      </c>
      <c r="AE159" s="181"/>
      <c r="AF159" s="181"/>
      <c r="AG159" s="182"/>
      <c r="AH159" s="116"/>
      <c r="AI159" s="116"/>
      <c r="AJ159" s="116"/>
      <c r="AK159" s="116"/>
      <c r="AL159" s="115"/>
      <c r="AM159" s="115"/>
    </row>
    <row r="160" spans="10:39" ht="14.25" x14ac:dyDescent="0.2">
      <c r="J160"/>
      <c r="K160"/>
      <c r="L160"/>
      <c r="M160"/>
      <c r="N160"/>
      <c r="O160" s="2"/>
      <c r="P160" s="2"/>
      <c r="Q160" s="2"/>
      <c r="R160" s="106">
        <v>62</v>
      </c>
      <c r="S160" s="133">
        <v>-1772</v>
      </c>
      <c r="T160" s="133">
        <v>-98</v>
      </c>
      <c r="U160" s="106">
        <v>1925</v>
      </c>
      <c r="V160" s="106">
        <v>52</v>
      </c>
      <c r="W160" s="106"/>
      <c r="Z160" s="167">
        <v>62</v>
      </c>
      <c r="AA160" s="123">
        <v>-3476</v>
      </c>
      <c r="AB160" s="167">
        <v>-734</v>
      </c>
      <c r="AC160" s="169">
        <v>3551</v>
      </c>
      <c r="AD160" s="167">
        <v>589</v>
      </c>
      <c r="AE160" s="181"/>
      <c r="AF160" s="181"/>
      <c r="AG160" s="182"/>
      <c r="AH160" s="116"/>
      <c r="AI160" s="116"/>
      <c r="AJ160" s="116"/>
      <c r="AK160" s="116"/>
      <c r="AL160" s="115"/>
      <c r="AM160" s="115"/>
    </row>
    <row r="161" spans="10:39" ht="14.25" x14ac:dyDescent="0.2">
      <c r="J161"/>
      <c r="K161"/>
      <c r="L161"/>
      <c r="M161"/>
      <c r="N161"/>
      <c r="O161" s="2"/>
      <c r="P161" s="2"/>
      <c r="Q161" s="2"/>
      <c r="R161" s="106">
        <v>63</v>
      </c>
      <c r="S161" s="133">
        <v>-1711</v>
      </c>
      <c r="T161" s="133">
        <v>-77</v>
      </c>
      <c r="U161" s="106">
        <v>1952</v>
      </c>
      <c r="V161" s="106">
        <v>76</v>
      </c>
      <c r="W161" s="106"/>
      <c r="Z161" s="167">
        <v>63</v>
      </c>
      <c r="AA161" s="123">
        <v>-3286</v>
      </c>
      <c r="AB161" s="167">
        <v>-660</v>
      </c>
      <c r="AC161" s="169">
        <v>3404</v>
      </c>
      <c r="AD161" s="167">
        <v>561</v>
      </c>
      <c r="AE161" s="181"/>
      <c r="AF161" s="181"/>
      <c r="AG161" s="182"/>
      <c r="AH161" s="116"/>
      <c r="AI161" s="116"/>
      <c r="AJ161" s="116"/>
      <c r="AK161" s="116"/>
      <c r="AL161" s="115"/>
      <c r="AM161" s="115"/>
    </row>
    <row r="162" spans="10:39" ht="14.25" x14ac:dyDescent="0.2">
      <c r="J162"/>
      <c r="K162"/>
      <c r="L162"/>
      <c r="M162"/>
      <c r="N162"/>
      <c r="O162" s="2"/>
      <c r="P162" s="2"/>
      <c r="Q162" s="2"/>
      <c r="R162" s="106">
        <v>64</v>
      </c>
      <c r="S162" s="133">
        <v>-1626</v>
      </c>
      <c r="T162" s="133">
        <v>-74</v>
      </c>
      <c r="U162" s="106">
        <v>1970</v>
      </c>
      <c r="V162" s="106">
        <v>63</v>
      </c>
      <c r="W162" s="106"/>
      <c r="Z162" s="167">
        <v>64</v>
      </c>
      <c r="AA162" s="123">
        <v>-3200</v>
      </c>
      <c r="AB162" s="167">
        <v>-571</v>
      </c>
      <c r="AC162" s="169">
        <v>3322</v>
      </c>
      <c r="AD162" s="167">
        <v>462</v>
      </c>
      <c r="AE162" s="181"/>
      <c r="AF162" s="181"/>
      <c r="AG162" s="182"/>
      <c r="AH162" s="116"/>
      <c r="AI162" s="116"/>
      <c r="AJ162" s="116"/>
      <c r="AK162" s="116"/>
      <c r="AL162" s="115"/>
      <c r="AM162" s="115"/>
    </row>
    <row r="163" spans="10:39" ht="14.25" x14ac:dyDescent="0.2">
      <c r="J163"/>
      <c r="K163"/>
      <c r="L163"/>
      <c r="M163"/>
      <c r="N163"/>
      <c r="O163" s="2"/>
      <c r="P163" s="2"/>
      <c r="Q163" s="2"/>
      <c r="R163" s="106">
        <v>65</v>
      </c>
      <c r="S163" s="133">
        <v>-1504</v>
      </c>
      <c r="T163" s="133">
        <v>-50</v>
      </c>
      <c r="U163" s="106">
        <v>1858</v>
      </c>
      <c r="V163" s="106">
        <v>39</v>
      </c>
      <c r="W163" s="106"/>
      <c r="Z163" s="167">
        <v>65</v>
      </c>
      <c r="AA163" s="123">
        <v>-3081</v>
      </c>
      <c r="AB163" s="167">
        <v>-539</v>
      </c>
      <c r="AC163" s="169">
        <v>3317</v>
      </c>
      <c r="AD163" s="167">
        <v>439</v>
      </c>
      <c r="AE163" s="181"/>
      <c r="AF163" s="181"/>
      <c r="AG163" s="182"/>
      <c r="AH163" s="116"/>
      <c r="AI163" s="116"/>
      <c r="AJ163" s="116"/>
      <c r="AK163" s="115"/>
      <c r="AL163" s="115"/>
      <c r="AM163" s="115"/>
    </row>
    <row r="164" spans="10:39" ht="14.25" x14ac:dyDescent="0.2">
      <c r="J164"/>
      <c r="K164"/>
      <c r="L164"/>
      <c r="M164"/>
      <c r="N164"/>
      <c r="O164" s="2"/>
      <c r="P164" s="2"/>
      <c r="Q164" s="2"/>
      <c r="R164" s="106">
        <v>66</v>
      </c>
      <c r="S164" s="133">
        <v>-1516</v>
      </c>
      <c r="T164" s="133">
        <v>-53</v>
      </c>
      <c r="U164" s="106">
        <v>1817</v>
      </c>
      <c r="V164" s="106">
        <v>37</v>
      </c>
      <c r="W164" s="106"/>
      <c r="Z164" s="167">
        <v>66</v>
      </c>
      <c r="AA164" s="123">
        <v>-2881</v>
      </c>
      <c r="AB164" s="167">
        <v>-472</v>
      </c>
      <c r="AC164" s="169">
        <v>3063</v>
      </c>
      <c r="AD164" s="167">
        <v>399</v>
      </c>
      <c r="AE164" s="181"/>
      <c r="AF164" s="181"/>
      <c r="AG164" s="182"/>
      <c r="AH164" s="116"/>
      <c r="AI164" s="116"/>
      <c r="AJ164" s="116"/>
      <c r="AK164" s="115"/>
      <c r="AL164" s="115"/>
      <c r="AM164" s="115"/>
    </row>
    <row r="165" spans="10:39" ht="14.25" x14ac:dyDescent="0.2">
      <c r="J165"/>
      <c r="K165"/>
      <c r="L165"/>
      <c r="M165"/>
      <c r="N165"/>
      <c r="O165" s="2"/>
      <c r="P165" s="2"/>
      <c r="Q165" s="2"/>
      <c r="R165" s="106">
        <v>67</v>
      </c>
      <c r="S165" s="133">
        <v>-1406</v>
      </c>
      <c r="T165" s="133">
        <v>-36</v>
      </c>
      <c r="U165" s="106">
        <v>1787</v>
      </c>
      <c r="V165" s="106">
        <v>37</v>
      </c>
      <c r="W165" s="106"/>
      <c r="Z165" s="167">
        <v>67</v>
      </c>
      <c r="AA165" s="123">
        <v>-2908</v>
      </c>
      <c r="AB165" s="167">
        <v>-501</v>
      </c>
      <c r="AC165" s="169">
        <v>3099</v>
      </c>
      <c r="AD165" s="167">
        <v>399</v>
      </c>
      <c r="AE165" s="181"/>
      <c r="AF165" s="181"/>
      <c r="AG165" s="182"/>
      <c r="AH165" s="116"/>
      <c r="AI165" s="116"/>
      <c r="AJ165" s="116"/>
      <c r="AK165" s="115"/>
      <c r="AL165" s="115"/>
      <c r="AM165" s="115"/>
    </row>
    <row r="166" spans="10:39" ht="14.25" x14ac:dyDescent="0.2">
      <c r="J166"/>
      <c r="K166"/>
      <c r="L166"/>
      <c r="M166"/>
      <c r="N166"/>
      <c r="O166" s="2"/>
      <c r="P166" s="2"/>
      <c r="Q166" s="2"/>
      <c r="R166" s="106">
        <v>68</v>
      </c>
      <c r="S166" s="133">
        <v>-1363</v>
      </c>
      <c r="T166" s="133">
        <v>-35</v>
      </c>
      <c r="U166" s="106">
        <v>1786</v>
      </c>
      <c r="V166" s="106">
        <v>40</v>
      </c>
      <c r="W166" s="106"/>
      <c r="Z166" s="167">
        <v>68</v>
      </c>
      <c r="AA166" s="123">
        <v>-2828</v>
      </c>
      <c r="AB166" s="167">
        <v>-433</v>
      </c>
      <c r="AC166" s="169">
        <v>3013</v>
      </c>
      <c r="AD166" s="167">
        <v>378</v>
      </c>
      <c r="AE166" s="181"/>
      <c r="AF166" s="181"/>
      <c r="AG166" s="182"/>
      <c r="AH166" s="116"/>
      <c r="AI166" s="116"/>
      <c r="AJ166" s="116"/>
      <c r="AK166" s="115"/>
      <c r="AL166" s="115"/>
      <c r="AM166" s="115"/>
    </row>
    <row r="167" spans="10:39" ht="14.25" x14ac:dyDescent="0.2">
      <c r="J167"/>
      <c r="K167"/>
      <c r="L167"/>
      <c r="M167"/>
      <c r="N167"/>
      <c r="O167" s="2"/>
      <c r="P167" s="2"/>
      <c r="Q167" s="2"/>
      <c r="R167" s="106">
        <v>69</v>
      </c>
      <c r="S167" s="133">
        <v>-1295</v>
      </c>
      <c r="T167" s="133">
        <v>-32</v>
      </c>
      <c r="U167" s="106">
        <v>1682</v>
      </c>
      <c r="V167" s="106">
        <v>44</v>
      </c>
      <c r="W167" s="106"/>
      <c r="Z167" s="167">
        <v>69</v>
      </c>
      <c r="AA167" s="123">
        <v>-2867</v>
      </c>
      <c r="AB167" s="167">
        <v>-426</v>
      </c>
      <c r="AC167" s="169">
        <v>2986</v>
      </c>
      <c r="AD167" s="167">
        <v>399</v>
      </c>
      <c r="AE167" s="181"/>
      <c r="AF167" s="181"/>
      <c r="AG167" s="182"/>
      <c r="AH167" s="116"/>
      <c r="AI167" s="116"/>
      <c r="AJ167" s="116"/>
      <c r="AK167" s="115"/>
      <c r="AL167" s="115"/>
      <c r="AM167" s="115"/>
    </row>
    <row r="168" spans="10:39" ht="14.25" x14ac:dyDescent="0.2">
      <c r="J168"/>
      <c r="K168"/>
      <c r="L168"/>
      <c r="M168"/>
      <c r="N168"/>
      <c r="O168" s="2"/>
      <c r="P168" s="2"/>
      <c r="Q168" s="2"/>
      <c r="R168" s="106">
        <v>70</v>
      </c>
      <c r="S168" s="133">
        <v>-1240</v>
      </c>
      <c r="T168" s="133">
        <v>-30</v>
      </c>
      <c r="U168" s="106">
        <v>1595</v>
      </c>
      <c r="V168" s="106">
        <v>30</v>
      </c>
      <c r="W168" s="106"/>
      <c r="Z168" s="167">
        <v>70</v>
      </c>
      <c r="AA168" s="123">
        <v>-2769</v>
      </c>
      <c r="AB168" s="167">
        <v>-401</v>
      </c>
      <c r="AC168" s="169">
        <v>2919</v>
      </c>
      <c r="AD168" s="167">
        <v>302</v>
      </c>
      <c r="AE168" s="181"/>
      <c r="AF168" s="181"/>
      <c r="AG168" s="182"/>
      <c r="AH168" s="116"/>
      <c r="AI168" s="116"/>
      <c r="AJ168" s="116"/>
      <c r="AK168" s="115"/>
      <c r="AL168" s="115"/>
      <c r="AM168" s="115"/>
    </row>
    <row r="169" spans="10:39" ht="14.25" x14ac:dyDescent="0.2">
      <c r="J169"/>
      <c r="K169"/>
      <c r="L169"/>
      <c r="M169"/>
      <c r="N169"/>
      <c r="O169" s="2"/>
      <c r="P169" s="2"/>
      <c r="Q169" s="2"/>
      <c r="R169" s="106">
        <v>71</v>
      </c>
      <c r="S169" s="133">
        <v>-1195</v>
      </c>
      <c r="T169" s="133">
        <v>-25</v>
      </c>
      <c r="U169" s="106">
        <v>1525</v>
      </c>
      <c r="V169" s="106">
        <v>25</v>
      </c>
      <c r="W169" s="106"/>
      <c r="Z169" s="167">
        <v>71</v>
      </c>
      <c r="AA169" s="123">
        <v>-2758</v>
      </c>
      <c r="AB169" s="167">
        <v>-377</v>
      </c>
      <c r="AC169" s="169">
        <v>2926</v>
      </c>
      <c r="AD169" s="167">
        <v>316</v>
      </c>
      <c r="AE169" s="181"/>
      <c r="AF169" s="181"/>
      <c r="AG169" s="182"/>
      <c r="AH169" s="116"/>
      <c r="AI169" s="116"/>
      <c r="AJ169" s="116"/>
      <c r="AK169" s="115"/>
      <c r="AL169" s="115"/>
      <c r="AM169" s="115"/>
    </row>
    <row r="170" spans="10:39" ht="14.25" x14ac:dyDescent="0.2">
      <c r="J170"/>
      <c r="K170"/>
      <c r="L170"/>
      <c r="M170"/>
      <c r="N170"/>
      <c r="O170" s="2"/>
      <c r="P170" s="2"/>
      <c r="Q170" s="2"/>
      <c r="R170" s="106">
        <v>72</v>
      </c>
      <c r="S170" s="133">
        <v>-1032</v>
      </c>
      <c r="T170" s="133">
        <v>-20</v>
      </c>
      <c r="U170" s="106">
        <v>1472</v>
      </c>
      <c r="V170" s="106">
        <v>41</v>
      </c>
      <c r="W170" s="106"/>
      <c r="Z170" s="167">
        <v>72</v>
      </c>
      <c r="AA170" s="123">
        <v>-2608</v>
      </c>
      <c r="AB170" s="167">
        <v>-306</v>
      </c>
      <c r="AC170" s="169">
        <v>2811</v>
      </c>
      <c r="AD170" s="167">
        <v>246</v>
      </c>
      <c r="AE170" s="181"/>
      <c r="AF170" s="181"/>
      <c r="AG170" s="182"/>
      <c r="AH170" s="116"/>
      <c r="AI170" s="116"/>
      <c r="AJ170" s="116"/>
      <c r="AK170" s="115"/>
      <c r="AL170" s="115"/>
      <c r="AM170" s="115"/>
    </row>
    <row r="171" spans="10:39" ht="14.25" x14ac:dyDescent="0.2">
      <c r="J171"/>
      <c r="K171"/>
      <c r="L171"/>
      <c r="M171"/>
      <c r="N171"/>
      <c r="O171" s="2"/>
      <c r="P171" s="2"/>
      <c r="Q171" s="2"/>
      <c r="R171" s="106">
        <v>73</v>
      </c>
      <c r="S171" s="133">
        <v>-940</v>
      </c>
      <c r="T171" s="133">
        <v>-14</v>
      </c>
      <c r="U171" s="106">
        <v>1410</v>
      </c>
      <c r="V171" s="106">
        <v>32</v>
      </c>
      <c r="W171" s="106"/>
      <c r="Z171" s="167">
        <v>73</v>
      </c>
      <c r="AA171" s="123">
        <v>-2482</v>
      </c>
      <c r="AB171" s="167">
        <v>-334</v>
      </c>
      <c r="AC171" s="169">
        <v>2761</v>
      </c>
      <c r="AD171" s="167">
        <v>286</v>
      </c>
      <c r="AE171" s="181"/>
      <c r="AF171" s="181"/>
      <c r="AG171" s="182"/>
      <c r="AH171" s="116"/>
      <c r="AI171" s="116"/>
      <c r="AJ171" s="116"/>
      <c r="AK171" s="115"/>
      <c r="AL171" s="115"/>
      <c r="AM171" s="115"/>
    </row>
    <row r="172" spans="10:39" ht="14.25" x14ac:dyDescent="0.2">
      <c r="J172"/>
      <c r="K172"/>
      <c r="L172"/>
      <c r="M172"/>
      <c r="N172"/>
      <c r="O172" s="2"/>
      <c r="P172" s="2"/>
      <c r="Q172" s="2"/>
      <c r="R172" s="106">
        <v>74</v>
      </c>
      <c r="S172" s="133">
        <v>-791</v>
      </c>
      <c r="T172" s="133">
        <v>-11</v>
      </c>
      <c r="U172" s="106">
        <v>1267</v>
      </c>
      <c r="V172" s="106">
        <v>32</v>
      </c>
      <c r="W172" s="106"/>
      <c r="Z172" s="167">
        <v>74</v>
      </c>
      <c r="AA172" s="123">
        <v>-2417</v>
      </c>
      <c r="AB172" s="167">
        <v>-337</v>
      </c>
      <c r="AC172" s="169">
        <v>2694</v>
      </c>
      <c r="AD172" s="167">
        <v>232</v>
      </c>
      <c r="AE172" s="181"/>
      <c r="AF172" s="181"/>
      <c r="AG172" s="182"/>
      <c r="AH172" s="116"/>
      <c r="AI172" s="116"/>
      <c r="AJ172" s="116"/>
      <c r="AK172" s="115"/>
      <c r="AL172" s="115"/>
      <c r="AM172" s="115"/>
    </row>
    <row r="173" spans="10:39" ht="14.25" x14ac:dyDescent="0.2">
      <c r="J173"/>
      <c r="K173"/>
      <c r="L173"/>
      <c r="M173"/>
      <c r="N173"/>
      <c r="O173" s="2"/>
      <c r="P173" s="2"/>
      <c r="Q173" s="2"/>
      <c r="R173" s="106">
        <v>75</v>
      </c>
      <c r="S173" s="133">
        <v>-817</v>
      </c>
      <c r="T173" s="133">
        <v>-14</v>
      </c>
      <c r="U173" s="106">
        <v>1182</v>
      </c>
      <c r="V173" s="106">
        <v>24</v>
      </c>
      <c r="W173" s="106"/>
      <c r="Z173" s="167">
        <v>75</v>
      </c>
      <c r="AA173" s="123">
        <v>-2158</v>
      </c>
      <c r="AB173" s="167">
        <v>-344</v>
      </c>
      <c r="AC173" s="169">
        <v>2428</v>
      </c>
      <c r="AD173" s="167">
        <v>274</v>
      </c>
      <c r="AE173" s="181"/>
      <c r="AF173" s="181"/>
      <c r="AG173" s="182"/>
      <c r="AH173" s="116"/>
      <c r="AI173" s="116"/>
      <c r="AJ173" s="116"/>
      <c r="AK173" s="115"/>
      <c r="AL173" s="115"/>
      <c r="AM173" s="115"/>
    </row>
    <row r="174" spans="10:39" ht="14.25" x14ac:dyDescent="0.2">
      <c r="J174"/>
      <c r="K174"/>
      <c r="L174"/>
      <c r="M174"/>
      <c r="N174"/>
      <c r="O174" s="2"/>
      <c r="P174" s="2"/>
      <c r="Q174" s="2"/>
      <c r="R174" s="106">
        <v>76</v>
      </c>
      <c r="S174" s="133">
        <v>-714</v>
      </c>
      <c r="T174" s="133">
        <v>-8</v>
      </c>
      <c r="U174" s="106">
        <v>1043</v>
      </c>
      <c r="V174" s="106">
        <v>17</v>
      </c>
      <c r="W174" s="106"/>
      <c r="Z174" s="167">
        <v>76</v>
      </c>
      <c r="AA174" s="123">
        <v>-1935</v>
      </c>
      <c r="AB174" s="167">
        <v>-285</v>
      </c>
      <c r="AC174" s="169">
        <v>2199</v>
      </c>
      <c r="AD174" s="167">
        <v>252</v>
      </c>
      <c r="AE174" s="181"/>
      <c r="AF174" s="181"/>
      <c r="AG174" s="182"/>
      <c r="AH174" s="116"/>
      <c r="AI174" s="116"/>
      <c r="AJ174" s="116"/>
      <c r="AK174" s="115"/>
      <c r="AL174" s="115"/>
      <c r="AM174" s="115"/>
    </row>
    <row r="175" spans="10:39" ht="14.25" x14ac:dyDescent="0.2">
      <c r="J175"/>
      <c r="K175"/>
      <c r="L175"/>
      <c r="M175"/>
      <c r="N175"/>
      <c r="O175" s="2"/>
      <c r="P175" s="2"/>
      <c r="Q175" s="2"/>
      <c r="R175" s="106">
        <v>77</v>
      </c>
      <c r="S175" s="133">
        <v>-622</v>
      </c>
      <c r="T175" s="133">
        <v>-13</v>
      </c>
      <c r="U175" s="106">
        <v>968</v>
      </c>
      <c r="V175" s="106">
        <v>12</v>
      </c>
      <c r="W175" s="106"/>
      <c r="Z175" s="167">
        <v>77</v>
      </c>
      <c r="AA175" s="123">
        <v>-1584</v>
      </c>
      <c r="AB175" s="167">
        <v>-344</v>
      </c>
      <c r="AC175" s="169">
        <v>1955</v>
      </c>
      <c r="AD175" s="167">
        <v>259</v>
      </c>
      <c r="AE175" s="181"/>
      <c r="AF175" s="181"/>
      <c r="AG175" s="182"/>
      <c r="AH175" s="116"/>
      <c r="AI175" s="116"/>
      <c r="AJ175" s="116"/>
      <c r="AK175" s="115"/>
      <c r="AL175" s="115"/>
      <c r="AM175" s="115"/>
    </row>
    <row r="176" spans="10:39" ht="14.25" x14ac:dyDescent="0.2">
      <c r="J176"/>
      <c r="K176"/>
      <c r="L176"/>
      <c r="M176"/>
      <c r="N176"/>
      <c r="O176" s="2"/>
      <c r="P176" s="2"/>
      <c r="Q176" s="2"/>
      <c r="R176" s="106">
        <v>78</v>
      </c>
      <c r="S176" s="133">
        <v>-556</v>
      </c>
      <c r="T176" s="133">
        <v>-6</v>
      </c>
      <c r="U176" s="106">
        <v>828</v>
      </c>
      <c r="V176" s="106">
        <v>21</v>
      </c>
      <c r="W176" s="106"/>
      <c r="Z176" s="167">
        <v>78</v>
      </c>
      <c r="AA176" s="123">
        <v>-1494</v>
      </c>
      <c r="AB176" s="167">
        <v>-284</v>
      </c>
      <c r="AC176" s="169">
        <v>1924</v>
      </c>
      <c r="AD176" s="167">
        <v>258</v>
      </c>
      <c r="AE176" s="181"/>
      <c r="AF176" s="181"/>
      <c r="AG176" s="182"/>
      <c r="AH176" s="116"/>
      <c r="AI176" s="116"/>
      <c r="AJ176" s="116"/>
      <c r="AK176" s="115"/>
      <c r="AL176" s="115"/>
      <c r="AM176" s="115"/>
    </row>
    <row r="177" spans="3:39" ht="14.25" x14ac:dyDescent="0.2">
      <c r="J177"/>
      <c r="K177"/>
      <c r="L177"/>
      <c r="M177"/>
      <c r="N177"/>
      <c r="O177" s="2"/>
      <c r="P177" s="2"/>
      <c r="Q177" s="2"/>
      <c r="R177" s="106">
        <v>79</v>
      </c>
      <c r="S177" s="133">
        <v>-521</v>
      </c>
      <c r="T177" s="133">
        <v>-7</v>
      </c>
      <c r="U177" s="106">
        <v>783</v>
      </c>
      <c r="V177" s="106">
        <v>18</v>
      </c>
      <c r="W177" s="106"/>
      <c r="Z177" s="167">
        <v>79</v>
      </c>
      <c r="AA177" s="123">
        <v>-1535</v>
      </c>
      <c r="AB177" s="167">
        <v>-255</v>
      </c>
      <c r="AC177" s="169">
        <v>1855</v>
      </c>
      <c r="AD177" s="167">
        <v>215</v>
      </c>
      <c r="AE177" s="181"/>
      <c r="AF177" s="181"/>
      <c r="AG177" s="182"/>
      <c r="AH177" s="116"/>
      <c r="AI177" s="116"/>
      <c r="AJ177" s="116"/>
      <c r="AK177" s="115"/>
      <c r="AL177" s="115"/>
      <c r="AM177" s="115"/>
    </row>
    <row r="178" spans="3:39" ht="14.25" x14ac:dyDescent="0.2">
      <c r="J178"/>
      <c r="K178"/>
      <c r="L178"/>
      <c r="M178"/>
      <c r="N178"/>
      <c r="O178" s="2"/>
      <c r="P178" s="2"/>
      <c r="Q178" s="2"/>
      <c r="R178" s="106">
        <v>80</v>
      </c>
      <c r="S178" s="133">
        <v>-426</v>
      </c>
      <c r="T178" s="133">
        <v>-5</v>
      </c>
      <c r="U178" s="106">
        <v>685</v>
      </c>
      <c r="V178" s="106">
        <v>22</v>
      </c>
      <c r="W178" s="106"/>
      <c r="Z178" s="167">
        <v>80</v>
      </c>
      <c r="AA178" s="123">
        <v>-1368</v>
      </c>
      <c r="AB178" s="167">
        <v>-200</v>
      </c>
      <c r="AC178" s="169">
        <v>1739</v>
      </c>
      <c r="AD178" s="167">
        <v>186</v>
      </c>
      <c r="AE178" s="181"/>
      <c r="AF178" s="181"/>
      <c r="AG178" s="182"/>
      <c r="AH178" s="116"/>
      <c r="AI178" s="116"/>
      <c r="AJ178" s="116"/>
      <c r="AK178" s="115"/>
      <c r="AL178" s="115"/>
      <c r="AM178" s="115"/>
    </row>
    <row r="179" spans="3:39" ht="14.25" x14ac:dyDescent="0.2">
      <c r="J179"/>
      <c r="K179"/>
      <c r="L179"/>
      <c r="M179"/>
      <c r="N179"/>
      <c r="O179" s="2"/>
      <c r="P179" s="2"/>
      <c r="Q179" s="2"/>
      <c r="R179" s="106">
        <v>81</v>
      </c>
      <c r="S179" s="133">
        <v>-334</v>
      </c>
      <c r="T179" s="133">
        <v>-4</v>
      </c>
      <c r="U179" s="106">
        <v>612</v>
      </c>
      <c r="V179" s="106">
        <v>22</v>
      </c>
      <c r="W179" s="106"/>
      <c r="Z179" s="167">
        <v>81</v>
      </c>
      <c r="AA179" s="123">
        <v>-1245</v>
      </c>
      <c r="AB179" s="167">
        <v>-197</v>
      </c>
      <c r="AC179" s="169">
        <v>1770</v>
      </c>
      <c r="AD179" s="167">
        <v>149</v>
      </c>
      <c r="AE179" s="181"/>
      <c r="AF179" s="181"/>
      <c r="AG179" s="182"/>
      <c r="AH179" s="116"/>
      <c r="AI179" s="116"/>
      <c r="AJ179" s="116"/>
      <c r="AK179" s="115"/>
      <c r="AL179" s="115"/>
      <c r="AM179" s="115"/>
    </row>
    <row r="180" spans="3:39" ht="14.25" x14ac:dyDescent="0.2">
      <c r="J180"/>
      <c r="K180"/>
      <c r="L180"/>
      <c r="M180"/>
      <c r="N180"/>
      <c r="O180" s="2"/>
      <c r="P180" s="2"/>
      <c r="Q180" s="2"/>
      <c r="R180" s="106">
        <v>82</v>
      </c>
      <c r="S180" s="133">
        <v>-299</v>
      </c>
      <c r="T180" s="133">
        <v>-7</v>
      </c>
      <c r="U180" s="106">
        <v>450</v>
      </c>
      <c r="V180" s="106">
        <v>17</v>
      </c>
      <c r="W180" s="106"/>
      <c r="Z180" s="167">
        <v>82</v>
      </c>
      <c r="AA180" s="123">
        <v>-1175</v>
      </c>
      <c r="AB180" s="167">
        <v>-158</v>
      </c>
      <c r="AC180" s="169">
        <v>1607</v>
      </c>
      <c r="AD180" s="167">
        <v>145</v>
      </c>
      <c r="AE180" s="181"/>
      <c r="AF180" s="181"/>
      <c r="AG180" s="182"/>
      <c r="AH180" s="116"/>
      <c r="AI180" s="116"/>
      <c r="AJ180" s="116"/>
      <c r="AK180" s="115"/>
      <c r="AL180" s="115"/>
      <c r="AM180" s="115"/>
    </row>
    <row r="181" spans="3:39" ht="14.25" x14ac:dyDescent="0.2">
      <c r="J181"/>
      <c r="K181"/>
      <c r="L181"/>
      <c r="M181"/>
      <c r="N181"/>
      <c r="O181" s="2"/>
      <c r="P181" s="2"/>
      <c r="Q181" s="2"/>
      <c r="R181" s="106">
        <v>83</v>
      </c>
      <c r="S181" s="133">
        <v>-244</v>
      </c>
      <c r="T181" s="133">
        <v>-5</v>
      </c>
      <c r="U181" s="106">
        <v>452</v>
      </c>
      <c r="V181" s="106">
        <v>5</v>
      </c>
      <c r="W181" s="106"/>
      <c r="Z181" s="167">
        <v>83</v>
      </c>
      <c r="AA181" s="123">
        <v>-1131</v>
      </c>
      <c r="AB181" s="167">
        <v>-130</v>
      </c>
      <c r="AC181" s="169">
        <v>1576</v>
      </c>
      <c r="AD181" s="167">
        <v>105</v>
      </c>
      <c r="AE181" s="181"/>
      <c r="AF181" s="181"/>
      <c r="AG181" s="182"/>
      <c r="AH181" s="116"/>
      <c r="AI181" s="116"/>
      <c r="AJ181" s="116"/>
      <c r="AK181" s="115"/>
      <c r="AL181" s="115"/>
      <c r="AM181" s="115"/>
    </row>
    <row r="182" spans="3:39" ht="14.25" x14ac:dyDescent="0.2">
      <c r="J182"/>
      <c r="K182"/>
      <c r="L182"/>
      <c r="M182"/>
      <c r="N182"/>
      <c r="O182" s="2"/>
      <c r="P182" s="2"/>
      <c r="Q182" s="2"/>
      <c r="R182" s="106">
        <v>84</v>
      </c>
      <c r="S182" s="133">
        <v>-229</v>
      </c>
      <c r="T182" s="133">
        <v>-3</v>
      </c>
      <c r="U182" s="106">
        <v>363</v>
      </c>
      <c r="V182" s="106">
        <v>6</v>
      </c>
      <c r="W182" s="106"/>
      <c r="Z182" s="167">
        <v>84</v>
      </c>
      <c r="AA182" s="106">
        <v>-938</v>
      </c>
      <c r="AB182" s="167">
        <v>-84</v>
      </c>
      <c r="AC182" s="169">
        <v>1443</v>
      </c>
      <c r="AD182" s="167">
        <v>108</v>
      </c>
      <c r="AE182" s="181"/>
      <c r="AF182" s="181"/>
      <c r="AG182" s="182"/>
      <c r="AH182" s="116"/>
      <c r="AI182" s="116"/>
      <c r="AJ182" s="116"/>
      <c r="AK182" s="115"/>
      <c r="AL182" s="115"/>
      <c r="AM182" s="115"/>
    </row>
    <row r="183" spans="3:39" ht="14.25" x14ac:dyDescent="0.2">
      <c r="J183"/>
      <c r="K183"/>
      <c r="L183"/>
      <c r="M183"/>
      <c r="N183"/>
      <c r="O183" s="2"/>
      <c r="P183" s="2"/>
      <c r="Q183" s="2"/>
      <c r="R183" s="106">
        <v>85</v>
      </c>
      <c r="S183" s="133">
        <v>-160</v>
      </c>
      <c r="T183" s="133">
        <v>-4</v>
      </c>
      <c r="U183" s="106">
        <v>311</v>
      </c>
      <c r="V183" s="106">
        <v>6</v>
      </c>
      <c r="W183" s="106"/>
      <c r="Z183" s="167">
        <v>85</v>
      </c>
      <c r="AA183" s="106">
        <v>-912</v>
      </c>
      <c r="AB183" s="167">
        <v>-66</v>
      </c>
      <c r="AC183" s="169">
        <v>1404</v>
      </c>
      <c r="AD183" s="167">
        <v>72</v>
      </c>
      <c r="AE183" s="181"/>
      <c r="AF183" s="181"/>
      <c r="AG183" s="182"/>
      <c r="AH183" s="116"/>
      <c r="AI183" s="115"/>
      <c r="AJ183" s="116"/>
      <c r="AK183" s="115"/>
      <c r="AL183" s="115"/>
      <c r="AM183" s="115"/>
    </row>
    <row r="184" spans="3:39" ht="14.25" x14ac:dyDescent="0.2">
      <c r="C184"/>
      <c r="D184"/>
      <c r="E184"/>
      <c r="F184"/>
      <c r="G184"/>
      <c r="H184"/>
      <c r="I184"/>
      <c r="J184"/>
      <c r="K184"/>
      <c r="L184"/>
      <c r="M184"/>
      <c r="N184"/>
      <c r="O184" s="2"/>
      <c r="P184" s="2"/>
      <c r="Q184" s="2"/>
      <c r="R184" s="106">
        <v>86</v>
      </c>
      <c r="S184" s="133">
        <v>-139</v>
      </c>
      <c r="T184" s="133">
        <v>-4</v>
      </c>
      <c r="U184" s="106">
        <v>245</v>
      </c>
      <c r="V184" s="106">
        <v>4</v>
      </c>
      <c r="W184" s="106"/>
      <c r="Z184" s="167">
        <v>86</v>
      </c>
      <c r="AA184" s="106">
        <v>-797</v>
      </c>
      <c r="AB184" s="167">
        <v>-51</v>
      </c>
      <c r="AC184" s="169">
        <v>1255</v>
      </c>
      <c r="AD184" s="167">
        <v>72</v>
      </c>
      <c r="AE184" s="181"/>
      <c r="AF184" s="181"/>
      <c r="AG184" s="182"/>
      <c r="AH184" s="116"/>
      <c r="AI184" s="115"/>
      <c r="AJ184" s="116"/>
      <c r="AK184" s="115"/>
      <c r="AL184" s="115"/>
      <c r="AM184" s="115"/>
    </row>
    <row r="185" spans="3:39" ht="14.25" x14ac:dyDescent="0.2">
      <c r="C185"/>
      <c r="D185"/>
      <c r="E185"/>
      <c r="F185"/>
      <c r="G185"/>
      <c r="H185"/>
      <c r="I185"/>
      <c r="J185"/>
      <c r="K185"/>
      <c r="L185"/>
      <c r="M185"/>
      <c r="N185"/>
      <c r="O185" s="2"/>
      <c r="P185" s="2"/>
      <c r="Q185" s="2"/>
      <c r="R185" s="106">
        <v>87</v>
      </c>
      <c r="S185" s="133">
        <v>-111</v>
      </c>
      <c r="T185" s="133">
        <v>-4</v>
      </c>
      <c r="U185" s="106">
        <v>198</v>
      </c>
      <c r="V185" s="106">
        <v>5</v>
      </c>
      <c r="W185" s="106"/>
      <c r="Z185" s="167">
        <v>87</v>
      </c>
      <c r="AA185" s="106">
        <v>-670</v>
      </c>
      <c r="AB185" s="167">
        <v>-49</v>
      </c>
      <c r="AC185" s="169">
        <v>1177</v>
      </c>
      <c r="AD185" s="167">
        <v>52</v>
      </c>
      <c r="AE185" s="181"/>
      <c r="AF185" s="181"/>
      <c r="AG185" s="182"/>
      <c r="AH185" s="116"/>
      <c r="AI185" s="115"/>
      <c r="AJ185" s="116"/>
      <c r="AK185" s="115"/>
      <c r="AL185" s="115"/>
      <c r="AM185" s="115"/>
    </row>
    <row r="186" spans="3:39" ht="14.25" x14ac:dyDescent="0.2">
      <c r="C186"/>
      <c r="D186"/>
      <c r="E186"/>
      <c r="F186"/>
      <c r="G186"/>
      <c r="H186"/>
      <c r="I186"/>
      <c r="J186"/>
      <c r="K186"/>
      <c r="L186"/>
      <c r="M186"/>
      <c r="N186"/>
      <c r="O186" s="2"/>
      <c r="P186" s="2"/>
      <c r="Q186" s="2"/>
      <c r="R186" s="106">
        <v>88</v>
      </c>
      <c r="S186" s="133">
        <v>-102</v>
      </c>
      <c r="T186" s="133">
        <v>-3</v>
      </c>
      <c r="U186" s="106">
        <v>173</v>
      </c>
      <c r="V186" s="106">
        <v>7</v>
      </c>
      <c r="W186" s="106"/>
      <c r="Z186" s="167">
        <v>88</v>
      </c>
      <c r="AA186" s="106">
        <v>-558</v>
      </c>
      <c r="AB186" s="167">
        <v>-52</v>
      </c>
      <c r="AC186" s="167">
        <v>1029</v>
      </c>
      <c r="AD186" s="167">
        <v>43</v>
      </c>
      <c r="AE186" s="181"/>
      <c r="AF186" s="181"/>
      <c r="AG186" s="182"/>
      <c r="AH186" s="116"/>
      <c r="AI186" s="115"/>
      <c r="AJ186" s="116"/>
      <c r="AK186" s="115"/>
      <c r="AL186" s="115"/>
      <c r="AM186" s="115"/>
    </row>
    <row r="187" spans="3:39" ht="14.25" x14ac:dyDescent="0.2">
      <c r="C187"/>
      <c r="D187"/>
      <c r="E187"/>
      <c r="F187"/>
      <c r="G187"/>
      <c r="H187"/>
      <c r="I187"/>
      <c r="J187"/>
      <c r="K187"/>
      <c r="L187"/>
      <c r="M187"/>
      <c r="N187"/>
      <c r="O187" s="2"/>
      <c r="P187" s="2"/>
      <c r="Q187" s="2"/>
      <c r="R187" s="106">
        <v>89</v>
      </c>
      <c r="S187" s="133">
        <v>-82</v>
      </c>
      <c r="T187" s="133">
        <v>-2</v>
      </c>
      <c r="U187" s="106">
        <v>124</v>
      </c>
      <c r="V187" s="106">
        <v>4</v>
      </c>
      <c r="W187" s="106"/>
      <c r="Z187" s="167">
        <v>89</v>
      </c>
      <c r="AA187" s="106">
        <v>-477</v>
      </c>
      <c r="AB187" s="167">
        <v>-28</v>
      </c>
      <c r="AC187" s="167">
        <v>903</v>
      </c>
      <c r="AD187" s="167">
        <v>38</v>
      </c>
      <c r="AE187" s="181"/>
      <c r="AF187" s="181"/>
      <c r="AG187" s="182"/>
      <c r="AH187" s="116"/>
      <c r="AI187" s="115"/>
      <c r="AJ187" s="115"/>
      <c r="AK187" s="115"/>
      <c r="AL187" s="115"/>
      <c r="AM187" s="115"/>
    </row>
    <row r="188" spans="3:39" ht="14.25" x14ac:dyDescent="0.2">
      <c r="C188"/>
      <c r="D188"/>
      <c r="E188"/>
      <c r="F188"/>
      <c r="G188"/>
      <c r="H188"/>
      <c r="I188"/>
      <c r="J188"/>
      <c r="K188"/>
      <c r="L188"/>
      <c r="M188"/>
      <c r="N188"/>
      <c r="O188" s="2"/>
      <c r="P188" s="2"/>
      <c r="Q188" s="2"/>
      <c r="R188" s="106">
        <v>90</v>
      </c>
      <c r="S188" s="133">
        <v>-33</v>
      </c>
      <c r="T188" s="133">
        <v>-1</v>
      </c>
      <c r="U188" s="106">
        <v>106</v>
      </c>
      <c r="V188" s="106">
        <v>2</v>
      </c>
      <c r="W188" s="106"/>
      <c r="Z188" s="167">
        <v>90</v>
      </c>
      <c r="AA188" s="106">
        <v>-357</v>
      </c>
      <c r="AB188" s="167">
        <v>-27</v>
      </c>
      <c r="AC188" s="167">
        <v>731</v>
      </c>
      <c r="AD188" s="167">
        <v>29</v>
      </c>
      <c r="AE188" s="181"/>
      <c r="AF188" s="181"/>
      <c r="AG188" s="182"/>
      <c r="AH188" s="116"/>
      <c r="AI188" s="115"/>
      <c r="AJ188" s="115"/>
      <c r="AK188" s="115"/>
      <c r="AL188" s="115"/>
      <c r="AM188" s="115"/>
    </row>
    <row r="189" spans="3:39" ht="14.25" x14ac:dyDescent="0.2">
      <c r="C189"/>
      <c r="D189"/>
      <c r="E189"/>
      <c r="F189"/>
      <c r="G189"/>
      <c r="H189"/>
      <c r="I189"/>
      <c r="J189"/>
      <c r="K189"/>
      <c r="L189"/>
      <c r="M189"/>
      <c r="N189"/>
      <c r="O189" s="2"/>
      <c r="P189" s="2"/>
      <c r="Q189" s="2"/>
      <c r="R189" s="106">
        <v>91</v>
      </c>
      <c r="S189" s="133">
        <v>-46</v>
      </c>
      <c r="T189" s="133">
        <v>0</v>
      </c>
      <c r="U189" s="106">
        <v>63</v>
      </c>
      <c r="V189" s="106">
        <v>2</v>
      </c>
      <c r="W189" s="106"/>
      <c r="Z189" s="167">
        <v>91</v>
      </c>
      <c r="AA189" s="106">
        <v>-293</v>
      </c>
      <c r="AB189" s="167">
        <v>-12</v>
      </c>
      <c r="AC189" s="167">
        <v>644</v>
      </c>
      <c r="AD189" s="167">
        <v>19</v>
      </c>
      <c r="AE189" s="181"/>
      <c r="AF189" s="181"/>
      <c r="AG189" s="182"/>
      <c r="AH189" s="116"/>
      <c r="AI189" s="115"/>
      <c r="AJ189" s="115"/>
      <c r="AK189" s="115"/>
      <c r="AL189" s="115"/>
      <c r="AM189" s="115"/>
    </row>
    <row r="190" spans="3:39" ht="14.25" x14ac:dyDescent="0.2">
      <c r="C190"/>
      <c r="H190"/>
      <c r="I190"/>
      <c r="J190"/>
      <c r="K190"/>
      <c r="L190"/>
      <c r="M190"/>
      <c r="N190"/>
      <c r="O190" s="2"/>
      <c r="P190" s="2"/>
      <c r="Q190" s="2"/>
      <c r="R190" s="106">
        <v>92</v>
      </c>
      <c r="S190" s="133">
        <v>-28</v>
      </c>
      <c r="T190" s="133">
        <v>-1</v>
      </c>
      <c r="U190" s="106">
        <v>47</v>
      </c>
      <c r="V190" s="106">
        <v>1</v>
      </c>
      <c r="W190" s="106"/>
      <c r="Z190" s="167">
        <v>92</v>
      </c>
      <c r="AA190" s="106">
        <v>-208</v>
      </c>
      <c r="AB190" s="167">
        <v>-10</v>
      </c>
      <c r="AC190" s="167">
        <v>528</v>
      </c>
      <c r="AD190" s="167">
        <v>16</v>
      </c>
      <c r="AE190" s="181"/>
      <c r="AF190" s="181"/>
      <c r="AG190" s="182"/>
      <c r="AH190" s="115"/>
      <c r="AI190" s="115"/>
      <c r="AJ190" s="115"/>
      <c r="AK190" s="115"/>
      <c r="AL190" s="115"/>
      <c r="AM190" s="115"/>
    </row>
    <row r="191" spans="3:39" ht="14.25" x14ac:dyDescent="0.2">
      <c r="C191"/>
      <c r="H191"/>
      <c r="I191"/>
      <c r="J191"/>
      <c r="K191"/>
      <c r="L191"/>
      <c r="M191"/>
      <c r="N191"/>
      <c r="O191" s="2"/>
      <c r="P191" s="2"/>
      <c r="Q191" s="2"/>
      <c r="R191" s="106">
        <v>93</v>
      </c>
      <c r="S191" s="133">
        <v>-25</v>
      </c>
      <c r="T191" s="133">
        <v>-1</v>
      </c>
      <c r="U191" s="106">
        <v>42</v>
      </c>
      <c r="V191" s="106">
        <v>3</v>
      </c>
      <c r="W191" s="106"/>
      <c r="Z191" s="167">
        <v>93</v>
      </c>
      <c r="AA191" s="106">
        <v>-145</v>
      </c>
      <c r="AB191" s="167">
        <v>-6</v>
      </c>
      <c r="AC191" s="167">
        <v>405</v>
      </c>
      <c r="AD191" s="167">
        <v>18</v>
      </c>
      <c r="AE191" s="181"/>
      <c r="AF191" s="181"/>
      <c r="AG191" s="182"/>
      <c r="AH191" s="115"/>
      <c r="AI191" s="115"/>
      <c r="AJ191" s="115"/>
      <c r="AK191" s="115"/>
      <c r="AL191" s="115"/>
      <c r="AM191" s="115"/>
    </row>
    <row r="192" spans="3:39" ht="14.25" x14ac:dyDescent="0.2">
      <c r="C192"/>
      <c r="H192"/>
      <c r="I192"/>
      <c r="J192"/>
      <c r="K192"/>
      <c r="L192"/>
      <c r="M192"/>
      <c r="N192"/>
      <c r="O192" s="2"/>
      <c r="P192" s="2"/>
      <c r="Q192" s="2"/>
      <c r="R192" s="106">
        <v>94</v>
      </c>
      <c r="S192" s="133">
        <v>-11</v>
      </c>
      <c r="T192" s="133">
        <v>-1</v>
      </c>
      <c r="U192" s="106">
        <v>25</v>
      </c>
      <c r="V192" s="106">
        <v>1</v>
      </c>
      <c r="W192" s="106"/>
      <c r="Z192" s="167">
        <v>94</v>
      </c>
      <c r="AA192" s="106">
        <v>-120</v>
      </c>
      <c r="AB192" s="167">
        <v>-4</v>
      </c>
      <c r="AC192" s="167">
        <v>314</v>
      </c>
      <c r="AD192" s="167">
        <v>12</v>
      </c>
      <c r="AE192" s="181"/>
      <c r="AF192" s="181"/>
      <c r="AG192" s="182"/>
      <c r="AH192" s="115"/>
      <c r="AI192" s="115"/>
      <c r="AJ192" s="115"/>
      <c r="AK192" s="115"/>
      <c r="AL192" s="115"/>
      <c r="AM192" s="115"/>
    </row>
    <row r="193" spans="3:39" ht="14.25" x14ac:dyDescent="0.2">
      <c r="C193"/>
      <c r="H193"/>
      <c r="I193"/>
      <c r="J193"/>
      <c r="K193"/>
      <c r="L193"/>
      <c r="M193"/>
      <c r="N193"/>
      <c r="O193" s="2"/>
      <c r="P193" s="2"/>
      <c r="Q193" s="2"/>
      <c r="R193" s="106">
        <v>95</v>
      </c>
      <c r="S193" s="133">
        <v>-10</v>
      </c>
      <c r="T193" s="133">
        <v>0</v>
      </c>
      <c r="U193" s="106">
        <v>14</v>
      </c>
      <c r="V193" s="106">
        <v>0</v>
      </c>
      <c r="W193" s="106"/>
      <c r="Z193" s="167">
        <v>95</v>
      </c>
      <c r="AA193" s="106">
        <v>-88</v>
      </c>
      <c r="AB193" s="167">
        <v>-3</v>
      </c>
      <c r="AC193" s="167">
        <v>214</v>
      </c>
      <c r="AD193" s="167">
        <v>4</v>
      </c>
      <c r="AE193" s="181"/>
      <c r="AF193" s="181"/>
      <c r="AG193" s="182"/>
      <c r="AH193" s="115"/>
      <c r="AI193" s="115"/>
      <c r="AJ193" s="115"/>
      <c r="AK193" s="115"/>
      <c r="AL193" s="115"/>
      <c r="AM193" s="115"/>
    </row>
    <row r="194" spans="3:39" ht="14.25" x14ac:dyDescent="0.2">
      <c r="C194"/>
      <c r="H194"/>
      <c r="I194"/>
      <c r="J194"/>
      <c r="K194"/>
      <c r="L194"/>
      <c r="M194"/>
      <c r="N194"/>
      <c r="O194" s="2"/>
      <c r="P194" s="2"/>
      <c r="Q194" s="2"/>
      <c r="R194" s="106">
        <v>96</v>
      </c>
      <c r="S194" s="133">
        <v>-2</v>
      </c>
      <c r="T194" s="133">
        <v>-2</v>
      </c>
      <c r="U194" s="106">
        <v>16</v>
      </c>
      <c r="V194" s="106">
        <v>2</v>
      </c>
      <c r="W194" s="106"/>
      <c r="Z194" s="167">
        <v>96</v>
      </c>
      <c r="AA194" s="106">
        <v>-52</v>
      </c>
      <c r="AB194" s="167">
        <v>-2</v>
      </c>
      <c r="AC194" s="167">
        <v>156</v>
      </c>
      <c r="AD194" s="167">
        <v>6</v>
      </c>
      <c r="AE194" s="181"/>
      <c r="AF194" s="181"/>
      <c r="AG194" s="182"/>
      <c r="AH194" s="115"/>
      <c r="AI194" s="115"/>
      <c r="AJ194" s="115"/>
      <c r="AK194" s="115"/>
      <c r="AL194" s="115"/>
      <c r="AM194" s="115"/>
    </row>
    <row r="195" spans="3:39" ht="14.25" x14ac:dyDescent="0.2">
      <c r="C195"/>
      <c r="H195"/>
      <c r="I195"/>
      <c r="J195"/>
      <c r="K195"/>
      <c r="L195"/>
      <c r="M195"/>
      <c r="N195"/>
      <c r="O195" s="2"/>
      <c r="P195" s="2"/>
      <c r="Q195" s="2"/>
      <c r="R195" s="106">
        <v>97</v>
      </c>
      <c r="S195" s="133">
        <v>-4</v>
      </c>
      <c r="T195" s="133">
        <v>0</v>
      </c>
      <c r="U195" s="106">
        <v>2</v>
      </c>
      <c r="V195" s="106">
        <v>0</v>
      </c>
      <c r="W195" s="106"/>
      <c r="Z195" s="167">
        <v>97</v>
      </c>
      <c r="AA195" s="106">
        <v>-28</v>
      </c>
      <c r="AB195" s="167">
        <v>-1</v>
      </c>
      <c r="AC195" s="167">
        <v>101</v>
      </c>
      <c r="AD195" s="167">
        <v>2</v>
      </c>
      <c r="AE195" s="181"/>
      <c r="AF195" s="181"/>
      <c r="AG195" s="182"/>
      <c r="AH195" s="115"/>
      <c r="AI195" s="115"/>
      <c r="AJ195" s="115"/>
      <c r="AK195" s="115"/>
      <c r="AL195" s="115"/>
      <c r="AM195" s="115"/>
    </row>
    <row r="196" spans="3:39" ht="14.25" x14ac:dyDescent="0.2">
      <c r="C196"/>
      <c r="H196"/>
      <c r="I196"/>
      <c r="J196"/>
      <c r="K196"/>
      <c r="L196"/>
      <c r="M196"/>
      <c r="N196"/>
      <c r="O196" s="2"/>
      <c r="P196" s="2"/>
      <c r="Q196" s="2"/>
      <c r="R196" s="106">
        <v>98</v>
      </c>
      <c r="S196" s="133">
        <v>-2</v>
      </c>
      <c r="T196" s="133">
        <v>0</v>
      </c>
      <c r="U196" s="106">
        <v>1</v>
      </c>
      <c r="V196" s="106">
        <v>0</v>
      </c>
      <c r="W196" s="106"/>
      <c r="Z196" s="167">
        <v>98</v>
      </c>
      <c r="AA196" s="106">
        <v>-22</v>
      </c>
      <c r="AB196" s="167">
        <v>-3</v>
      </c>
      <c r="AC196" s="167">
        <v>54</v>
      </c>
      <c r="AD196" s="167">
        <v>2</v>
      </c>
      <c r="AE196" s="181"/>
      <c r="AF196" s="181"/>
      <c r="AG196" s="182"/>
      <c r="AH196" s="115"/>
      <c r="AI196" s="115"/>
      <c r="AJ196" s="115"/>
      <c r="AK196" s="115"/>
      <c r="AL196" s="115"/>
      <c r="AM196" s="115"/>
    </row>
    <row r="197" spans="3:39" ht="14.25" x14ac:dyDescent="0.2">
      <c r="C197"/>
      <c r="H197"/>
      <c r="I197"/>
      <c r="J197"/>
      <c r="K197"/>
      <c r="L197"/>
      <c r="M197"/>
      <c r="N197"/>
      <c r="O197" s="2"/>
      <c r="P197" s="2"/>
      <c r="Q197" s="2"/>
      <c r="R197" s="106">
        <v>99</v>
      </c>
      <c r="S197" s="133">
        <v>0</v>
      </c>
      <c r="T197" s="133">
        <v>0</v>
      </c>
      <c r="U197" s="106">
        <v>1</v>
      </c>
      <c r="V197" s="106">
        <v>0</v>
      </c>
      <c r="W197" s="106"/>
      <c r="Z197" s="167">
        <v>99</v>
      </c>
      <c r="AA197" s="106">
        <v>-15</v>
      </c>
      <c r="AB197" s="167">
        <v>-1</v>
      </c>
      <c r="AC197" s="167">
        <v>26</v>
      </c>
      <c r="AD197" s="167">
        <v>1</v>
      </c>
      <c r="AE197" s="181"/>
      <c r="AF197" s="181"/>
      <c r="AG197" s="182"/>
      <c r="AH197" s="115"/>
      <c r="AI197" s="115"/>
      <c r="AJ197" s="115"/>
      <c r="AK197" s="115"/>
      <c r="AL197" s="115"/>
      <c r="AM197" s="115"/>
    </row>
    <row r="198" spans="3:39" ht="14.25" x14ac:dyDescent="0.2">
      <c r="C198"/>
      <c r="H198"/>
      <c r="I198"/>
      <c r="J198"/>
      <c r="K198"/>
      <c r="L198"/>
      <c r="M198"/>
      <c r="N198"/>
      <c r="O198" s="2"/>
      <c r="P198" s="2"/>
      <c r="Q198" s="2"/>
      <c r="R198" s="106">
        <v>100</v>
      </c>
      <c r="S198" s="133">
        <v>-1</v>
      </c>
      <c r="T198" s="133">
        <v>0</v>
      </c>
      <c r="U198" s="106">
        <v>2</v>
      </c>
      <c r="V198" s="106">
        <v>0</v>
      </c>
      <c r="W198" s="106"/>
      <c r="Z198" s="167">
        <v>100</v>
      </c>
      <c r="AA198" s="106">
        <v>-4</v>
      </c>
      <c r="AB198" s="167">
        <v>0</v>
      </c>
      <c r="AC198" s="167">
        <v>33</v>
      </c>
      <c r="AD198" s="167">
        <v>0</v>
      </c>
      <c r="AE198" s="181"/>
      <c r="AF198" s="181"/>
      <c r="AG198" s="182"/>
      <c r="AH198" s="115"/>
      <c r="AI198" s="115"/>
      <c r="AJ198" s="115"/>
      <c r="AK198" s="115"/>
      <c r="AL198" s="115"/>
      <c r="AM198" s="115"/>
    </row>
    <row r="199" spans="3:39" ht="14.25" x14ac:dyDescent="0.2">
      <c r="O199" s="73"/>
      <c r="P199" s="73"/>
      <c r="Q199" s="73"/>
      <c r="R199" s="135">
        <v>101</v>
      </c>
      <c r="S199" s="136">
        <v>0</v>
      </c>
      <c r="T199" s="136">
        <v>0</v>
      </c>
      <c r="U199" s="135">
        <v>0</v>
      </c>
      <c r="V199" s="135">
        <v>0</v>
      </c>
      <c r="Z199" s="167">
        <v>101</v>
      </c>
      <c r="AA199" s="106">
        <v>-1</v>
      </c>
      <c r="AB199" s="167">
        <v>0</v>
      </c>
      <c r="AC199" s="167">
        <v>11</v>
      </c>
      <c r="AD199" s="167">
        <v>0</v>
      </c>
      <c r="AE199" s="181"/>
      <c r="AF199" s="181"/>
      <c r="AG199" s="182"/>
      <c r="AH199" s="115"/>
      <c r="AI199" s="115"/>
      <c r="AJ199" s="115"/>
      <c r="AK199" s="115"/>
      <c r="AL199" s="115"/>
      <c r="AM199" s="115"/>
    </row>
    <row r="200" spans="3:39" ht="14.25" x14ac:dyDescent="0.2">
      <c r="O200" s="73"/>
      <c r="P200" s="73"/>
      <c r="Q200" s="73"/>
      <c r="R200" s="135">
        <v>102</v>
      </c>
      <c r="S200" s="136">
        <v>0</v>
      </c>
      <c r="T200" s="136">
        <v>0</v>
      </c>
      <c r="U200" s="135">
        <v>0</v>
      </c>
      <c r="V200" s="135">
        <v>0</v>
      </c>
      <c r="Z200" s="167">
        <v>102</v>
      </c>
      <c r="AA200" s="106">
        <v>-3</v>
      </c>
      <c r="AB200" s="167">
        <v>0</v>
      </c>
      <c r="AC200" s="167">
        <v>7</v>
      </c>
      <c r="AD200" s="167">
        <v>1</v>
      </c>
      <c r="AE200" s="181"/>
      <c r="AF200" s="181"/>
      <c r="AG200" s="182"/>
      <c r="AH200" s="115"/>
      <c r="AI200" s="115"/>
      <c r="AJ200" s="115"/>
      <c r="AK200" s="115"/>
      <c r="AL200" s="115"/>
      <c r="AM200" s="115"/>
    </row>
    <row r="201" spans="3:39" ht="14.25" x14ac:dyDescent="0.2">
      <c r="O201" s="73"/>
      <c r="P201" s="73"/>
      <c r="Q201" s="73"/>
      <c r="R201" s="135">
        <v>103</v>
      </c>
      <c r="S201" s="136">
        <v>0</v>
      </c>
      <c r="T201" s="136">
        <v>0</v>
      </c>
      <c r="U201" s="135">
        <v>0</v>
      </c>
      <c r="V201" s="135">
        <v>0</v>
      </c>
      <c r="Z201" s="167">
        <v>103</v>
      </c>
      <c r="AA201" s="106">
        <v>0</v>
      </c>
      <c r="AB201" s="167">
        <v>0</v>
      </c>
      <c r="AC201" s="167">
        <v>6</v>
      </c>
      <c r="AD201" s="167">
        <v>0</v>
      </c>
      <c r="AE201" s="2"/>
      <c r="AF201" s="2"/>
      <c r="AG201" s="182"/>
      <c r="AH201" s="115"/>
      <c r="AI201" s="115"/>
      <c r="AJ201" s="115"/>
      <c r="AK201" s="115"/>
      <c r="AL201" s="115"/>
      <c r="AM201" s="115"/>
    </row>
    <row r="202" spans="3:39" ht="14.25" x14ac:dyDescent="0.2">
      <c r="O202" s="73"/>
      <c r="P202" s="73"/>
      <c r="Q202" s="73"/>
      <c r="R202" s="135">
        <v>104</v>
      </c>
      <c r="S202" s="136">
        <v>0</v>
      </c>
      <c r="T202" s="136">
        <v>0</v>
      </c>
      <c r="U202" s="135">
        <v>0</v>
      </c>
      <c r="V202" s="135">
        <v>0</v>
      </c>
      <c r="Z202" s="167">
        <v>104</v>
      </c>
      <c r="AA202" s="106">
        <v>-1</v>
      </c>
      <c r="AB202" s="167">
        <v>0</v>
      </c>
      <c r="AC202" s="167">
        <v>4</v>
      </c>
      <c r="AD202" s="167">
        <v>1</v>
      </c>
      <c r="AE202" s="2"/>
      <c r="AF202" s="2"/>
      <c r="AG202" s="182"/>
      <c r="AH202" s="115"/>
      <c r="AI202" s="115"/>
      <c r="AJ202" s="115"/>
      <c r="AK202" s="115"/>
      <c r="AL202" s="115"/>
      <c r="AM202" s="115"/>
    </row>
    <row r="203" spans="3:39" ht="14.25" x14ac:dyDescent="0.2">
      <c r="O203" s="73"/>
      <c r="P203" s="73"/>
      <c r="Q203" s="73"/>
      <c r="R203" s="135">
        <v>105</v>
      </c>
      <c r="S203" s="136">
        <v>0</v>
      </c>
      <c r="T203" s="136">
        <v>0</v>
      </c>
      <c r="U203" s="135">
        <v>0</v>
      </c>
      <c r="V203" s="135">
        <v>0</v>
      </c>
      <c r="Z203" s="167">
        <v>105</v>
      </c>
      <c r="AA203" s="106">
        <v>0</v>
      </c>
      <c r="AB203" s="167">
        <v>0</v>
      </c>
      <c r="AC203" s="167">
        <v>3</v>
      </c>
      <c r="AD203" s="167">
        <v>0</v>
      </c>
      <c r="AE203" s="2"/>
      <c r="AF203" s="2"/>
      <c r="AG203" s="2"/>
      <c r="AH203" s="115"/>
      <c r="AI203" s="115"/>
      <c r="AJ203" s="115"/>
      <c r="AK203" s="115"/>
      <c r="AL203" s="115"/>
      <c r="AM203" s="115"/>
    </row>
    <row r="204" spans="3:39" ht="14.25" x14ac:dyDescent="0.2">
      <c r="O204" s="73"/>
      <c r="P204" s="73"/>
      <c r="Q204" s="73"/>
      <c r="R204" s="135">
        <v>106</v>
      </c>
      <c r="S204" s="136">
        <v>0</v>
      </c>
      <c r="T204" s="136">
        <v>0</v>
      </c>
      <c r="U204" s="135">
        <v>0</v>
      </c>
      <c r="V204" s="135">
        <v>0</v>
      </c>
      <c r="Z204" s="106">
        <v>106</v>
      </c>
      <c r="AA204" s="106">
        <v>0</v>
      </c>
      <c r="AB204" s="133">
        <v>0</v>
      </c>
      <c r="AC204" s="133">
        <v>2</v>
      </c>
      <c r="AD204" s="106">
        <v>0</v>
      </c>
      <c r="AE204" s="2"/>
      <c r="AF204" s="2"/>
      <c r="AG204" s="2"/>
      <c r="AH204" s="115"/>
      <c r="AI204" s="115"/>
      <c r="AJ204" s="115"/>
      <c r="AK204" s="115"/>
      <c r="AL204" s="115"/>
      <c r="AM204" s="115"/>
    </row>
    <row r="205" spans="3:39" x14ac:dyDescent="0.2">
      <c r="O205" s="73"/>
      <c r="P205" s="73"/>
      <c r="Q205" s="73"/>
      <c r="R205" s="167">
        <v>107</v>
      </c>
      <c r="S205" s="136">
        <v>0</v>
      </c>
      <c r="T205" s="136">
        <v>0</v>
      </c>
      <c r="U205" s="135">
        <v>0</v>
      </c>
      <c r="V205" s="135">
        <v>0</v>
      </c>
      <c r="Z205" s="167">
        <v>107</v>
      </c>
      <c r="AA205" s="106">
        <v>0</v>
      </c>
      <c r="AB205" s="133">
        <v>0</v>
      </c>
      <c r="AC205" s="133">
        <v>0</v>
      </c>
      <c r="AD205" s="106">
        <v>0</v>
      </c>
      <c r="AE205" s="2"/>
      <c r="AF205" s="2"/>
      <c r="AG205" s="2"/>
      <c r="AH205" s="74"/>
      <c r="AI205" s="74"/>
      <c r="AJ205" s="74"/>
      <c r="AK205" s="74"/>
    </row>
    <row r="206" spans="3:39" x14ac:dyDescent="0.2">
      <c r="O206" s="73"/>
      <c r="P206" s="73"/>
      <c r="Q206" s="73"/>
      <c r="R206" s="106">
        <v>108</v>
      </c>
      <c r="S206" s="136">
        <v>0</v>
      </c>
      <c r="T206" s="136">
        <v>0</v>
      </c>
      <c r="U206" s="135">
        <v>0</v>
      </c>
      <c r="V206" s="135">
        <v>0</v>
      </c>
      <c r="Z206" s="106">
        <v>108</v>
      </c>
      <c r="AA206" s="106">
        <v>0</v>
      </c>
      <c r="AB206" s="133">
        <v>0</v>
      </c>
      <c r="AC206" s="133">
        <v>0</v>
      </c>
      <c r="AD206" s="106">
        <v>0</v>
      </c>
      <c r="AE206" s="2"/>
      <c r="AF206" s="2"/>
      <c r="AG206" s="2"/>
      <c r="AH206" s="74"/>
      <c r="AI206" s="74"/>
      <c r="AJ206" s="74"/>
      <c r="AK206" s="74"/>
    </row>
    <row r="207" spans="3:39" x14ac:dyDescent="0.2">
      <c r="O207" s="73"/>
      <c r="P207" s="73"/>
      <c r="Q207" s="73"/>
      <c r="R207" s="167">
        <v>109</v>
      </c>
      <c r="S207" s="136">
        <v>0</v>
      </c>
      <c r="T207" s="136">
        <v>0</v>
      </c>
      <c r="U207" s="135">
        <v>0</v>
      </c>
      <c r="V207" s="135">
        <v>0</v>
      </c>
      <c r="Z207" s="167">
        <v>109</v>
      </c>
      <c r="AA207" s="106">
        <v>0</v>
      </c>
      <c r="AB207" s="133">
        <v>0</v>
      </c>
      <c r="AC207" s="133">
        <v>0</v>
      </c>
      <c r="AD207" s="106">
        <v>0</v>
      </c>
      <c r="AE207" s="2"/>
      <c r="AF207" s="2"/>
      <c r="AG207" s="2"/>
      <c r="AH207" s="74"/>
      <c r="AI207" s="74"/>
      <c r="AJ207" s="74"/>
      <c r="AK207" s="74"/>
    </row>
    <row r="208" spans="3:39" x14ac:dyDescent="0.2">
      <c r="O208" s="73"/>
      <c r="P208" s="73"/>
      <c r="Q208" s="73"/>
      <c r="R208" s="106">
        <v>110</v>
      </c>
      <c r="S208" s="136">
        <v>0</v>
      </c>
      <c r="T208" s="136">
        <v>0</v>
      </c>
      <c r="U208" s="135">
        <v>0</v>
      </c>
      <c r="V208" s="135">
        <v>0</v>
      </c>
      <c r="Z208" s="106">
        <v>110</v>
      </c>
      <c r="AA208" s="106">
        <v>0</v>
      </c>
      <c r="AB208" s="133">
        <v>0</v>
      </c>
      <c r="AC208" s="133">
        <v>0</v>
      </c>
      <c r="AD208" s="106">
        <v>0</v>
      </c>
      <c r="AE208" s="2"/>
      <c r="AF208" s="2"/>
      <c r="AG208" s="2"/>
      <c r="AH208" s="74"/>
      <c r="AI208" s="74"/>
      <c r="AJ208" s="74"/>
      <c r="AK208" s="74"/>
    </row>
    <row r="209" spans="15:37" x14ac:dyDescent="0.2">
      <c r="O209" s="73"/>
      <c r="P209" s="73"/>
      <c r="Q209" s="73"/>
      <c r="R209" s="73"/>
      <c r="S209" s="183"/>
      <c r="T209" s="183"/>
      <c r="U209" s="73"/>
      <c r="V209" s="73"/>
      <c r="W209" s="73"/>
      <c r="X209" s="2"/>
      <c r="Y209" s="2"/>
      <c r="Z209" s="2"/>
      <c r="AA209" s="2"/>
      <c r="AB209" s="181"/>
      <c r="AC209" s="181"/>
      <c r="AD209" s="2"/>
      <c r="AE209" s="2"/>
      <c r="AF209" s="2"/>
      <c r="AG209" s="2"/>
      <c r="AH209" s="74"/>
      <c r="AI209" s="74"/>
      <c r="AJ209" s="74"/>
      <c r="AK209" s="74"/>
    </row>
    <row r="210" spans="15:37" x14ac:dyDescent="0.2">
      <c r="O210" s="73"/>
      <c r="P210" s="73"/>
      <c r="Q210" s="73"/>
      <c r="R210" s="73"/>
      <c r="S210" s="183"/>
      <c r="T210" s="183"/>
      <c r="U210" s="73"/>
      <c r="V210" s="73"/>
      <c r="W210" s="73"/>
      <c r="X210" s="2"/>
      <c r="Y210" s="2"/>
      <c r="Z210" s="2"/>
      <c r="AA210" s="2"/>
      <c r="AB210" s="181"/>
      <c r="AC210" s="181"/>
      <c r="AD210" s="2"/>
      <c r="AE210" s="2"/>
      <c r="AF210" s="2"/>
      <c r="AG210" s="2"/>
      <c r="AH210" s="74"/>
      <c r="AI210" s="74"/>
      <c r="AJ210" s="74"/>
      <c r="AK210" s="74"/>
    </row>
    <row r="211" spans="15:37" x14ac:dyDescent="0.2">
      <c r="O211" s="73"/>
      <c r="P211" s="73"/>
      <c r="Q211" s="73"/>
      <c r="R211" s="73"/>
      <c r="S211" s="183"/>
      <c r="T211" s="183"/>
      <c r="U211" s="73"/>
      <c r="V211" s="73"/>
      <c r="W211" s="73"/>
      <c r="X211" s="2"/>
      <c r="Y211" s="2"/>
      <c r="Z211" s="2"/>
      <c r="AA211" s="2"/>
      <c r="AB211" s="181"/>
      <c r="AC211" s="181"/>
      <c r="AD211" s="2"/>
      <c r="AE211" s="2"/>
      <c r="AF211" s="2"/>
      <c r="AG211" s="2"/>
      <c r="AH211" s="74"/>
      <c r="AI211" s="74"/>
      <c r="AJ211" s="74"/>
      <c r="AK211" s="74"/>
    </row>
    <row r="212" spans="15:37" x14ac:dyDescent="0.2">
      <c r="O212" s="73"/>
      <c r="P212" s="73"/>
      <c r="Q212" s="73"/>
      <c r="R212" s="73"/>
      <c r="S212" s="183"/>
      <c r="T212" s="183"/>
      <c r="U212" s="73"/>
      <c r="V212" s="73"/>
      <c r="W212" s="73"/>
      <c r="X212" s="2"/>
      <c r="Y212" s="2"/>
      <c r="Z212" s="2"/>
      <c r="AA212" s="2"/>
      <c r="AB212" s="181"/>
      <c r="AC212" s="181"/>
      <c r="AD212" s="2"/>
      <c r="AE212" s="2"/>
      <c r="AF212" s="2"/>
      <c r="AG212" s="2"/>
      <c r="AH212" s="74"/>
      <c r="AI212" s="74"/>
      <c r="AJ212" s="74"/>
      <c r="AK212" s="74"/>
    </row>
    <row r="213" spans="15:37" x14ac:dyDescent="0.2">
      <c r="O213" s="73"/>
      <c r="P213" s="73"/>
      <c r="Q213" s="73"/>
      <c r="R213" s="73"/>
      <c r="S213" s="183"/>
      <c r="T213" s="183"/>
      <c r="U213" s="73"/>
      <c r="V213" s="73"/>
      <c r="W213" s="73"/>
      <c r="X213" s="2"/>
      <c r="Y213" s="2"/>
      <c r="Z213" s="2"/>
      <c r="AA213" s="2"/>
      <c r="AB213" s="181"/>
      <c r="AC213" s="181"/>
      <c r="AD213" s="2"/>
      <c r="AE213" s="2"/>
      <c r="AF213" s="2"/>
      <c r="AG213" s="2"/>
      <c r="AH213" s="74"/>
      <c r="AI213" s="74"/>
      <c r="AJ213" s="74"/>
      <c r="AK213" s="74"/>
    </row>
    <row r="214" spans="15:37" x14ac:dyDescent="0.2">
      <c r="O214" s="73"/>
      <c r="P214" s="73"/>
      <c r="Q214" s="73"/>
      <c r="R214" s="73"/>
      <c r="S214" s="183"/>
      <c r="T214" s="183"/>
      <c r="U214" s="73"/>
      <c r="V214" s="73"/>
      <c r="W214" s="73"/>
      <c r="X214" s="2"/>
      <c r="Y214" s="2"/>
      <c r="Z214" s="2"/>
      <c r="AA214" s="2"/>
      <c r="AB214" s="181"/>
      <c r="AC214" s="181"/>
      <c r="AD214" s="2"/>
      <c r="AE214" s="2"/>
      <c r="AF214" s="2"/>
      <c r="AG214" s="2"/>
      <c r="AH214" s="74"/>
      <c r="AI214" s="74"/>
      <c r="AJ214" s="74"/>
      <c r="AK214" s="74"/>
    </row>
    <row r="215" spans="15:37" x14ac:dyDescent="0.2">
      <c r="AH215" s="74"/>
      <c r="AI215" s="74"/>
      <c r="AJ215" s="74"/>
      <c r="AK215" s="74"/>
    </row>
    <row r="216" spans="15:37" x14ac:dyDescent="0.2">
      <c r="AH216" s="74"/>
      <c r="AI216" s="74"/>
      <c r="AJ216" s="74"/>
      <c r="AK216" s="74"/>
    </row>
    <row r="217" spans="15:37" x14ac:dyDescent="0.2">
      <c r="AH217" s="74"/>
      <c r="AI217" s="74"/>
      <c r="AJ217" s="74"/>
      <c r="AK217" s="74"/>
    </row>
    <row r="218" spans="15:37" x14ac:dyDescent="0.2">
      <c r="AH218" s="74"/>
      <c r="AI218" s="74"/>
      <c r="AJ218" s="74"/>
      <c r="AK218" s="74"/>
    </row>
    <row r="219" spans="15:37" x14ac:dyDescent="0.2">
      <c r="AH219" s="74"/>
      <c r="AI219" s="74"/>
      <c r="AJ219" s="74"/>
      <c r="AK219" s="74"/>
    </row>
    <row r="220" spans="15:37" x14ac:dyDescent="0.2">
      <c r="AH220" s="74"/>
      <c r="AI220" s="74"/>
      <c r="AJ220" s="74"/>
      <c r="AK220" s="74"/>
    </row>
    <row r="221" spans="15:37" x14ac:dyDescent="0.2">
      <c r="AH221" s="74"/>
      <c r="AI221" s="74"/>
      <c r="AJ221" s="74"/>
      <c r="AK221" s="74"/>
    </row>
    <row r="222" spans="15:37" x14ac:dyDescent="0.2">
      <c r="AH222" s="74"/>
      <c r="AI222" s="74"/>
      <c r="AJ222" s="74"/>
      <c r="AK222" s="74"/>
    </row>
    <row r="223" spans="15:37" x14ac:dyDescent="0.2">
      <c r="AH223" s="74"/>
      <c r="AI223" s="74"/>
      <c r="AJ223" s="74"/>
      <c r="AK223" s="74"/>
    </row>
    <row r="224" spans="15:37" x14ac:dyDescent="0.2">
      <c r="AH224" s="74"/>
      <c r="AI224" s="74"/>
      <c r="AJ224" s="74"/>
      <c r="AK224" s="74"/>
    </row>
    <row r="225" spans="34:37" x14ac:dyDescent="0.2">
      <c r="AH225" s="74"/>
      <c r="AI225" s="74"/>
      <c r="AJ225" s="74"/>
      <c r="AK225" s="74"/>
    </row>
    <row r="226" spans="34:37" x14ac:dyDescent="0.2">
      <c r="AH226" s="74"/>
      <c r="AI226" s="74"/>
      <c r="AJ226" s="74"/>
      <c r="AK226" s="74"/>
    </row>
    <row r="227" spans="34:37" x14ac:dyDescent="0.2">
      <c r="AH227" s="74"/>
      <c r="AI227" s="74"/>
      <c r="AJ227" s="74"/>
      <c r="AK227" s="74"/>
    </row>
    <row r="228" spans="34:37" x14ac:dyDescent="0.2">
      <c r="AH228" s="74"/>
      <c r="AI228" s="74"/>
      <c r="AJ228" s="74"/>
      <c r="AK228" s="74"/>
    </row>
    <row r="229" spans="34:37" x14ac:dyDescent="0.2">
      <c r="AH229" s="74"/>
      <c r="AI229" s="74"/>
      <c r="AJ229" s="74"/>
      <c r="AK229" s="74"/>
    </row>
    <row r="230" spans="34:37" x14ac:dyDescent="0.2">
      <c r="AH230" s="74"/>
      <c r="AI230" s="74"/>
      <c r="AJ230" s="74"/>
      <c r="AK230" s="74"/>
    </row>
    <row r="231" spans="34:37" x14ac:dyDescent="0.2">
      <c r="AH231" s="74"/>
      <c r="AI231" s="74"/>
      <c r="AJ231" s="74"/>
      <c r="AK231" s="74"/>
    </row>
    <row r="232" spans="34:37" x14ac:dyDescent="0.2">
      <c r="AH232" s="74"/>
      <c r="AI232" s="74"/>
      <c r="AJ232" s="74"/>
      <c r="AK232" s="74"/>
    </row>
    <row r="233" spans="34:37" x14ac:dyDescent="0.2">
      <c r="AH233" s="74"/>
      <c r="AI233" s="74"/>
      <c r="AJ233" s="74"/>
      <c r="AK233" s="74"/>
    </row>
    <row r="234" spans="34:37" x14ac:dyDescent="0.2">
      <c r="AH234" s="74"/>
      <c r="AI234" s="74"/>
      <c r="AJ234" s="74"/>
      <c r="AK234" s="74"/>
    </row>
    <row r="235" spans="34:37" x14ac:dyDescent="0.2">
      <c r="AH235" s="74"/>
      <c r="AI235" s="74"/>
      <c r="AJ235" s="74"/>
      <c r="AK235" s="74"/>
    </row>
    <row r="236" spans="34:37" x14ac:dyDescent="0.2">
      <c r="AH236" s="74"/>
      <c r="AI236" s="74"/>
      <c r="AJ236" s="74"/>
      <c r="AK236" s="74"/>
    </row>
    <row r="237" spans="34:37" x14ac:dyDescent="0.2">
      <c r="AH237" s="74"/>
      <c r="AI237" s="74"/>
      <c r="AJ237" s="74"/>
      <c r="AK237" s="74"/>
    </row>
    <row r="238" spans="34:37" x14ac:dyDescent="0.2">
      <c r="AH238" s="74"/>
      <c r="AI238" s="74"/>
      <c r="AJ238" s="74"/>
      <c r="AK238" s="74"/>
    </row>
    <row r="239" spans="34:37" x14ac:dyDescent="0.2">
      <c r="AH239" s="74"/>
      <c r="AI239" s="74"/>
      <c r="AJ239" s="74"/>
      <c r="AK239" s="74"/>
    </row>
    <row r="240" spans="34:37" x14ac:dyDescent="0.2">
      <c r="AH240" s="74"/>
      <c r="AI240" s="74"/>
      <c r="AJ240" s="74"/>
      <c r="AK240" s="74"/>
    </row>
    <row r="241" spans="34:37" x14ac:dyDescent="0.2">
      <c r="AH241" s="74"/>
      <c r="AI241" s="74"/>
      <c r="AJ241" s="74"/>
      <c r="AK241" s="74"/>
    </row>
    <row r="242" spans="34:37" x14ac:dyDescent="0.2">
      <c r="AH242" s="74"/>
      <c r="AI242" s="74"/>
      <c r="AJ242" s="74"/>
      <c r="AK242" s="74"/>
    </row>
    <row r="243" spans="34:37" x14ac:dyDescent="0.2">
      <c r="AH243" s="74"/>
      <c r="AI243" s="74"/>
      <c r="AJ243" s="74"/>
      <c r="AK243" s="74"/>
    </row>
    <row r="244" spans="34:37" x14ac:dyDescent="0.2">
      <c r="AH244" s="74"/>
      <c r="AI244" s="74"/>
      <c r="AJ244" s="74"/>
      <c r="AK244" s="74"/>
    </row>
    <row r="245" spans="34:37" x14ac:dyDescent="0.2">
      <c r="AH245" s="74"/>
      <c r="AI245" s="74"/>
      <c r="AJ245" s="74"/>
      <c r="AK245" s="74"/>
    </row>
    <row r="246" spans="34:37" x14ac:dyDescent="0.2">
      <c r="AH246" s="74"/>
      <c r="AI246" s="74"/>
      <c r="AJ246" s="74"/>
      <c r="AK246" s="74"/>
    </row>
    <row r="247" spans="34:37" x14ac:dyDescent="0.2">
      <c r="AH247" s="74"/>
      <c r="AI247" s="74"/>
      <c r="AJ247" s="74"/>
      <c r="AK247" s="74"/>
    </row>
    <row r="248" spans="34:37" x14ac:dyDescent="0.2">
      <c r="AH248" s="74"/>
      <c r="AI248" s="74"/>
      <c r="AJ248" s="74"/>
      <c r="AK248" s="74"/>
    </row>
    <row r="249" spans="34:37" x14ac:dyDescent="0.2">
      <c r="AH249" s="74"/>
      <c r="AI249" s="74"/>
      <c r="AJ249" s="74"/>
      <c r="AK249" s="74"/>
    </row>
    <row r="250" spans="34:37" x14ac:dyDescent="0.2">
      <c r="AH250" s="74"/>
      <c r="AI250" s="74"/>
      <c r="AJ250" s="74"/>
      <c r="AK250" s="74"/>
    </row>
    <row r="251" spans="34:37" x14ac:dyDescent="0.2">
      <c r="AH251" s="74"/>
      <c r="AI251" s="74"/>
      <c r="AJ251" s="74"/>
      <c r="AK251" s="74"/>
    </row>
    <row r="252" spans="34:37" x14ac:dyDescent="0.2">
      <c r="AH252" s="74"/>
      <c r="AI252" s="74"/>
      <c r="AJ252" s="74"/>
      <c r="AK252" s="74"/>
    </row>
    <row r="253" spans="34:37" x14ac:dyDescent="0.2">
      <c r="AH253" s="74"/>
      <c r="AI253" s="74"/>
      <c r="AJ253" s="74"/>
      <c r="AK253" s="74"/>
    </row>
    <row r="254" spans="34:37" x14ac:dyDescent="0.2">
      <c r="AH254" s="74"/>
      <c r="AI254" s="74"/>
      <c r="AJ254" s="74"/>
      <c r="AK254" s="74"/>
    </row>
    <row r="255" spans="34:37" x14ac:dyDescent="0.2">
      <c r="AH255" s="74"/>
      <c r="AI255" s="74"/>
      <c r="AJ255" s="74"/>
      <c r="AK255" s="74"/>
    </row>
    <row r="256" spans="34:37" x14ac:dyDescent="0.2">
      <c r="AH256" s="74"/>
      <c r="AI256" s="74"/>
      <c r="AJ256" s="74"/>
      <c r="AK256" s="74"/>
    </row>
    <row r="257" spans="34:37" x14ac:dyDescent="0.2">
      <c r="AH257" s="74"/>
      <c r="AI257" s="74"/>
      <c r="AJ257" s="74"/>
      <c r="AK257" s="74"/>
    </row>
    <row r="258" spans="34:37" x14ac:dyDescent="0.2">
      <c r="AH258" s="74"/>
      <c r="AI258" s="74"/>
      <c r="AJ258" s="74"/>
      <c r="AK258" s="74"/>
    </row>
    <row r="259" spans="34:37" x14ac:dyDescent="0.2">
      <c r="AH259" s="74"/>
      <c r="AI259" s="74"/>
      <c r="AJ259" s="74"/>
      <c r="AK259" s="74"/>
    </row>
    <row r="260" spans="34:37" x14ac:dyDescent="0.2">
      <c r="AH260" s="74"/>
      <c r="AI260" s="74"/>
      <c r="AJ260" s="74"/>
      <c r="AK260" s="74"/>
    </row>
    <row r="261" spans="34:37" x14ac:dyDescent="0.2">
      <c r="AH261" s="74"/>
      <c r="AI261" s="74"/>
      <c r="AJ261" s="74"/>
      <c r="AK261" s="74"/>
    </row>
    <row r="262" spans="34:37" x14ac:dyDescent="0.2">
      <c r="AH262" s="74"/>
      <c r="AI262" s="74"/>
      <c r="AJ262" s="74"/>
      <c r="AK262" s="74"/>
    </row>
    <row r="263" spans="34:37" x14ac:dyDescent="0.2">
      <c r="AH263" s="74"/>
      <c r="AI263" s="74"/>
      <c r="AJ263" s="74"/>
      <c r="AK263" s="74"/>
    </row>
    <row r="264" spans="34:37" x14ac:dyDescent="0.2">
      <c r="AH264" s="74"/>
      <c r="AI264" s="74"/>
      <c r="AJ264" s="74"/>
      <c r="AK264" s="74"/>
    </row>
    <row r="265" spans="34:37" x14ac:dyDescent="0.2">
      <c r="AH265" s="74"/>
      <c r="AI265" s="74"/>
      <c r="AJ265" s="74"/>
      <c r="AK265" s="74"/>
    </row>
    <row r="266" spans="34:37" x14ac:dyDescent="0.2">
      <c r="AH266" s="74"/>
      <c r="AI266" s="74"/>
      <c r="AJ266" s="74"/>
      <c r="AK266" s="74"/>
    </row>
    <row r="267" spans="34:37" x14ac:dyDescent="0.2">
      <c r="AH267" s="74"/>
      <c r="AI267" s="74"/>
      <c r="AJ267" s="74"/>
      <c r="AK267" s="74"/>
    </row>
    <row r="268" spans="34:37" x14ac:dyDescent="0.2">
      <c r="AH268" s="74"/>
      <c r="AI268" s="74"/>
      <c r="AJ268" s="74"/>
      <c r="AK268" s="74"/>
    </row>
    <row r="269" spans="34:37" x14ac:dyDescent="0.2">
      <c r="AH269" s="74"/>
      <c r="AI269" s="74"/>
      <c r="AJ269" s="74"/>
      <c r="AK269" s="74"/>
    </row>
    <row r="270" spans="34:37" x14ac:dyDescent="0.2">
      <c r="AH270" s="74"/>
      <c r="AI270" s="74"/>
      <c r="AJ270" s="74"/>
      <c r="AK270" s="74"/>
    </row>
    <row r="271" spans="34:37" x14ac:dyDescent="0.2">
      <c r="AH271" s="74"/>
      <c r="AI271" s="74"/>
      <c r="AJ271" s="74"/>
      <c r="AK271" s="74"/>
    </row>
    <row r="272" spans="34:37" x14ac:dyDescent="0.2">
      <c r="AH272" s="74"/>
      <c r="AI272" s="74"/>
      <c r="AJ272" s="74"/>
      <c r="AK272" s="74"/>
    </row>
    <row r="273" spans="34:37" x14ac:dyDescent="0.2">
      <c r="AH273" s="74"/>
      <c r="AI273" s="74"/>
      <c r="AJ273" s="74"/>
      <c r="AK273" s="74"/>
    </row>
    <row r="274" spans="34:37" x14ac:dyDescent="0.2">
      <c r="AH274" s="74"/>
      <c r="AI274" s="74"/>
      <c r="AJ274" s="74"/>
      <c r="AK274" s="74"/>
    </row>
    <row r="275" spans="34:37" x14ac:dyDescent="0.2">
      <c r="AH275" s="74"/>
      <c r="AI275" s="74"/>
      <c r="AJ275" s="74"/>
      <c r="AK275" s="74"/>
    </row>
    <row r="276" spans="34:37" x14ac:dyDescent="0.2">
      <c r="AH276" s="74"/>
      <c r="AI276" s="74"/>
      <c r="AJ276" s="74"/>
      <c r="AK276" s="74"/>
    </row>
    <row r="277" spans="34:37" x14ac:dyDescent="0.2">
      <c r="AH277" s="74"/>
      <c r="AI277" s="74"/>
      <c r="AJ277" s="74"/>
      <c r="AK277" s="74"/>
    </row>
    <row r="278" spans="34:37" x14ac:dyDescent="0.2">
      <c r="AH278" s="74"/>
      <c r="AI278" s="74"/>
      <c r="AJ278" s="74"/>
      <c r="AK278" s="74"/>
    </row>
    <row r="279" spans="34:37" x14ac:dyDescent="0.2">
      <c r="AH279" s="74"/>
      <c r="AI279" s="74"/>
      <c r="AJ279" s="74"/>
      <c r="AK279" s="74"/>
    </row>
    <row r="280" spans="34:37" x14ac:dyDescent="0.2">
      <c r="AH280" s="74"/>
      <c r="AI280" s="74"/>
      <c r="AJ280" s="74"/>
      <c r="AK280" s="74"/>
    </row>
    <row r="281" spans="34:37" x14ac:dyDescent="0.2">
      <c r="AH281" s="74"/>
      <c r="AI281" s="74"/>
      <c r="AJ281" s="74"/>
      <c r="AK281" s="74"/>
    </row>
    <row r="282" spans="34:37" x14ac:dyDescent="0.2">
      <c r="AH282" s="74"/>
      <c r="AI282" s="74"/>
      <c r="AJ282" s="74"/>
      <c r="AK282" s="74"/>
    </row>
    <row r="283" spans="34:37" x14ac:dyDescent="0.2">
      <c r="AH283" s="74"/>
      <c r="AI283" s="74"/>
      <c r="AJ283" s="74"/>
      <c r="AK283" s="74"/>
    </row>
    <row r="284" spans="34:37" x14ac:dyDescent="0.2">
      <c r="AH284" s="74"/>
      <c r="AI284" s="74"/>
      <c r="AJ284" s="74"/>
      <c r="AK284" s="74"/>
    </row>
    <row r="285" spans="34:37" x14ac:dyDescent="0.2">
      <c r="AH285" s="74"/>
      <c r="AI285" s="74"/>
      <c r="AJ285" s="74"/>
      <c r="AK285" s="74"/>
    </row>
    <row r="286" spans="34:37" x14ac:dyDescent="0.2">
      <c r="AH286" s="74"/>
      <c r="AI286" s="74"/>
      <c r="AJ286" s="74"/>
      <c r="AK286" s="74"/>
    </row>
    <row r="287" spans="34:37" x14ac:dyDescent="0.2">
      <c r="AH287" s="74"/>
      <c r="AI287" s="74"/>
      <c r="AJ287" s="74"/>
      <c r="AK287" s="74"/>
    </row>
    <row r="288" spans="34:37" x14ac:dyDescent="0.2">
      <c r="AH288" s="74"/>
      <c r="AI288" s="74"/>
      <c r="AJ288" s="74"/>
      <c r="AK288" s="74"/>
    </row>
    <row r="289" spans="34:37" x14ac:dyDescent="0.2">
      <c r="AH289" s="74"/>
      <c r="AI289" s="74"/>
      <c r="AJ289" s="74"/>
      <c r="AK289" s="74"/>
    </row>
    <row r="290" spans="34:37" x14ac:dyDescent="0.2">
      <c r="AH290" s="74"/>
      <c r="AI290" s="74"/>
      <c r="AJ290" s="74"/>
      <c r="AK290" s="74"/>
    </row>
    <row r="291" spans="34:37" x14ac:dyDescent="0.2">
      <c r="AH291" s="74"/>
      <c r="AI291" s="74"/>
      <c r="AJ291" s="74"/>
      <c r="AK291" s="74"/>
    </row>
    <row r="292" spans="34:37" x14ac:dyDescent="0.2">
      <c r="AH292" s="74"/>
      <c r="AI292" s="74"/>
      <c r="AJ292" s="74"/>
      <c r="AK292" s="74"/>
    </row>
    <row r="293" spans="34:37" x14ac:dyDescent="0.2">
      <c r="AH293" s="74"/>
      <c r="AI293" s="74"/>
      <c r="AJ293" s="74"/>
      <c r="AK293" s="74"/>
    </row>
    <row r="294" spans="34:37" x14ac:dyDescent="0.2">
      <c r="AH294" s="74"/>
      <c r="AI294" s="74"/>
      <c r="AJ294" s="74"/>
      <c r="AK294" s="74"/>
    </row>
    <row r="295" spans="34:37" x14ac:dyDescent="0.2">
      <c r="AH295" s="74"/>
      <c r="AI295" s="74"/>
      <c r="AJ295" s="74"/>
      <c r="AK295" s="74"/>
    </row>
    <row r="296" spans="34:37" x14ac:dyDescent="0.2">
      <c r="AH296" s="74"/>
      <c r="AI296" s="74"/>
      <c r="AJ296" s="74"/>
      <c r="AK296" s="74"/>
    </row>
    <row r="297" spans="34:37" x14ac:dyDescent="0.2">
      <c r="AH297" s="74"/>
      <c r="AI297" s="74"/>
      <c r="AJ297" s="74"/>
      <c r="AK297" s="74"/>
    </row>
  </sheetData>
  <mergeCells count="4">
    <mergeCell ref="B52:B53"/>
    <mergeCell ref="C52:L52"/>
    <mergeCell ref="B4:B5"/>
    <mergeCell ref="C4:L4"/>
  </mergeCells>
  <phoneticPr fontId="29" type="noConversion"/>
  <pageMargins left="0.78740157480314965" right="0.59055118110236227" top="0.78740157480314965" bottom="0.86614173228346458" header="0.51181102362204722" footer="0.35433070866141736"/>
  <pageSetup paperSize="9" scale="60" orientation="portrait" horizontalDpi="300" verticalDpi="300" r:id="rId1"/>
  <headerFooter alignWithMargins="0">
    <oddFooter>&amp;L&amp;9Statistik Aargau
www.ag.ch/statistik
062 835 13 00, statistik@ag.ch&amp;R&amp;9Bevölkerungsstatistik 2017
Reihe stat.kurzinfo Nr. 57 | April 2018</oddFooter>
  </headerFooter>
  <rowBreaks count="1" manualBreakCount="1">
    <brk id="93"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I53"/>
  <sheetViews>
    <sheetView showGridLines="0" zoomScaleNormal="100" zoomScaleSheetLayoutView="70" workbookViewId="0"/>
  </sheetViews>
  <sheetFormatPr baseColWidth="10" defaultRowHeight="12.75" x14ac:dyDescent="0.2"/>
  <cols>
    <col min="1" max="1" width="3.7109375" customWidth="1"/>
    <col min="2" max="2" width="5.85546875" customWidth="1"/>
    <col min="3" max="7" width="11.140625" customWidth="1"/>
    <col min="8" max="9" width="15.5703125" customWidth="1"/>
    <col min="10" max="11" width="8.140625" customWidth="1"/>
    <col min="12" max="12" width="8.140625" style="67" customWidth="1"/>
    <col min="13" max="16" width="8.140625" customWidth="1"/>
    <col min="17" max="19" width="8.28515625" customWidth="1"/>
    <col min="20" max="35" width="6.7109375" customWidth="1"/>
  </cols>
  <sheetData>
    <row r="1" spans="1:35" ht="15.75" x14ac:dyDescent="0.25">
      <c r="A1" s="8" t="str">
        <f>Inhaltsverzeichnis!B44&amp;" "&amp;Inhaltsverzeichnis!D44</f>
        <v>Tabelle 15: Jugend- und Altersquotient, 1972 – 2017</v>
      </c>
    </row>
    <row r="3" spans="1:35" x14ac:dyDescent="0.2">
      <c r="A3" s="2"/>
      <c r="B3" s="2"/>
      <c r="C3" s="2"/>
      <c r="D3" s="2"/>
      <c r="E3" s="2"/>
      <c r="F3" s="2"/>
      <c r="G3" s="2"/>
      <c r="H3" s="2"/>
      <c r="I3" s="2"/>
      <c r="J3" s="2"/>
      <c r="K3" s="2"/>
      <c r="L3" s="130"/>
      <c r="M3" s="129"/>
      <c r="N3" s="129"/>
      <c r="O3" s="2"/>
      <c r="P3" s="2"/>
      <c r="Q3" s="2"/>
      <c r="R3" s="2"/>
      <c r="S3" s="2"/>
      <c r="T3" s="2"/>
      <c r="U3" s="2"/>
      <c r="V3" s="2"/>
      <c r="W3" s="2"/>
      <c r="X3" s="2"/>
      <c r="Y3" s="2"/>
      <c r="Z3" s="2"/>
      <c r="AA3" s="2"/>
      <c r="AB3" s="2"/>
      <c r="AC3" s="2"/>
      <c r="AD3" s="2"/>
      <c r="AE3" s="2"/>
      <c r="AF3" s="2"/>
      <c r="AG3" s="2"/>
      <c r="AH3" s="2"/>
      <c r="AI3" s="2"/>
    </row>
    <row r="4" spans="1:35" ht="14.25" x14ac:dyDescent="0.2">
      <c r="B4" s="46" t="s">
        <v>111</v>
      </c>
      <c r="C4" s="47" t="s">
        <v>332</v>
      </c>
      <c r="D4" s="47" t="s">
        <v>333</v>
      </c>
      <c r="E4" s="47" t="s">
        <v>346</v>
      </c>
      <c r="F4" s="47" t="s">
        <v>347</v>
      </c>
      <c r="G4" s="47" t="s">
        <v>334</v>
      </c>
      <c r="H4" s="47" t="s">
        <v>348</v>
      </c>
      <c r="I4" s="47" t="s">
        <v>349</v>
      </c>
      <c r="J4" s="106"/>
      <c r="K4" s="2"/>
      <c r="L4" s="171" t="s">
        <v>346</v>
      </c>
      <c r="M4" s="171" t="s">
        <v>347</v>
      </c>
      <c r="N4" s="172" t="s">
        <v>502</v>
      </c>
      <c r="O4" s="2"/>
    </row>
    <row r="5" spans="1:35" x14ac:dyDescent="0.2">
      <c r="B5" s="28">
        <v>1972</v>
      </c>
      <c r="C5" s="32">
        <v>439503</v>
      </c>
      <c r="D5" s="32">
        <v>148133</v>
      </c>
      <c r="E5" s="32">
        <v>134123</v>
      </c>
      <c r="F5" s="32">
        <v>113553</v>
      </c>
      <c r="G5" s="32">
        <v>43694</v>
      </c>
      <c r="H5" s="57">
        <f>D5/(SUM(E5:F5))*100</f>
        <v>59.809186194867493</v>
      </c>
      <c r="I5" s="57">
        <f>G5/(SUM(E5:F5))*100</f>
        <v>17.641596279009676</v>
      </c>
      <c r="J5" s="106"/>
      <c r="K5" s="2"/>
      <c r="L5" s="173">
        <v>134123</v>
      </c>
      <c r="M5" s="173">
        <v>113553</v>
      </c>
      <c r="N5" s="174">
        <f>SUM(L5:M5)</f>
        <v>247676</v>
      </c>
      <c r="O5" s="2"/>
    </row>
    <row r="6" spans="1:35" x14ac:dyDescent="0.2">
      <c r="B6" s="28">
        <v>1973</v>
      </c>
      <c r="C6" s="32">
        <v>445189</v>
      </c>
      <c r="D6" s="32">
        <v>148440</v>
      </c>
      <c r="E6" s="32">
        <v>136726</v>
      </c>
      <c r="F6" s="32">
        <v>115000</v>
      </c>
      <c r="G6" s="32">
        <v>45023</v>
      </c>
      <c r="H6" s="57">
        <f t="shared" ref="H6:H44" si="0">D6/(SUM(E6:F6))*100</f>
        <v>58.968878860348163</v>
      </c>
      <c r="I6" s="57">
        <f t="shared" ref="I6:I44" si="1">G6/(SUM(E6:F6))*100</f>
        <v>17.885717009764583</v>
      </c>
      <c r="J6" s="106"/>
      <c r="K6" s="2"/>
      <c r="L6" s="173">
        <v>136726</v>
      </c>
      <c r="M6" s="173">
        <v>115000</v>
      </c>
      <c r="N6" s="174">
        <f t="shared" ref="N6:N49" si="2">SUM(L6:M6)</f>
        <v>251726</v>
      </c>
      <c r="O6" s="2"/>
    </row>
    <row r="7" spans="1:35" x14ac:dyDescent="0.2">
      <c r="B7" s="28">
        <v>1974</v>
      </c>
      <c r="C7" s="32">
        <v>449776</v>
      </c>
      <c r="D7" s="32">
        <v>148194</v>
      </c>
      <c r="E7" s="32">
        <v>138788</v>
      </c>
      <c r="F7" s="32">
        <v>116424</v>
      </c>
      <c r="G7" s="32">
        <v>46370</v>
      </c>
      <c r="H7" s="57">
        <f t="shared" si="0"/>
        <v>58.067018792219805</v>
      </c>
      <c r="I7" s="57">
        <f t="shared" si="1"/>
        <v>18.169208344435216</v>
      </c>
      <c r="J7" s="106"/>
      <c r="K7" s="2"/>
      <c r="L7" s="173">
        <v>138788</v>
      </c>
      <c r="M7" s="173">
        <v>116424</v>
      </c>
      <c r="N7" s="174">
        <f t="shared" si="2"/>
        <v>255212</v>
      </c>
      <c r="O7" s="2"/>
    </row>
    <row r="8" spans="1:35" x14ac:dyDescent="0.2">
      <c r="B8" s="28">
        <v>1975</v>
      </c>
      <c r="C8" s="32">
        <v>444882</v>
      </c>
      <c r="D8" s="32">
        <v>144176</v>
      </c>
      <c r="E8" s="32">
        <v>136529</v>
      </c>
      <c r="F8" s="32">
        <v>116681</v>
      </c>
      <c r="G8" s="32">
        <v>47496</v>
      </c>
      <c r="H8" s="57">
        <f t="shared" si="0"/>
        <v>56.939299395758461</v>
      </c>
      <c r="I8" s="57">
        <f t="shared" si="1"/>
        <v>18.757553019233047</v>
      </c>
      <c r="J8" s="106"/>
      <c r="K8" s="2"/>
      <c r="L8" s="173">
        <v>136529</v>
      </c>
      <c r="M8" s="173">
        <v>116681</v>
      </c>
      <c r="N8" s="174">
        <f t="shared" si="2"/>
        <v>253210</v>
      </c>
      <c r="O8" s="2"/>
    </row>
    <row r="9" spans="1:35" x14ac:dyDescent="0.2">
      <c r="B9" s="28">
        <v>1976</v>
      </c>
      <c r="C9" s="32">
        <v>442529</v>
      </c>
      <c r="D9" s="32">
        <v>140937</v>
      </c>
      <c r="E9" s="32">
        <v>135963</v>
      </c>
      <c r="F9" s="32">
        <v>117190</v>
      </c>
      <c r="G9" s="32">
        <v>48439</v>
      </c>
      <c r="H9" s="57">
        <f t="shared" si="0"/>
        <v>55.672656456767257</v>
      </c>
      <c r="I9" s="57">
        <f t="shared" si="1"/>
        <v>19.134278479812604</v>
      </c>
      <c r="J9" s="106"/>
      <c r="K9" s="2"/>
      <c r="L9" s="173">
        <v>135963</v>
      </c>
      <c r="M9" s="173">
        <v>117190</v>
      </c>
      <c r="N9" s="174">
        <f t="shared" si="2"/>
        <v>253153</v>
      </c>
      <c r="O9" s="2"/>
    </row>
    <row r="10" spans="1:35" x14ac:dyDescent="0.2">
      <c r="B10" s="28">
        <v>1977</v>
      </c>
      <c r="C10" s="32">
        <v>442875</v>
      </c>
      <c r="D10" s="32">
        <v>138241</v>
      </c>
      <c r="E10" s="32">
        <v>136936</v>
      </c>
      <c r="F10" s="32">
        <v>118049</v>
      </c>
      <c r="G10" s="32">
        <v>49649</v>
      </c>
      <c r="H10" s="57">
        <f t="shared" si="0"/>
        <v>54.215346000745143</v>
      </c>
      <c r="I10" s="57">
        <f t="shared" si="1"/>
        <v>19.471341451457931</v>
      </c>
      <c r="J10" s="106"/>
      <c r="K10" s="2"/>
      <c r="L10" s="173">
        <v>136936</v>
      </c>
      <c r="M10" s="173">
        <v>118049</v>
      </c>
      <c r="N10" s="174">
        <f t="shared" si="2"/>
        <v>254985</v>
      </c>
      <c r="O10" s="2"/>
    </row>
    <row r="11" spans="1:35" x14ac:dyDescent="0.2">
      <c r="B11" s="28">
        <v>1978</v>
      </c>
      <c r="C11" s="32">
        <v>446305</v>
      </c>
      <c r="D11" s="32">
        <v>136797</v>
      </c>
      <c r="E11" s="32">
        <v>139236</v>
      </c>
      <c r="F11" s="32">
        <v>119392</v>
      </c>
      <c r="G11" s="32">
        <v>50880</v>
      </c>
      <c r="H11" s="57">
        <f t="shared" si="0"/>
        <v>52.893344881451355</v>
      </c>
      <c r="I11" s="57">
        <f t="shared" si="1"/>
        <v>19.673043908625516</v>
      </c>
      <c r="J11" s="106"/>
      <c r="K11" s="2"/>
      <c r="L11" s="173">
        <v>139236</v>
      </c>
      <c r="M11" s="173">
        <v>119392</v>
      </c>
      <c r="N11" s="174">
        <f t="shared" si="2"/>
        <v>258628</v>
      </c>
      <c r="O11" s="2"/>
    </row>
    <row r="12" spans="1:35" x14ac:dyDescent="0.2">
      <c r="B12" s="28">
        <v>1979</v>
      </c>
      <c r="C12" s="32">
        <v>450233</v>
      </c>
      <c r="D12" s="32">
        <v>135644</v>
      </c>
      <c r="E12" s="32">
        <v>141742</v>
      </c>
      <c r="F12" s="32">
        <v>120799</v>
      </c>
      <c r="G12" s="32">
        <v>52048</v>
      </c>
      <c r="H12" s="57">
        <f t="shared" si="0"/>
        <v>51.665835050525445</v>
      </c>
      <c r="I12" s="57">
        <f t="shared" si="1"/>
        <v>19.824713092431278</v>
      </c>
      <c r="J12" s="106"/>
      <c r="K12" s="2"/>
      <c r="L12" s="173">
        <v>141742</v>
      </c>
      <c r="M12" s="173">
        <v>120799</v>
      </c>
      <c r="N12" s="174">
        <f t="shared" si="2"/>
        <v>262541</v>
      </c>
      <c r="O12" s="2"/>
    </row>
    <row r="13" spans="1:35" x14ac:dyDescent="0.2">
      <c r="B13" s="28">
        <v>1980</v>
      </c>
      <c r="C13" s="32">
        <v>452786</v>
      </c>
      <c r="D13" s="32">
        <v>134709</v>
      </c>
      <c r="E13" s="32">
        <v>143081</v>
      </c>
      <c r="F13" s="32">
        <v>122704</v>
      </c>
      <c r="G13" s="32">
        <v>52292</v>
      </c>
      <c r="H13" s="57">
        <f t="shared" si="0"/>
        <v>50.683447147130202</v>
      </c>
      <c r="I13" s="57">
        <f t="shared" si="1"/>
        <v>19.674548977557048</v>
      </c>
      <c r="J13" s="106"/>
      <c r="K13" s="2"/>
      <c r="L13" s="173">
        <v>143081</v>
      </c>
      <c r="M13" s="173">
        <v>122704</v>
      </c>
      <c r="N13" s="174">
        <f t="shared" si="2"/>
        <v>265785</v>
      </c>
      <c r="O13" s="2"/>
    </row>
    <row r="14" spans="1:35" x14ac:dyDescent="0.2">
      <c r="B14" s="28">
        <v>1981</v>
      </c>
      <c r="C14" s="32">
        <v>457997</v>
      </c>
      <c r="D14" s="32">
        <v>133788</v>
      </c>
      <c r="E14" s="32">
        <v>146208</v>
      </c>
      <c r="F14" s="32">
        <v>125312</v>
      </c>
      <c r="G14" s="32">
        <v>52689</v>
      </c>
      <c r="H14" s="57">
        <f t="shared" si="0"/>
        <v>49.273718326458457</v>
      </c>
      <c r="I14" s="57">
        <f t="shared" si="1"/>
        <v>19.405200353565114</v>
      </c>
      <c r="J14" s="106"/>
      <c r="K14" s="2"/>
      <c r="L14" s="173">
        <v>146208</v>
      </c>
      <c r="M14" s="173">
        <v>125312</v>
      </c>
      <c r="N14" s="174">
        <f t="shared" si="2"/>
        <v>271520</v>
      </c>
      <c r="O14" s="2"/>
    </row>
    <row r="15" spans="1:35" x14ac:dyDescent="0.2">
      <c r="B15" s="28">
        <v>1982</v>
      </c>
      <c r="C15" s="32">
        <v>461178</v>
      </c>
      <c r="D15" s="32">
        <v>132115</v>
      </c>
      <c r="E15" s="32">
        <v>147848</v>
      </c>
      <c r="F15" s="32">
        <v>128226</v>
      </c>
      <c r="G15" s="32">
        <v>52989</v>
      </c>
      <c r="H15" s="57">
        <f t="shared" si="0"/>
        <v>47.854922955439484</v>
      </c>
      <c r="I15" s="57">
        <f t="shared" si="1"/>
        <v>19.193766888587842</v>
      </c>
      <c r="J15" s="106"/>
      <c r="K15" s="2"/>
      <c r="L15" s="173">
        <v>147848</v>
      </c>
      <c r="M15" s="173">
        <v>128226</v>
      </c>
      <c r="N15" s="174">
        <f t="shared" si="2"/>
        <v>276074</v>
      </c>
      <c r="O15" s="2"/>
    </row>
    <row r="16" spans="1:35" x14ac:dyDescent="0.2">
      <c r="B16" s="28">
        <v>1983</v>
      </c>
      <c r="C16" s="32">
        <v>463912</v>
      </c>
      <c r="D16" s="32">
        <v>129790</v>
      </c>
      <c r="E16" s="32">
        <v>149544</v>
      </c>
      <c r="F16" s="32">
        <v>131146</v>
      </c>
      <c r="G16" s="32">
        <v>53432</v>
      </c>
      <c r="H16" s="57">
        <f t="shared" si="0"/>
        <v>46.239623784245964</v>
      </c>
      <c r="I16" s="57">
        <f t="shared" si="1"/>
        <v>19.035947130286079</v>
      </c>
      <c r="J16" s="106"/>
      <c r="K16" s="2"/>
      <c r="L16" s="173">
        <v>149544</v>
      </c>
      <c r="M16" s="173">
        <v>131146</v>
      </c>
      <c r="N16" s="174">
        <f t="shared" si="2"/>
        <v>280690</v>
      </c>
      <c r="O16" s="2"/>
    </row>
    <row r="17" spans="2:15" x14ac:dyDescent="0.2">
      <c r="B17" s="28">
        <v>1984</v>
      </c>
      <c r="C17" s="32">
        <v>466603</v>
      </c>
      <c r="D17" s="32">
        <v>127435</v>
      </c>
      <c r="E17" s="32">
        <v>150906</v>
      </c>
      <c r="F17" s="32">
        <v>134078</v>
      </c>
      <c r="G17" s="32">
        <v>54184</v>
      </c>
      <c r="H17" s="57">
        <f t="shared" si="0"/>
        <v>44.716545490273141</v>
      </c>
      <c r="I17" s="57">
        <f t="shared" si="1"/>
        <v>19.012997220896612</v>
      </c>
      <c r="J17" s="106"/>
      <c r="K17" s="2"/>
      <c r="L17" s="173">
        <v>150906</v>
      </c>
      <c r="M17" s="173">
        <v>134078</v>
      </c>
      <c r="N17" s="174">
        <f t="shared" si="2"/>
        <v>284984</v>
      </c>
      <c r="O17" s="2"/>
    </row>
    <row r="18" spans="2:15" x14ac:dyDescent="0.2">
      <c r="B18" s="28">
        <v>1985</v>
      </c>
      <c r="C18" s="32">
        <v>470955</v>
      </c>
      <c r="D18" s="32">
        <v>125673</v>
      </c>
      <c r="E18" s="32">
        <v>153258</v>
      </c>
      <c r="F18" s="32">
        <v>136765</v>
      </c>
      <c r="G18" s="32">
        <v>55259</v>
      </c>
      <c r="H18" s="57">
        <f t="shared" si="0"/>
        <v>43.332080559128066</v>
      </c>
      <c r="I18" s="57">
        <f t="shared" si="1"/>
        <v>19.053316461108256</v>
      </c>
      <c r="J18" s="106"/>
      <c r="K18" s="2"/>
      <c r="L18" s="173">
        <v>153258</v>
      </c>
      <c r="M18" s="173">
        <v>136765</v>
      </c>
      <c r="N18" s="174">
        <f t="shared" si="2"/>
        <v>290023</v>
      </c>
      <c r="O18" s="2"/>
    </row>
    <row r="19" spans="2:15" x14ac:dyDescent="0.2">
      <c r="B19" s="28">
        <v>1986</v>
      </c>
      <c r="C19" s="32">
        <v>475523</v>
      </c>
      <c r="D19" s="32">
        <v>124396</v>
      </c>
      <c r="E19" s="32">
        <v>155104</v>
      </c>
      <c r="F19" s="32">
        <v>139613</v>
      </c>
      <c r="G19" s="32">
        <v>56410</v>
      </c>
      <c r="H19" s="57">
        <f t="shared" si="0"/>
        <v>42.208627259370857</v>
      </c>
      <c r="I19" s="57">
        <f t="shared" si="1"/>
        <v>19.1403957016392</v>
      </c>
      <c r="J19" s="106"/>
      <c r="K19" s="2"/>
      <c r="L19" s="173">
        <v>155104</v>
      </c>
      <c r="M19" s="173">
        <v>139613</v>
      </c>
      <c r="N19" s="174">
        <f t="shared" si="2"/>
        <v>294717</v>
      </c>
      <c r="O19" s="2"/>
    </row>
    <row r="20" spans="2:15" x14ac:dyDescent="0.2">
      <c r="B20" s="28">
        <v>1987</v>
      </c>
      <c r="C20" s="32">
        <v>481916</v>
      </c>
      <c r="D20" s="32">
        <v>123436</v>
      </c>
      <c r="E20" s="32">
        <v>158504</v>
      </c>
      <c r="F20" s="32">
        <v>142601</v>
      </c>
      <c r="G20" s="32">
        <v>57375</v>
      </c>
      <c r="H20" s="57">
        <f t="shared" si="0"/>
        <v>40.994337523455272</v>
      </c>
      <c r="I20" s="57">
        <f t="shared" si="1"/>
        <v>19.054814765613322</v>
      </c>
      <c r="J20" s="106"/>
      <c r="K20" s="2"/>
      <c r="L20" s="173">
        <v>158504</v>
      </c>
      <c r="M20" s="173">
        <v>142601</v>
      </c>
      <c r="N20" s="174">
        <f t="shared" si="2"/>
        <v>301105</v>
      </c>
      <c r="O20" s="2"/>
    </row>
    <row r="21" spans="2:15" x14ac:dyDescent="0.2">
      <c r="B21" s="28">
        <v>1988</v>
      </c>
      <c r="C21" s="32">
        <v>488764</v>
      </c>
      <c r="D21" s="32">
        <v>123333</v>
      </c>
      <c r="E21" s="32">
        <v>161293</v>
      </c>
      <c r="F21" s="32">
        <v>145656</v>
      </c>
      <c r="G21" s="32">
        <v>58482</v>
      </c>
      <c r="H21" s="57">
        <f t="shared" si="0"/>
        <v>40.180290536864433</v>
      </c>
      <c r="I21" s="57">
        <f t="shared" si="1"/>
        <v>19.052676503262759</v>
      </c>
      <c r="J21" s="106"/>
      <c r="K21" s="2"/>
      <c r="L21" s="173">
        <v>161293</v>
      </c>
      <c r="M21" s="173">
        <v>145656</v>
      </c>
      <c r="N21" s="174">
        <f t="shared" si="2"/>
        <v>306949</v>
      </c>
      <c r="O21" s="2"/>
    </row>
    <row r="22" spans="2:15" x14ac:dyDescent="0.2">
      <c r="B22" s="28">
        <v>1989</v>
      </c>
      <c r="C22" s="32">
        <v>496291</v>
      </c>
      <c r="D22" s="32">
        <v>123999</v>
      </c>
      <c r="E22" s="32">
        <v>164137</v>
      </c>
      <c r="F22" s="32">
        <v>148610</v>
      </c>
      <c r="G22" s="32">
        <v>59545</v>
      </c>
      <c r="H22" s="57">
        <f t="shared" si="0"/>
        <v>39.648341950522308</v>
      </c>
      <c r="I22" s="57">
        <f t="shared" si="1"/>
        <v>19.03935129673506</v>
      </c>
      <c r="J22" s="106"/>
      <c r="K22" s="2"/>
      <c r="L22" s="173">
        <v>164137</v>
      </c>
      <c r="M22" s="173">
        <v>148610</v>
      </c>
      <c r="N22" s="174">
        <f t="shared" si="2"/>
        <v>312747</v>
      </c>
      <c r="O22" s="2"/>
    </row>
    <row r="23" spans="2:15" x14ac:dyDescent="0.2">
      <c r="B23" s="28">
        <v>1990</v>
      </c>
      <c r="C23" s="32">
        <v>504597</v>
      </c>
      <c r="D23" s="32">
        <v>125417</v>
      </c>
      <c r="E23" s="32">
        <v>167571</v>
      </c>
      <c r="F23" s="32">
        <v>151398</v>
      </c>
      <c r="G23" s="32">
        <v>60211</v>
      </c>
      <c r="H23" s="57">
        <f t="shared" si="0"/>
        <v>39.319494997946506</v>
      </c>
      <c r="I23" s="57">
        <f t="shared" si="1"/>
        <v>18.876756048393418</v>
      </c>
      <c r="J23" s="106"/>
      <c r="K23" s="2"/>
      <c r="L23" s="173">
        <v>167571</v>
      </c>
      <c r="M23" s="173">
        <v>151398</v>
      </c>
      <c r="N23" s="174">
        <f t="shared" si="2"/>
        <v>318969</v>
      </c>
      <c r="O23" s="2"/>
    </row>
    <row r="24" spans="2:15" x14ac:dyDescent="0.2">
      <c r="B24" s="28">
        <v>1991</v>
      </c>
      <c r="C24" s="32">
        <v>511984</v>
      </c>
      <c r="D24" s="32">
        <v>126904</v>
      </c>
      <c r="E24" s="32">
        <v>169675</v>
      </c>
      <c r="F24" s="32">
        <v>154169</v>
      </c>
      <c r="G24" s="32">
        <v>61236</v>
      </c>
      <c r="H24" s="57">
        <f t="shared" si="0"/>
        <v>39.186768938130704</v>
      </c>
      <c r="I24" s="57">
        <f t="shared" si="1"/>
        <v>18.909104383592098</v>
      </c>
      <c r="J24" s="106"/>
      <c r="K24" s="2"/>
      <c r="L24" s="173">
        <v>169675</v>
      </c>
      <c r="M24" s="173">
        <v>154169</v>
      </c>
      <c r="N24" s="174">
        <f t="shared" si="2"/>
        <v>323844</v>
      </c>
      <c r="O24" s="2"/>
    </row>
    <row r="25" spans="2:15" x14ac:dyDescent="0.2">
      <c r="B25" s="28">
        <v>1992</v>
      </c>
      <c r="C25" s="32">
        <v>516143</v>
      </c>
      <c r="D25" s="32">
        <v>128311</v>
      </c>
      <c r="E25" s="32">
        <v>168987</v>
      </c>
      <c r="F25" s="32">
        <v>156579</v>
      </c>
      <c r="G25" s="32">
        <v>62266</v>
      </c>
      <c r="H25" s="57">
        <f t="shared" si="0"/>
        <v>39.411670751859837</v>
      </c>
      <c r="I25" s="57">
        <f t="shared" si="1"/>
        <v>19.125461503965401</v>
      </c>
      <c r="J25" s="106"/>
      <c r="K25" s="2"/>
      <c r="L25" s="173">
        <v>168987</v>
      </c>
      <c r="M25" s="173">
        <v>156579</v>
      </c>
      <c r="N25" s="174">
        <f t="shared" si="2"/>
        <v>325566</v>
      </c>
      <c r="O25" s="2"/>
    </row>
    <row r="26" spans="2:15" x14ac:dyDescent="0.2">
      <c r="B26" s="28">
        <v>1993</v>
      </c>
      <c r="C26" s="32">
        <v>521264</v>
      </c>
      <c r="D26" s="32">
        <v>129416</v>
      </c>
      <c r="E26" s="32">
        <v>169097</v>
      </c>
      <c r="F26" s="32">
        <v>159370</v>
      </c>
      <c r="G26" s="32">
        <v>63381</v>
      </c>
      <c r="H26" s="57">
        <f t="shared" si="0"/>
        <v>39.400000608889172</v>
      </c>
      <c r="I26" s="57">
        <f t="shared" si="1"/>
        <v>19.296002338134425</v>
      </c>
      <c r="J26" s="106"/>
      <c r="K26" s="2"/>
      <c r="L26" s="173">
        <v>169097</v>
      </c>
      <c r="M26" s="173">
        <v>159370</v>
      </c>
      <c r="N26" s="174">
        <f t="shared" si="2"/>
        <v>328467</v>
      </c>
      <c r="O26" s="2"/>
    </row>
    <row r="27" spans="2:15" x14ac:dyDescent="0.2">
      <c r="B27" s="28">
        <v>1994</v>
      </c>
      <c r="C27" s="32">
        <v>525708</v>
      </c>
      <c r="D27" s="32">
        <v>130336</v>
      </c>
      <c r="E27" s="32">
        <v>168453</v>
      </c>
      <c r="F27" s="32">
        <v>162164</v>
      </c>
      <c r="G27" s="32">
        <v>64755</v>
      </c>
      <c r="H27" s="57">
        <f t="shared" si="0"/>
        <v>39.422050287795244</v>
      </c>
      <c r="I27" s="57">
        <f t="shared" si="1"/>
        <v>19.586107187470699</v>
      </c>
      <c r="J27" s="106"/>
      <c r="K27" s="2"/>
      <c r="L27" s="173">
        <v>168453</v>
      </c>
      <c r="M27" s="173">
        <v>162164</v>
      </c>
      <c r="N27" s="174">
        <f t="shared" si="2"/>
        <v>330617</v>
      </c>
      <c r="O27" s="2"/>
    </row>
    <row r="28" spans="2:15" x14ac:dyDescent="0.2">
      <c r="B28" s="28">
        <v>1995</v>
      </c>
      <c r="C28" s="32">
        <v>531577</v>
      </c>
      <c r="D28" s="32">
        <v>132131</v>
      </c>
      <c r="E28" s="32">
        <v>168083</v>
      </c>
      <c r="F28" s="32">
        <v>165375</v>
      </c>
      <c r="G28" s="32">
        <v>65988</v>
      </c>
      <c r="H28" s="57">
        <f t="shared" si="0"/>
        <v>39.624480444313825</v>
      </c>
      <c r="I28" s="57">
        <f t="shared" si="1"/>
        <v>19.788998914406012</v>
      </c>
      <c r="J28" s="106"/>
      <c r="K28" s="2"/>
      <c r="L28" s="173">
        <v>168083</v>
      </c>
      <c r="M28" s="173">
        <v>165375</v>
      </c>
      <c r="N28" s="174">
        <f t="shared" si="2"/>
        <v>333458</v>
      </c>
      <c r="O28" s="2"/>
    </row>
    <row r="29" spans="2:15" x14ac:dyDescent="0.2">
      <c r="B29" s="28">
        <v>1996</v>
      </c>
      <c r="C29" s="32">
        <v>534364</v>
      </c>
      <c r="D29" s="32">
        <v>132691</v>
      </c>
      <c r="E29" s="32">
        <v>166511</v>
      </c>
      <c r="F29" s="32">
        <v>168016</v>
      </c>
      <c r="G29" s="32">
        <v>67146</v>
      </c>
      <c r="H29" s="57">
        <f t="shared" si="0"/>
        <v>39.665258708564636</v>
      </c>
      <c r="I29" s="57">
        <f t="shared" si="1"/>
        <v>20.071922445721871</v>
      </c>
      <c r="J29" s="106"/>
      <c r="K29" s="2"/>
      <c r="L29" s="173">
        <v>166511</v>
      </c>
      <c r="M29" s="173">
        <v>168016</v>
      </c>
      <c r="N29" s="174">
        <f t="shared" si="2"/>
        <v>334527</v>
      </c>
      <c r="O29" s="2"/>
    </row>
    <row r="30" spans="2:15" x14ac:dyDescent="0.2">
      <c r="B30" s="28">
        <v>1997</v>
      </c>
      <c r="C30" s="32">
        <v>537322</v>
      </c>
      <c r="D30" s="32">
        <v>132856</v>
      </c>
      <c r="E30" s="32">
        <v>164625</v>
      </c>
      <c r="F30" s="32">
        <v>171178</v>
      </c>
      <c r="G30" s="32">
        <v>68663</v>
      </c>
      <c r="H30" s="57">
        <f t="shared" si="0"/>
        <v>39.563672748605583</v>
      </c>
      <c r="I30" s="57">
        <f t="shared" si="1"/>
        <v>20.447405175057995</v>
      </c>
      <c r="J30" s="106"/>
      <c r="K30" s="2"/>
      <c r="L30" s="173">
        <v>164625</v>
      </c>
      <c r="M30" s="173">
        <v>171178</v>
      </c>
      <c r="N30" s="174">
        <f t="shared" si="2"/>
        <v>335803</v>
      </c>
      <c r="O30" s="2"/>
    </row>
    <row r="31" spans="2:15" x14ac:dyDescent="0.2">
      <c r="B31" s="28">
        <v>1998</v>
      </c>
      <c r="C31" s="32">
        <v>540209</v>
      </c>
      <c r="D31" s="32">
        <v>133154</v>
      </c>
      <c r="E31" s="32">
        <v>162757</v>
      </c>
      <c r="F31" s="32">
        <v>174374</v>
      </c>
      <c r="G31" s="32">
        <v>69924</v>
      </c>
      <c r="H31" s="57">
        <f t="shared" si="0"/>
        <v>39.496219570434043</v>
      </c>
      <c r="I31" s="57">
        <f t="shared" si="1"/>
        <v>20.740898938394867</v>
      </c>
      <c r="J31" s="106"/>
      <c r="K31" s="2"/>
      <c r="L31" s="173">
        <v>162757</v>
      </c>
      <c r="M31" s="173">
        <v>174374</v>
      </c>
      <c r="N31" s="174">
        <f t="shared" si="2"/>
        <v>337131</v>
      </c>
      <c r="O31" s="2"/>
    </row>
    <row r="32" spans="2:15" x14ac:dyDescent="0.2">
      <c r="B32" s="28">
        <v>1999</v>
      </c>
      <c r="C32" s="32">
        <v>545254</v>
      </c>
      <c r="D32" s="32">
        <v>133760</v>
      </c>
      <c r="E32" s="32">
        <v>162160</v>
      </c>
      <c r="F32" s="32">
        <v>177913</v>
      </c>
      <c r="G32" s="32">
        <v>71421</v>
      </c>
      <c r="H32" s="57">
        <f t="shared" si="0"/>
        <v>39.332731501765799</v>
      </c>
      <c r="I32" s="57">
        <f t="shared" si="1"/>
        <v>21.00166728908205</v>
      </c>
      <c r="J32" s="106"/>
      <c r="K32" s="2"/>
      <c r="L32" s="173">
        <v>162160</v>
      </c>
      <c r="M32" s="173">
        <v>177913</v>
      </c>
      <c r="N32" s="174">
        <f t="shared" si="2"/>
        <v>340073</v>
      </c>
      <c r="O32" s="2"/>
    </row>
    <row r="33" spans="2:15" x14ac:dyDescent="0.2">
      <c r="B33" s="28">
        <v>2000</v>
      </c>
      <c r="C33" s="32">
        <v>547462</v>
      </c>
      <c r="D33" s="32">
        <v>133025</v>
      </c>
      <c r="E33" s="32">
        <v>160010</v>
      </c>
      <c r="F33" s="32">
        <v>181638</v>
      </c>
      <c r="G33" s="32">
        <v>72789</v>
      </c>
      <c r="H33" s="57">
        <f t="shared" si="0"/>
        <v>38.936273591532803</v>
      </c>
      <c r="I33" s="57">
        <f t="shared" si="1"/>
        <v>21.30526155575329</v>
      </c>
      <c r="J33" s="106"/>
      <c r="K33" s="2"/>
      <c r="L33" s="173">
        <v>160010</v>
      </c>
      <c r="M33" s="173">
        <v>181638</v>
      </c>
      <c r="N33" s="174">
        <f t="shared" si="2"/>
        <v>341648</v>
      </c>
      <c r="O33" s="2"/>
    </row>
    <row r="34" spans="2:15" x14ac:dyDescent="0.2">
      <c r="B34" s="28">
        <v>2001</v>
      </c>
      <c r="C34" s="32">
        <v>553247</v>
      </c>
      <c r="D34" s="32">
        <v>132486</v>
      </c>
      <c r="E34" s="32">
        <v>160273</v>
      </c>
      <c r="F34" s="32">
        <v>186111</v>
      </c>
      <c r="G34" s="32">
        <v>74377</v>
      </c>
      <c r="H34" s="57">
        <f t="shared" si="0"/>
        <v>38.24830246200748</v>
      </c>
      <c r="I34" s="57">
        <f t="shared" si="1"/>
        <v>21.472412120652223</v>
      </c>
      <c r="J34" s="106"/>
      <c r="K34" s="2"/>
      <c r="L34" s="173">
        <v>160273</v>
      </c>
      <c r="M34" s="173">
        <v>186111</v>
      </c>
      <c r="N34" s="174">
        <f t="shared" si="2"/>
        <v>346384</v>
      </c>
      <c r="O34" s="2"/>
    </row>
    <row r="35" spans="2:15" x14ac:dyDescent="0.2">
      <c r="B35" s="28">
        <v>2002</v>
      </c>
      <c r="C35" s="32">
        <v>559799</v>
      </c>
      <c r="D35" s="32">
        <v>132268</v>
      </c>
      <c r="E35" s="32">
        <v>160678</v>
      </c>
      <c r="F35" s="32">
        <v>190903</v>
      </c>
      <c r="G35" s="32">
        <v>75950</v>
      </c>
      <c r="H35" s="57">
        <f t="shared" si="0"/>
        <v>37.620918081466293</v>
      </c>
      <c r="I35" s="57">
        <f t="shared" si="1"/>
        <v>21.602418788273543</v>
      </c>
      <c r="J35" s="106"/>
      <c r="K35" s="2"/>
      <c r="L35" s="173">
        <v>160678</v>
      </c>
      <c r="M35" s="173">
        <v>190903</v>
      </c>
      <c r="N35" s="174">
        <f t="shared" si="2"/>
        <v>351581</v>
      </c>
      <c r="O35" s="2"/>
    </row>
    <row r="36" spans="2:15" x14ac:dyDescent="0.2">
      <c r="B36" s="28">
        <v>2003</v>
      </c>
      <c r="C36" s="32">
        <v>564810</v>
      </c>
      <c r="D36" s="32">
        <v>131730</v>
      </c>
      <c r="E36" s="32">
        <v>159960</v>
      </c>
      <c r="F36" s="32">
        <v>195711</v>
      </c>
      <c r="G36" s="32">
        <v>77409</v>
      </c>
      <c r="H36" s="57">
        <f t="shared" si="0"/>
        <v>37.037037037037038</v>
      </c>
      <c r="I36" s="57">
        <f t="shared" si="1"/>
        <v>21.764214681545585</v>
      </c>
      <c r="J36" s="106"/>
      <c r="K36" s="2"/>
      <c r="L36" s="173">
        <v>159960</v>
      </c>
      <c r="M36" s="173">
        <v>195711</v>
      </c>
      <c r="N36" s="174">
        <f t="shared" si="2"/>
        <v>355671</v>
      </c>
      <c r="O36" s="2"/>
    </row>
    <row r="37" spans="2:15" x14ac:dyDescent="0.2">
      <c r="B37" s="28">
        <v>2004</v>
      </c>
      <c r="C37" s="32">
        <v>569069</v>
      </c>
      <c r="D37" s="32">
        <v>130956</v>
      </c>
      <c r="E37" s="32">
        <v>158167</v>
      </c>
      <c r="F37" s="32">
        <v>200720</v>
      </c>
      <c r="G37" s="32">
        <v>79226</v>
      </c>
      <c r="H37" s="57">
        <f t="shared" si="0"/>
        <v>36.489479975591202</v>
      </c>
      <c r="I37" s="57">
        <f t="shared" si="1"/>
        <v>22.075472223847616</v>
      </c>
      <c r="J37" s="106"/>
      <c r="K37" s="2"/>
      <c r="L37" s="173">
        <v>158167</v>
      </c>
      <c r="M37" s="173">
        <v>200720</v>
      </c>
      <c r="N37" s="174">
        <f t="shared" si="2"/>
        <v>358887</v>
      </c>
      <c r="O37" s="2"/>
    </row>
    <row r="38" spans="2:15" x14ac:dyDescent="0.2">
      <c r="B38" s="28">
        <v>2005</v>
      </c>
      <c r="C38" s="32">
        <v>573654</v>
      </c>
      <c r="D38" s="32">
        <v>130226</v>
      </c>
      <c r="E38" s="32">
        <v>156906</v>
      </c>
      <c r="F38" s="32">
        <v>205490</v>
      </c>
      <c r="G38" s="32">
        <v>81032</v>
      </c>
      <c r="H38" s="57">
        <f t="shared" si="0"/>
        <v>35.93472334131723</v>
      </c>
      <c r="I38" s="57">
        <f t="shared" si="1"/>
        <v>22.360070199450323</v>
      </c>
      <c r="J38" s="106"/>
      <c r="K38" s="2"/>
      <c r="L38" s="173">
        <v>156906</v>
      </c>
      <c r="M38" s="173">
        <v>205490</v>
      </c>
      <c r="N38" s="174">
        <f t="shared" si="2"/>
        <v>362396</v>
      </c>
      <c r="O38" s="2"/>
    </row>
    <row r="39" spans="2:15" x14ac:dyDescent="0.2">
      <c r="B39" s="28">
        <v>2006</v>
      </c>
      <c r="C39" s="32">
        <v>579489</v>
      </c>
      <c r="D39" s="32">
        <v>129545</v>
      </c>
      <c r="E39" s="32">
        <v>156753</v>
      </c>
      <c r="F39" s="32">
        <v>209953</v>
      </c>
      <c r="G39" s="32">
        <v>83238</v>
      </c>
      <c r="H39" s="57">
        <f t="shared" si="0"/>
        <v>35.326664957759071</v>
      </c>
      <c r="I39" s="57">
        <f t="shared" si="1"/>
        <v>22.698837761040181</v>
      </c>
      <c r="J39" s="106"/>
      <c r="K39" s="2"/>
      <c r="L39" s="173">
        <v>156753</v>
      </c>
      <c r="M39" s="173">
        <v>209953</v>
      </c>
      <c r="N39" s="174">
        <f t="shared" si="2"/>
        <v>366706</v>
      </c>
      <c r="O39" s="2"/>
    </row>
    <row r="40" spans="2:15" x14ac:dyDescent="0.2">
      <c r="B40" s="28">
        <v>2007</v>
      </c>
      <c r="C40" s="32">
        <v>586792</v>
      </c>
      <c r="D40" s="32">
        <v>129230</v>
      </c>
      <c r="E40" s="32">
        <v>157334</v>
      </c>
      <c r="F40" s="32">
        <v>214302</v>
      </c>
      <c r="G40" s="32">
        <v>85926</v>
      </c>
      <c r="H40" s="57">
        <f t="shared" si="0"/>
        <v>34.773272772282553</v>
      </c>
      <c r="I40" s="57">
        <f t="shared" si="1"/>
        <v>23.121010881615344</v>
      </c>
      <c r="J40" s="106"/>
      <c r="K40" s="2"/>
      <c r="L40" s="173">
        <v>157334</v>
      </c>
      <c r="M40" s="173">
        <v>214302</v>
      </c>
      <c r="N40" s="174">
        <f t="shared" si="2"/>
        <v>371636</v>
      </c>
      <c r="O40" s="2"/>
    </row>
    <row r="41" spans="2:15" x14ac:dyDescent="0.2">
      <c r="B41" s="28">
        <v>2008</v>
      </c>
      <c r="C41" s="32">
        <v>596396</v>
      </c>
      <c r="D41" s="32">
        <v>129326</v>
      </c>
      <c r="E41" s="32">
        <v>158927</v>
      </c>
      <c r="F41" s="32">
        <v>218969</v>
      </c>
      <c r="G41" s="32">
        <v>89174</v>
      </c>
      <c r="H41" s="57">
        <f t="shared" si="0"/>
        <v>34.222643266930589</v>
      </c>
      <c r="I41" s="57">
        <f t="shared" si="1"/>
        <v>23.597497724241588</v>
      </c>
      <c r="J41" s="106"/>
      <c r="K41" s="2"/>
      <c r="L41" s="173">
        <v>158927</v>
      </c>
      <c r="M41" s="173">
        <v>218969</v>
      </c>
      <c r="N41" s="174">
        <f t="shared" si="2"/>
        <v>377896</v>
      </c>
      <c r="O41" s="2"/>
    </row>
    <row r="42" spans="2:15" x14ac:dyDescent="0.2">
      <c r="B42" s="28">
        <v>2009</v>
      </c>
      <c r="C42" s="32">
        <v>604263</v>
      </c>
      <c r="D42" s="32">
        <v>129209</v>
      </c>
      <c r="E42" s="32">
        <v>160244</v>
      </c>
      <c r="F42" s="32">
        <v>222635</v>
      </c>
      <c r="G42" s="32">
        <v>92175</v>
      </c>
      <c r="H42" s="57">
        <f t="shared" si="0"/>
        <v>33.746692819402476</v>
      </c>
      <c r="I42" s="57">
        <f t="shared" si="1"/>
        <v>24.074185317032274</v>
      </c>
      <c r="J42" s="106"/>
      <c r="K42" s="2"/>
      <c r="L42" s="173">
        <v>160244</v>
      </c>
      <c r="M42" s="173">
        <v>222635</v>
      </c>
      <c r="N42" s="174">
        <f t="shared" si="2"/>
        <v>382879</v>
      </c>
      <c r="O42" s="2"/>
    </row>
    <row r="43" spans="2:15" x14ac:dyDescent="0.2">
      <c r="B43" s="28">
        <v>2010</v>
      </c>
      <c r="C43" s="32">
        <v>612611</v>
      </c>
      <c r="D43" s="32">
        <v>129307</v>
      </c>
      <c r="E43" s="32">
        <v>161877</v>
      </c>
      <c r="F43" s="32">
        <v>226154</v>
      </c>
      <c r="G43" s="32">
        <v>95273</v>
      </c>
      <c r="H43" s="57">
        <f t="shared" si="0"/>
        <v>33.323883916491212</v>
      </c>
      <c r="I43" s="57">
        <f t="shared" si="1"/>
        <v>24.552935203630639</v>
      </c>
      <c r="J43" s="106"/>
      <c r="K43" s="2"/>
      <c r="L43" s="173">
        <v>161877</v>
      </c>
      <c r="M43" s="173">
        <v>226154</v>
      </c>
      <c r="N43" s="174">
        <f t="shared" si="2"/>
        <v>388031</v>
      </c>
      <c r="O43" s="2"/>
    </row>
    <row r="44" spans="2:15" x14ac:dyDescent="0.2">
      <c r="B44" s="28">
        <v>2011</v>
      </c>
      <c r="C44" s="32">
        <v>621398</v>
      </c>
      <c r="D44" s="32">
        <v>129299</v>
      </c>
      <c r="E44" s="32">
        <v>164167</v>
      </c>
      <c r="F44" s="32">
        <v>229350</v>
      </c>
      <c r="G44" s="32">
        <v>98582</v>
      </c>
      <c r="H44" s="57">
        <f t="shared" si="0"/>
        <v>32.857284437521123</v>
      </c>
      <c r="I44" s="57">
        <f t="shared" si="1"/>
        <v>25.051522551757611</v>
      </c>
      <c r="J44" s="106"/>
      <c r="K44" s="2"/>
      <c r="L44" s="173">
        <v>164167</v>
      </c>
      <c r="M44" s="173">
        <v>229350</v>
      </c>
      <c r="N44" s="174">
        <f t="shared" si="2"/>
        <v>393517</v>
      </c>
      <c r="O44" s="2"/>
    </row>
    <row r="45" spans="2:15" x14ac:dyDescent="0.2">
      <c r="B45" s="28">
        <v>2012</v>
      </c>
      <c r="C45" s="32">
        <v>627893</v>
      </c>
      <c r="D45" s="32">
        <v>129835</v>
      </c>
      <c r="E45" s="32">
        <v>165693</v>
      </c>
      <c r="F45" s="32">
        <v>231028</v>
      </c>
      <c r="G45" s="32">
        <v>101337</v>
      </c>
      <c r="H45" s="57">
        <f t="shared" ref="H45" si="3">D45/(SUM(E45:F45))*100</f>
        <v>32.727029827006888</v>
      </c>
      <c r="I45" s="57">
        <f t="shared" ref="I45" si="4">G45/(SUM(E45:F45))*100</f>
        <v>25.543644021869273</v>
      </c>
      <c r="J45" s="106"/>
      <c r="K45" s="2"/>
      <c r="L45" s="173">
        <v>165693</v>
      </c>
      <c r="M45" s="173">
        <v>231028</v>
      </c>
      <c r="N45" s="174">
        <f t="shared" si="2"/>
        <v>396721</v>
      </c>
      <c r="O45" s="2"/>
    </row>
    <row r="46" spans="2:15" x14ac:dyDescent="0.2">
      <c r="B46" s="28">
        <v>2013</v>
      </c>
      <c r="C46" s="27">
        <v>635797</v>
      </c>
      <c r="D46" s="32">
        <v>130529</v>
      </c>
      <c r="E46" s="32">
        <v>167898</v>
      </c>
      <c r="F46" s="32">
        <v>232949</v>
      </c>
      <c r="G46" s="32">
        <v>104421</v>
      </c>
      <c r="H46" s="57">
        <f t="shared" ref="H46" si="5">D46/(SUM(E46:F46))*100</f>
        <v>32.563297218140583</v>
      </c>
      <c r="I46" s="57">
        <f t="shared" ref="I46" si="6">G46/(SUM(E46:F46))*100</f>
        <v>26.050088936676584</v>
      </c>
      <c r="J46" s="106"/>
      <c r="K46" s="2"/>
      <c r="L46" s="173">
        <v>167898</v>
      </c>
      <c r="M46" s="173">
        <v>232949</v>
      </c>
      <c r="N46" s="174">
        <f t="shared" si="2"/>
        <v>400847</v>
      </c>
      <c r="O46" s="2"/>
    </row>
    <row r="47" spans="2:15" x14ac:dyDescent="0.2">
      <c r="B47" s="28">
        <v>2014</v>
      </c>
      <c r="C47" s="27">
        <v>644830</v>
      </c>
      <c r="D47" s="32">
        <v>131811</v>
      </c>
      <c r="E47" s="32">
        <v>170112</v>
      </c>
      <c r="F47" s="49">
        <v>235484</v>
      </c>
      <c r="G47" s="32">
        <v>107423</v>
      </c>
      <c r="H47" s="57">
        <f t="shared" ref="H47:H48" si="7">D47/(SUM(E47:F47))*100</f>
        <v>32.498101559186978</v>
      </c>
      <c r="I47" s="57">
        <f t="shared" ref="I47:I48" si="8">G47/(SUM(E47:F47))*100</f>
        <v>26.485221747748994</v>
      </c>
      <c r="J47" s="106"/>
      <c r="K47" s="2"/>
      <c r="L47" s="173">
        <v>170112</v>
      </c>
      <c r="M47" s="175">
        <v>235484</v>
      </c>
      <c r="N47" s="174">
        <f t="shared" si="2"/>
        <v>405596</v>
      </c>
      <c r="O47" s="2"/>
    </row>
    <row r="48" spans="2:15" x14ac:dyDescent="0.2">
      <c r="B48" s="28">
        <v>2015</v>
      </c>
      <c r="C48" s="27">
        <v>653317</v>
      </c>
      <c r="D48" s="32">
        <v>133133</v>
      </c>
      <c r="E48" s="32">
        <v>172327</v>
      </c>
      <c r="F48" s="49">
        <v>237505</v>
      </c>
      <c r="G48" s="32">
        <v>110352</v>
      </c>
      <c r="H48" s="57">
        <f t="shared" si="7"/>
        <v>32.484774248960555</v>
      </c>
      <c r="I48" s="57">
        <f t="shared" si="8"/>
        <v>26.926155107458666</v>
      </c>
      <c r="J48" s="106"/>
      <c r="K48" s="2"/>
      <c r="L48" s="173">
        <v>172327</v>
      </c>
      <c r="M48" s="175">
        <v>237505</v>
      </c>
      <c r="N48" s="174">
        <f t="shared" si="2"/>
        <v>409832</v>
      </c>
      <c r="O48" s="2"/>
    </row>
    <row r="49" spans="2:15" x14ac:dyDescent="0.2">
      <c r="B49" s="28">
        <v>2016</v>
      </c>
      <c r="C49" s="27">
        <v>662224</v>
      </c>
      <c r="D49" s="32">
        <v>134523</v>
      </c>
      <c r="E49" s="32">
        <v>174655</v>
      </c>
      <c r="F49" s="49">
        <v>239851</v>
      </c>
      <c r="G49" s="32">
        <v>113195</v>
      </c>
      <c r="H49" s="57">
        <f t="shared" ref="H49:H50" si="9">D49/(SUM(E49:F49))*100</f>
        <v>32.453812490048392</v>
      </c>
      <c r="I49" s="57">
        <f t="shared" ref="I49:I50" si="10">G49/(SUM(E49:F49))*100</f>
        <v>27.308410493454861</v>
      </c>
      <c r="J49" s="106"/>
      <c r="K49" s="2"/>
      <c r="L49" s="173">
        <v>174655</v>
      </c>
      <c r="M49" s="175">
        <v>239851</v>
      </c>
      <c r="N49" s="174">
        <f t="shared" si="2"/>
        <v>414506</v>
      </c>
      <c r="O49" s="2"/>
    </row>
    <row r="50" spans="2:15" x14ac:dyDescent="0.2">
      <c r="B50" s="28">
        <v>2017</v>
      </c>
      <c r="C50" s="27">
        <v>670050</v>
      </c>
      <c r="D50" s="32">
        <v>135674</v>
      </c>
      <c r="E50" s="32">
        <v>176403</v>
      </c>
      <c r="F50" s="49">
        <v>241511</v>
      </c>
      <c r="G50" s="32">
        <v>116462</v>
      </c>
      <c r="H50" s="57">
        <f t="shared" si="9"/>
        <v>32.464574051120564</v>
      </c>
      <c r="I50" s="57">
        <f t="shared" si="10"/>
        <v>27.867455983766998</v>
      </c>
      <c r="J50" s="106"/>
      <c r="K50" s="2"/>
      <c r="L50" s="173">
        <v>176403</v>
      </c>
      <c r="M50" s="175">
        <v>241511</v>
      </c>
      <c r="N50" s="174">
        <v>417914</v>
      </c>
      <c r="O50" s="2"/>
    </row>
    <row r="51" spans="2:15" x14ac:dyDescent="0.2">
      <c r="J51" s="106"/>
      <c r="K51" s="106"/>
      <c r="L51" s="131"/>
      <c r="M51" s="131"/>
      <c r="N51" s="131"/>
    </row>
    <row r="52" spans="2:15" x14ac:dyDescent="0.2">
      <c r="B52" s="9" t="s">
        <v>350</v>
      </c>
    </row>
    <row r="53" spans="2:15" x14ac:dyDescent="0.2">
      <c r="B53" s="9" t="s">
        <v>351</v>
      </c>
    </row>
  </sheetData>
  <phoneticPr fontId="29" type="noConversion"/>
  <pageMargins left="0.78740157480314965" right="0.59055118110236227" top="0.78740157480314965" bottom="0.86614173228346458" header="0.51181102362204722" footer="0.35433070866141736"/>
  <pageSetup paperSize="9" scale="64" orientation="portrait" r:id="rId1"/>
  <headerFooter alignWithMargins="0">
    <oddFooter>&amp;L&amp;9Statistik Aargau
www.ag.ch/statistik
062 835 13 00, statistik@ag.ch&amp;R&amp;9Bevölkerungsstatistik 2017
Reihe stat.kurzinfo Nr. 57 | April 2018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I64"/>
  <sheetViews>
    <sheetView showGridLines="0" zoomScaleNormal="100" zoomScaleSheetLayoutView="100" workbookViewId="0"/>
  </sheetViews>
  <sheetFormatPr baseColWidth="10" defaultRowHeight="12.75" x14ac:dyDescent="0.2"/>
  <cols>
    <col min="1" max="1" width="3.7109375" customWidth="1"/>
    <col min="2" max="2" width="15.7109375" customWidth="1"/>
    <col min="3" max="12" width="11" customWidth="1"/>
    <col min="13" max="13" width="10.5703125" customWidth="1"/>
    <col min="14" max="18" width="8.28515625" customWidth="1"/>
    <col min="19" max="34" width="6.7109375" customWidth="1"/>
  </cols>
  <sheetData>
    <row r="1" spans="1:35" ht="15.75" x14ac:dyDescent="0.25">
      <c r="A1" s="8" t="str">
        <f>Inhaltsverzeichnis!B45&amp;""&amp;Inhaltsverzeichnis!D45</f>
        <v>Tabelle 16:Bevölkerung nach Fünfjahresklassen, Nationalität und Geschlecht, 2017 (absolut und in Prozent)</v>
      </c>
    </row>
    <row r="3" spans="1:35"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row>
    <row r="4" spans="1:35" s="5" customFormat="1" x14ac:dyDescent="0.2">
      <c r="A4"/>
      <c r="B4" s="199" t="s">
        <v>335</v>
      </c>
      <c r="C4" s="193" t="s">
        <v>336</v>
      </c>
      <c r="D4" s="194"/>
      <c r="E4" s="194"/>
      <c r="F4" s="194"/>
      <c r="G4" s="194"/>
      <c r="H4" s="194"/>
      <c r="I4" s="194"/>
      <c r="J4" s="194"/>
      <c r="K4" s="194"/>
      <c r="L4" s="195"/>
      <c r="M4" s="2"/>
      <c r="N4" s="2"/>
      <c r="O4" s="2"/>
      <c r="P4" s="2"/>
      <c r="Q4" s="2"/>
      <c r="R4" s="2"/>
      <c r="S4" s="2"/>
      <c r="T4" s="2"/>
      <c r="U4" s="2"/>
      <c r="V4" s="2"/>
      <c r="W4" s="2"/>
      <c r="X4" s="2"/>
      <c r="Y4" s="2"/>
      <c r="Z4" s="2"/>
      <c r="AA4" s="2"/>
    </row>
    <row r="5" spans="1:35" s="5" customFormat="1" x14ac:dyDescent="0.2">
      <c r="A5"/>
      <c r="B5" s="200"/>
      <c r="C5" s="38" t="s">
        <v>69</v>
      </c>
      <c r="D5" s="38" t="s">
        <v>313</v>
      </c>
      <c r="E5" s="38" t="s">
        <v>314</v>
      </c>
      <c r="F5" s="38" t="s">
        <v>315</v>
      </c>
      <c r="G5" s="38" t="s">
        <v>316</v>
      </c>
      <c r="H5" s="38" t="s">
        <v>317</v>
      </c>
      <c r="I5" s="38" t="s">
        <v>318</v>
      </c>
      <c r="J5" s="38" t="s">
        <v>319</v>
      </c>
      <c r="K5" s="38" t="s">
        <v>320</v>
      </c>
      <c r="L5" s="38" t="s">
        <v>321</v>
      </c>
      <c r="M5" s="2"/>
      <c r="N5" s="2"/>
      <c r="O5" s="2"/>
      <c r="P5" s="2"/>
      <c r="Q5" s="2"/>
      <c r="R5" s="2"/>
      <c r="S5" s="2"/>
      <c r="T5" s="2"/>
      <c r="U5" s="2"/>
      <c r="V5" s="2"/>
      <c r="W5" s="2"/>
      <c r="X5" s="2"/>
      <c r="Y5" s="2"/>
      <c r="Z5" s="2"/>
      <c r="AA5" s="2"/>
    </row>
    <row r="6" spans="1:35" s="5" customFormat="1" x14ac:dyDescent="0.2">
      <c r="A6"/>
      <c r="B6" s="206" t="s">
        <v>226</v>
      </c>
      <c r="C6" s="207"/>
      <c r="D6" s="207"/>
      <c r="E6" s="207"/>
      <c r="F6" s="207"/>
      <c r="G6" s="207"/>
      <c r="H6" s="207"/>
      <c r="I6" s="207"/>
      <c r="J6" s="207"/>
      <c r="K6" s="207"/>
      <c r="L6" s="208"/>
      <c r="M6" s="2"/>
      <c r="N6" s="2"/>
      <c r="O6" s="2"/>
      <c r="P6" s="2"/>
      <c r="Q6" s="2"/>
      <c r="R6" s="2"/>
      <c r="S6" s="2"/>
      <c r="T6" s="2"/>
      <c r="U6" s="2"/>
      <c r="V6" s="2"/>
      <c r="W6" s="2"/>
      <c r="X6" s="2"/>
      <c r="Y6" s="2"/>
      <c r="Z6" s="2"/>
      <c r="AA6" s="2"/>
    </row>
    <row r="7" spans="1:35" ht="12.75" customHeight="1" x14ac:dyDescent="0.2">
      <c r="B7" s="31" t="s">
        <v>69</v>
      </c>
      <c r="C7" s="112">
        <v>670050</v>
      </c>
      <c r="D7" s="112">
        <v>34862</v>
      </c>
      <c r="E7" s="112">
        <v>34654</v>
      </c>
      <c r="F7" s="112">
        <v>32824</v>
      </c>
      <c r="G7" s="112">
        <v>33334</v>
      </c>
      <c r="H7" s="112">
        <v>37733</v>
      </c>
      <c r="I7" s="112">
        <v>44108</v>
      </c>
      <c r="J7" s="112">
        <v>46929</v>
      </c>
      <c r="K7" s="112">
        <v>47633</v>
      </c>
      <c r="L7" s="112">
        <v>45233</v>
      </c>
      <c r="M7" s="69"/>
      <c r="N7" s="69"/>
      <c r="O7" s="107"/>
      <c r="P7" s="107"/>
      <c r="Q7" s="107"/>
      <c r="R7" s="107"/>
      <c r="S7" s="107"/>
      <c r="T7" s="107"/>
      <c r="U7" s="107"/>
      <c r="V7" s="107"/>
      <c r="W7" s="107"/>
      <c r="X7" s="107"/>
      <c r="Y7" s="107"/>
      <c r="Z7" s="107"/>
      <c r="AA7" s="107"/>
      <c r="AB7" s="19"/>
      <c r="AC7" s="19"/>
      <c r="AD7" s="19"/>
      <c r="AE7" s="19"/>
      <c r="AF7" s="19"/>
      <c r="AG7" s="19"/>
      <c r="AH7" s="19"/>
    </row>
    <row r="8" spans="1:35" x14ac:dyDescent="0.2">
      <c r="B8" s="31" t="s">
        <v>229</v>
      </c>
      <c r="C8" s="112">
        <v>336393</v>
      </c>
      <c r="D8" s="112">
        <v>17996</v>
      </c>
      <c r="E8" s="112">
        <v>17854</v>
      </c>
      <c r="F8" s="112">
        <v>16974</v>
      </c>
      <c r="G8" s="112">
        <v>17382</v>
      </c>
      <c r="H8" s="112">
        <v>19406</v>
      </c>
      <c r="I8" s="112">
        <v>22475</v>
      </c>
      <c r="J8" s="112">
        <v>23895</v>
      </c>
      <c r="K8" s="112">
        <v>24339</v>
      </c>
      <c r="L8" s="112">
        <v>22947</v>
      </c>
      <c r="M8" s="108"/>
      <c r="N8" s="108"/>
      <c r="O8" s="109"/>
      <c r="P8" s="107"/>
      <c r="Q8" s="107"/>
      <c r="R8" s="107"/>
      <c r="S8" s="107"/>
      <c r="T8" s="107"/>
      <c r="U8" s="107"/>
      <c r="V8" s="107"/>
      <c r="W8" s="107"/>
      <c r="X8" s="107"/>
      <c r="Y8" s="107"/>
      <c r="Z8" s="107"/>
      <c r="AA8" s="107"/>
      <c r="AB8" s="19"/>
      <c r="AC8" s="19"/>
      <c r="AD8" s="19"/>
      <c r="AE8" s="19"/>
      <c r="AF8" s="19"/>
      <c r="AG8" s="19"/>
      <c r="AH8" s="19"/>
      <c r="AI8" s="19"/>
    </row>
    <row r="9" spans="1:35" x14ac:dyDescent="0.2">
      <c r="B9" s="31" t="s">
        <v>230</v>
      </c>
      <c r="C9" s="112">
        <v>333657</v>
      </c>
      <c r="D9" s="112">
        <v>16866</v>
      </c>
      <c r="E9" s="112">
        <v>16800</v>
      </c>
      <c r="F9" s="112">
        <v>15850</v>
      </c>
      <c r="G9" s="112">
        <v>15952</v>
      </c>
      <c r="H9" s="112">
        <v>18327</v>
      </c>
      <c r="I9" s="112">
        <v>21633</v>
      </c>
      <c r="J9" s="112">
        <v>23034</v>
      </c>
      <c r="K9" s="112">
        <v>23294</v>
      </c>
      <c r="L9" s="112">
        <v>22286</v>
      </c>
      <c r="M9" s="108"/>
      <c r="N9" s="108"/>
      <c r="O9" s="109"/>
      <c r="P9" s="107"/>
      <c r="Q9" s="107"/>
      <c r="R9" s="107"/>
      <c r="S9" s="107"/>
      <c r="T9" s="107"/>
      <c r="U9" s="107"/>
      <c r="V9" s="107"/>
      <c r="W9" s="107"/>
      <c r="X9" s="107"/>
      <c r="Y9" s="107"/>
      <c r="Z9" s="107"/>
      <c r="AA9" s="107"/>
      <c r="AB9" s="19"/>
      <c r="AC9" s="19"/>
      <c r="AD9" s="19"/>
      <c r="AE9" s="19"/>
      <c r="AF9" s="19"/>
      <c r="AG9" s="19"/>
      <c r="AH9" s="19"/>
      <c r="AI9" s="19"/>
    </row>
    <row r="10" spans="1:35" x14ac:dyDescent="0.2">
      <c r="B10" s="206" t="s">
        <v>337</v>
      </c>
      <c r="C10" s="207"/>
      <c r="D10" s="207"/>
      <c r="E10" s="207"/>
      <c r="F10" s="207"/>
      <c r="G10" s="207"/>
      <c r="H10" s="207"/>
      <c r="I10" s="207"/>
      <c r="J10" s="207"/>
      <c r="K10" s="207"/>
      <c r="L10" s="208"/>
      <c r="M10" s="107"/>
      <c r="N10" s="108"/>
      <c r="O10" s="109"/>
      <c r="P10" s="107"/>
      <c r="Q10" s="107"/>
      <c r="R10" s="107"/>
      <c r="S10" s="107"/>
      <c r="T10" s="107"/>
      <c r="U10" s="107"/>
      <c r="V10" s="107"/>
      <c r="W10" s="107"/>
      <c r="X10" s="107"/>
      <c r="Y10" s="107"/>
      <c r="Z10" s="107"/>
      <c r="AA10" s="107"/>
      <c r="AB10" s="19"/>
      <c r="AC10" s="19"/>
      <c r="AD10" s="19"/>
      <c r="AE10" s="19"/>
      <c r="AF10" s="19"/>
      <c r="AG10" s="19"/>
      <c r="AH10" s="19"/>
      <c r="AI10" s="19"/>
    </row>
    <row r="11" spans="1:35" x14ac:dyDescent="0.2">
      <c r="B11" s="31" t="s">
        <v>69</v>
      </c>
      <c r="C11" s="112">
        <v>503850</v>
      </c>
      <c r="D11" s="112">
        <v>24915</v>
      </c>
      <c r="E11" s="112">
        <v>24913</v>
      </c>
      <c r="F11" s="112">
        <v>23934</v>
      </c>
      <c r="G11" s="112">
        <v>25677</v>
      </c>
      <c r="H11" s="112">
        <v>28928</v>
      </c>
      <c r="I11" s="112">
        <v>30420</v>
      </c>
      <c r="J11" s="112">
        <v>29569</v>
      </c>
      <c r="K11" s="112">
        <v>29576</v>
      </c>
      <c r="L11" s="112">
        <v>29475</v>
      </c>
      <c r="M11" s="69"/>
      <c r="N11" s="2"/>
      <c r="O11" s="2"/>
      <c r="P11" s="2"/>
      <c r="Q11" s="2"/>
      <c r="R11" s="2"/>
      <c r="S11" s="2"/>
      <c r="T11" s="2"/>
      <c r="U11" s="2"/>
      <c r="V11" s="2"/>
      <c r="W11" s="2"/>
      <c r="X11" s="2"/>
      <c r="Y11" s="2"/>
      <c r="Z11" s="2"/>
      <c r="AA11" s="2"/>
    </row>
    <row r="12" spans="1:35" x14ac:dyDescent="0.2">
      <c r="B12" s="31" t="s">
        <v>229</v>
      </c>
      <c r="C12" s="112">
        <v>247081</v>
      </c>
      <c r="D12" s="112">
        <v>12858</v>
      </c>
      <c r="E12" s="112">
        <v>12802</v>
      </c>
      <c r="F12" s="112">
        <v>12409</v>
      </c>
      <c r="G12" s="112">
        <v>13253</v>
      </c>
      <c r="H12" s="112">
        <v>14736</v>
      </c>
      <c r="I12" s="112">
        <v>15304</v>
      </c>
      <c r="J12" s="112">
        <v>14810</v>
      </c>
      <c r="K12" s="112">
        <v>14643</v>
      </c>
      <c r="L12" s="112">
        <v>14429</v>
      </c>
      <c r="M12" s="108"/>
      <c r="N12" s="107"/>
      <c r="O12" s="109"/>
      <c r="P12" s="107"/>
      <c r="Q12" s="107"/>
      <c r="R12" s="107"/>
      <c r="S12" s="107"/>
      <c r="T12" s="107"/>
      <c r="U12" s="107"/>
      <c r="V12" s="107"/>
      <c r="W12" s="107"/>
      <c r="X12" s="107"/>
      <c r="Y12" s="107"/>
      <c r="Z12" s="107"/>
      <c r="AA12" s="107"/>
      <c r="AB12" s="19"/>
      <c r="AC12" s="19"/>
      <c r="AD12" s="19"/>
      <c r="AE12" s="19"/>
      <c r="AF12" s="19"/>
      <c r="AG12" s="19"/>
      <c r="AH12" s="19"/>
      <c r="AI12" s="19"/>
    </row>
    <row r="13" spans="1:35" x14ac:dyDescent="0.2">
      <c r="B13" s="31" t="s">
        <v>230</v>
      </c>
      <c r="C13" s="112">
        <v>256769</v>
      </c>
      <c r="D13" s="112">
        <v>12057</v>
      </c>
      <c r="E13" s="112">
        <v>12111</v>
      </c>
      <c r="F13" s="112">
        <v>11525</v>
      </c>
      <c r="G13" s="112">
        <v>12424</v>
      </c>
      <c r="H13" s="112">
        <v>14192</v>
      </c>
      <c r="I13" s="112">
        <v>15116</v>
      </c>
      <c r="J13" s="112">
        <v>14759</v>
      </c>
      <c r="K13" s="112">
        <v>14933</v>
      </c>
      <c r="L13" s="112">
        <v>15046</v>
      </c>
      <c r="M13" s="108"/>
      <c r="N13" s="107"/>
      <c r="O13" s="109"/>
      <c r="P13" s="107"/>
      <c r="Q13" s="107"/>
      <c r="R13" s="107"/>
      <c r="S13" s="107"/>
      <c r="T13" s="107"/>
      <c r="U13" s="107"/>
      <c r="V13" s="107"/>
      <c r="W13" s="107"/>
      <c r="X13" s="107"/>
      <c r="Y13" s="107"/>
      <c r="Z13" s="107"/>
      <c r="AA13" s="107"/>
      <c r="AB13" s="19"/>
      <c r="AC13" s="19"/>
      <c r="AD13" s="19"/>
      <c r="AE13" s="19"/>
      <c r="AF13" s="19"/>
      <c r="AG13" s="19"/>
      <c r="AH13" s="19"/>
      <c r="AI13" s="19"/>
    </row>
    <row r="14" spans="1:35" x14ac:dyDescent="0.2">
      <c r="B14" s="206" t="s">
        <v>338</v>
      </c>
      <c r="C14" s="207"/>
      <c r="D14" s="207"/>
      <c r="E14" s="207"/>
      <c r="F14" s="207"/>
      <c r="G14" s="207"/>
      <c r="H14" s="207"/>
      <c r="I14" s="207"/>
      <c r="J14" s="207"/>
      <c r="K14" s="207"/>
      <c r="L14" s="208"/>
      <c r="M14" s="2"/>
      <c r="N14" s="2"/>
      <c r="O14" s="2"/>
      <c r="P14" s="2"/>
      <c r="Q14" s="2"/>
      <c r="R14" s="2"/>
      <c r="S14" s="2"/>
      <c r="T14" s="2"/>
      <c r="U14" s="2"/>
      <c r="V14" s="2"/>
      <c r="W14" s="2"/>
      <c r="X14" s="2"/>
      <c r="Y14" s="2"/>
      <c r="Z14" s="2"/>
      <c r="AA14" s="2"/>
    </row>
    <row r="15" spans="1:35" x14ac:dyDescent="0.2">
      <c r="B15" s="31" t="s">
        <v>69</v>
      </c>
      <c r="C15" s="112">
        <v>166200</v>
      </c>
      <c r="D15" s="112">
        <v>9947</v>
      </c>
      <c r="E15" s="112">
        <v>9741</v>
      </c>
      <c r="F15" s="112">
        <v>8890</v>
      </c>
      <c r="G15" s="112">
        <v>7657</v>
      </c>
      <c r="H15" s="112">
        <v>8805</v>
      </c>
      <c r="I15" s="112">
        <v>13688</v>
      </c>
      <c r="J15" s="112">
        <v>17360</v>
      </c>
      <c r="K15" s="112">
        <v>18057</v>
      </c>
      <c r="L15" s="112">
        <v>15758</v>
      </c>
      <c r="M15" s="69"/>
      <c r="N15" s="2"/>
      <c r="O15" s="2"/>
      <c r="P15" s="2"/>
      <c r="Q15" s="2"/>
      <c r="R15" s="2"/>
      <c r="S15" s="2"/>
      <c r="T15" s="2"/>
      <c r="U15" s="2"/>
      <c r="V15" s="2"/>
      <c r="W15" s="2"/>
      <c r="X15" s="2"/>
      <c r="Y15" s="2"/>
      <c r="Z15" s="2"/>
      <c r="AA15" s="2"/>
    </row>
    <row r="16" spans="1:35" x14ac:dyDescent="0.2">
      <c r="B16" s="31" t="s">
        <v>229</v>
      </c>
      <c r="C16" s="112">
        <v>89312</v>
      </c>
      <c r="D16" s="112">
        <v>5138</v>
      </c>
      <c r="E16" s="112">
        <v>5052</v>
      </c>
      <c r="F16" s="112">
        <v>4565</v>
      </c>
      <c r="G16" s="112">
        <v>4129</v>
      </c>
      <c r="H16" s="112">
        <v>4670</v>
      </c>
      <c r="I16" s="112">
        <v>7171</v>
      </c>
      <c r="J16" s="112">
        <v>9085</v>
      </c>
      <c r="K16" s="112">
        <v>9696</v>
      </c>
      <c r="L16" s="112">
        <v>8518</v>
      </c>
      <c r="M16" s="69"/>
      <c r="N16" s="2"/>
      <c r="O16" s="2"/>
      <c r="P16" s="2"/>
      <c r="Q16" s="2"/>
      <c r="R16" s="2"/>
      <c r="S16" s="2"/>
      <c r="T16" s="2"/>
      <c r="U16" s="2"/>
      <c r="V16" s="2"/>
      <c r="W16" s="2"/>
      <c r="X16" s="2"/>
      <c r="Y16" s="2"/>
      <c r="Z16" s="2"/>
      <c r="AA16" s="2"/>
    </row>
    <row r="17" spans="2:27" x14ac:dyDescent="0.2">
      <c r="B17" s="31" t="s">
        <v>230</v>
      </c>
      <c r="C17" s="112">
        <v>76888</v>
      </c>
      <c r="D17" s="112">
        <v>4809</v>
      </c>
      <c r="E17" s="112">
        <v>4689</v>
      </c>
      <c r="F17" s="112">
        <v>4325</v>
      </c>
      <c r="G17" s="112">
        <v>3528</v>
      </c>
      <c r="H17" s="112">
        <v>4135</v>
      </c>
      <c r="I17" s="112">
        <v>6517</v>
      </c>
      <c r="J17" s="112">
        <v>8275</v>
      </c>
      <c r="K17" s="112">
        <v>8361</v>
      </c>
      <c r="L17" s="112">
        <v>7240</v>
      </c>
      <c r="M17" s="69"/>
      <c r="N17" s="2"/>
      <c r="O17" s="2"/>
      <c r="P17" s="2"/>
      <c r="Q17" s="2"/>
      <c r="R17" s="2"/>
      <c r="S17" s="2"/>
      <c r="T17" s="2"/>
      <c r="U17" s="2"/>
      <c r="V17" s="2"/>
      <c r="W17" s="2"/>
      <c r="X17" s="2"/>
      <c r="Y17" s="2"/>
      <c r="Z17" s="2"/>
      <c r="AA17" s="2"/>
    </row>
    <row r="18" spans="2:27" ht="12.75" customHeight="1" x14ac:dyDescent="0.2">
      <c r="B18" s="199" t="s">
        <v>335</v>
      </c>
      <c r="C18" s="193" t="s">
        <v>336</v>
      </c>
      <c r="D18" s="194"/>
      <c r="E18" s="194"/>
      <c r="F18" s="194"/>
      <c r="G18" s="194"/>
      <c r="H18" s="194"/>
      <c r="I18" s="194"/>
      <c r="J18" s="194"/>
      <c r="K18" s="194"/>
      <c r="L18" s="195"/>
      <c r="M18" s="2"/>
      <c r="N18" s="2"/>
      <c r="O18" s="2"/>
      <c r="P18" s="2"/>
      <c r="Q18" s="2"/>
      <c r="R18" s="2"/>
      <c r="S18" s="2"/>
      <c r="T18" s="2"/>
      <c r="U18" s="2"/>
      <c r="V18" s="2"/>
      <c r="W18" s="2"/>
      <c r="X18" s="2"/>
      <c r="Y18" s="2"/>
      <c r="Z18" s="2"/>
      <c r="AA18" s="2"/>
    </row>
    <row r="19" spans="2:27" x14ac:dyDescent="0.2">
      <c r="B19" s="200"/>
      <c r="C19" s="38" t="s">
        <v>322</v>
      </c>
      <c r="D19" s="38" t="s">
        <v>323</v>
      </c>
      <c r="E19" s="38" t="s">
        <v>324</v>
      </c>
      <c r="F19" s="38" t="s">
        <v>325</v>
      </c>
      <c r="G19" s="38" t="s">
        <v>326</v>
      </c>
      <c r="H19" s="38" t="s">
        <v>327</v>
      </c>
      <c r="I19" s="38" t="s">
        <v>328</v>
      </c>
      <c r="J19" s="38" t="s">
        <v>329</v>
      </c>
      <c r="K19" s="38" t="s">
        <v>448</v>
      </c>
      <c r="L19" s="38" t="s">
        <v>447</v>
      </c>
      <c r="M19" s="2"/>
      <c r="N19" s="2"/>
      <c r="O19" s="2"/>
      <c r="P19" s="2"/>
      <c r="Q19" s="2"/>
      <c r="R19" s="2"/>
      <c r="S19" s="2"/>
      <c r="T19" s="2"/>
      <c r="U19" s="2"/>
      <c r="V19" s="2"/>
      <c r="W19" s="2"/>
      <c r="X19" s="2"/>
      <c r="Y19" s="2"/>
      <c r="Z19" s="2"/>
      <c r="AA19" s="2"/>
    </row>
    <row r="20" spans="2:27" x14ac:dyDescent="0.2">
      <c r="B20" s="206" t="s">
        <v>226</v>
      </c>
      <c r="C20" s="207"/>
      <c r="D20" s="207"/>
      <c r="E20" s="207"/>
      <c r="F20" s="207"/>
      <c r="G20" s="207"/>
      <c r="H20" s="207"/>
      <c r="I20" s="207"/>
      <c r="J20" s="207"/>
      <c r="K20" s="207"/>
      <c r="L20" s="208"/>
      <c r="M20" s="2"/>
      <c r="N20" s="2"/>
      <c r="O20" s="2"/>
      <c r="P20" s="2"/>
      <c r="Q20" s="2"/>
      <c r="R20" s="2"/>
      <c r="S20" s="2"/>
      <c r="T20" s="2"/>
      <c r="U20" s="2"/>
      <c r="V20" s="2"/>
      <c r="W20" s="2"/>
      <c r="X20" s="2"/>
      <c r="Y20" s="2"/>
      <c r="Z20" s="2"/>
      <c r="AA20" s="2"/>
    </row>
    <row r="21" spans="2:27" x14ac:dyDescent="0.2">
      <c r="B21" s="31" t="s">
        <v>69</v>
      </c>
      <c r="C21" s="112">
        <v>50677</v>
      </c>
      <c r="D21" s="112">
        <v>55363</v>
      </c>
      <c r="E21" s="112">
        <v>48903</v>
      </c>
      <c r="F21" s="112">
        <v>41335</v>
      </c>
      <c r="G21" s="112">
        <v>34428</v>
      </c>
      <c r="H21" s="112">
        <v>30282</v>
      </c>
      <c r="I21" s="112">
        <v>21837</v>
      </c>
      <c r="J21" s="112">
        <v>15454</v>
      </c>
      <c r="K21" s="112">
        <v>9705</v>
      </c>
      <c r="L21" s="112">
        <v>4756</v>
      </c>
      <c r="M21" s="69"/>
      <c r="N21" s="69"/>
      <c r="O21" s="2"/>
      <c r="P21" s="2"/>
      <c r="Q21" s="2"/>
      <c r="R21" s="2"/>
      <c r="S21" s="2"/>
      <c r="T21" s="2"/>
      <c r="U21" s="2"/>
      <c r="V21" s="2"/>
      <c r="W21" s="2"/>
      <c r="X21" s="2"/>
      <c r="Y21" s="2"/>
      <c r="Z21" s="2"/>
      <c r="AA21" s="2"/>
    </row>
    <row r="22" spans="2:27" ht="13.5" customHeight="1" x14ac:dyDescent="0.2">
      <c r="B22" s="31" t="s">
        <v>229</v>
      </c>
      <c r="C22" s="112">
        <v>25640</v>
      </c>
      <c r="D22" s="112">
        <v>28345</v>
      </c>
      <c r="E22" s="112">
        <v>24773</v>
      </c>
      <c r="F22" s="112">
        <v>20732</v>
      </c>
      <c r="G22" s="112">
        <v>16936</v>
      </c>
      <c r="H22" s="112">
        <v>14789</v>
      </c>
      <c r="I22" s="112">
        <v>10218</v>
      </c>
      <c r="J22" s="112">
        <v>6626</v>
      </c>
      <c r="K22" s="112">
        <v>3660</v>
      </c>
      <c r="L22" s="112">
        <v>1406</v>
      </c>
      <c r="M22" s="69"/>
      <c r="N22" s="69"/>
      <c r="O22" s="2"/>
      <c r="P22" s="2"/>
      <c r="Q22" s="2"/>
      <c r="R22" s="2"/>
      <c r="S22" s="2"/>
      <c r="T22" s="2"/>
      <c r="U22" s="2"/>
      <c r="V22" s="2"/>
      <c r="W22" s="2"/>
      <c r="X22" s="2"/>
      <c r="Y22" s="2"/>
      <c r="Z22" s="2"/>
      <c r="AA22" s="2"/>
    </row>
    <row r="23" spans="2:27" x14ac:dyDescent="0.2">
      <c r="B23" s="31" t="s">
        <v>230</v>
      </c>
      <c r="C23" s="112">
        <v>25037</v>
      </c>
      <c r="D23" s="112">
        <v>27018</v>
      </c>
      <c r="E23" s="112">
        <v>24130</v>
      </c>
      <c r="F23" s="112">
        <v>20603</v>
      </c>
      <c r="G23" s="112">
        <v>17492</v>
      </c>
      <c r="H23" s="112">
        <v>15493</v>
      </c>
      <c r="I23" s="112">
        <v>11619</v>
      </c>
      <c r="J23" s="112">
        <v>8828</v>
      </c>
      <c r="K23" s="112">
        <v>6045</v>
      </c>
      <c r="L23" s="112">
        <v>3350</v>
      </c>
      <c r="M23" s="69"/>
      <c r="N23" s="69"/>
      <c r="O23" s="2"/>
      <c r="P23" s="2"/>
      <c r="Q23" s="2"/>
      <c r="R23" s="2"/>
      <c r="S23" s="2"/>
      <c r="T23" s="2"/>
      <c r="U23" s="2"/>
      <c r="V23" s="2"/>
      <c r="W23" s="2"/>
      <c r="X23" s="2"/>
      <c r="Y23" s="2"/>
      <c r="Z23" s="2"/>
      <c r="AA23" s="2"/>
    </row>
    <row r="24" spans="2:27" x14ac:dyDescent="0.2">
      <c r="B24" s="206" t="s">
        <v>337</v>
      </c>
      <c r="C24" s="207"/>
      <c r="D24" s="207"/>
      <c r="E24" s="207"/>
      <c r="F24" s="207"/>
      <c r="G24" s="207"/>
      <c r="H24" s="207"/>
      <c r="I24" s="207"/>
      <c r="J24" s="207"/>
      <c r="K24" s="207"/>
      <c r="L24" s="208"/>
      <c r="M24" s="2"/>
      <c r="N24" s="2"/>
      <c r="O24" s="2"/>
      <c r="P24" s="2"/>
      <c r="Q24" s="2"/>
      <c r="R24" s="2"/>
      <c r="S24" s="2"/>
      <c r="T24" s="2"/>
      <c r="U24" s="2"/>
      <c r="V24" s="2"/>
      <c r="W24" s="2"/>
      <c r="X24" s="2"/>
      <c r="Y24" s="2"/>
      <c r="Z24" s="2"/>
      <c r="AA24" s="2"/>
    </row>
    <row r="25" spans="2:27" x14ac:dyDescent="0.2">
      <c r="B25" s="31" t="s">
        <v>69</v>
      </c>
      <c r="C25" s="112">
        <v>36354</v>
      </c>
      <c r="D25" s="112">
        <v>42057</v>
      </c>
      <c r="E25" s="112">
        <v>39129</v>
      </c>
      <c r="F25" s="112">
        <v>34898</v>
      </c>
      <c r="G25" s="112">
        <v>30043</v>
      </c>
      <c r="H25" s="112">
        <v>27145</v>
      </c>
      <c r="I25" s="112">
        <v>19067</v>
      </c>
      <c r="J25" s="112">
        <v>13992</v>
      </c>
      <c r="K25" s="112">
        <v>9182</v>
      </c>
      <c r="L25" s="112">
        <v>4576</v>
      </c>
      <c r="M25" s="69"/>
      <c r="N25" s="69"/>
      <c r="O25" s="2"/>
      <c r="P25" s="2"/>
      <c r="Q25" s="2"/>
      <c r="R25" s="2"/>
      <c r="S25" s="2"/>
      <c r="T25" s="2"/>
      <c r="U25" s="2"/>
      <c r="V25" s="2"/>
      <c r="W25" s="2"/>
      <c r="X25" s="2"/>
      <c r="Y25" s="2"/>
      <c r="Z25" s="2"/>
      <c r="AA25" s="2"/>
    </row>
    <row r="26" spans="2:27" x14ac:dyDescent="0.2">
      <c r="B26" s="31" t="s">
        <v>229</v>
      </c>
      <c r="C26" s="112">
        <v>17829</v>
      </c>
      <c r="D26" s="112">
        <v>20745</v>
      </c>
      <c r="E26" s="112">
        <v>19227</v>
      </c>
      <c r="F26" s="112">
        <v>17123</v>
      </c>
      <c r="G26" s="112">
        <v>14565</v>
      </c>
      <c r="H26" s="112">
        <v>13034</v>
      </c>
      <c r="I26" s="112">
        <v>8706</v>
      </c>
      <c r="J26" s="112">
        <v>5857</v>
      </c>
      <c r="K26" s="112">
        <v>3414</v>
      </c>
      <c r="L26" s="112">
        <v>1337</v>
      </c>
      <c r="M26" s="69"/>
      <c r="N26" s="69"/>
      <c r="O26" s="2"/>
      <c r="P26" s="2"/>
      <c r="Q26" s="2"/>
      <c r="R26" s="2"/>
      <c r="S26" s="2"/>
      <c r="T26" s="2"/>
      <c r="U26" s="2"/>
      <c r="V26" s="2"/>
      <c r="W26" s="2"/>
      <c r="X26" s="2"/>
      <c r="Y26" s="2"/>
      <c r="Z26" s="2"/>
      <c r="AA26" s="2"/>
    </row>
    <row r="27" spans="2:27" x14ac:dyDescent="0.2">
      <c r="B27" s="31" t="s">
        <v>230</v>
      </c>
      <c r="C27" s="112">
        <v>18525</v>
      </c>
      <c r="D27" s="112">
        <v>21312</v>
      </c>
      <c r="E27" s="112">
        <v>19902</v>
      </c>
      <c r="F27" s="112">
        <v>17775</v>
      </c>
      <c r="G27" s="112">
        <v>15478</v>
      </c>
      <c r="H27" s="112">
        <v>14111</v>
      </c>
      <c r="I27" s="112">
        <v>10361</v>
      </c>
      <c r="J27" s="112">
        <v>8135</v>
      </c>
      <c r="K27" s="112">
        <v>5768</v>
      </c>
      <c r="L27" s="112">
        <v>3239</v>
      </c>
      <c r="M27" s="69"/>
      <c r="N27" s="69"/>
      <c r="O27" s="2"/>
      <c r="P27" s="2"/>
      <c r="Q27" s="2"/>
      <c r="R27" s="2"/>
      <c r="S27" s="2"/>
      <c r="T27" s="2"/>
      <c r="U27" s="2"/>
      <c r="V27" s="2"/>
      <c r="W27" s="2"/>
      <c r="X27" s="2"/>
      <c r="Y27" s="2"/>
      <c r="Z27" s="2"/>
      <c r="AA27" s="2"/>
    </row>
    <row r="28" spans="2:27" x14ac:dyDescent="0.2">
      <c r="B28" s="206" t="s">
        <v>338</v>
      </c>
      <c r="C28" s="207"/>
      <c r="D28" s="207"/>
      <c r="E28" s="207"/>
      <c r="F28" s="207"/>
      <c r="G28" s="207"/>
      <c r="H28" s="207"/>
      <c r="I28" s="207"/>
      <c r="J28" s="207"/>
      <c r="K28" s="207"/>
      <c r="L28" s="208"/>
      <c r="M28" s="2"/>
      <c r="N28" s="2"/>
      <c r="O28" s="2"/>
      <c r="P28" s="2"/>
      <c r="Q28" s="2"/>
      <c r="R28" s="2"/>
      <c r="S28" s="2"/>
      <c r="T28" s="2"/>
      <c r="U28" s="2"/>
      <c r="V28" s="2"/>
      <c r="W28" s="2"/>
      <c r="X28" s="2"/>
      <c r="Y28" s="2"/>
      <c r="Z28" s="2"/>
      <c r="AA28" s="2"/>
    </row>
    <row r="29" spans="2:27" x14ac:dyDescent="0.2">
      <c r="B29" s="31" t="s">
        <v>69</v>
      </c>
      <c r="C29" s="112">
        <v>14323</v>
      </c>
      <c r="D29" s="112">
        <v>13306</v>
      </c>
      <c r="E29" s="112">
        <v>9774</v>
      </c>
      <c r="F29" s="112">
        <v>6437</v>
      </c>
      <c r="G29" s="112">
        <v>4385</v>
      </c>
      <c r="H29" s="112">
        <v>3137</v>
      </c>
      <c r="I29" s="112">
        <v>2770</v>
      </c>
      <c r="J29" s="112">
        <v>1462</v>
      </c>
      <c r="K29" s="112">
        <v>523</v>
      </c>
      <c r="L29" s="112">
        <v>180</v>
      </c>
      <c r="M29" s="69"/>
      <c r="N29" s="69"/>
      <c r="O29" s="2"/>
      <c r="P29" s="2"/>
      <c r="Q29" s="2"/>
      <c r="R29" s="2"/>
      <c r="S29" s="2"/>
      <c r="T29" s="2"/>
      <c r="U29" s="2"/>
      <c r="V29" s="2"/>
      <c r="W29" s="2"/>
      <c r="X29" s="2"/>
      <c r="Y29" s="2"/>
      <c r="Z29" s="2"/>
      <c r="AA29" s="2"/>
    </row>
    <row r="30" spans="2:27" x14ac:dyDescent="0.2">
      <c r="B30" s="31" t="s">
        <v>229</v>
      </c>
      <c r="C30" s="112">
        <v>7811</v>
      </c>
      <c r="D30" s="112">
        <v>7600</v>
      </c>
      <c r="E30" s="112">
        <v>5546</v>
      </c>
      <c r="F30" s="112">
        <v>3609</v>
      </c>
      <c r="G30" s="112">
        <v>2371</v>
      </c>
      <c r="H30" s="112">
        <v>1755</v>
      </c>
      <c r="I30" s="112">
        <v>1512</v>
      </c>
      <c r="J30" s="112">
        <v>769</v>
      </c>
      <c r="K30" s="112">
        <v>246</v>
      </c>
      <c r="L30" s="112">
        <v>69</v>
      </c>
      <c r="M30" s="69"/>
      <c r="N30" s="69"/>
      <c r="O30" s="2"/>
      <c r="P30" s="2"/>
      <c r="Q30" s="2"/>
      <c r="R30" s="2"/>
      <c r="S30" s="2"/>
      <c r="T30" s="2"/>
      <c r="U30" s="2"/>
      <c r="V30" s="2"/>
      <c r="W30" s="2"/>
      <c r="X30" s="2"/>
      <c r="Y30" s="2"/>
      <c r="Z30" s="2"/>
      <c r="AA30" s="2"/>
    </row>
    <row r="31" spans="2:27" x14ac:dyDescent="0.2">
      <c r="B31" s="31" t="s">
        <v>230</v>
      </c>
      <c r="C31" s="112">
        <v>6512</v>
      </c>
      <c r="D31" s="112">
        <v>5706</v>
      </c>
      <c r="E31" s="112">
        <v>4228</v>
      </c>
      <c r="F31" s="112">
        <v>2828</v>
      </c>
      <c r="G31" s="112">
        <v>2014</v>
      </c>
      <c r="H31" s="112">
        <v>1382</v>
      </c>
      <c r="I31" s="112">
        <v>1258</v>
      </c>
      <c r="J31" s="112">
        <v>693</v>
      </c>
      <c r="K31" s="112">
        <v>277</v>
      </c>
      <c r="L31" s="112">
        <v>111</v>
      </c>
      <c r="M31" s="69"/>
      <c r="N31" s="69"/>
      <c r="O31" s="2"/>
      <c r="P31" s="2"/>
      <c r="Q31" s="2"/>
      <c r="R31" s="2"/>
      <c r="S31" s="2"/>
      <c r="T31" s="2"/>
      <c r="U31" s="2"/>
      <c r="V31" s="2"/>
      <c r="W31" s="2"/>
      <c r="X31" s="2"/>
      <c r="Y31" s="2"/>
      <c r="Z31" s="2"/>
      <c r="AA31" s="2"/>
    </row>
    <row r="32" spans="2:27" x14ac:dyDescent="0.2">
      <c r="M32" s="2"/>
      <c r="N32" s="2"/>
      <c r="O32" s="2"/>
      <c r="P32" s="2"/>
      <c r="Q32" s="2"/>
      <c r="R32" s="2"/>
      <c r="S32" s="2"/>
      <c r="T32" s="2"/>
      <c r="U32" s="2"/>
      <c r="V32" s="2"/>
      <c r="W32" s="2"/>
      <c r="X32" s="2"/>
      <c r="Y32" s="2"/>
      <c r="Z32" s="2"/>
      <c r="AA32" s="2"/>
    </row>
    <row r="33" spans="2:27" x14ac:dyDescent="0.2">
      <c r="M33" s="2"/>
      <c r="N33" s="2"/>
      <c r="O33" s="2"/>
      <c r="P33" s="2"/>
      <c r="Q33" s="2"/>
      <c r="R33" s="2"/>
      <c r="S33" s="2"/>
      <c r="T33" s="2"/>
      <c r="U33" s="2"/>
      <c r="V33" s="2"/>
      <c r="W33" s="2"/>
      <c r="X33" s="2"/>
      <c r="Y33" s="2"/>
      <c r="Z33" s="2"/>
      <c r="AA33" s="2"/>
    </row>
    <row r="34" spans="2:27" x14ac:dyDescent="0.2">
      <c r="M34" s="2"/>
      <c r="N34" s="2"/>
      <c r="O34" s="2"/>
      <c r="P34" s="2"/>
      <c r="Q34" s="2"/>
      <c r="R34" s="2"/>
      <c r="S34" s="2"/>
      <c r="T34" s="2"/>
      <c r="U34" s="2"/>
      <c r="V34" s="2"/>
      <c r="W34" s="2"/>
      <c r="X34" s="2"/>
      <c r="Y34" s="2"/>
      <c r="Z34" s="2"/>
      <c r="AA34" s="2"/>
    </row>
    <row r="35" spans="2:27" x14ac:dyDescent="0.2">
      <c r="M35" s="2"/>
      <c r="N35" s="2"/>
      <c r="O35" s="2"/>
      <c r="P35" s="2"/>
      <c r="Q35" s="2"/>
      <c r="R35" s="2"/>
      <c r="S35" s="2"/>
      <c r="T35" s="2"/>
      <c r="U35" s="2"/>
      <c r="V35" s="2"/>
      <c r="W35" s="2"/>
      <c r="X35" s="2"/>
      <c r="Y35" s="2"/>
      <c r="Z35" s="2"/>
      <c r="AA35" s="2"/>
    </row>
    <row r="36" spans="2:27" x14ac:dyDescent="0.2">
      <c r="M36" s="2"/>
      <c r="N36" s="2"/>
      <c r="O36" s="2"/>
      <c r="P36" s="2"/>
      <c r="Q36" s="2"/>
      <c r="R36" s="2"/>
      <c r="S36" s="2"/>
      <c r="T36" s="2"/>
      <c r="U36" s="2"/>
      <c r="V36" s="2"/>
      <c r="W36" s="2"/>
      <c r="X36" s="2"/>
      <c r="Y36" s="2"/>
      <c r="Z36" s="2"/>
      <c r="AA36" s="2"/>
    </row>
    <row r="37" spans="2:27" ht="12.75" customHeight="1" x14ac:dyDescent="0.2">
      <c r="B37" s="199" t="s">
        <v>335</v>
      </c>
      <c r="C37" s="193" t="s">
        <v>336</v>
      </c>
      <c r="D37" s="194"/>
      <c r="E37" s="194"/>
      <c r="F37" s="194"/>
      <c r="G37" s="194"/>
      <c r="H37" s="194"/>
      <c r="I37" s="194"/>
      <c r="J37" s="194"/>
      <c r="K37" s="194"/>
      <c r="L37" s="195"/>
      <c r="M37" s="2"/>
      <c r="N37" s="2"/>
      <c r="O37" s="2"/>
      <c r="P37" s="2"/>
      <c r="Q37" s="2"/>
      <c r="R37" s="2"/>
      <c r="S37" s="2"/>
      <c r="T37" s="2"/>
      <c r="U37" s="2"/>
      <c r="V37" s="2"/>
      <c r="W37" s="2"/>
      <c r="X37" s="2"/>
      <c r="Y37" s="2"/>
      <c r="Z37" s="2"/>
      <c r="AA37" s="2"/>
    </row>
    <row r="38" spans="2:27" x14ac:dyDescent="0.2">
      <c r="B38" s="200"/>
      <c r="C38" s="38" t="s">
        <v>69</v>
      </c>
      <c r="D38" s="38" t="s">
        <v>313</v>
      </c>
      <c r="E38" s="38" t="s">
        <v>314</v>
      </c>
      <c r="F38" s="38" t="s">
        <v>315</v>
      </c>
      <c r="G38" s="38" t="s">
        <v>316</v>
      </c>
      <c r="H38" s="38" t="s">
        <v>317</v>
      </c>
      <c r="I38" s="38" t="s">
        <v>318</v>
      </c>
      <c r="J38" s="38" t="s">
        <v>319</v>
      </c>
      <c r="K38" s="38" t="s">
        <v>320</v>
      </c>
      <c r="L38" s="38" t="s">
        <v>321</v>
      </c>
      <c r="M38" s="2"/>
      <c r="N38" s="2"/>
      <c r="O38" s="2"/>
      <c r="P38" s="2"/>
      <c r="Q38" s="2"/>
      <c r="R38" s="2"/>
      <c r="S38" s="2"/>
      <c r="T38" s="2"/>
      <c r="U38" s="2"/>
      <c r="V38" s="2"/>
      <c r="W38" s="2"/>
      <c r="X38" s="2"/>
      <c r="Y38" s="2"/>
      <c r="Z38" s="2"/>
      <c r="AA38" s="2"/>
    </row>
    <row r="39" spans="2:27" x14ac:dyDescent="0.2">
      <c r="B39" s="206" t="s">
        <v>226</v>
      </c>
      <c r="C39" s="207"/>
      <c r="D39" s="207"/>
      <c r="E39" s="207"/>
      <c r="F39" s="207"/>
      <c r="G39" s="207"/>
      <c r="H39" s="207"/>
      <c r="I39" s="207"/>
      <c r="J39" s="207"/>
      <c r="K39" s="207"/>
      <c r="L39" s="208"/>
      <c r="M39" s="2"/>
      <c r="N39" s="2"/>
      <c r="O39" s="2"/>
      <c r="P39" s="2"/>
      <c r="Q39" s="2"/>
      <c r="R39" s="2"/>
      <c r="S39" s="2"/>
      <c r="T39" s="2"/>
      <c r="U39" s="2"/>
      <c r="V39" s="2"/>
      <c r="W39" s="2"/>
      <c r="X39" s="2"/>
      <c r="Y39" s="2"/>
      <c r="Z39" s="2"/>
      <c r="AA39" s="2"/>
    </row>
    <row r="40" spans="2:27" x14ac:dyDescent="0.2">
      <c r="B40" s="31" t="s">
        <v>69</v>
      </c>
      <c r="C40" s="58">
        <v>100</v>
      </c>
      <c r="D40" s="58">
        <f t="shared" ref="D40:L40" si="0">D7/$C$7*100</f>
        <v>5.202895306320424</v>
      </c>
      <c r="E40" s="58">
        <f t="shared" si="0"/>
        <v>5.1718528468024774</v>
      </c>
      <c r="F40" s="58">
        <f t="shared" si="0"/>
        <v>4.8987389000820833</v>
      </c>
      <c r="G40" s="58">
        <f t="shared" si="0"/>
        <v>4.9748526229385863</v>
      </c>
      <c r="H40" s="58">
        <f t="shared" si="0"/>
        <v>5.6313707932243862</v>
      </c>
      <c r="I40" s="58">
        <f t="shared" si="0"/>
        <v>6.5827923289306769</v>
      </c>
      <c r="J40" s="58">
        <f t="shared" si="0"/>
        <v>7.0038056861428251</v>
      </c>
      <c r="K40" s="58">
        <f t="shared" si="0"/>
        <v>7.1088724722035677</v>
      </c>
      <c r="L40" s="58">
        <f t="shared" si="0"/>
        <v>6.7506902469964922</v>
      </c>
      <c r="M40" s="2"/>
      <c r="N40" s="2"/>
      <c r="O40" s="2"/>
      <c r="P40" s="2"/>
      <c r="Q40" s="2"/>
      <c r="R40" s="2"/>
      <c r="S40" s="2"/>
      <c r="T40" s="2"/>
      <c r="U40" s="2"/>
      <c r="V40" s="2"/>
      <c r="W40" s="2"/>
      <c r="X40" s="2"/>
      <c r="Y40" s="2"/>
      <c r="Z40" s="2"/>
      <c r="AA40" s="2"/>
    </row>
    <row r="41" spans="2:27" x14ac:dyDescent="0.2">
      <c r="B41" s="31" t="s">
        <v>229</v>
      </c>
      <c r="C41" s="58">
        <v>100</v>
      </c>
      <c r="D41" s="58">
        <f t="shared" ref="D41:L41" si="1">D8/$C$8*100</f>
        <v>5.3496951482343569</v>
      </c>
      <c r="E41" s="58">
        <f t="shared" si="1"/>
        <v>5.3074826170580245</v>
      </c>
      <c r="F41" s="58">
        <f t="shared" si="1"/>
        <v>5.0458838323032884</v>
      </c>
      <c r="G41" s="58">
        <f t="shared" si="1"/>
        <v>5.167170541598666</v>
      </c>
      <c r="H41" s="58">
        <f t="shared" si="1"/>
        <v>5.7688477465345587</v>
      </c>
      <c r="I41" s="58">
        <f t="shared" si="1"/>
        <v>6.6811735083667019</v>
      </c>
      <c r="J41" s="58">
        <f t="shared" si="1"/>
        <v>7.1032988201300258</v>
      </c>
      <c r="K41" s="58">
        <f t="shared" si="1"/>
        <v>7.2352872978926435</v>
      </c>
      <c r="L41" s="58">
        <f t="shared" si="1"/>
        <v>6.8214855838260604</v>
      </c>
      <c r="M41" s="2"/>
      <c r="N41" s="2"/>
      <c r="O41" s="2"/>
      <c r="P41" s="2"/>
      <c r="Q41" s="2"/>
      <c r="R41" s="2"/>
      <c r="S41" s="2"/>
      <c r="T41" s="2"/>
      <c r="U41" s="2"/>
      <c r="V41" s="2"/>
      <c r="W41" s="2"/>
      <c r="X41" s="2"/>
      <c r="Y41" s="2"/>
      <c r="Z41" s="2"/>
      <c r="AA41" s="2"/>
    </row>
    <row r="42" spans="2:27" x14ac:dyDescent="0.2">
      <c r="B42" s="31" t="s">
        <v>230</v>
      </c>
      <c r="C42" s="58">
        <v>100</v>
      </c>
      <c r="D42" s="58">
        <f t="shared" ref="D42:L42" si="2">D9/$C$9*100</f>
        <v>5.0548917001591454</v>
      </c>
      <c r="E42" s="58">
        <f t="shared" si="2"/>
        <v>5.0351109073090035</v>
      </c>
      <c r="F42" s="58">
        <f t="shared" si="2"/>
        <v>4.750387373859982</v>
      </c>
      <c r="G42" s="58">
        <f t="shared" si="2"/>
        <v>4.7809576900829294</v>
      </c>
      <c r="H42" s="58">
        <f t="shared" si="2"/>
        <v>5.4927665237054821</v>
      </c>
      <c r="I42" s="58">
        <f t="shared" si="2"/>
        <v>6.4836044201080743</v>
      </c>
      <c r="J42" s="58">
        <f t="shared" si="2"/>
        <v>6.9034967046997364</v>
      </c>
      <c r="K42" s="58">
        <f t="shared" si="2"/>
        <v>6.9814210401699954</v>
      </c>
      <c r="L42" s="58">
        <f t="shared" si="2"/>
        <v>6.6793143857314554</v>
      </c>
      <c r="M42" s="2"/>
      <c r="N42" s="2"/>
      <c r="O42" s="2"/>
      <c r="P42" s="2"/>
      <c r="Q42" s="2"/>
      <c r="R42" s="2"/>
      <c r="S42" s="2"/>
      <c r="T42" s="2"/>
      <c r="U42" s="2"/>
      <c r="V42" s="2"/>
      <c r="W42" s="2"/>
      <c r="X42" s="2"/>
      <c r="Y42" s="2"/>
      <c r="Z42" s="2"/>
      <c r="AA42" s="2"/>
    </row>
    <row r="43" spans="2:27" x14ac:dyDescent="0.2">
      <c r="B43" s="206" t="s">
        <v>337</v>
      </c>
      <c r="C43" s="207"/>
      <c r="D43" s="207"/>
      <c r="E43" s="207"/>
      <c r="F43" s="207"/>
      <c r="G43" s="207"/>
      <c r="H43" s="207"/>
      <c r="I43" s="207"/>
      <c r="J43" s="207"/>
      <c r="K43" s="207"/>
      <c r="L43" s="208"/>
      <c r="M43" s="2"/>
      <c r="N43" s="2"/>
      <c r="O43" s="2"/>
      <c r="P43" s="2"/>
      <c r="Q43" s="2"/>
      <c r="R43" s="2"/>
      <c r="S43" s="2"/>
      <c r="T43" s="2"/>
      <c r="U43" s="2"/>
      <c r="V43" s="2"/>
      <c r="W43" s="2"/>
      <c r="X43" s="2"/>
      <c r="Y43" s="2"/>
      <c r="Z43" s="2"/>
      <c r="AA43" s="2"/>
    </row>
    <row r="44" spans="2:27" x14ac:dyDescent="0.2">
      <c r="B44" s="31" t="s">
        <v>69</v>
      </c>
      <c r="C44" s="58">
        <v>100</v>
      </c>
      <c r="D44" s="58">
        <f>D11/$C$11*100</f>
        <v>4.9449240845489735</v>
      </c>
      <c r="E44" s="58">
        <f t="shared" ref="E44:L44" si="3">E11/$C$11*100</f>
        <v>4.9445271410141904</v>
      </c>
      <c r="F44" s="58">
        <f t="shared" si="3"/>
        <v>4.7502232807383153</v>
      </c>
      <c r="G44" s="58">
        <f t="shared" si="3"/>
        <v>5.0961595713009826</v>
      </c>
      <c r="H44" s="58">
        <f t="shared" si="3"/>
        <v>5.7413912870894119</v>
      </c>
      <c r="I44" s="58">
        <f t="shared" si="3"/>
        <v>6.0375111640369159</v>
      </c>
      <c r="J44" s="58">
        <f t="shared" si="3"/>
        <v>5.868611689987099</v>
      </c>
      <c r="K44" s="58">
        <f t="shared" si="3"/>
        <v>5.870000992358837</v>
      </c>
      <c r="L44" s="58">
        <f t="shared" si="3"/>
        <v>5.8499553438523373</v>
      </c>
      <c r="M44" s="2"/>
      <c r="N44" s="2"/>
      <c r="O44" s="2"/>
      <c r="P44" s="2"/>
      <c r="Q44" s="2"/>
      <c r="R44" s="2"/>
      <c r="S44" s="2"/>
      <c r="T44" s="2"/>
      <c r="U44" s="2"/>
      <c r="V44" s="2"/>
      <c r="W44" s="2"/>
      <c r="X44" s="2"/>
      <c r="Y44" s="2"/>
      <c r="Z44" s="2"/>
      <c r="AA44" s="2"/>
    </row>
    <row r="45" spans="2:27" x14ac:dyDescent="0.2">
      <c r="B45" s="31" t="s">
        <v>229</v>
      </c>
      <c r="C45" s="58">
        <v>100</v>
      </c>
      <c r="D45" s="58">
        <f>D12/$C$12*100</f>
        <v>5.2039614539361585</v>
      </c>
      <c r="E45" s="58">
        <f t="shared" ref="E45:L45" si="4">E12/$C$12*100</f>
        <v>5.1812968216900535</v>
      </c>
      <c r="F45" s="58">
        <f t="shared" si="4"/>
        <v>5.0222396703914907</v>
      </c>
      <c r="G45" s="58">
        <f t="shared" si="4"/>
        <v>5.3638280563863674</v>
      </c>
      <c r="H45" s="58">
        <f t="shared" si="4"/>
        <v>5.9640360853323404</v>
      </c>
      <c r="I45" s="58">
        <f t="shared" si="4"/>
        <v>6.1939202123999824</v>
      </c>
      <c r="J45" s="58">
        <f t="shared" si="4"/>
        <v>5.9939857779432657</v>
      </c>
      <c r="K45" s="58">
        <f t="shared" si="4"/>
        <v>5.9263966067807727</v>
      </c>
      <c r="L45" s="58">
        <f t="shared" si="4"/>
        <v>5.8397853335545831</v>
      </c>
      <c r="M45" s="2"/>
      <c r="N45" s="2"/>
      <c r="O45" s="2"/>
      <c r="P45" s="2"/>
      <c r="Q45" s="2"/>
      <c r="R45" s="2"/>
      <c r="S45" s="2"/>
      <c r="T45" s="2"/>
      <c r="U45" s="2"/>
      <c r="V45" s="2"/>
      <c r="W45" s="2"/>
      <c r="X45" s="2"/>
      <c r="Y45" s="2"/>
      <c r="Z45" s="2"/>
      <c r="AA45" s="2"/>
    </row>
    <row r="46" spans="2:27" x14ac:dyDescent="0.2">
      <c r="B46" s="31" t="s">
        <v>230</v>
      </c>
      <c r="C46" s="58">
        <v>100</v>
      </c>
      <c r="D46" s="58">
        <f>D13/$C$13*100</f>
        <v>4.6956603016719303</v>
      </c>
      <c r="E46" s="58">
        <f t="shared" ref="E46:L46" si="5">E13/$C$13*100</f>
        <v>4.71669087779288</v>
      </c>
      <c r="F46" s="58">
        <f t="shared" si="5"/>
        <v>4.4884701813692462</v>
      </c>
      <c r="G46" s="58">
        <f t="shared" si="5"/>
        <v>4.8385903282717146</v>
      </c>
      <c r="H46" s="58">
        <f t="shared" si="5"/>
        <v>5.5271469686761252</v>
      </c>
      <c r="I46" s="58">
        <f t="shared" si="5"/>
        <v>5.887003493412367</v>
      </c>
      <c r="J46" s="58">
        <f t="shared" si="5"/>
        <v>5.7479680179460919</v>
      </c>
      <c r="K46" s="58">
        <f t="shared" si="5"/>
        <v>5.8157332076691501</v>
      </c>
      <c r="L46" s="58">
        <f t="shared" si="5"/>
        <v>5.8597416354778034</v>
      </c>
      <c r="M46" s="2"/>
      <c r="N46" s="2"/>
      <c r="O46" s="2"/>
      <c r="P46" s="2"/>
      <c r="Q46" s="2"/>
      <c r="R46" s="2"/>
      <c r="S46" s="2"/>
      <c r="T46" s="2"/>
      <c r="U46" s="2"/>
      <c r="V46" s="2"/>
      <c r="W46" s="2"/>
      <c r="X46" s="2"/>
      <c r="Y46" s="2"/>
      <c r="Z46" s="2"/>
      <c r="AA46" s="2"/>
    </row>
    <row r="47" spans="2:27" x14ac:dyDescent="0.2">
      <c r="B47" s="206" t="s">
        <v>338</v>
      </c>
      <c r="C47" s="207"/>
      <c r="D47" s="207"/>
      <c r="E47" s="207"/>
      <c r="F47" s="207"/>
      <c r="G47" s="207"/>
      <c r="H47" s="207"/>
      <c r="I47" s="207"/>
      <c r="J47" s="207"/>
      <c r="K47" s="207"/>
      <c r="L47" s="208"/>
      <c r="M47" s="2"/>
      <c r="N47" s="2"/>
      <c r="O47" s="2"/>
      <c r="P47" s="2"/>
      <c r="Q47" s="2"/>
      <c r="R47" s="2"/>
      <c r="S47" s="2"/>
      <c r="T47" s="2"/>
      <c r="U47" s="2"/>
      <c r="V47" s="2"/>
      <c r="W47" s="2"/>
      <c r="X47" s="2"/>
      <c r="Y47" s="2"/>
      <c r="Z47" s="2"/>
      <c r="AA47" s="2"/>
    </row>
    <row r="48" spans="2:27" x14ac:dyDescent="0.2">
      <c r="B48" s="31" t="s">
        <v>69</v>
      </c>
      <c r="C48" s="58">
        <v>100</v>
      </c>
      <c r="D48" s="58">
        <f>D15/$C$15*100</f>
        <v>5.9849578820697955</v>
      </c>
      <c r="E48" s="58">
        <f t="shared" ref="E48:L48" si="6">E15/$C$15*100</f>
        <v>5.8610108303249104</v>
      </c>
      <c r="F48" s="58">
        <f t="shared" si="6"/>
        <v>5.3489771359807463</v>
      </c>
      <c r="G48" s="58">
        <f t="shared" si="6"/>
        <v>4.6070998796630569</v>
      </c>
      <c r="H48" s="58">
        <f t="shared" si="6"/>
        <v>5.2978339350180512</v>
      </c>
      <c r="I48" s="58">
        <f t="shared" si="6"/>
        <v>8.2358604091456087</v>
      </c>
      <c r="J48" s="58">
        <f t="shared" si="6"/>
        <v>10.445246690734056</v>
      </c>
      <c r="K48" s="58">
        <f t="shared" si="6"/>
        <v>10.864620938628159</v>
      </c>
      <c r="L48" s="58">
        <f t="shared" si="6"/>
        <v>9.4813477737665472</v>
      </c>
      <c r="M48" s="2"/>
      <c r="N48" s="2"/>
      <c r="O48" s="2"/>
      <c r="P48" s="2"/>
      <c r="Q48" s="2"/>
      <c r="R48" s="2"/>
      <c r="S48" s="2"/>
      <c r="T48" s="2"/>
      <c r="U48" s="2"/>
      <c r="V48" s="2"/>
      <c r="W48" s="2"/>
      <c r="X48" s="2"/>
      <c r="Y48" s="2"/>
      <c r="Z48" s="2"/>
      <c r="AA48" s="2"/>
    </row>
    <row r="49" spans="2:27" x14ac:dyDescent="0.2">
      <c r="B49" s="31" t="s">
        <v>229</v>
      </c>
      <c r="C49" s="58">
        <v>100</v>
      </c>
      <c r="D49" s="58">
        <f>D16/$C$16*100</f>
        <v>5.7528663561447511</v>
      </c>
      <c r="E49" s="58">
        <f t="shared" ref="E49:L49" si="7">E16/$C$16*100</f>
        <v>5.6565747044070225</v>
      </c>
      <c r="F49" s="58">
        <f t="shared" si="7"/>
        <v>5.1112952346829097</v>
      </c>
      <c r="G49" s="58">
        <f t="shared" si="7"/>
        <v>4.6231189537800077</v>
      </c>
      <c r="H49" s="58">
        <f t="shared" si="7"/>
        <v>5.2288606234324613</v>
      </c>
      <c r="I49" s="58">
        <f t="shared" si="7"/>
        <v>8.0291562164098877</v>
      </c>
      <c r="J49" s="58">
        <f t="shared" si="7"/>
        <v>10.172205302758867</v>
      </c>
      <c r="K49" s="58">
        <f t="shared" si="7"/>
        <v>10.856323898244357</v>
      </c>
      <c r="L49" s="58">
        <f t="shared" si="7"/>
        <v>9.5373522035112863</v>
      </c>
      <c r="M49" s="2"/>
      <c r="N49" s="2"/>
      <c r="O49" s="2"/>
      <c r="P49" s="2"/>
      <c r="Q49" s="2"/>
      <c r="R49" s="2"/>
      <c r="S49" s="2"/>
      <c r="T49" s="2"/>
      <c r="U49" s="2"/>
      <c r="V49" s="2"/>
      <c r="W49" s="2"/>
      <c r="X49" s="2"/>
      <c r="Y49" s="2"/>
      <c r="Z49" s="2"/>
      <c r="AA49" s="2"/>
    </row>
    <row r="50" spans="2:27" x14ac:dyDescent="0.2">
      <c r="B50" s="31" t="s">
        <v>230</v>
      </c>
      <c r="C50" s="58">
        <v>100</v>
      </c>
      <c r="D50" s="58">
        <f>D17/$C$17*100</f>
        <v>6.25455207574654</v>
      </c>
      <c r="E50" s="58">
        <f t="shared" ref="E50:L50" si="8">E17/$C$17*100</f>
        <v>6.0984809072937258</v>
      </c>
      <c r="F50" s="58">
        <f t="shared" si="8"/>
        <v>5.6250650296535216</v>
      </c>
      <c r="G50" s="58">
        <f t="shared" si="8"/>
        <v>4.5884923525127457</v>
      </c>
      <c r="H50" s="58">
        <f t="shared" si="8"/>
        <v>5.3779523462698995</v>
      </c>
      <c r="I50" s="58">
        <f t="shared" si="8"/>
        <v>8.4759650400582665</v>
      </c>
      <c r="J50" s="58">
        <f t="shared" si="8"/>
        <v>10.762407657892</v>
      </c>
      <c r="K50" s="58">
        <f t="shared" si="8"/>
        <v>10.874258661949849</v>
      </c>
      <c r="L50" s="58">
        <f t="shared" si="8"/>
        <v>9.4162938299864738</v>
      </c>
      <c r="M50" s="2"/>
      <c r="N50" s="2"/>
      <c r="O50" s="2"/>
      <c r="P50" s="2"/>
      <c r="Q50" s="2"/>
      <c r="R50" s="2"/>
      <c r="S50" s="2"/>
      <c r="T50" s="2"/>
      <c r="U50" s="2"/>
      <c r="V50" s="2"/>
      <c r="W50" s="2"/>
      <c r="X50" s="2"/>
      <c r="Y50" s="2"/>
      <c r="Z50" s="2"/>
      <c r="AA50" s="2"/>
    </row>
    <row r="51" spans="2:27" ht="12.75" customHeight="1" x14ac:dyDescent="0.2">
      <c r="B51" s="199" t="s">
        <v>335</v>
      </c>
      <c r="C51" s="193" t="s">
        <v>336</v>
      </c>
      <c r="D51" s="194"/>
      <c r="E51" s="194"/>
      <c r="F51" s="194"/>
      <c r="G51" s="194"/>
      <c r="H51" s="194"/>
      <c r="I51" s="194"/>
      <c r="J51" s="194"/>
      <c r="K51" s="194"/>
      <c r="L51" s="195"/>
      <c r="M51" s="2"/>
      <c r="N51" s="2"/>
      <c r="O51" s="2"/>
      <c r="P51" s="2"/>
      <c r="Q51" s="2"/>
      <c r="R51" s="2"/>
      <c r="S51" s="2"/>
      <c r="T51" s="2"/>
      <c r="U51" s="2"/>
      <c r="V51" s="2"/>
      <c r="W51" s="2"/>
      <c r="X51" s="2"/>
      <c r="Y51" s="2"/>
      <c r="Z51" s="2"/>
      <c r="AA51" s="2"/>
    </row>
    <row r="52" spans="2:27" x14ac:dyDescent="0.2">
      <c r="B52" s="200"/>
      <c r="C52" s="38" t="s">
        <v>322</v>
      </c>
      <c r="D52" s="38" t="s">
        <v>323</v>
      </c>
      <c r="E52" s="38" t="s">
        <v>324</v>
      </c>
      <c r="F52" s="38" t="s">
        <v>325</v>
      </c>
      <c r="G52" s="38" t="s">
        <v>326</v>
      </c>
      <c r="H52" s="38" t="s">
        <v>327</v>
      </c>
      <c r="I52" s="38" t="s">
        <v>328</v>
      </c>
      <c r="J52" s="38" t="s">
        <v>329</v>
      </c>
      <c r="K52" s="38" t="s">
        <v>448</v>
      </c>
      <c r="L52" s="38" t="s">
        <v>447</v>
      </c>
      <c r="M52" s="2"/>
      <c r="N52" s="2"/>
      <c r="O52" s="2"/>
      <c r="P52" s="2"/>
      <c r="Q52" s="2"/>
      <c r="R52" s="2"/>
      <c r="S52" s="2"/>
      <c r="T52" s="2"/>
      <c r="U52" s="2"/>
      <c r="V52" s="2"/>
      <c r="W52" s="2"/>
      <c r="X52" s="2"/>
      <c r="Y52" s="2"/>
      <c r="Z52" s="2"/>
      <c r="AA52" s="2"/>
    </row>
    <row r="53" spans="2:27" x14ac:dyDescent="0.2">
      <c r="B53" s="206" t="s">
        <v>226</v>
      </c>
      <c r="C53" s="207"/>
      <c r="D53" s="207"/>
      <c r="E53" s="207"/>
      <c r="F53" s="207"/>
      <c r="G53" s="207"/>
      <c r="H53" s="207"/>
      <c r="I53" s="207"/>
      <c r="J53" s="207"/>
      <c r="K53" s="207"/>
      <c r="L53" s="208"/>
      <c r="M53" s="2"/>
      <c r="N53" s="2"/>
      <c r="O53" s="2"/>
      <c r="P53" s="2"/>
      <c r="Q53" s="2"/>
      <c r="R53" s="2"/>
      <c r="S53" s="2"/>
      <c r="T53" s="2"/>
      <c r="U53" s="2"/>
      <c r="V53" s="2"/>
      <c r="W53" s="2"/>
      <c r="X53" s="2"/>
      <c r="Y53" s="2"/>
      <c r="Z53" s="2"/>
      <c r="AA53" s="2"/>
    </row>
    <row r="54" spans="2:27" x14ac:dyDescent="0.2">
      <c r="B54" s="31" t="s">
        <v>69</v>
      </c>
      <c r="C54" s="58">
        <f t="shared" ref="C54:L54" si="9">C21/$C$7*100</f>
        <v>7.5631669278412055</v>
      </c>
      <c r="D54" s="58">
        <f t="shared" si="9"/>
        <v>8.2625177225580195</v>
      </c>
      <c r="E54" s="58">
        <f t="shared" si="9"/>
        <v>7.2984105663756429</v>
      </c>
      <c r="F54" s="58">
        <f t="shared" si="9"/>
        <v>6.1689426162226706</v>
      </c>
      <c r="G54" s="58">
        <f t="shared" si="9"/>
        <v>5.1381240205954786</v>
      </c>
      <c r="H54" s="58">
        <f t="shared" si="9"/>
        <v>4.519364226550258</v>
      </c>
      <c r="I54" s="58">
        <f t="shared" si="9"/>
        <v>3.2590105216028653</v>
      </c>
      <c r="J54" s="58">
        <f t="shared" si="9"/>
        <v>2.3063950451458846</v>
      </c>
      <c r="K54" s="58">
        <f t="shared" si="9"/>
        <v>1.4483993731811058</v>
      </c>
      <c r="L54" s="58">
        <f t="shared" si="9"/>
        <v>0.70979777628535179</v>
      </c>
      <c r="M54" s="2"/>
      <c r="N54" s="2"/>
      <c r="O54" s="2"/>
      <c r="P54" s="2"/>
      <c r="Q54" s="2"/>
      <c r="R54" s="2"/>
      <c r="S54" s="2"/>
      <c r="T54" s="2"/>
      <c r="U54" s="2"/>
      <c r="V54" s="2"/>
      <c r="W54" s="2"/>
      <c r="X54" s="2"/>
      <c r="Y54" s="2"/>
      <c r="Z54" s="2"/>
      <c r="AA54" s="2"/>
    </row>
    <row r="55" spans="2:27" x14ac:dyDescent="0.2">
      <c r="B55" s="31" t="s">
        <v>229</v>
      </c>
      <c r="C55" s="58">
        <f t="shared" ref="C55:L55" si="10">C22/$C$8*100</f>
        <v>7.6220373194448161</v>
      </c>
      <c r="D55" s="58">
        <f t="shared" si="10"/>
        <v>8.4261563112193176</v>
      </c>
      <c r="E55" s="58">
        <f t="shared" si="10"/>
        <v>7.364303062192139</v>
      </c>
      <c r="F55" s="58">
        <f t="shared" si="10"/>
        <v>6.1630295517445361</v>
      </c>
      <c r="G55" s="58">
        <f t="shared" si="10"/>
        <v>5.0345875211434246</v>
      </c>
      <c r="H55" s="58">
        <f t="shared" si="10"/>
        <v>4.3963459406111305</v>
      </c>
      <c r="I55" s="58">
        <f t="shared" si="10"/>
        <v>3.0375186166180628</v>
      </c>
      <c r="J55" s="58">
        <f t="shared" si="10"/>
        <v>1.9697199406646393</v>
      </c>
      <c r="K55" s="58">
        <f t="shared" si="10"/>
        <v>1.0880131275026532</v>
      </c>
      <c r="L55" s="58">
        <f t="shared" si="10"/>
        <v>0.41796351291495365</v>
      </c>
      <c r="M55" s="2"/>
      <c r="N55" s="2"/>
      <c r="O55" s="2"/>
      <c r="P55" s="2"/>
      <c r="Q55" s="2"/>
      <c r="R55" s="2"/>
      <c r="S55" s="2"/>
      <c r="T55" s="2"/>
      <c r="U55" s="2"/>
      <c r="V55" s="2"/>
      <c r="W55" s="2"/>
      <c r="X55" s="2"/>
      <c r="Y55" s="2"/>
      <c r="Z55" s="2"/>
      <c r="AA55" s="2"/>
    </row>
    <row r="56" spans="2:27" x14ac:dyDescent="0.2">
      <c r="B56" s="31" t="s">
        <v>230</v>
      </c>
      <c r="C56" s="58">
        <f t="shared" ref="C56:L56" si="11">C23/$C$9*100</f>
        <v>7.5038137968033034</v>
      </c>
      <c r="D56" s="58">
        <f t="shared" si="11"/>
        <v>8.0975372912901573</v>
      </c>
      <c r="E56" s="58">
        <f t="shared" si="11"/>
        <v>7.2319777496051341</v>
      </c>
      <c r="F56" s="58">
        <f t="shared" si="11"/>
        <v>6.1749041680528212</v>
      </c>
      <c r="G56" s="58">
        <f t="shared" si="11"/>
        <v>5.242509523252922</v>
      </c>
      <c r="H56" s="58">
        <f t="shared" si="11"/>
        <v>4.6433912670796653</v>
      </c>
      <c r="I56" s="58">
        <f t="shared" si="11"/>
        <v>3.482318668572816</v>
      </c>
      <c r="J56" s="58">
        <f t="shared" si="11"/>
        <v>2.64583089819785</v>
      </c>
      <c r="K56" s="58">
        <f t="shared" si="11"/>
        <v>1.8117407996835075</v>
      </c>
      <c r="L56" s="58">
        <f t="shared" si="11"/>
        <v>1.0040250916360214</v>
      </c>
      <c r="M56" s="2"/>
      <c r="N56" s="2"/>
      <c r="O56" s="2"/>
      <c r="P56" s="2"/>
      <c r="Q56" s="2"/>
      <c r="R56" s="2"/>
      <c r="S56" s="2"/>
      <c r="T56" s="2"/>
      <c r="U56" s="2"/>
      <c r="V56" s="2"/>
      <c r="W56" s="2"/>
      <c r="X56" s="2"/>
      <c r="Y56" s="2"/>
      <c r="Z56" s="2"/>
      <c r="AA56" s="2"/>
    </row>
    <row r="57" spans="2:27" x14ac:dyDescent="0.2">
      <c r="B57" s="206" t="s">
        <v>337</v>
      </c>
      <c r="C57" s="207"/>
      <c r="D57" s="207"/>
      <c r="E57" s="207"/>
      <c r="F57" s="207"/>
      <c r="G57" s="207"/>
      <c r="H57" s="207"/>
      <c r="I57" s="207"/>
      <c r="J57" s="207"/>
      <c r="K57" s="207"/>
      <c r="L57" s="208"/>
      <c r="M57" s="2"/>
      <c r="N57" s="2"/>
      <c r="O57" s="2"/>
      <c r="P57" s="2"/>
      <c r="Q57" s="2"/>
      <c r="R57" s="2"/>
      <c r="S57" s="2"/>
      <c r="T57" s="2"/>
      <c r="U57" s="2"/>
      <c r="V57" s="2"/>
      <c r="W57" s="2"/>
      <c r="X57" s="2"/>
      <c r="Y57" s="2"/>
      <c r="Z57" s="2"/>
      <c r="AA57" s="2"/>
    </row>
    <row r="58" spans="2:27" x14ac:dyDescent="0.2">
      <c r="B58" s="31" t="s">
        <v>69</v>
      </c>
      <c r="C58" s="58">
        <f>C25/$C$11*100</f>
        <v>7.2152426317356353</v>
      </c>
      <c r="D58" s="58">
        <f t="shared" ref="D58:L58" si="12">D25/$C$11*100</f>
        <v>8.3471271211670146</v>
      </c>
      <c r="E58" s="58">
        <f t="shared" si="12"/>
        <v>7.7660017862459059</v>
      </c>
      <c r="F58" s="58">
        <f t="shared" si="12"/>
        <v>6.92626773841421</v>
      </c>
      <c r="G58" s="58">
        <f t="shared" si="12"/>
        <v>5.9626873077304756</v>
      </c>
      <c r="H58" s="58">
        <f t="shared" si="12"/>
        <v>5.3875161258311</v>
      </c>
      <c r="I58" s="58">
        <f t="shared" si="12"/>
        <v>3.7842611888458868</v>
      </c>
      <c r="J58" s="58">
        <f t="shared" si="12"/>
        <v>2.777016969336112</v>
      </c>
      <c r="K58" s="58">
        <f t="shared" si="12"/>
        <v>1.8223677681849757</v>
      </c>
      <c r="L58" s="58">
        <f t="shared" si="12"/>
        <v>0.90820680758162153</v>
      </c>
      <c r="M58" s="2"/>
      <c r="N58" s="2"/>
      <c r="O58" s="2"/>
      <c r="P58" s="2"/>
      <c r="Q58" s="2"/>
      <c r="R58" s="2"/>
      <c r="S58" s="2"/>
      <c r="T58" s="2"/>
      <c r="U58" s="2"/>
      <c r="V58" s="2"/>
      <c r="W58" s="2"/>
      <c r="X58" s="2"/>
      <c r="Y58" s="2"/>
      <c r="Z58" s="2"/>
      <c r="AA58" s="2"/>
    </row>
    <row r="59" spans="2:27" x14ac:dyDescent="0.2">
      <c r="B59" s="31" t="s">
        <v>229</v>
      </c>
      <c r="C59" s="58">
        <f>C26/$C$12*100</f>
        <v>7.2158522913538468</v>
      </c>
      <c r="D59" s="58">
        <f t="shared" ref="D59:L59" si="13">D26/$C$12*100</f>
        <v>8.3960320704546287</v>
      </c>
      <c r="E59" s="58">
        <f t="shared" si="13"/>
        <v>7.7816586463548383</v>
      </c>
      <c r="F59" s="58">
        <f t="shared" si="13"/>
        <v>6.9301160348225883</v>
      </c>
      <c r="G59" s="58">
        <f t="shared" si="13"/>
        <v>5.8948280118665544</v>
      </c>
      <c r="H59" s="58">
        <f t="shared" si="13"/>
        <v>5.2751931552810616</v>
      </c>
      <c r="I59" s="58">
        <f t="shared" si="13"/>
        <v>3.5235408631177627</v>
      </c>
      <c r="J59" s="58">
        <f t="shared" si="13"/>
        <v>2.3704776975971442</v>
      </c>
      <c r="K59" s="58">
        <f t="shared" si="13"/>
        <v>1.3817331158607906</v>
      </c>
      <c r="L59" s="58">
        <f t="shared" si="13"/>
        <v>0.54111809487576945</v>
      </c>
      <c r="M59" s="2"/>
      <c r="N59" s="2"/>
      <c r="O59" s="2"/>
      <c r="P59" s="2"/>
      <c r="Q59" s="2"/>
      <c r="R59" s="2"/>
      <c r="S59" s="2"/>
      <c r="T59" s="2"/>
      <c r="U59" s="2"/>
      <c r="V59" s="2"/>
      <c r="W59" s="2"/>
      <c r="X59" s="2"/>
      <c r="Y59" s="2"/>
      <c r="Z59" s="2"/>
      <c r="AA59" s="2"/>
    </row>
    <row r="60" spans="2:27" x14ac:dyDescent="0.2">
      <c r="B60" s="31" t="s">
        <v>230</v>
      </c>
      <c r="C60" s="58">
        <f>C27/$C$13*100</f>
        <v>7.2146559748256216</v>
      </c>
      <c r="D60" s="58">
        <f t="shared" ref="D60:L60" si="14">D27/$C$13*100</f>
        <v>8.30006737573461</v>
      </c>
      <c r="E60" s="58">
        <f t="shared" si="14"/>
        <v>7.7509356659098252</v>
      </c>
      <c r="F60" s="58">
        <f t="shared" si="14"/>
        <v>6.9225646398124381</v>
      </c>
      <c r="G60" s="58">
        <f t="shared" si="14"/>
        <v>6.0279862444453967</v>
      </c>
      <c r="H60" s="58">
        <f t="shared" si="14"/>
        <v>5.4956011044947015</v>
      </c>
      <c r="I60" s="58">
        <f t="shared" si="14"/>
        <v>4.0351444294287866</v>
      </c>
      <c r="J60" s="58">
        <f t="shared" si="14"/>
        <v>3.1682173471096586</v>
      </c>
      <c r="K60" s="58">
        <f t="shared" si="14"/>
        <v>2.2463770938080532</v>
      </c>
      <c r="L60" s="58">
        <f t="shared" si="14"/>
        <v>1.2614451121435999</v>
      </c>
      <c r="M60" s="2"/>
      <c r="N60" s="2"/>
      <c r="O60" s="2"/>
      <c r="P60" s="2"/>
      <c r="Q60" s="2"/>
      <c r="R60" s="2"/>
      <c r="S60" s="2"/>
      <c r="T60" s="2"/>
      <c r="U60" s="2"/>
      <c r="V60" s="2"/>
      <c r="W60" s="2"/>
      <c r="X60" s="2"/>
      <c r="Y60" s="2"/>
      <c r="Z60" s="2"/>
      <c r="AA60" s="2"/>
    </row>
    <row r="61" spans="2:27" x14ac:dyDescent="0.2">
      <c r="B61" s="206" t="s">
        <v>338</v>
      </c>
      <c r="C61" s="207"/>
      <c r="D61" s="207"/>
      <c r="E61" s="207"/>
      <c r="F61" s="207"/>
      <c r="G61" s="207"/>
      <c r="H61" s="207"/>
      <c r="I61" s="207"/>
      <c r="J61" s="207"/>
      <c r="K61" s="207"/>
      <c r="L61" s="208"/>
      <c r="M61" s="2"/>
      <c r="N61" s="2"/>
      <c r="O61" s="2"/>
      <c r="P61" s="2"/>
      <c r="Q61" s="2"/>
      <c r="R61" s="2"/>
      <c r="S61" s="2"/>
      <c r="T61" s="2"/>
      <c r="U61" s="2"/>
      <c r="V61" s="2"/>
      <c r="W61" s="2"/>
      <c r="X61" s="2"/>
      <c r="Y61" s="2"/>
      <c r="Z61" s="2"/>
      <c r="AA61" s="2"/>
    </row>
    <row r="62" spans="2:27" x14ac:dyDescent="0.2">
      <c r="B62" s="31" t="s">
        <v>69</v>
      </c>
      <c r="C62" s="58">
        <f>C29/$C$15*100</f>
        <v>8.6179302045728026</v>
      </c>
      <c r="D62" s="58">
        <f t="shared" ref="D62:L62" si="15">D29/$C$15*100</f>
        <v>8.0060168471720807</v>
      </c>
      <c r="E62" s="58">
        <f t="shared" si="15"/>
        <v>5.8808664259927799</v>
      </c>
      <c r="F62" s="58">
        <f t="shared" si="15"/>
        <v>3.8730445246690732</v>
      </c>
      <c r="G62" s="58">
        <f t="shared" si="15"/>
        <v>2.6383874849578821</v>
      </c>
      <c r="H62" s="58">
        <f t="shared" si="15"/>
        <v>1.8874849578820698</v>
      </c>
      <c r="I62" s="58">
        <f t="shared" si="15"/>
        <v>1.6666666666666667</v>
      </c>
      <c r="J62" s="58">
        <f t="shared" si="15"/>
        <v>0.8796630565583633</v>
      </c>
      <c r="K62" s="58">
        <f t="shared" si="15"/>
        <v>0.31468110709987962</v>
      </c>
      <c r="L62" s="58">
        <f t="shared" si="15"/>
        <v>0.10830324909747292</v>
      </c>
      <c r="M62" s="2"/>
      <c r="N62" s="2"/>
      <c r="O62" s="2"/>
      <c r="P62" s="2"/>
      <c r="Q62" s="2"/>
      <c r="R62" s="2"/>
      <c r="S62" s="2"/>
      <c r="T62" s="2"/>
      <c r="U62" s="2"/>
      <c r="V62" s="2"/>
      <c r="W62" s="2"/>
      <c r="X62" s="2"/>
      <c r="Y62" s="2"/>
      <c r="Z62" s="2"/>
      <c r="AA62" s="2"/>
    </row>
    <row r="63" spans="2:27" x14ac:dyDescent="0.2">
      <c r="B63" s="31" t="s">
        <v>229</v>
      </c>
      <c r="C63" s="58">
        <f>C30/$C$16*100</f>
        <v>8.7457452525976347</v>
      </c>
      <c r="D63" s="58">
        <f t="shared" ref="D63:L63" si="16">D30/$C$16*100</f>
        <v>8.5094948047294885</v>
      </c>
      <c r="E63" s="58">
        <f t="shared" si="16"/>
        <v>6.2096918667144392</v>
      </c>
      <c r="F63" s="58">
        <f t="shared" si="16"/>
        <v>4.0408903618774632</v>
      </c>
      <c r="G63" s="58">
        <f t="shared" si="16"/>
        <v>2.6547384450017915</v>
      </c>
      <c r="H63" s="58">
        <f t="shared" si="16"/>
        <v>1.9650214976710858</v>
      </c>
      <c r="I63" s="58">
        <f t="shared" si="16"/>
        <v>1.6929415979935507</v>
      </c>
      <c r="J63" s="58">
        <f t="shared" si="16"/>
        <v>0.86102651379433903</v>
      </c>
      <c r="K63" s="58">
        <f t="shared" si="16"/>
        <v>0.27543891078466498</v>
      </c>
      <c r="L63" s="58">
        <f t="shared" si="16"/>
        <v>7.7257255463991398E-2</v>
      </c>
      <c r="M63" s="2"/>
      <c r="N63" s="2"/>
      <c r="O63" s="2"/>
      <c r="P63" s="2"/>
      <c r="Q63" s="2"/>
      <c r="R63" s="2"/>
      <c r="S63" s="2"/>
      <c r="T63" s="2"/>
      <c r="U63" s="2"/>
      <c r="V63" s="2"/>
      <c r="W63" s="2"/>
      <c r="X63" s="2"/>
      <c r="Y63" s="2"/>
      <c r="Z63" s="2"/>
      <c r="AA63" s="2"/>
    </row>
    <row r="64" spans="2:27" x14ac:dyDescent="0.2">
      <c r="B64" s="31" t="s">
        <v>230</v>
      </c>
      <c r="C64" s="58">
        <f>C31/$C$17*100</f>
        <v>8.4694620747060654</v>
      </c>
      <c r="D64" s="58">
        <f t="shared" ref="D64:L64" si="17">D31/$C$17*100</f>
        <v>7.4211840599313277</v>
      </c>
      <c r="E64" s="58">
        <f t="shared" si="17"/>
        <v>5.4989075018208302</v>
      </c>
      <c r="F64" s="58">
        <f t="shared" si="17"/>
        <v>3.6780772032046611</v>
      </c>
      <c r="G64" s="58">
        <f t="shared" si="17"/>
        <v>2.6193944438664034</v>
      </c>
      <c r="H64" s="58">
        <f t="shared" si="17"/>
        <v>1.7974196233482467</v>
      </c>
      <c r="I64" s="58">
        <f t="shared" si="17"/>
        <v>1.636146082613672</v>
      </c>
      <c r="J64" s="58">
        <f t="shared" si="17"/>
        <v>0.90131099781500368</v>
      </c>
      <c r="K64" s="58">
        <f t="shared" si="17"/>
        <v>0.36026428051191339</v>
      </c>
      <c r="L64" s="58">
        <f t="shared" si="17"/>
        <v>0.1443658308188534</v>
      </c>
      <c r="M64" s="2"/>
      <c r="N64" s="2"/>
      <c r="O64" s="2"/>
      <c r="P64" s="2"/>
      <c r="Q64" s="2"/>
      <c r="R64" s="2"/>
      <c r="S64" s="2"/>
      <c r="T64" s="2"/>
      <c r="U64" s="2"/>
      <c r="V64" s="2"/>
      <c r="W64" s="2"/>
      <c r="X64" s="2"/>
      <c r="Y64" s="2"/>
      <c r="Z64" s="2"/>
      <c r="AA64" s="2"/>
    </row>
  </sheetData>
  <mergeCells count="20">
    <mergeCell ref="B53:L53"/>
    <mergeCell ref="B57:L57"/>
    <mergeCell ref="B61:L61"/>
    <mergeCell ref="B43:L43"/>
    <mergeCell ref="B47:L47"/>
    <mergeCell ref="B51:B52"/>
    <mergeCell ref="C51:L51"/>
    <mergeCell ref="B39:L39"/>
    <mergeCell ref="B18:B19"/>
    <mergeCell ref="C18:L18"/>
    <mergeCell ref="B28:L28"/>
    <mergeCell ref="B24:L24"/>
    <mergeCell ref="B20:L20"/>
    <mergeCell ref="B37:B38"/>
    <mergeCell ref="C37:L37"/>
    <mergeCell ref="B4:B5"/>
    <mergeCell ref="C4:L4"/>
    <mergeCell ref="B10:L10"/>
    <mergeCell ref="B6:L6"/>
    <mergeCell ref="B14:L14"/>
  </mergeCells>
  <phoneticPr fontId="29" type="noConversion"/>
  <pageMargins left="0.78740157480314965" right="0.59055118110236227" top="0.78740157480314965" bottom="0.86614173228346458" header="0.51181102362204722" footer="0.35433070866141736"/>
  <pageSetup paperSize="9" scale="67"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Y230"/>
  <sheetViews>
    <sheetView showGridLines="0" zoomScaleNormal="100" zoomScaleSheetLayoutView="70" workbookViewId="0">
      <pane ySplit="5" topLeftCell="A6" activePane="bottomLeft" state="frozen"/>
      <selection pane="bottomLeft"/>
    </sheetView>
  </sheetViews>
  <sheetFormatPr baseColWidth="10" defaultRowHeight="12.75" x14ac:dyDescent="0.2"/>
  <cols>
    <col min="1" max="1" width="2.7109375" customWidth="1"/>
    <col min="2" max="2" width="11.140625" customWidth="1"/>
    <col min="3" max="3" width="22.28515625" bestFit="1" customWidth="1"/>
    <col min="4" max="12" width="11.7109375" customWidth="1"/>
    <col min="13" max="25" width="6.7109375" customWidth="1"/>
  </cols>
  <sheetData>
    <row r="1" spans="1:25" ht="15.75" x14ac:dyDescent="0.25">
      <c r="A1" s="8" t="str">
        <f>Inhaltsverzeichnis!B49&amp;" "&amp;Inhaltsverzeichnis!D49</f>
        <v>Tabelle 17: Bevölkerung nach Nationalität und Geschlecht, 2017</v>
      </c>
      <c r="B1" s="8"/>
    </row>
    <row r="3" spans="1:25" x14ac:dyDescent="0.2">
      <c r="M3" s="2"/>
      <c r="N3" s="2"/>
      <c r="O3" s="2"/>
      <c r="P3" s="2"/>
      <c r="Q3" s="2"/>
      <c r="R3" s="2"/>
      <c r="S3" s="2"/>
      <c r="T3" s="2"/>
      <c r="U3" s="2"/>
      <c r="V3" s="2"/>
      <c r="W3" s="2"/>
      <c r="X3" s="2"/>
      <c r="Y3" s="2"/>
    </row>
    <row r="4" spans="1:25" s="5" customFormat="1" ht="12.75" customHeight="1" x14ac:dyDescent="0.2">
      <c r="A4"/>
      <c r="B4" s="199" t="s">
        <v>392</v>
      </c>
      <c r="C4" s="199" t="s">
        <v>1</v>
      </c>
      <c r="D4" s="193" t="s">
        <v>226</v>
      </c>
      <c r="E4" s="194"/>
      <c r="F4" s="195"/>
      <c r="G4" s="193" t="s">
        <v>339</v>
      </c>
      <c r="H4" s="194"/>
      <c r="I4" s="195"/>
      <c r="J4" s="193" t="s">
        <v>340</v>
      </c>
      <c r="K4" s="194"/>
      <c r="L4" s="195"/>
    </row>
    <row r="5" spans="1:25" s="5" customFormat="1" x14ac:dyDescent="0.2">
      <c r="A5"/>
      <c r="B5" s="200"/>
      <c r="C5" s="200"/>
      <c r="D5" s="38" t="s">
        <v>69</v>
      </c>
      <c r="E5" s="38" t="s">
        <v>229</v>
      </c>
      <c r="F5" s="38" t="s">
        <v>230</v>
      </c>
      <c r="G5" s="38" t="s">
        <v>69</v>
      </c>
      <c r="H5" s="38" t="s">
        <v>229</v>
      </c>
      <c r="I5" s="38" t="s">
        <v>230</v>
      </c>
      <c r="J5" s="38" t="s">
        <v>69</v>
      </c>
      <c r="K5" s="38" t="s">
        <v>229</v>
      </c>
      <c r="L5" s="38" t="s">
        <v>230</v>
      </c>
    </row>
    <row r="6" spans="1:25" x14ac:dyDescent="0.2">
      <c r="B6" s="100">
        <v>4335</v>
      </c>
      <c r="C6" s="100" t="s">
        <v>141</v>
      </c>
      <c r="D6" s="166">
        <v>670050</v>
      </c>
      <c r="E6" s="166">
        <v>336393</v>
      </c>
      <c r="F6" s="166">
        <v>333657</v>
      </c>
      <c r="G6" s="166">
        <v>503850</v>
      </c>
      <c r="H6" s="166">
        <v>247081</v>
      </c>
      <c r="I6" s="166">
        <v>256769</v>
      </c>
      <c r="J6" s="33">
        <v>166200</v>
      </c>
      <c r="K6" s="166">
        <v>89312</v>
      </c>
      <c r="L6" s="166">
        <v>76888</v>
      </c>
    </row>
    <row r="7" spans="1:25" x14ac:dyDescent="0.2">
      <c r="B7" s="100">
        <v>4019</v>
      </c>
      <c r="C7" s="100" t="s">
        <v>142</v>
      </c>
      <c r="D7" s="166">
        <v>77023</v>
      </c>
      <c r="E7" s="166">
        <v>37824</v>
      </c>
      <c r="F7" s="166">
        <v>39199</v>
      </c>
      <c r="G7" s="166">
        <v>58848</v>
      </c>
      <c r="H7" s="166">
        <v>28234</v>
      </c>
      <c r="I7" s="166">
        <v>30614</v>
      </c>
      <c r="J7" s="33">
        <v>18175</v>
      </c>
      <c r="K7" s="166">
        <v>9590</v>
      </c>
      <c r="L7" s="166">
        <v>8585</v>
      </c>
    </row>
    <row r="8" spans="1:25" x14ac:dyDescent="0.2">
      <c r="B8" s="94">
        <v>4001</v>
      </c>
      <c r="C8" s="94" t="s">
        <v>74</v>
      </c>
      <c r="D8" s="49">
        <v>21191</v>
      </c>
      <c r="E8" s="49">
        <v>10386</v>
      </c>
      <c r="F8" s="49">
        <v>10805</v>
      </c>
      <c r="G8" s="49">
        <v>16767</v>
      </c>
      <c r="H8" s="49">
        <v>8011</v>
      </c>
      <c r="I8" s="49">
        <v>8756</v>
      </c>
      <c r="J8" s="31">
        <v>4424</v>
      </c>
      <c r="K8" s="49">
        <v>2375</v>
      </c>
      <c r="L8" s="49">
        <v>2049</v>
      </c>
    </row>
    <row r="9" spans="1:25" x14ac:dyDescent="0.2">
      <c r="B9" s="94">
        <v>4002</v>
      </c>
      <c r="C9" s="94" t="s">
        <v>75</v>
      </c>
      <c r="D9" s="49">
        <v>1584</v>
      </c>
      <c r="E9" s="49">
        <v>779</v>
      </c>
      <c r="F9" s="49">
        <v>805</v>
      </c>
      <c r="G9" s="49">
        <v>1443</v>
      </c>
      <c r="H9" s="49">
        <v>705</v>
      </c>
      <c r="I9" s="49">
        <v>738</v>
      </c>
      <c r="J9" s="31">
        <v>141</v>
      </c>
      <c r="K9" s="49">
        <v>74</v>
      </c>
      <c r="L9" s="49">
        <v>67</v>
      </c>
    </row>
    <row r="10" spans="1:25" x14ac:dyDescent="0.2">
      <c r="B10" s="94">
        <v>4003</v>
      </c>
      <c r="C10" s="94" t="s">
        <v>427</v>
      </c>
      <c r="D10" s="49">
        <v>7908</v>
      </c>
      <c r="E10" s="49">
        <v>3859</v>
      </c>
      <c r="F10" s="49">
        <v>4049</v>
      </c>
      <c r="G10" s="49">
        <v>5241</v>
      </c>
      <c r="H10" s="49">
        <v>2489</v>
      </c>
      <c r="I10" s="49">
        <v>2752</v>
      </c>
      <c r="J10" s="31">
        <v>2667</v>
      </c>
      <c r="K10" s="49">
        <v>1370</v>
      </c>
      <c r="L10" s="49">
        <v>1297</v>
      </c>
    </row>
    <row r="11" spans="1:25" x14ac:dyDescent="0.2">
      <c r="B11" s="94">
        <v>4004</v>
      </c>
      <c r="C11" s="94" t="s">
        <v>72</v>
      </c>
      <c r="D11" s="49">
        <v>726</v>
      </c>
      <c r="E11" s="49">
        <v>357</v>
      </c>
      <c r="F11" s="49">
        <v>369</v>
      </c>
      <c r="G11" s="49">
        <v>645</v>
      </c>
      <c r="H11" s="49">
        <v>319</v>
      </c>
      <c r="I11" s="49">
        <v>326</v>
      </c>
      <c r="J11" s="31">
        <v>81</v>
      </c>
      <c r="K11" s="49">
        <v>38</v>
      </c>
      <c r="L11" s="49">
        <v>43</v>
      </c>
    </row>
    <row r="12" spans="1:25" x14ac:dyDescent="0.2">
      <c r="B12" s="94">
        <v>4005</v>
      </c>
      <c r="C12" s="94" t="s">
        <v>426</v>
      </c>
      <c r="D12" s="49">
        <v>4146</v>
      </c>
      <c r="E12" s="49">
        <v>2033</v>
      </c>
      <c r="F12" s="49">
        <v>2113</v>
      </c>
      <c r="G12" s="49">
        <v>3400</v>
      </c>
      <c r="H12" s="49">
        <v>1635</v>
      </c>
      <c r="I12" s="49">
        <v>1765</v>
      </c>
      <c r="J12" s="31">
        <v>746</v>
      </c>
      <c r="K12" s="49">
        <v>398</v>
      </c>
      <c r="L12" s="49">
        <v>348</v>
      </c>
    </row>
    <row r="13" spans="1:25" x14ac:dyDescent="0.2">
      <c r="B13" s="94">
        <v>4006</v>
      </c>
      <c r="C13" s="94" t="s">
        <v>139</v>
      </c>
      <c r="D13" s="49">
        <v>7706</v>
      </c>
      <c r="E13" s="49">
        <v>3823</v>
      </c>
      <c r="F13" s="49">
        <v>3883</v>
      </c>
      <c r="G13" s="49">
        <v>6021</v>
      </c>
      <c r="H13" s="49">
        <v>2924</v>
      </c>
      <c r="I13" s="49">
        <v>3097</v>
      </c>
      <c r="J13" s="31">
        <v>1685</v>
      </c>
      <c r="K13" s="49">
        <v>899</v>
      </c>
      <c r="L13" s="49">
        <v>786</v>
      </c>
    </row>
    <row r="14" spans="1:25" x14ac:dyDescent="0.2">
      <c r="B14" s="94">
        <v>4007</v>
      </c>
      <c r="C14" s="94" t="s">
        <v>143</v>
      </c>
      <c r="D14" s="49">
        <v>1573</v>
      </c>
      <c r="E14" s="49">
        <v>775</v>
      </c>
      <c r="F14" s="49">
        <v>798</v>
      </c>
      <c r="G14" s="49">
        <v>1403</v>
      </c>
      <c r="H14" s="49">
        <v>683</v>
      </c>
      <c r="I14" s="49">
        <v>720</v>
      </c>
      <c r="J14" s="31">
        <v>170</v>
      </c>
      <c r="K14" s="49">
        <v>92</v>
      </c>
      <c r="L14" s="49">
        <v>78</v>
      </c>
    </row>
    <row r="15" spans="1:25" x14ac:dyDescent="0.2">
      <c r="B15" s="94">
        <v>4008</v>
      </c>
      <c r="C15" s="94" t="s">
        <v>144</v>
      </c>
      <c r="D15" s="49">
        <v>6086</v>
      </c>
      <c r="E15" s="49">
        <v>2966</v>
      </c>
      <c r="F15" s="49">
        <v>3120</v>
      </c>
      <c r="G15" s="49">
        <v>5138</v>
      </c>
      <c r="H15" s="49">
        <v>2468</v>
      </c>
      <c r="I15" s="49">
        <v>2670</v>
      </c>
      <c r="J15" s="31">
        <v>948</v>
      </c>
      <c r="K15" s="49">
        <v>498</v>
      </c>
      <c r="L15" s="49">
        <v>450</v>
      </c>
    </row>
    <row r="16" spans="1:25" x14ac:dyDescent="0.2">
      <c r="B16" s="94">
        <v>4009</v>
      </c>
      <c r="C16" s="94" t="s">
        <v>145</v>
      </c>
      <c r="D16" s="49">
        <v>3862</v>
      </c>
      <c r="E16" s="49">
        <v>1907</v>
      </c>
      <c r="F16" s="49">
        <v>1955</v>
      </c>
      <c r="G16" s="49">
        <v>3343</v>
      </c>
      <c r="H16" s="49">
        <v>1633</v>
      </c>
      <c r="I16" s="49">
        <v>1710</v>
      </c>
      <c r="J16" s="31">
        <v>519</v>
      </c>
      <c r="K16" s="49">
        <v>274</v>
      </c>
      <c r="L16" s="49">
        <v>245</v>
      </c>
    </row>
    <row r="17" spans="2:12" x14ac:dyDescent="0.2">
      <c r="B17" s="94">
        <v>4010</v>
      </c>
      <c r="C17" s="94" t="s">
        <v>146</v>
      </c>
      <c r="D17" s="49">
        <v>8066</v>
      </c>
      <c r="E17" s="49">
        <v>3967</v>
      </c>
      <c r="F17" s="49">
        <v>4099</v>
      </c>
      <c r="G17" s="49">
        <v>5616</v>
      </c>
      <c r="H17" s="49">
        <v>2686</v>
      </c>
      <c r="I17" s="49">
        <v>2930</v>
      </c>
      <c r="J17" s="31">
        <v>2450</v>
      </c>
      <c r="K17" s="49">
        <v>1281</v>
      </c>
      <c r="L17" s="49">
        <v>1169</v>
      </c>
    </row>
    <row r="18" spans="2:12" x14ac:dyDescent="0.2">
      <c r="B18" s="94">
        <v>4012</v>
      </c>
      <c r="C18" s="94" t="s">
        <v>73</v>
      </c>
      <c r="D18" s="49">
        <v>10130</v>
      </c>
      <c r="E18" s="49">
        <v>4937</v>
      </c>
      <c r="F18" s="49">
        <v>5193</v>
      </c>
      <c r="G18" s="49">
        <v>6788</v>
      </c>
      <c r="H18" s="49">
        <v>3195</v>
      </c>
      <c r="I18" s="49">
        <v>3593</v>
      </c>
      <c r="J18" s="31">
        <v>3342</v>
      </c>
      <c r="K18" s="49">
        <v>1742</v>
      </c>
      <c r="L18" s="49">
        <v>1600</v>
      </c>
    </row>
    <row r="19" spans="2:12" x14ac:dyDescent="0.2">
      <c r="B19" s="94">
        <v>4013</v>
      </c>
      <c r="C19" s="94" t="s">
        <v>147</v>
      </c>
      <c r="D19" s="49">
        <v>4045</v>
      </c>
      <c r="E19" s="49">
        <v>2035</v>
      </c>
      <c r="F19" s="49">
        <v>2010</v>
      </c>
      <c r="G19" s="49">
        <v>3043</v>
      </c>
      <c r="H19" s="49">
        <v>1486</v>
      </c>
      <c r="I19" s="49">
        <v>1557</v>
      </c>
      <c r="J19" s="31">
        <v>1002</v>
      </c>
      <c r="K19" s="49">
        <v>549</v>
      </c>
      <c r="L19" s="49">
        <v>453</v>
      </c>
    </row>
    <row r="20" spans="2:12" x14ac:dyDescent="0.2">
      <c r="B20" s="100">
        <v>4059</v>
      </c>
      <c r="C20" s="100" t="s">
        <v>148</v>
      </c>
      <c r="D20" s="166">
        <v>143059</v>
      </c>
      <c r="E20" s="166">
        <v>71443</v>
      </c>
      <c r="F20" s="166">
        <v>71616</v>
      </c>
      <c r="G20" s="166">
        <v>102264</v>
      </c>
      <c r="H20" s="166">
        <v>49730</v>
      </c>
      <c r="I20" s="166">
        <v>52534</v>
      </c>
      <c r="J20" s="33">
        <v>40795</v>
      </c>
      <c r="K20" s="166">
        <v>21713</v>
      </c>
      <c r="L20" s="166">
        <v>19082</v>
      </c>
    </row>
    <row r="21" spans="2:12" x14ac:dyDescent="0.2">
      <c r="B21" s="94">
        <v>4021</v>
      </c>
      <c r="C21" s="94" t="s">
        <v>76</v>
      </c>
      <c r="D21" s="49">
        <v>19168</v>
      </c>
      <c r="E21" s="49">
        <v>9645</v>
      </c>
      <c r="F21" s="49">
        <v>9523</v>
      </c>
      <c r="G21" s="49">
        <v>13998</v>
      </c>
      <c r="H21" s="49">
        <v>6862</v>
      </c>
      <c r="I21" s="49">
        <v>7136</v>
      </c>
      <c r="J21" s="31">
        <v>5170</v>
      </c>
      <c r="K21" s="49">
        <v>2783</v>
      </c>
      <c r="L21" s="49">
        <v>2387</v>
      </c>
    </row>
    <row r="22" spans="2:12" x14ac:dyDescent="0.2">
      <c r="B22" s="94">
        <v>4022</v>
      </c>
      <c r="C22" s="94" t="s">
        <v>149</v>
      </c>
      <c r="D22" s="49">
        <v>1550</v>
      </c>
      <c r="E22" s="49">
        <v>782</v>
      </c>
      <c r="F22" s="49">
        <v>768</v>
      </c>
      <c r="G22" s="49">
        <v>1388</v>
      </c>
      <c r="H22" s="49">
        <v>691</v>
      </c>
      <c r="I22" s="49">
        <v>697</v>
      </c>
      <c r="J22" s="31">
        <v>162</v>
      </c>
      <c r="K22" s="49">
        <v>91</v>
      </c>
      <c r="L22" s="49">
        <v>71</v>
      </c>
    </row>
    <row r="23" spans="2:12" x14ac:dyDescent="0.2">
      <c r="B23" s="94">
        <v>4023</v>
      </c>
      <c r="C23" s="94" t="s">
        <v>77</v>
      </c>
      <c r="D23" s="49">
        <v>2830</v>
      </c>
      <c r="E23" s="49">
        <v>1405</v>
      </c>
      <c r="F23" s="49">
        <v>1425</v>
      </c>
      <c r="G23" s="49">
        <v>2335</v>
      </c>
      <c r="H23" s="49">
        <v>1145</v>
      </c>
      <c r="I23" s="49">
        <v>1190</v>
      </c>
      <c r="J23" s="31">
        <v>495</v>
      </c>
      <c r="K23" s="49">
        <v>260</v>
      </c>
      <c r="L23" s="49">
        <v>235</v>
      </c>
    </row>
    <row r="24" spans="2:12" x14ac:dyDescent="0.2">
      <c r="B24" s="94">
        <v>4024</v>
      </c>
      <c r="C24" s="94" t="s">
        <v>428</v>
      </c>
      <c r="D24" s="49">
        <v>2969</v>
      </c>
      <c r="E24" s="49">
        <v>1477</v>
      </c>
      <c r="F24" s="49">
        <v>1492</v>
      </c>
      <c r="G24" s="49">
        <v>2386</v>
      </c>
      <c r="H24" s="49">
        <v>1182</v>
      </c>
      <c r="I24" s="49">
        <v>1204</v>
      </c>
      <c r="J24" s="31">
        <v>583</v>
      </c>
      <c r="K24" s="49">
        <v>295</v>
      </c>
      <c r="L24" s="49">
        <v>288</v>
      </c>
    </row>
    <row r="25" spans="2:12" x14ac:dyDescent="0.2">
      <c r="B25" s="94">
        <v>4049</v>
      </c>
      <c r="C25" s="94" t="s">
        <v>150</v>
      </c>
      <c r="D25" s="49">
        <v>4847</v>
      </c>
      <c r="E25" s="49">
        <v>2393</v>
      </c>
      <c r="F25" s="49">
        <v>2454</v>
      </c>
      <c r="G25" s="49">
        <v>3986</v>
      </c>
      <c r="H25" s="49">
        <v>1951</v>
      </c>
      <c r="I25" s="49">
        <v>2035</v>
      </c>
      <c r="J25" s="31">
        <v>861</v>
      </c>
      <c r="K25" s="49">
        <v>442</v>
      </c>
      <c r="L25" s="49">
        <v>419</v>
      </c>
    </row>
    <row r="26" spans="2:12" x14ac:dyDescent="0.2">
      <c r="B26" s="94">
        <v>4026</v>
      </c>
      <c r="C26" s="94" t="s">
        <v>78</v>
      </c>
      <c r="D26" s="49">
        <v>3511</v>
      </c>
      <c r="E26" s="49">
        <v>1745</v>
      </c>
      <c r="F26" s="49">
        <v>1766</v>
      </c>
      <c r="G26" s="49">
        <v>2701</v>
      </c>
      <c r="H26" s="49">
        <v>1298</v>
      </c>
      <c r="I26" s="49">
        <v>1403</v>
      </c>
      <c r="J26" s="31">
        <v>810</v>
      </c>
      <c r="K26" s="49">
        <v>447</v>
      </c>
      <c r="L26" s="49">
        <v>363</v>
      </c>
    </row>
    <row r="27" spans="2:12" x14ac:dyDescent="0.2">
      <c r="B27" s="94">
        <v>4027</v>
      </c>
      <c r="C27" s="94" t="s">
        <v>79</v>
      </c>
      <c r="D27" s="49">
        <v>5548</v>
      </c>
      <c r="E27" s="49">
        <v>2756</v>
      </c>
      <c r="F27" s="49">
        <v>2792</v>
      </c>
      <c r="G27" s="49">
        <v>4124</v>
      </c>
      <c r="H27" s="49">
        <v>1994</v>
      </c>
      <c r="I27" s="49">
        <v>2130</v>
      </c>
      <c r="J27" s="31">
        <v>1424</v>
      </c>
      <c r="K27" s="49">
        <v>762</v>
      </c>
      <c r="L27" s="49">
        <v>662</v>
      </c>
    </row>
    <row r="28" spans="2:12" x14ac:dyDescent="0.2">
      <c r="B28" s="94">
        <v>4028</v>
      </c>
      <c r="C28" s="94" t="s">
        <v>151</v>
      </c>
      <c r="D28" s="49">
        <v>1039</v>
      </c>
      <c r="E28" s="49">
        <v>485</v>
      </c>
      <c r="F28" s="49">
        <v>554</v>
      </c>
      <c r="G28" s="49">
        <v>895</v>
      </c>
      <c r="H28" s="49">
        <v>412</v>
      </c>
      <c r="I28" s="49">
        <v>483</v>
      </c>
      <c r="J28" s="31">
        <v>144</v>
      </c>
      <c r="K28" s="49">
        <v>73</v>
      </c>
      <c r="L28" s="49">
        <v>71</v>
      </c>
    </row>
    <row r="29" spans="2:12" x14ac:dyDescent="0.2">
      <c r="B29" s="94">
        <v>4029</v>
      </c>
      <c r="C29" s="94" t="s">
        <v>115</v>
      </c>
      <c r="D29" s="49">
        <v>5249</v>
      </c>
      <c r="E29" s="49">
        <v>2631</v>
      </c>
      <c r="F29" s="49">
        <v>2618</v>
      </c>
      <c r="G29" s="49">
        <v>3808</v>
      </c>
      <c r="H29" s="49">
        <v>1898</v>
      </c>
      <c r="I29" s="49">
        <v>1910</v>
      </c>
      <c r="J29" s="31">
        <v>1441</v>
      </c>
      <c r="K29" s="49">
        <v>733</v>
      </c>
      <c r="L29" s="49">
        <v>708</v>
      </c>
    </row>
    <row r="30" spans="2:12" x14ac:dyDescent="0.2">
      <c r="B30" s="94">
        <v>4030</v>
      </c>
      <c r="C30" s="94" t="s">
        <v>152</v>
      </c>
      <c r="D30" s="49">
        <v>2075</v>
      </c>
      <c r="E30" s="49">
        <v>1073</v>
      </c>
      <c r="F30" s="49">
        <v>1002</v>
      </c>
      <c r="G30" s="49">
        <v>1504</v>
      </c>
      <c r="H30" s="49">
        <v>764</v>
      </c>
      <c r="I30" s="49">
        <v>740</v>
      </c>
      <c r="J30" s="31">
        <v>571</v>
      </c>
      <c r="K30" s="49">
        <v>309</v>
      </c>
      <c r="L30" s="49">
        <v>262</v>
      </c>
    </row>
    <row r="31" spans="2:12" x14ac:dyDescent="0.2">
      <c r="B31" s="94">
        <v>4031</v>
      </c>
      <c r="C31" s="94" t="s">
        <v>80</v>
      </c>
      <c r="D31" s="49">
        <v>1746</v>
      </c>
      <c r="E31" s="49">
        <v>889</v>
      </c>
      <c r="F31" s="49">
        <v>857</v>
      </c>
      <c r="G31" s="49">
        <v>1476</v>
      </c>
      <c r="H31" s="49">
        <v>737</v>
      </c>
      <c r="I31" s="49">
        <v>739</v>
      </c>
      <c r="J31" s="31">
        <v>270</v>
      </c>
      <c r="K31" s="49">
        <v>152</v>
      </c>
      <c r="L31" s="49">
        <v>118</v>
      </c>
    </row>
    <row r="32" spans="2:12" x14ac:dyDescent="0.2">
      <c r="B32" s="94">
        <v>4032</v>
      </c>
      <c r="C32" s="94" t="s">
        <v>81</v>
      </c>
      <c r="D32" s="49">
        <v>2118</v>
      </c>
      <c r="E32" s="49">
        <v>1095</v>
      </c>
      <c r="F32" s="49">
        <v>1023</v>
      </c>
      <c r="G32" s="49">
        <v>1651</v>
      </c>
      <c r="H32" s="49">
        <v>845</v>
      </c>
      <c r="I32" s="49">
        <v>806</v>
      </c>
      <c r="J32" s="31">
        <v>467</v>
      </c>
      <c r="K32" s="49">
        <v>250</v>
      </c>
      <c r="L32" s="49">
        <v>217</v>
      </c>
    </row>
    <row r="33" spans="2:12" x14ac:dyDescent="0.2">
      <c r="B33" s="94">
        <v>4033</v>
      </c>
      <c r="C33" s="94" t="s">
        <v>153</v>
      </c>
      <c r="D33" s="49">
        <v>5466</v>
      </c>
      <c r="E33" s="49">
        <v>2762</v>
      </c>
      <c r="F33" s="49">
        <v>2704</v>
      </c>
      <c r="G33" s="49">
        <v>3666</v>
      </c>
      <c r="H33" s="49">
        <v>1809</v>
      </c>
      <c r="I33" s="49">
        <v>1857</v>
      </c>
      <c r="J33" s="31">
        <v>1800</v>
      </c>
      <c r="K33" s="49">
        <v>953</v>
      </c>
      <c r="L33" s="49">
        <v>847</v>
      </c>
    </row>
    <row r="34" spans="2:12" x14ac:dyDescent="0.2">
      <c r="B34" s="94">
        <v>4034</v>
      </c>
      <c r="C34" s="94" t="s">
        <v>154</v>
      </c>
      <c r="D34" s="49">
        <v>8680</v>
      </c>
      <c r="E34" s="49">
        <v>4322</v>
      </c>
      <c r="F34" s="49">
        <v>4358</v>
      </c>
      <c r="G34" s="49">
        <v>4431</v>
      </c>
      <c r="H34" s="49">
        <v>2077</v>
      </c>
      <c r="I34" s="49">
        <v>2354</v>
      </c>
      <c r="J34" s="31">
        <v>4249</v>
      </c>
      <c r="K34" s="49">
        <v>2245</v>
      </c>
      <c r="L34" s="49">
        <v>2004</v>
      </c>
    </row>
    <row r="35" spans="2:12" x14ac:dyDescent="0.2">
      <c r="B35" s="94">
        <v>4035</v>
      </c>
      <c r="C35" s="94" t="s">
        <v>110</v>
      </c>
      <c r="D35" s="49">
        <v>4035</v>
      </c>
      <c r="E35" s="49">
        <v>1981</v>
      </c>
      <c r="F35" s="49">
        <v>2054</v>
      </c>
      <c r="G35" s="49">
        <v>3276</v>
      </c>
      <c r="H35" s="49">
        <v>1586</v>
      </c>
      <c r="I35" s="49">
        <v>1690</v>
      </c>
      <c r="J35" s="31">
        <v>759</v>
      </c>
      <c r="K35" s="49">
        <v>395</v>
      </c>
      <c r="L35" s="49">
        <v>364</v>
      </c>
    </row>
    <row r="36" spans="2:12" x14ac:dyDescent="0.2">
      <c r="B36" s="94">
        <v>4037</v>
      </c>
      <c r="C36" s="94" t="s">
        <v>82</v>
      </c>
      <c r="D36" s="49">
        <v>4124</v>
      </c>
      <c r="E36" s="49">
        <v>2080</v>
      </c>
      <c r="F36" s="49">
        <v>2044</v>
      </c>
      <c r="G36" s="49">
        <v>3407</v>
      </c>
      <c r="H36" s="49">
        <v>1694</v>
      </c>
      <c r="I36" s="49">
        <v>1713</v>
      </c>
      <c r="J36" s="31">
        <v>717</v>
      </c>
      <c r="K36" s="49">
        <v>386</v>
      </c>
      <c r="L36" s="49">
        <v>331</v>
      </c>
    </row>
    <row r="37" spans="2:12" x14ac:dyDescent="0.2">
      <c r="B37" s="94">
        <v>4038</v>
      </c>
      <c r="C37" s="94" t="s">
        <v>155</v>
      </c>
      <c r="D37" s="49">
        <v>8564</v>
      </c>
      <c r="E37" s="49">
        <v>4189</v>
      </c>
      <c r="F37" s="49">
        <v>4375</v>
      </c>
      <c r="G37" s="49">
        <v>5851</v>
      </c>
      <c r="H37" s="49">
        <v>2792</v>
      </c>
      <c r="I37" s="49">
        <v>3059</v>
      </c>
      <c r="J37" s="31">
        <v>2713</v>
      </c>
      <c r="K37" s="49">
        <v>1397</v>
      </c>
      <c r="L37" s="49">
        <v>1316</v>
      </c>
    </row>
    <row r="38" spans="2:12" x14ac:dyDescent="0.2">
      <c r="B38" s="94">
        <v>4039</v>
      </c>
      <c r="C38" s="94" t="s">
        <v>116</v>
      </c>
      <c r="D38" s="49">
        <v>2070</v>
      </c>
      <c r="E38" s="49">
        <v>1068</v>
      </c>
      <c r="F38" s="49">
        <v>1002</v>
      </c>
      <c r="G38" s="49">
        <v>1754</v>
      </c>
      <c r="H38" s="49">
        <v>907</v>
      </c>
      <c r="I38" s="49">
        <v>847</v>
      </c>
      <c r="J38" s="31">
        <v>316</v>
      </c>
      <c r="K38" s="49">
        <v>161</v>
      </c>
      <c r="L38" s="49">
        <v>155</v>
      </c>
    </row>
    <row r="39" spans="2:12" x14ac:dyDescent="0.2">
      <c r="B39" s="94">
        <v>4040</v>
      </c>
      <c r="C39" s="94" t="s">
        <v>156</v>
      </c>
      <c r="D39" s="49">
        <v>11795</v>
      </c>
      <c r="E39" s="49">
        <v>5938</v>
      </c>
      <c r="F39" s="49">
        <v>5857</v>
      </c>
      <c r="G39" s="49">
        <v>5858</v>
      </c>
      <c r="H39" s="49">
        <v>2820</v>
      </c>
      <c r="I39" s="49">
        <v>3038</v>
      </c>
      <c r="J39" s="31">
        <v>5937</v>
      </c>
      <c r="K39" s="49">
        <v>3118</v>
      </c>
      <c r="L39" s="49">
        <v>2819</v>
      </c>
    </row>
    <row r="40" spans="2:12" x14ac:dyDescent="0.2">
      <c r="B40" s="94">
        <v>4041</v>
      </c>
      <c r="C40" s="94" t="s">
        <v>429</v>
      </c>
      <c r="D40" s="49">
        <v>2216</v>
      </c>
      <c r="E40" s="49">
        <v>1102</v>
      </c>
      <c r="F40" s="49">
        <v>1114</v>
      </c>
      <c r="G40" s="49">
        <v>1724</v>
      </c>
      <c r="H40" s="49">
        <v>833</v>
      </c>
      <c r="I40" s="49">
        <v>891</v>
      </c>
      <c r="J40" s="31">
        <v>492</v>
      </c>
      <c r="K40" s="49">
        <v>269</v>
      </c>
      <c r="L40" s="49">
        <v>223</v>
      </c>
    </row>
    <row r="41" spans="2:12" x14ac:dyDescent="0.2">
      <c r="B41" s="94">
        <v>4042</v>
      </c>
      <c r="C41" s="94" t="s">
        <v>83</v>
      </c>
      <c r="D41" s="49">
        <v>2962</v>
      </c>
      <c r="E41" s="49">
        <v>1501</v>
      </c>
      <c r="F41" s="49">
        <v>1461</v>
      </c>
      <c r="G41" s="49">
        <v>1819</v>
      </c>
      <c r="H41" s="49">
        <v>879</v>
      </c>
      <c r="I41" s="49">
        <v>940</v>
      </c>
      <c r="J41" s="31">
        <v>1143</v>
      </c>
      <c r="K41" s="49">
        <v>622</v>
      </c>
      <c r="L41" s="49">
        <v>521</v>
      </c>
    </row>
    <row r="42" spans="2:12" x14ac:dyDescent="0.2">
      <c r="B42" s="94">
        <v>4044</v>
      </c>
      <c r="C42" s="94" t="s">
        <v>157</v>
      </c>
      <c r="D42" s="49">
        <v>7176</v>
      </c>
      <c r="E42" s="49">
        <v>3602</v>
      </c>
      <c r="F42" s="49">
        <v>3574</v>
      </c>
      <c r="G42" s="49">
        <v>5198</v>
      </c>
      <c r="H42" s="49">
        <v>2522</v>
      </c>
      <c r="I42" s="49">
        <v>2676</v>
      </c>
      <c r="J42" s="31">
        <v>1978</v>
      </c>
      <c r="K42" s="49">
        <v>1080</v>
      </c>
      <c r="L42" s="49">
        <v>898</v>
      </c>
    </row>
    <row r="43" spans="2:12" x14ac:dyDescent="0.2">
      <c r="B43" s="94">
        <v>4045</v>
      </c>
      <c r="C43" s="94" t="s">
        <v>140</v>
      </c>
      <c r="D43" s="49">
        <v>20717</v>
      </c>
      <c r="E43" s="49">
        <v>10185</v>
      </c>
      <c r="F43" s="49">
        <v>10532</v>
      </c>
      <c r="G43" s="49">
        <v>15022</v>
      </c>
      <c r="H43" s="49">
        <v>7095</v>
      </c>
      <c r="I43" s="49">
        <v>7927</v>
      </c>
      <c r="J43" s="31">
        <v>5695</v>
      </c>
      <c r="K43" s="49">
        <v>3090</v>
      </c>
      <c r="L43" s="49">
        <v>2605</v>
      </c>
    </row>
    <row r="44" spans="2:12" x14ac:dyDescent="0.2">
      <c r="B44" s="94">
        <v>4046</v>
      </c>
      <c r="C44" s="94" t="s">
        <v>84</v>
      </c>
      <c r="D44" s="49">
        <v>1560</v>
      </c>
      <c r="E44" s="49">
        <v>795</v>
      </c>
      <c r="F44" s="49">
        <v>765</v>
      </c>
      <c r="G44" s="49">
        <v>1279</v>
      </c>
      <c r="H44" s="49">
        <v>633</v>
      </c>
      <c r="I44" s="49">
        <v>646</v>
      </c>
      <c r="J44" s="31">
        <v>281</v>
      </c>
      <c r="K44" s="49">
        <v>162</v>
      </c>
      <c r="L44" s="49">
        <v>119</v>
      </c>
    </row>
    <row r="45" spans="2:12" x14ac:dyDescent="0.2">
      <c r="B45" s="94">
        <v>4047</v>
      </c>
      <c r="C45" s="94" t="s">
        <v>158</v>
      </c>
      <c r="D45" s="49">
        <v>4656</v>
      </c>
      <c r="E45" s="49">
        <v>2347</v>
      </c>
      <c r="F45" s="49">
        <v>2309</v>
      </c>
      <c r="G45" s="49">
        <v>3472</v>
      </c>
      <c r="H45" s="49">
        <v>1717</v>
      </c>
      <c r="I45" s="49">
        <v>1755</v>
      </c>
      <c r="J45" s="31">
        <v>1184</v>
      </c>
      <c r="K45" s="49">
        <v>630</v>
      </c>
      <c r="L45" s="49">
        <v>554</v>
      </c>
    </row>
    <row r="46" spans="2:12" x14ac:dyDescent="0.2">
      <c r="B46" s="94">
        <v>4048</v>
      </c>
      <c r="C46" s="94" t="s">
        <v>117</v>
      </c>
      <c r="D46" s="49">
        <v>6388</v>
      </c>
      <c r="E46" s="49">
        <v>3195</v>
      </c>
      <c r="F46" s="49">
        <v>3193</v>
      </c>
      <c r="G46" s="49">
        <v>5255</v>
      </c>
      <c r="H46" s="49">
        <v>2587</v>
      </c>
      <c r="I46" s="49">
        <v>2668</v>
      </c>
      <c r="J46" s="31">
        <v>1133</v>
      </c>
      <c r="K46" s="49">
        <v>608</v>
      </c>
      <c r="L46" s="49">
        <v>525</v>
      </c>
    </row>
    <row r="47" spans="2:12" x14ac:dyDescent="0.2">
      <c r="B47" s="100">
        <v>4089</v>
      </c>
      <c r="C47" s="100" t="s">
        <v>159</v>
      </c>
      <c r="D47" s="166">
        <v>76324</v>
      </c>
      <c r="E47" s="166">
        <v>38356</v>
      </c>
      <c r="F47" s="166">
        <v>37968</v>
      </c>
      <c r="G47" s="166">
        <v>57843</v>
      </c>
      <c r="H47" s="166">
        <v>28503</v>
      </c>
      <c r="I47" s="166">
        <v>29340</v>
      </c>
      <c r="J47" s="33">
        <v>18481</v>
      </c>
      <c r="K47" s="166">
        <v>9853</v>
      </c>
      <c r="L47" s="166">
        <v>8628</v>
      </c>
    </row>
    <row r="48" spans="2:12" x14ac:dyDescent="0.2">
      <c r="B48" s="94">
        <v>4061</v>
      </c>
      <c r="C48" s="94" t="s">
        <v>441</v>
      </c>
      <c r="D48" s="49">
        <v>1871</v>
      </c>
      <c r="E48" s="49">
        <v>970</v>
      </c>
      <c r="F48" s="49">
        <v>901</v>
      </c>
      <c r="G48" s="49">
        <v>1619</v>
      </c>
      <c r="H48" s="49">
        <v>828</v>
      </c>
      <c r="I48" s="49">
        <v>791</v>
      </c>
      <c r="J48" s="31">
        <v>252</v>
      </c>
      <c r="K48" s="49">
        <v>142</v>
      </c>
      <c r="L48" s="49">
        <v>110</v>
      </c>
    </row>
    <row r="49" spans="2:12" x14ac:dyDescent="0.2">
      <c r="B49" s="94">
        <v>4062</v>
      </c>
      <c r="C49" s="94" t="s">
        <v>160</v>
      </c>
      <c r="D49" s="49">
        <v>4715</v>
      </c>
      <c r="E49" s="49">
        <v>2361</v>
      </c>
      <c r="F49" s="49">
        <v>2354</v>
      </c>
      <c r="G49" s="49">
        <v>3842</v>
      </c>
      <c r="H49" s="49">
        <v>1904</v>
      </c>
      <c r="I49" s="49">
        <v>1938</v>
      </c>
      <c r="J49" s="31">
        <v>873</v>
      </c>
      <c r="K49" s="49">
        <v>457</v>
      </c>
      <c r="L49" s="49">
        <v>416</v>
      </c>
    </row>
    <row r="50" spans="2:12" x14ac:dyDescent="0.2">
      <c r="B50" s="94">
        <v>4063</v>
      </c>
      <c r="C50" s="94" t="s">
        <v>430</v>
      </c>
      <c r="D50" s="49">
        <v>7769</v>
      </c>
      <c r="E50" s="49">
        <v>3819</v>
      </c>
      <c r="F50" s="49">
        <v>3950</v>
      </c>
      <c r="G50" s="49">
        <v>6144</v>
      </c>
      <c r="H50" s="49">
        <v>2970</v>
      </c>
      <c r="I50" s="49">
        <v>3174</v>
      </c>
      <c r="J50" s="31">
        <v>1625</v>
      </c>
      <c r="K50" s="49">
        <v>849</v>
      </c>
      <c r="L50" s="49">
        <v>776</v>
      </c>
    </row>
    <row r="51" spans="2:12" x14ac:dyDescent="0.2">
      <c r="B51" s="94">
        <v>4064</v>
      </c>
      <c r="C51" s="94" t="s">
        <v>86</v>
      </c>
      <c r="D51" s="49">
        <v>986</v>
      </c>
      <c r="E51" s="49">
        <v>498</v>
      </c>
      <c r="F51" s="49">
        <v>488</v>
      </c>
      <c r="G51" s="49">
        <v>807</v>
      </c>
      <c r="H51" s="49">
        <v>401</v>
      </c>
      <c r="I51" s="49">
        <v>406</v>
      </c>
      <c r="J51" s="31">
        <v>179</v>
      </c>
      <c r="K51" s="49">
        <v>97</v>
      </c>
      <c r="L51" s="49">
        <v>82</v>
      </c>
    </row>
    <row r="52" spans="2:12" x14ac:dyDescent="0.2">
      <c r="B52" s="94">
        <v>4065</v>
      </c>
      <c r="C52" s="94" t="s">
        <v>161</v>
      </c>
      <c r="D52" s="49">
        <v>3872</v>
      </c>
      <c r="E52" s="49">
        <v>1963</v>
      </c>
      <c r="F52" s="49">
        <v>1909</v>
      </c>
      <c r="G52" s="49">
        <v>2443</v>
      </c>
      <c r="H52" s="49">
        <v>1192</v>
      </c>
      <c r="I52" s="49">
        <v>1251</v>
      </c>
      <c r="J52" s="31">
        <v>1429</v>
      </c>
      <c r="K52" s="49">
        <v>771</v>
      </c>
      <c r="L52" s="49">
        <v>658</v>
      </c>
    </row>
    <row r="53" spans="2:12" x14ac:dyDescent="0.2">
      <c r="B53" s="94">
        <v>4066</v>
      </c>
      <c r="C53" s="94" t="s">
        <v>87</v>
      </c>
      <c r="D53" s="49">
        <v>998</v>
      </c>
      <c r="E53" s="49">
        <v>516</v>
      </c>
      <c r="F53" s="49">
        <v>482</v>
      </c>
      <c r="G53" s="49">
        <v>839</v>
      </c>
      <c r="H53" s="49">
        <v>435</v>
      </c>
      <c r="I53" s="49">
        <v>404</v>
      </c>
      <c r="J53" s="31">
        <v>159</v>
      </c>
      <c r="K53" s="49">
        <v>81</v>
      </c>
      <c r="L53" s="49">
        <v>78</v>
      </c>
    </row>
    <row r="54" spans="2:12" x14ac:dyDescent="0.2">
      <c r="B54" s="94">
        <v>4067</v>
      </c>
      <c r="C54" s="94" t="s">
        <v>162</v>
      </c>
      <c r="D54" s="49">
        <v>1651</v>
      </c>
      <c r="E54" s="49">
        <v>826</v>
      </c>
      <c r="F54" s="49">
        <v>825</v>
      </c>
      <c r="G54" s="49">
        <v>1377</v>
      </c>
      <c r="H54" s="49">
        <v>675</v>
      </c>
      <c r="I54" s="49">
        <v>702</v>
      </c>
      <c r="J54" s="31">
        <v>274</v>
      </c>
      <c r="K54" s="49">
        <v>151</v>
      </c>
      <c r="L54" s="49">
        <v>123</v>
      </c>
    </row>
    <row r="55" spans="2:12" x14ac:dyDescent="0.2">
      <c r="B55" s="94">
        <v>4068</v>
      </c>
      <c r="C55" s="94" t="s">
        <v>163</v>
      </c>
      <c r="D55" s="49">
        <v>2428</v>
      </c>
      <c r="E55" s="49">
        <v>1242</v>
      </c>
      <c r="F55" s="49">
        <v>1186</v>
      </c>
      <c r="G55" s="49">
        <v>2067</v>
      </c>
      <c r="H55" s="49">
        <v>1042</v>
      </c>
      <c r="I55" s="49">
        <v>1025</v>
      </c>
      <c r="J55" s="31">
        <v>361</v>
      </c>
      <c r="K55" s="49">
        <v>200</v>
      </c>
      <c r="L55" s="49">
        <v>161</v>
      </c>
    </row>
    <row r="56" spans="2:12" x14ac:dyDescent="0.2">
      <c r="B56" s="94">
        <v>4084</v>
      </c>
      <c r="C56" s="94" t="s">
        <v>164</v>
      </c>
      <c r="D56" s="49">
        <v>618</v>
      </c>
      <c r="E56" s="49">
        <v>323</v>
      </c>
      <c r="F56" s="49">
        <v>295</v>
      </c>
      <c r="G56" s="49">
        <v>541</v>
      </c>
      <c r="H56" s="49">
        <v>278</v>
      </c>
      <c r="I56" s="49">
        <v>263</v>
      </c>
      <c r="J56" s="31">
        <v>77</v>
      </c>
      <c r="K56" s="49">
        <v>45</v>
      </c>
      <c r="L56" s="49">
        <v>32</v>
      </c>
    </row>
    <row r="57" spans="2:12" x14ac:dyDescent="0.2">
      <c r="B57" s="94">
        <v>4071</v>
      </c>
      <c r="C57" s="94" t="s">
        <v>88</v>
      </c>
      <c r="D57" s="49">
        <v>2063</v>
      </c>
      <c r="E57" s="49">
        <v>1029</v>
      </c>
      <c r="F57" s="49">
        <v>1034</v>
      </c>
      <c r="G57" s="49">
        <v>1764</v>
      </c>
      <c r="H57" s="49">
        <v>876</v>
      </c>
      <c r="I57" s="49">
        <v>888</v>
      </c>
      <c r="J57" s="31">
        <v>299</v>
      </c>
      <c r="K57" s="49">
        <v>153</v>
      </c>
      <c r="L57" s="49">
        <v>146</v>
      </c>
    </row>
    <row r="58" spans="2:12" x14ac:dyDescent="0.2">
      <c r="B58" s="94">
        <v>4072</v>
      </c>
      <c r="C58" s="94" t="s">
        <v>431</v>
      </c>
      <c r="D58" s="49">
        <v>2843</v>
      </c>
      <c r="E58" s="49">
        <v>1454</v>
      </c>
      <c r="F58" s="49">
        <v>1389</v>
      </c>
      <c r="G58" s="49">
        <v>2359</v>
      </c>
      <c r="H58" s="49">
        <v>1201</v>
      </c>
      <c r="I58" s="49">
        <v>1158</v>
      </c>
      <c r="J58" s="31">
        <v>484</v>
      </c>
      <c r="K58" s="49">
        <v>253</v>
      </c>
      <c r="L58" s="49">
        <v>231</v>
      </c>
    </row>
    <row r="59" spans="2:12" x14ac:dyDescent="0.2">
      <c r="B59" s="94">
        <v>4073</v>
      </c>
      <c r="C59" s="94" t="s">
        <v>165</v>
      </c>
      <c r="D59" s="49">
        <v>2011</v>
      </c>
      <c r="E59" s="49">
        <v>984</v>
      </c>
      <c r="F59" s="49">
        <v>1027</v>
      </c>
      <c r="G59" s="49">
        <v>1725</v>
      </c>
      <c r="H59" s="49">
        <v>830</v>
      </c>
      <c r="I59" s="49">
        <v>895</v>
      </c>
      <c r="J59" s="31">
        <v>286</v>
      </c>
      <c r="K59" s="49">
        <v>154</v>
      </c>
      <c r="L59" s="49">
        <v>132</v>
      </c>
    </row>
    <row r="60" spans="2:12" x14ac:dyDescent="0.2">
      <c r="B60" s="94">
        <v>4074</v>
      </c>
      <c r="C60" s="94" t="s">
        <v>166</v>
      </c>
      <c r="D60" s="49">
        <v>2361</v>
      </c>
      <c r="E60" s="49">
        <v>1189</v>
      </c>
      <c r="F60" s="49">
        <v>1172</v>
      </c>
      <c r="G60" s="49">
        <v>2104</v>
      </c>
      <c r="H60" s="49">
        <v>1057</v>
      </c>
      <c r="I60" s="49">
        <v>1047</v>
      </c>
      <c r="J60" s="31">
        <v>257</v>
      </c>
      <c r="K60" s="49">
        <v>132</v>
      </c>
      <c r="L60" s="49">
        <v>125</v>
      </c>
    </row>
    <row r="61" spans="2:12" x14ac:dyDescent="0.2">
      <c r="B61" s="94">
        <v>4075</v>
      </c>
      <c r="C61" s="94" t="s">
        <v>385</v>
      </c>
      <c r="D61" s="49">
        <v>4475</v>
      </c>
      <c r="E61" s="49">
        <v>2191</v>
      </c>
      <c r="F61" s="49">
        <v>2284</v>
      </c>
      <c r="G61" s="49">
        <v>3268</v>
      </c>
      <c r="H61" s="49">
        <v>1575</v>
      </c>
      <c r="I61" s="49">
        <v>1693</v>
      </c>
      <c r="J61" s="31">
        <v>1207</v>
      </c>
      <c r="K61" s="49">
        <v>616</v>
      </c>
      <c r="L61" s="49">
        <v>591</v>
      </c>
    </row>
    <row r="62" spans="2:12" x14ac:dyDescent="0.2">
      <c r="B62" s="94">
        <v>4076</v>
      </c>
      <c r="C62" s="94" t="s">
        <v>89</v>
      </c>
      <c r="D62" s="49">
        <v>2865</v>
      </c>
      <c r="E62" s="49">
        <v>1425</v>
      </c>
      <c r="F62" s="49">
        <v>1440</v>
      </c>
      <c r="G62" s="49">
        <v>2441</v>
      </c>
      <c r="H62" s="49">
        <v>1207</v>
      </c>
      <c r="I62" s="49">
        <v>1234</v>
      </c>
      <c r="J62" s="31">
        <v>424</v>
      </c>
      <c r="K62" s="49">
        <v>218</v>
      </c>
      <c r="L62" s="49">
        <v>206</v>
      </c>
    </row>
    <row r="63" spans="2:12" x14ac:dyDescent="0.2">
      <c r="B63" s="94">
        <v>4077</v>
      </c>
      <c r="C63" s="94" t="s">
        <v>167</v>
      </c>
      <c r="D63" s="49">
        <v>1517</v>
      </c>
      <c r="E63" s="49">
        <v>756</v>
      </c>
      <c r="F63" s="49">
        <v>761</v>
      </c>
      <c r="G63" s="49">
        <v>1269</v>
      </c>
      <c r="H63" s="49">
        <v>625</v>
      </c>
      <c r="I63" s="49">
        <v>644</v>
      </c>
      <c r="J63" s="31">
        <v>248</v>
      </c>
      <c r="K63" s="49">
        <v>131</v>
      </c>
      <c r="L63" s="49">
        <v>117</v>
      </c>
    </row>
    <row r="64" spans="2:12" x14ac:dyDescent="0.2">
      <c r="B64" s="94">
        <v>4078</v>
      </c>
      <c r="C64" s="94" t="s">
        <v>168</v>
      </c>
      <c r="D64" s="49">
        <v>473</v>
      </c>
      <c r="E64" s="49">
        <v>234</v>
      </c>
      <c r="F64" s="49">
        <v>239</v>
      </c>
      <c r="G64" s="49">
        <v>431</v>
      </c>
      <c r="H64" s="49">
        <v>217</v>
      </c>
      <c r="I64" s="49">
        <v>214</v>
      </c>
      <c r="J64" s="31">
        <v>42</v>
      </c>
      <c r="K64" s="49">
        <v>17</v>
      </c>
      <c r="L64" s="49">
        <v>25</v>
      </c>
    </row>
    <row r="65" spans="2:12" x14ac:dyDescent="0.2">
      <c r="B65" s="94">
        <v>4079</v>
      </c>
      <c r="C65" s="94" t="s">
        <v>169</v>
      </c>
      <c r="D65" s="49">
        <v>1385</v>
      </c>
      <c r="E65" s="49">
        <v>693</v>
      </c>
      <c r="F65" s="49">
        <v>692</v>
      </c>
      <c r="G65" s="49">
        <v>1203</v>
      </c>
      <c r="H65" s="49">
        <v>596</v>
      </c>
      <c r="I65" s="49">
        <v>607</v>
      </c>
      <c r="J65" s="31">
        <v>182</v>
      </c>
      <c r="K65" s="49">
        <v>97</v>
      </c>
      <c r="L65" s="49">
        <v>85</v>
      </c>
    </row>
    <row r="66" spans="2:12" x14ac:dyDescent="0.2">
      <c r="B66" s="94">
        <v>4080</v>
      </c>
      <c r="C66" s="94" t="s">
        <v>118</v>
      </c>
      <c r="D66" s="49">
        <v>7295</v>
      </c>
      <c r="E66" s="49">
        <v>3752</v>
      </c>
      <c r="F66" s="49">
        <v>3543</v>
      </c>
      <c r="G66" s="49">
        <v>5060</v>
      </c>
      <c r="H66" s="49">
        <v>2524</v>
      </c>
      <c r="I66" s="49">
        <v>2536</v>
      </c>
      <c r="J66" s="31">
        <v>2235</v>
      </c>
      <c r="K66" s="49">
        <v>1228</v>
      </c>
      <c r="L66" s="49">
        <v>1007</v>
      </c>
    </row>
    <row r="67" spans="2:12" x14ac:dyDescent="0.2">
      <c r="B67" s="94">
        <v>4081</v>
      </c>
      <c r="C67" s="94" t="s">
        <v>170</v>
      </c>
      <c r="D67" s="49">
        <v>3664</v>
      </c>
      <c r="E67" s="49">
        <v>1814</v>
      </c>
      <c r="F67" s="49">
        <v>1850</v>
      </c>
      <c r="G67" s="49">
        <v>3107</v>
      </c>
      <c r="H67" s="49">
        <v>1525</v>
      </c>
      <c r="I67" s="49">
        <v>1582</v>
      </c>
      <c r="J67" s="31">
        <v>557</v>
      </c>
      <c r="K67" s="49">
        <v>289</v>
      </c>
      <c r="L67" s="49">
        <v>268</v>
      </c>
    </row>
    <row r="68" spans="2:12" x14ac:dyDescent="0.2">
      <c r="B68" s="94">
        <v>4082</v>
      </c>
      <c r="C68" s="94" t="s">
        <v>432</v>
      </c>
      <c r="D68" s="49">
        <v>16004</v>
      </c>
      <c r="E68" s="49">
        <v>8131</v>
      </c>
      <c r="F68" s="49">
        <v>7873</v>
      </c>
      <c r="G68" s="49">
        <v>9873</v>
      </c>
      <c r="H68" s="49">
        <v>4822</v>
      </c>
      <c r="I68" s="49">
        <v>5051</v>
      </c>
      <c r="J68" s="31">
        <v>6131</v>
      </c>
      <c r="K68" s="49">
        <v>3309</v>
      </c>
      <c r="L68" s="49">
        <v>2822</v>
      </c>
    </row>
    <row r="69" spans="2:12" x14ac:dyDescent="0.2">
      <c r="B69" s="94">
        <v>4083</v>
      </c>
      <c r="C69" s="94" t="s">
        <v>171</v>
      </c>
      <c r="D69" s="49">
        <v>4460</v>
      </c>
      <c r="E69" s="49">
        <v>2186</v>
      </c>
      <c r="F69" s="49">
        <v>2274</v>
      </c>
      <c r="G69" s="49">
        <v>3560</v>
      </c>
      <c r="H69" s="49">
        <v>1723</v>
      </c>
      <c r="I69" s="49">
        <v>1837</v>
      </c>
      <c r="J69" s="31">
        <v>900</v>
      </c>
      <c r="K69" s="49">
        <v>463</v>
      </c>
      <c r="L69" s="49">
        <v>437</v>
      </c>
    </row>
    <row r="70" spans="2:12" x14ac:dyDescent="0.2">
      <c r="B70" s="100">
        <v>4129</v>
      </c>
      <c r="C70" s="100" t="s">
        <v>172</v>
      </c>
      <c r="D70" s="166">
        <v>50452</v>
      </c>
      <c r="E70" s="166">
        <v>25490</v>
      </c>
      <c r="F70" s="166">
        <v>24962</v>
      </c>
      <c r="G70" s="166">
        <v>38188</v>
      </c>
      <c r="H70" s="166">
        <v>18899</v>
      </c>
      <c r="I70" s="166">
        <v>19289</v>
      </c>
      <c r="J70" s="33">
        <v>12264</v>
      </c>
      <c r="K70" s="166">
        <v>6591</v>
      </c>
      <c r="L70" s="166">
        <v>5673</v>
      </c>
    </row>
    <row r="71" spans="2:12" x14ac:dyDescent="0.2">
      <c r="B71" s="94">
        <v>4091</v>
      </c>
      <c r="C71" s="94" t="s">
        <v>173</v>
      </c>
      <c r="D71" s="49">
        <v>1574</v>
      </c>
      <c r="E71" s="49">
        <v>795</v>
      </c>
      <c r="F71" s="49">
        <v>779</v>
      </c>
      <c r="G71" s="49">
        <v>1396</v>
      </c>
      <c r="H71" s="49">
        <v>702</v>
      </c>
      <c r="I71" s="49">
        <v>694</v>
      </c>
      <c r="J71" s="31">
        <v>178</v>
      </c>
      <c r="K71" s="49">
        <v>93</v>
      </c>
      <c r="L71" s="49">
        <v>85</v>
      </c>
    </row>
    <row r="72" spans="2:12" x14ac:dyDescent="0.2">
      <c r="B72" s="94">
        <v>4092</v>
      </c>
      <c r="C72" s="94" t="s">
        <v>119</v>
      </c>
      <c r="D72" s="49">
        <v>4444</v>
      </c>
      <c r="E72" s="49">
        <v>2274</v>
      </c>
      <c r="F72" s="49">
        <v>2170</v>
      </c>
      <c r="G72" s="49">
        <v>2444</v>
      </c>
      <c r="H72" s="49">
        <v>1235</v>
      </c>
      <c r="I72" s="49">
        <v>1209</v>
      </c>
      <c r="J72" s="31">
        <v>2000</v>
      </c>
      <c r="K72" s="49">
        <v>1039</v>
      </c>
      <c r="L72" s="49">
        <v>961</v>
      </c>
    </row>
    <row r="73" spans="2:12" x14ac:dyDescent="0.2">
      <c r="B73" s="94">
        <v>4093</v>
      </c>
      <c r="C73" s="94" t="s">
        <v>174</v>
      </c>
      <c r="D73" s="49">
        <v>705</v>
      </c>
      <c r="E73" s="49">
        <v>367</v>
      </c>
      <c r="F73" s="49">
        <v>338</v>
      </c>
      <c r="G73" s="49">
        <v>607</v>
      </c>
      <c r="H73" s="49">
        <v>311</v>
      </c>
      <c r="I73" s="49">
        <v>296</v>
      </c>
      <c r="J73" s="31">
        <v>98</v>
      </c>
      <c r="K73" s="49">
        <v>56</v>
      </c>
      <c r="L73" s="49">
        <v>42</v>
      </c>
    </row>
    <row r="74" spans="2:12" x14ac:dyDescent="0.2">
      <c r="B74" s="94">
        <v>4124</v>
      </c>
      <c r="C74" s="94" t="s">
        <v>386</v>
      </c>
      <c r="D74" s="49">
        <v>1571</v>
      </c>
      <c r="E74" s="49">
        <v>784</v>
      </c>
      <c r="F74" s="49">
        <v>787</v>
      </c>
      <c r="G74" s="49">
        <v>1403</v>
      </c>
      <c r="H74" s="49">
        <v>694</v>
      </c>
      <c r="I74" s="49">
        <v>709</v>
      </c>
      <c r="J74" s="31">
        <v>168</v>
      </c>
      <c r="K74" s="49">
        <v>90</v>
      </c>
      <c r="L74" s="49">
        <v>78</v>
      </c>
    </row>
    <row r="75" spans="2:12" x14ac:dyDescent="0.2">
      <c r="B75" s="94">
        <v>4094</v>
      </c>
      <c r="C75" s="94" t="s">
        <v>175</v>
      </c>
      <c r="D75" s="49">
        <v>736</v>
      </c>
      <c r="E75" s="49">
        <v>370</v>
      </c>
      <c r="F75" s="49">
        <v>366</v>
      </c>
      <c r="G75" s="49">
        <v>620</v>
      </c>
      <c r="H75" s="49">
        <v>314</v>
      </c>
      <c r="I75" s="49">
        <v>306</v>
      </c>
      <c r="J75" s="31">
        <v>116</v>
      </c>
      <c r="K75" s="49">
        <v>56</v>
      </c>
      <c r="L75" s="49">
        <v>60</v>
      </c>
    </row>
    <row r="76" spans="2:12" x14ac:dyDescent="0.2">
      <c r="B76" s="94">
        <v>4095</v>
      </c>
      <c r="C76" s="94" t="s">
        <v>90</v>
      </c>
      <c r="D76" s="49">
        <v>11092</v>
      </c>
      <c r="E76" s="49">
        <v>5540</v>
      </c>
      <c r="F76" s="49">
        <v>5552</v>
      </c>
      <c r="G76" s="49">
        <v>7925</v>
      </c>
      <c r="H76" s="49">
        <v>3845</v>
      </c>
      <c r="I76" s="49">
        <v>4080</v>
      </c>
      <c r="J76" s="31">
        <v>3167</v>
      </c>
      <c r="K76" s="49">
        <v>1695</v>
      </c>
      <c r="L76" s="49">
        <v>1472</v>
      </c>
    </row>
    <row r="77" spans="2:12" x14ac:dyDescent="0.2">
      <c r="B77" s="94">
        <v>4096</v>
      </c>
      <c r="C77" s="94" t="s">
        <v>176</v>
      </c>
      <c r="D77" s="49">
        <v>593</v>
      </c>
      <c r="E77" s="49">
        <v>295</v>
      </c>
      <c r="F77" s="49">
        <v>298</v>
      </c>
      <c r="G77" s="49">
        <v>507</v>
      </c>
      <c r="H77" s="49">
        <v>249</v>
      </c>
      <c r="I77" s="49">
        <v>258</v>
      </c>
      <c r="J77" s="31">
        <v>86</v>
      </c>
      <c r="K77" s="49">
        <v>46</v>
      </c>
      <c r="L77" s="49">
        <v>40</v>
      </c>
    </row>
    <row r="78" spans="2:12" x14ac:dyDescent="0.2">
      <c r="B78" s="94">
        <v>4097</v>
      </c>
      <c r="C78" s="94" t="s">
        <v>177</v>
      </c>
      <c r="D78" s="49">
        <v>293</v>
      </c>
      <c r="E78" s="49">
        <v>139</v>
      </c>
      <c r="F78" s="49">
        <v>154</v>
      </c>
      <c r="G78" s="49">
        <v>256</v>
      </c>
      <c r="H78" s="49">
        <v>117</v>
      </c>
      <c r="I78" s="49">
        <v>139</v>
      </c>
      <c r="J78" s="31">
        <v>37</v>
      </c>
      <c r="K78" s="49">
        <v>22</v>
      </c>
      <c r="L78" s="49">
        <v>15</v>
      </c>
    </row>
    <row r="79" spans="2:12" x14ac:dyDescent="0.2">
      <c r="B79" s="94">
        <v>4099</v>
      </c>
      <c r="C79" s="94" t="s">
        <v>178</v>
      </c>
      <c r="D79" s="49">
        <v>433</v>
      </c>
      <c r="E79" s="49">
        <v>220</v>
      </c>
      <c r="F79" s="49">
        <v>213</v>
      </c>
      <c r="G79" s="49">
        <v>381</v>
      </c>
      <c r="H79" s="49">
        <v>188</v>
      </c>
      <c r="I79" s="49">
        <v>193</v>
      </c>
      <c r="J79" s="31">
        <v>52</v>
      </c>
      <c r="K79" s="49">
        <v>32</v>
      </c>
      <c r="L79" s="49">
        <v>20</v>
      </c>
    </row>
    <row r="80" spans="2:12" x14ac:dyDescent="0.2">
      <c r="B80" s="94">
        <v>4100</v>
      </c>
      <c r="C80" s="94" t="s">
        <v>433</v>
      </c>
      <c r="D80" s="49">
        <v>3575</v>
      </c>
      <c r="E80" s="49">
        <v>1801</v>
      </c>
      <c r="F80" s="49">
        <v>1774</v>
      </c>
      <c r="G80" s="49">
        <v>2734</v>
      </c>
      <c r="H80" s="49">
        <v>1347</v>
      </c>
      <c r="I80" s="49">
        <v>1387</v>
      </c>
      <c r="J80" s="31">
        <v>841</v>
      </c>
      <c r="K80" s="49">
        <v>454</v>
      </c>
      <c r="L80" s="49">
        <v>387</v>
      </c>
    </row>
    <row r="81" spans="2:12" x14ac:dyDescent="0.2">
      <c r="B81" s="94">
        <v>4104</v>
      </c>
      <c r="C81" s="94" t="s">
        <v>179</v>
      </c>
      <c r="D81" s="49">
        <v>2368</v>
      </c>
      <c r="E81" s="49">
        <v>1192</v>
      </c>
      <c r="F81" s="49">
        <v>1176</v>
      </c>
      <c r="G81" s="49">
        <v>1950</v>
      </c>
      <c r="H81" s="49">
        <v>972</v>
      </c>
      <c r="I81" s="49">
        <v>978</v>
      </c>
      <c r="J81" s="31">
        <v>418</v>
      </c>
      <c r="K81" s="49">
        <v>220</v>
      </c>
      <c r="L81" s="49">
        <v>198</v>
      </c>
    </row>
    <row r="82" spans="2:12" x14ac:dyDescent="0.2">
      <c r="B82" s="94">
        <v>4105</v>
      </c>
      <c r="C82" s="94" t="s">
        <v>120</v>
      </c>
      <c r="D82" s="49">
        <v>334</v>
      </c>
      <c r="E82" s="49">
        <v>181</v>
      </c>
      <c r="F82" s="49">
        <v>153</v>
      </c>
      <c r="G82" s="49">
        <v>314</v>
      </c>
      <c r="H82" s="49">
        <v>168</v>
      </c>
      <c r="I82" s="49">
        <v>146</v>
      </c>
      <c r="J82" s="31">
        <v>20</v>
      </c>
      <c r="K82" s="49">
        <v>13</v>
      </c>
      <c r="L82" s="49">
        <v>7</v>
      </c>
    </row>
    <row r="83" spans="2:12" x14ac:dyDescent="0.2">
      <c r="B83" s="94">
        <v>4106</v>
      </c>
      <c r="C83" s="94" t="s">
        <v>180</v>
      </c>
      <c r="D83" s="49">
        <v>396</v>
      </c>
      <c r="E83" s="49">
        <v>201</v>
      </c>
      <c r="F83" s="49">
        <v>195</v>
      </c>
      <c r="G83" s="49">
        <v>350</v>
      </c>
      <c r="H83" s="49">
        <v>180</v>
      </c>
      <c r="I83" s="49">
        <v>170</v>
      </c>
      <c r="J83" s="31">
        <v>46</v>
      </c>
      <c r="K83" s="49">
        <v>21</v>
      </c>
      <c r="L83" s="49">
        <v>25</v>
      </c>
    </row>
    <row r="84" spans="2:12" x14ac:dyDescent="0.2">
      <c r="B84" s="94">
        <v>4107</v>
      </c>
      <c r="C84" s="94" t="s">
        <v>181</v>
      </c>
      <c r="D84" s="49">
        <v>1108</v>
      </c>
      <c r="E84" s="49">
        <v>580</v>
      </c>
      <c r="F84" s="49">
        <v>528</v>
      </c>
      <c r="G84" s="49">
        <v>926</v>
      </c>
      <c r="H84" s="49">
        <v>470</v>
      </c>
      <c r="I84" s="49">
        <v>456</v>
      </c>
      <c r="J84" s="31">
        <v>182</v>
      </c>
      <c r="K84" s="49">
        <v>110</v>
      </c>
      <c r="L84" s="49">
        <v>72</v>
      </c>
    </row>
    <row r="85" spans="2:12" x14ac:dyDescent="0.2">
      <c r="B85" s="94">
        <v>4110</v>
      </c>
      <c r="C85" s="94" t="s">
        <v>121</v>
      </c>
      <c r="D85" s="49">
        <v>1066</v>
      </c>
      <c r="E85" s="49">
        <v>540</v>
      </c>
      <c r="F85" s="49">
        <v>526</v>
      </c>
      <c r="G85" s="49">
        <v>891</v>
      </c>
      <c r="H85" s="49">
        <v>446</v>
      </c>
      <c r="I85" s="49">
        <v>445</v>
      </c>
      <c r="J85" s="31">
        <v>175</v>
      </c>
      <c r="K85" s="49">
        <v>94</v>
      </c>
      <c r="L85" s="49">
        <v>81</v>
      </c>
    </row>
    <row r="86" spans="2:12" x14ac:dyDescent="0.2">
      <c r="B86" s="94">
        <v>4111</v>
      </c>
      <c r="C86" s="94" t="s">
        <v>122</v>
      </c>
      <c r="D86" s="49">
        <v>1478</v>
      </c>
      <c r="E86" s="49">
        <v>737</v>
      </c>
      <c r="F86" s="49">
        <v>741</v>
      </c>
      <c r="G86" s="49">
        <v>1218</v>
      </c>
      <c r="H86" s="49">
        <v>592</v>
      </c>
      <c r="I86" s="49">
        <v>626</v>
      </c>
      <c r="J86" s="31">
        <v>260</v>
      </c>
      <c r="K86" s="49">
        <v>145</v>
      </c>
      <c r="L86" s="49">
        <v>115</v>
      </c>
    </row>
    <row r="87" spans="2:12" x14ac:dyDescent="0.2">
      <c r="B87" s="94">
        <v>4112</v>
      </c>
      <c r="C87" s="94" t="s">
        <v>182</v>
      </c>
      <c r="D87" s="49">
        <v>854</v>
      </c>
      <c r="E87" s="49">
        <v>439</v>
      </c>
      <c r="F87" s="49">
        <v>415</v>
      </c>
      <c r="G87" s="49">
        <v>738</v>
      </c>
      <c r="H87" s="49">
        <v>374</v>
      </c>
      <c r="I87" s="49">
        <v>364</v>
      </c>
      <c r="J87" s="31">
        <v>116</v>
      </c>
      <c r="K87" s="49">
        <v>65</v>
      </c>
      <c r="L87" s="49">
        <v>51</v>
      </c>
    </row>
    <row r="88" spans="2:12" x14ac:dyDescent="0.2">
      <c r="B88" s="94">
        <v>4113</v>
      </c>
      <c r="C88" s="94" t="s">
        <v>123</v>
      </c>
      <c r="D88" s="49">
        <v>658</v>
      </c>
      <c r="E88" s="49">
        <v>322</v>
      </c>
      <c r="F88" s="49">
        <v>336</v>
      </c>
      <c r="G88" s="49">
        <v>584</v>
      </c>
      <c r="H88" s="49">
        <v>283</v>
      </c>
      <c r="I88" s="49">
        <v>301</v>
      </c>
      <c r="J88" s="31">
        <v>74</v>
      </c>
      <c r="K88" s="49">
        <v>39</v>
      </c>
      <c r="L88" s="49">
        <v>35</v>
      </c>
    </row>
    <row r="89" spans="2:12" x14ac:dyDescent="0.2">
      <c r="B89" s="94">
        <v>4125</v>
      </c>
      <c r="C89" s="94" t="s">
        <v>449</v>
      </c>
      <c r="D89" s="49">
        <v>2221</v>
      </c>
      <c r="E89" s="49">
        <v>1120</v>
      </c>
      <c r="F89" s="49">
        <v>1101</v>
      </c>
      <c r="G89" s="49">
        <v>1848</v>
      </c>
      <c r="H89" s="49">
        <v>908</v>
      </c>
      <c r="I89" s="49">
        <v>940</v>
      </c>
      <c r="J89" s="31">
        <v>373</v>
      </c>
      <c r="K89" s="49">
        <v>212</v>
      </c>
      <c r="L89" s="49">
        <v>161</v>
      </c>
    </row>
    <row r="90" spans="2:12" x14ac:dyDescent="0.2">
      <c r="B90" s="94">
        <v>4114</v>
      </c>
      <c r="C90" s="94" t="s">
        <v>183</v>
      </c>
      <c r="D90" s="49">
        <v>1298</v>
      </c>
      <c r="E90" s="49">
        <v>686</v>
      </c>
      <c r="F90" s="49">
        <v>612</v>
      </c>
      <c r="G90" s="49">
        <v>875</v>
      </c>
      <c r="H90" s="49">
        <v>431</v>
      </c>
      <c r="I90" s="49">
        <v>444</v>
      </c>
      <c r="J90" s="31">
        <v>423</v>
      </c>
      <c r="K90" s="49">
        <v>255</v>
      </c>
      <c r="L90" s="49">
        <v>168</v>
      </c>
    </row>
    <row r="91" spans="2:12" x14ac:dyDescent="0.2">
      <c r="B91" s="94">
        <v>4117</v>
      </c>
      <c r="C91" s="94" t="s">
        <v>442</v>
      </c>
      <c r="D91" s="49">
        <v>836</v>
      </c>
      <c r="E91" s="49">
        <v>435</v>
      </c>
      <c r="F91" s="49">
        <v>401</v>
      </c>
      <c r="G91" s="49">
        <v>766</v>
      </c>
      <c r="H91" s="49">
        <v>394</v>
      </c>
      <c r="I91" s="49">
        <v>372</v>
      </c>
      <c r="J91" s="31">
        <v>70</v>
      </c>
      <c r="K91" s="49">
        <v>41</v>
      </c>
      <c r="L91" s="49">
        <v>29</v>
      </c>
    </row>
    <row r="92" spans="2:12" x14ac:dyDescent="0.2">
      <c r="B92" s="94">
        <v>4120</v>
      </c>
      <c r="C92" s="94" t="s">
        <v>443</v>
      </c>
      <c r="D92" s="49">
        <v>1437</v>
      </c>
      <c r="E92" s="49">
        <v>736</v>
      </c>
      <c r="F92" s="49">
        <v>701</v>
      </c>
      <c r="G92" s="49">
        <v>1173</v>
      </c>
      <c r="H92" s="49">
        <v>591</v>
      </c>
      <c r="I92" s="49">
        <v>582</v>
      </c>
      <c r="J92" s="31">
        <v>264</v>
      </c>
      <c r="K92" s="49">
        <v>145</v>
      </c>
      <c r="L92" s="49">
        <v>119</v>
      </c>
    </row>
    <row r="93" spans="2:12" x14ac:dyDescent="0.2">
      <c r="B93" s="94">
        <v>4121</v>
      </c>
      <c r="C93" s="94" t="s">
        <v>184</v>
      </c>
      <c r="D93" s="49">
        <v>2091</v>
      </c>
      <c r="E93" s="49">
        <v>1093</v>
      </c>
      <c r="F93" s="49">
        <v>998</v>
      </c>
      <c r="G93" s="49">
        <v>1505</v>
      </c>
      <c r="H93" s="49">
        <v>776</v>
      </c>
      <c r="I93" s="49">
        <v>729</v>
      </c>
      <c r="J93" s="31">
        <v>586</v>
      </c>
      <c r="K93" s="49">
        <v>317</v>
      </c>
      <c r="L93" s="49">
        <v>269</v>
      </c>
    </row>
    <row r="94" spans="2:12" x14ac:dyDescent="0.2">
      <c r="B94" s="94">
        <v>4122</v>
      </c>
      <c r="C94" s="94" t="s">
        <v>185</v>
      </c>
      <c r="D94" s="49">
        <v>1655</v>
      </c>
      <c r="E94" s="49">
        <v>840</v>
      </c>
      <c r="F94" s="49">
        <v>815</v>
      </c>
      <c r="G94" s="49">
        <v>1388</v>
      </c>
      <c r="H94" s="49">
        <v>687</v>
      </c>
      <c r="I94" s="49">
        <v>701</v>
      </c>
      <c r="J94" s="31">
        <v>267</v>
      </c>
      <c r="K94" s="49">
        <v>153</v>
      </c>
      <c r="L94" s="49">
        <v>114</v>
      </c>
    </row>
    <row r="95" spans="2:12" x14ac:dyDescent="0.2">
      <c r="B95" s="94">
        <v>4123</v>
      </c>
      <c r="C95" s="94" t="s">
        <v>124</v>
      </c>
      <c r="D95" s="49">
        <v>7636</v>
      </c>
      <c r="E95" s="49">
        <v>3803</v>
      </c>
      <c r="F95" s="49">
        <v>3833</v>
      </c>
      <c r="G95" s="49">
        <v>5389</v>
      </c>
      <c r="H95" s="49">
        <v>2625</v>
      </c>
      <c r="I95" s="49">
        <v>2764</v>
      </c>
      <c r="J95" s="31">
        <v>2247</v>
      </c>
      <c r="K95" s="49">
        <v>1178</v>
      </c>
      <c r="L95" s="49">
        <v>1069</v>
      </c>
    </row>
    <row r="96" spans="2:12" x14ac:dyDescent="0.2">
      <c r="B96" s="100">
        <v>4159</v>
      </c>
      <c r="C96" s="100" t="s">
        <v>186</v>
      </c>
      <c r="D96" s="166">
        <v>40939</v>
      </c>
      <c r="E96" s="166">
        <v>20459</v>
      </c>
      <c r="F96" s="166">
        <v>20480</v>
      </c>
      <c r="G96" s="166">
        <v>30336</v>
      </c>
      <c r="H96" s="166">
        <v>14793</v>
      </c>
      <c r="I96" s="166">
        <v>15543</v>
      </c>
      <c r="J96" s="33">
        <v>10603</v>
      </c>
      <c r="K96" s="166">
        <v>5666</v>
      </c>
      <c r="L96" s="166">
        <v>4937</v>
      </c>
    </row>
    <row r="97" spans="2:12" x14ac:dyDescent="0.2">
      <c r="B97" s="94">
        <v>4131</v>
      </c>
      <c r="C97" s="94" t="s">
        <v>187</v>
      </c>
      <c r="D97" s="49">
        <v>3148</v>
      </c>
      <c r="E97" s="49">
        <v>1584</v>
      </c>
      <c r="F97" s="49">
        <v>1564</v>
      </c>
      <c r="G97" s="49">
        <v>2750</v>
      </c>
      <c r="H97" s="49">
        <v>1359</v>
      </c>
      <c r="I97" s="49">
        <v>1391</v>
      </c>
      <c r="J97" s="31">
        <v>398</v>
      </c>
      <c r="K97" s="49">
        <v>225</v>
      </c>
      <c r="L97" s="49">
        <v>173</v>
      </c>
    </row>
    <row r="98" spans="2:12" x14ac:dyDescent="0.2">
      <c r="B98" s="94">
        <v>4132</v>
      </c>
      <c r="C98" s="94" t="s">
        <v>188</v>
      </c>
      <c r="D98" s="49">
        <v>1178</v>
      </c>
      <c r="E98" s="49">
        <v>588</v>
      </c>
      <c r="F98" s="49">
        <v>590</v>
      </c>
      <c r="G98" s="49">
        <v>1015</v>
      </c>
      <c r="H98" s="49">
        <v>498</v>
      </c>
      <c r="I98" s="49">
        <v>517</v>
      </c>
      <c r="J98" s="31">
        <v>163</v>
      </c>
      <c r="K98" s="49">
        <v>90</v>
      </c>
      <c r="L98" s="49">
        <v>73</v>
      </c>
    </row>
    <row r="99" spans="2:12" x14ac:dyDescent="0.2">
      <c r="B99" s="94">
        <v>4133</v>
      </c>
      <c r="C99" s="94" t="s">
        <v>435</v>
      </c>
      <c r="D99" s="49">
        <v>1021</v>
      </c>
      <c r="E99" s="49">
        <v>542</v>
      </c>
      <c r="F99" s="49">
        <v>479</v>
      </c>
      <c r="G99" s="49">
        <v>664</v>
      </c>
      <c r="H99" s="49">
        <v>341</v>
      </c>
      <c r="I99" s="49">
        <v>323</v>
      </c>
      <c r="J99" s="31">
        <v>357</v>
      </c>
      <c r="K99" s="49">
        <v>201</v>
      </c>
      <c r="L99" s="49">
        <v>156</v>
      </c>
    </row>
    <row r="100" spans="2:12" x14ac:dyDescent="0.2">
      <c r="B100" s="94">
        <v>4134</v>
      </c>
      <c r="C100" s="94" t="s">
        <v>189</v>
      </c>
      <c r="D100" s="49">
        <v>1237</v>
      </c>
      <c r="E100" s="49">
        <v>630</v>
      </c>
      <c r="F100" s="49">
        <v>607</v>
      </c>
      <c r="G100" s="49">
        <v>1111</v>
      </c>
      <c r="H100" s="49">
        <v>564</v>
      </c>
      <c r="I100" s="49">
        <v>547</v>
      </c>
      <c r="J100" s="31">
        <v>126</v>
      </c>
      <c r="K100" s="49">
        <v>66</v>
      </c>
      <c r="L100" s="49">
        <v>60</v>
      </c>
    </row>
    <row r="101" spans="2:12" x14ac:dyDescent="0.2">
      <c r="B101" s="94">
        <v>4135</v>
      </c>
      <c r="C101" s="94" t="s">
        <v>125</v>
      </c>
      <c r="D101" s="49">
        <v>2110</v>
      </c>
      <c r="E101" s="49">
        <v>1083</v>
      </c>
      <c r="F101" s="49">
        <v>1027</v>
      </c>
      <c r="G101" s="49">
        <v>1723</v>
      </c>
      <c r="H101" s="49">
        <v>864</v>
      </c>
      <c r="I101" s="49">
        <v>859</v>
      </c>
      <c r="J101" s="31">
        <v>387</v>
      </c>
      <c r="K101" s="49">
        <v>219</v>
      </c>
      <c r="L101" s="49">
        <v>168</v>
      </c>
    </row>
    <row r="102" spans="2:12" x14ac:dyDescent="0.2">
      <c r="B102" s="94">
        <v>4136</v>
      </c>
      <c r="C102" s="94" t="s">
        <v>91</v>
      </c>
      <c r="D102" s="49">
        <v>1350</v>
      </c>
      <c r="E102" s="49">
        <v>655</v>
      </c>
      <c r="F102" s="49">
        <v>695</v>
      </c>
      <c r="G102" s="49">
        <v>1109</v>
      </c>
      <c r="H102" s="49">
        <v>544</v>
      </c>
      <c r="I102" s="49">
        <v>565</v>
      </c>
      <c r="J102" s="31">
        <v>241</v>
      </c>
      <c r="K102" s="49">
        <v>111</v>
      </c>
      <c r="L102" s="49">
        <v>130</v>
      </c>
    </row>
    <row r="103" spans="2:12" x14ac:dyDescent="0.2">
      <c r="B103" s="94">
        <v>4137</v>
      </c>
      <c r="C103" s="94" t="s">
        <v>444</v>
      </c>
      <c r="D103" s="49">
        <v>445</v>
      </c>
      <c r="E103" s="49">
        <v>224</v>
      </c>
      <c r="F103" s="49">
        <v>221</v>
      </c>
      <c r="G103" s="49">
        <v>396</v>
      </c>
      <c r="H103" s="49">
        <v>201</v>
      </c>
      <c r="I103" s="49">
        <v>195</v>
      </c>
      <c r="J103" s="31">
        <v>49</v>
      </c>
      <c r="K103" s="49">
        <v>23</v>
      </c>
      <c r="L103" s="49">
        <v>26</v>
      </c>
    </row>
    <row r="104" spans="2:12" x14ac:dyDescent="0.2">
      <c r="B104" s="94">
        <v>4138</v>
      </c>
      <c r="C104" s="94" t="s">
        <v>190</v>
      </c>
      <c r="D104" s="49">
        <v>761</v>
      </c>
      <c r="E104" s="49">
        <v>382</v>
      </c>
      <c r="F104" s="49">
        <v>379</v>
      </c>
      <c r="G104" s="49">
        <v>703</v>
      </c>
      <c r="H104" s="49">
        <v>352</v>
      </c>
      <c r="I104" s="49">
        <v>351</v>
      </c>
      <c r="J104" s="31">
        <v>58</v>
      </c>
      <c r="K104" s="49">
        <v>30</v>
      </c>
      <c r="L104" s="49">
        <v>28</v>
      </c>
    </row>
    <row r="105" spans="2:12" x14ac:dyDescent="0.2">
      <c r="B105" s="94">
        <v>4139</v>
      </c>
      <c r="C105" s="94" t="s">
        <v>92</v>
      </c>
      <c r="D105" s="49">
        <v>6181</v>
      </c>
      <c r="E105" s="49">
        <v>3042</v>
      </c>
      <c r="F105" s="49">
        <v>3139</v>
      </c>
      <c r="G105" s="49">
        <v>3788</v>
      </c>
      <c r="H105" s="49">
        <v>1789</v>
      </c>
      <c r="I105" s="49">
        <v>1999</v>
      </c>
      <c r="J105" s="31">
        <v>2393</v>
      </c>
      <c r="K105" s="49">
        <v>1253</v>
      </c>
      <c r="L105" s="49">
        <v>1140</v>
      </c>
    </row>
    <row r="106" spans="2:12" x14ac:dyDescent="0.2">
      <c r="B106" s="94">
        <v>4140</v>
      </c>
      <c r="C106" s="94" t="s">
        <v>191</v>
      </c>
      <c r="D106" s="49">
        <v>2720</v>
      </c>
      <c r="E106" s="49">
        <v>1317</v>
      </c>
      <c r="F106" s="49">
        <v>1403</v>
      </c>
      <c r="G106" s="49">
        <v>2103</v>
      </c>
      <c r="H106" s="49">
        <v>990</v>
      </c>
      <c r="I106" s="49">
        <v>1113</v>
      </c>
      <c r="J106" s="31">
        <v>617</v>
      </c>
      <c r="K106" s="49">
        <v>327</v>
      </c>
      <c r="L106" s="49">
        <v>290</v>
      </c>
    </row>
    <row r="107" spans="2:12" x14ac:dyDescent="0.2">
      <c r="B107" s="94">
        <v>4141</v>
      </c>
      <c r="C107" s="94" t="s">
        <v>436</v>
      </c>
      <c r="D107" s="49">
        <v>8438</v>
      </c>
      <c r="E107" s="49">
        <v>4293</v>
      </c>
      <c r="F107" s="49">
        <v>4145</v>
      </c>
      <c r="G107" s="49">
        <v>5012</v>
      </c>
      <c r="H107" s="49">
        <v>2460</v>
      </c>
      <c r="I107" s="49">
        <v>2552</v>
      </c>
      <c r="J107" s="31">
        <v>3426</v>
      </c>
      <c r="K107" s="49">
        <v>1833</v>
      </c>
      <c r="L107" s="49">
        <v>1593</v>
      </c>
    </row>
    <row r="108" spans="2:12" x14ac:dyDescent="0.2">
      <c r="B108" s="94">
        <v>4142</v>
      </c>
      <c r="C108" s="94" t="s">
        <v>192</v>
      </c>
      <c r="D108" s="49">
        <v>841</v>
      </c>
      <c r="E108" s="49">
        <v>417</v>
      </c>
      <c r="F108" s="49">
        <v>424</v>
      </c>
      <c r="G108" s="49">
        <v>764</v>
      </c>
      <c r="H108" s="49">
        <v>379</v>
      </c>
      <c r="I108" s="49">
        <v>385</v>
      </c>
      <c r="J108" s="31">
        <v>77</v>
      </c>
      <c r="K108" s="49">
        <v>38</v>
      </c>
      <c r="L108" s="49">
        <v>39</v>
      </c>
    </row>
    <row r="109" spans="2:12" x14ac:dyDescent="0.2">
      <c r="B109" s="94">
        <v>4143</v>
      </c>
      <c r="C109" s="94" t="s">
        <v>193</v>
      </c>
      <c r="D109" s="49">
        <v>1166</v>
      </c>
      <c r="E109" s="49">
        <v>586</v>
      </c>
      <c r="F109" s="49">
        <v>580</v>
      </c>
      <c r="G109" s="49">
        <v>1065</v>
      </c>
      <c r="H109" s="49">
        <v>531</v>
      </c>
      <c r="I109" s="49">
        <v>534</v>
      </c>
      <c r="J109" s="31">
        <v>101</v>
      </c>
      <c r="K109" s="49">
        <v>55</v>
      </c>
      <c r="L109" s="49">
        <v>46</v>
      </c>
    </row>
    <row r="110" spans="2:12" x14ac:dyDescent="0.2">
      <c r="B110" s="94">
        <v>4144</v>
      </c>
      <c r="C110" s="94" t="s">
        <v>194</v>
      </c>
      <c r="D110" s="49">
        <v>4314</v>
      </c>
      <c r="E110" s="49">
        <v>2096</v>
      </c>
      <c r="F110" s="49">
        <v>2218</v>
      </c>
      <c r="G110" s="49">
        <v>3582</v>
      </c>
      <c r="H110" s="49">
        <v>1693</v>
      </c>
      <c r="I110" s="49">
        <v>1889</v>
      </c>
      <c r="J110" s="31">
        <v>732</v>
      </c>
      <c r="K110" s="49">
        <v>403</v>
      </c>
      <c r="L110" s="49">
        <v>329</v>
      </c>
    </row>
    <row r="111" spans="2:12" x14ac:dyDescent="0.2">
      <c r="B111" s="94">
        <v>4145</v>
      </c>
      <c r="C111" s="94" t="s">
        <v>434</v>
      </c>
      <c r="D111" s="49">
        <v>1644</v>
      </c>
      <c r="E111" s="49">
        <v>846</v>
      </c>
      <c r="F111" s="49">
        <v>798</v>
      </c>
      <c r="G111" s="49">
        <v>1238</v>
      </c>
      <c r="H111" s="49">
        <v>613</v>
      </c>
      <c r="I111" s="49">
        <v>625</v>
      </c>
      <c r="J111" s="31">
        <v>406</v>
      </c>
      <c r="K111" s="49">
        <v>233</v>
      </c>
      <c r="L111" s="49">
        <v>173</v>
      </c>
    </row>
    <row r="112" spans="2:12" x14ac:dyDescent="0.2">
      <c r="B112" s="94">
        <v>4146</v>
      </c>
      <c r="C112" s="94" t="s">
        <v>195</v>
      </c>
      <c r="D112" s="49">
        <v>3063</v>
      </c>
      <c r="E112" s="49">
        <v>1504</v>
      </c>
      <c r="F112" s="49">
        <v>1559</v>
      </c>
      <c r="G112" s="49">
        <v>2159</v>
      </c>
      <c r="H112" s="49">
        <v>1033</v>
      </c>
      <c r="I112" s="49">
        <v>1126</v>
      </c>
      <c r="J112" s="31">
        <v>904</v>
      </c>
      <c r="K112" s="49">
        <v>471</v>
      </c>
      <c r="L112" s="49">
        <v>433</v>
      </c>
    </row>
    <row r="113" spans="2:12" x14ac:dyDescent="0.2">
      <c r="B113" s="94">
        <v>4147</v>
      </c>
      <c r="C113" s="94" t="s">
        <v>196</v>
      </c>
      <c r="D113" s="49">
        <v>1322</v>
      </c>
      <c r="E113" s="49">
        <v>670</v>
      </c>
      <c r="F113" s="49">
        <v>652</v>
      </c>
      <c r="G113" s="49">
        <v>1154</v>
      </c>
      <c r="H113" s="49">
        <v>582</v>
      </c>
      <c r="I113" s="49">
        <v>572</v>
      </c>
      <c r="J113" s="31">
        <v>168</v>
      </c>
      <c r="K113" s="49">
        <v>88</v>
      </c>
      <c r="L113" s="49">
        <v>80</v>
      </c>
    </row>
    <row r="114" spans="2:12" x14ac:dyDescent="0.2">
      <c r="B114" s="100">
        <v>4189</v>
      </c>
      <c r="C114" s="100" t="s">
        <v>197</v>
      </c>
      <c r="D114" s="166">
        <v>32157</v>
      </c>
      <c r="E114" s="166">
        <v>16478</v>
      </c>
      <c r="F114" s="166">
        <v>15679</v>
      </c>
      <c r="G114" s="166">
        <v>25855</v>
      </c>
      <c r="H114" s="166">
        <v>12971</v>
      </c>
      <c r="I114" s="166">
        <v>12884</v>
      </c>
      <c r="J114" s="33">
        <v>6302</v>
      </c>
      <c r="K114" s="166">
        <v>3507</v>
      </c>
      <c r="L114" s="166">
        <v>2795</v>
      </c>
    </row>
    <row r="115" spans="2:12" x14ac:dyDescent="0.2">
      <c r="B115" s="94">
        <v>4161</v>
      </c>
      <c r="C115" s="94" t="s">
        <v>198</v>
      </c>
      <c r="D115" s="49">
        <v>2277</v>
      </c>
      <c r="E115" s="49">
        <v>1186</v>
      </c>
      <c r="F115" s="49">
        <v>1091</v>
      </c>
      <c r="G115" s="49">
        <v>1812</v>
      </c>
      <c r="H115" s="49">
        <v>918</v>
      </c>
      <c r="I115" s="49">
        <v>894</v>
      </c>
      <c r="J115" s="31">
        <v>465</v>
      </c>
      <c r="K115" s="49">
        <v>268</v>
      </c>
      <c r="L115" s="49">
        <v>197</v>
      </c>
    </row>
    <row r="116" spans="2:12" x14ac:dyDescent="0.2">
      <c r="B116" s="94">
        <v>4163</v>
      </c>
      <c r="C116" s="94" t="s">
        <v>94</v>
      </c>
      <c r="D116" s="49">
        <v>5449</v>
      </c>
      <c r="E116" s="49">
        <v>2762</v>
      </c>
      <c r="F116" s="49">
        <v>2687</v>
      </c>
      <c r="G116" s="49">
        <v>4108</v>
      </c>
      <c r="H116" s="49">
        <v>2033</v>
      </c>
      <c r="I116" s="49">
        <v>2075</v>
      </c>
      <c r="J116" s="31">
        <v>1341</v>
      </c>
      <c r="K116" s="49">
        <v>729</v>
      </c>
      <c r="L116" s="49">
        <v>612</v>
      </c>
    </row>
    <row r="117" spans="2:12" x14ac:dyDescent="0.2">
      <c r="B117" s="94">
        <v>4164</v>
      </c>
      <c r="C117" s="94" t="s">
        <v>126</v>
      </c>
      <c r="D117" s="49">
        <v>1030</v>
      </c>
      <c r="E117" s="49">
        <v>526</v>
      </c>
      <c r="F117" s="49">
        <v>504</v>
      </c>
      <c r="G117" s="49">
        <v>935</v>
      </c>
      <c r="H117" s="49">
        <v>473</v>
      </c>
      <c r="I117" s="49">
        <v>462</v>
      </c>
      <c r="J117" s="31">
        <v>95</v>
      </c>
      <c r="K117" s="49">
        <v>53</v>
      </c>
      <c r="L117" s="49">
        <v>42</v>
      </c>
    </row>
    <row r="118" spans="2:12" x14ac:dyDescent="0.2">
      <c r="B118" s="94">
        <v>4165</v>
      </c>
      <c r="C118" s="94" t="s">
        <v>127</v>
      </c>
      <c r="D118" s="49">
        <v>3502</v>
      </c>
      <c r="E118" s="49">
        <v>1766</v>
      </c>
      <c r="F118" s="49">
        <v>1736</v>
      </c>
      <c r="G118" s="49">
        <v>3031</v>
      </c>
      <c r="H118" s="49">
        <v>1497</v>
      </c>
      <c r="I118" s="49">
        <v>1534</v>
      </c>
      <c r="J118" s="31">
        <v>471</v>
      </c>
      <c r="K118" s="49">
        <v>269</v>
      </c>
      <c r="L118" s="49">
        <v>202</v>
      </c>
    </row>
    <row r="119" spans="2:12" x14ac:dyDescent="0.2">
      <c r="B119" s="94">
        <v>4166</v>
      </c>
      <c r="C119" s="94" t="s">
        <v>199</v>
      </c>
      <c r="D119" s="49">
        <v>1506</v>
      </c>
      <c r="E119" s="49">
        <v>762</v>
      </c>
      <c r="F119" s="49">
        <v>744</v>
      </c>
      <c r="G119" s="49">
        <v>1271</v>
      </c>
      <c r="H119" s="49">
        <v>637</v>
      </c>
      <c r="I119" s="49">
        <v>634</v>
      </c>
      <c r="J119" s="31">
        <v>235</v>
      </c>
      <c r="K119" s="49">
        <v>125</v>
      </c>
      <c r="L119" s="49">
        <v>110</v>
      </c>
    </row>
    <row r="120" spans="2:12" x14ac:dyDescent="0.2">
      <c r="B120" s="94">
        <v>4167</v>
      </c>
      <c r="C120" s="94" t="s">
        <v>200</v>
      </c>
      <c r="D120" s="49">
        <v>936</v>
      </c>
      <c r="E120" s="49">
        <v>488</v>
      </c>
      <c r="F120" s="49">
        <v>448</v>
      </c>
      <c r="G120" s="49">
        <v>737</v>
      </c>
      <c r="H120" s="49">
        <v>370</v>
      </c>
      <c r="I120" s="49">
        <v>367</v>
      </c>
      <c r="J120" s="31">
        <v>199</v>
      </c>
      <c r="K120" s="49">
        <v>118</v>
      </c>
      <c r="L120" s="49">
        <v>81</v>
      </c>
    </row>
    <row r="121" spans="2:12" x14ac:dyDescent="0.2">
      <c r="B121" s="94">
        <v>4169</v>
      </c>
      <c r="C121" s="94" t="s">
        <v>201</v>
      </c>
      <c r="D121" s="49">
        <v>2649</v>
      </c>
      <c r="E121" s="49">
        <v>1324</v>
      </c>
      <c r="F121" s="49">
        <v>1325</v>
      </c>
      <c r="G121" s="49">
        <v>2200</v>
      </c>
      <c r="H121" s="49">
        <v>1081</v>
      </c>
      <c r="I121" s="49">
        <v>1119</v>
      </c>
      <c r="J121" s="31">
        <v>449</v>
      </c>
      <c r="K121" s="49">
        <v>243</v>
      </c>
      <c r="L121" s="49">
        <v>206</v>
      </c>
    </row>
    <row r="122" spans="2:12" x14ac:dyDescent="0.2">
      <c r="B122" s="94">
        <v>4170</v>
      </c>
      <c r="C122" s="94" t="s">
        <v>93</v>
      </c>
      <c r="D122" s="49">
        <v>3620</v>
      </c>
      <c r="E122" s="49">
        <v>1902</v>
      </c>
      <c r="F122" s="49">
        <v>1718</v>
      </c>
      <c r="G122" s="49">
        <v>2436</v>
      </c>
      <c r="H122" s="49">
        <v>1237</v>
      </c>
      <c r="I122" s="49">
        <v>1199</v>
      </c>
      <c r="J122" s="31">
        <v>1184</v>
      </c>
      <c r="K122" s="49">
        <v>665</v>
      </c>
      <c r="L122" s="49">
        <v>519</v>
      </c>
    </row>
    <row r="123" spans="2:12" x14ac:dyDescent="0.2">
      <c r="B123" s="94">
        <v>4184</v>
      </c>
      <c r="C123" s="94" t="s">
        <v>202</v>
      </c>
      <c r="D123" s="49">
        <v>1963</v>
      </c>
      <c r="E123" s="49">
        <v>982</v>
      </c>
      <c r="F123" s="49">
        <v>981</v>
      </c>
      <c r="G123" s="49">
        <v>1716</v>
      </c>
      <c r="H123" s="49">
        <v>845</v>
      </c>
      <c r="I123" s="49">
        <v>871</v>
      </c>
      <c r="J123" s="31">
        <v>247</v>
      </c>
      <c r="K123" s="49">
        <v>137</v>
      </c>
      <c r="L123" s="49">
        <v>110</v>
      </c>
    </row>
    <row r="124" spans="2:12" x14ac:dyDescent="0.2">
      <c r="B124" s="94">
        <v>4172</v>
      </c>
      <c r="C124" s="94" t="s">
        <v>437</v>
      </c>
      <c r="D124" s="49">
        <v>936</v>
      </c>
      <c r="E124" s="49">
        <v>483</v>
      </c>
      <c r="F124" s="49">
        <v>453</v>
      </c>
      <c r="G124" s="49">
        <v>687</v>
      </c>
      <c r="H124" s="49">
        <v>346</v>
      </c>
      <c r="I124" s="49">
        <v>341</v>
      </c>
      <c r="J124" s="31">
        <v>249</v>
      </c>
      <c r="K124" s="49">
        <v>137</v>
      </c>
      <c r="L124" s="49">
        <v>112</v>
      </c>
    </row>
    <row r="125" spans="2:12" x14ac:dyDescent="0.2">
      <c r="B125" s="94">
        <v>4173</v>
      </c>
      <c r="C125" s="94" t="s">
        <v>95</v>
      </c>
      <c r="D125" s="49">
        <v>602</v>
      </c>
      <c r="E125" s="49">
        <v>309</v>
      </c>
      <c r="F125" s="49">
        <v>293</v>
      </c>
      <c r="G125" s="49">
        <v>530</v>
      </c>
      <c r="H125" s="49">
        <v>267</v>
      </c>
      <c r="I125" s="49">
        <v>263</v>
      </c>
      <c r="J125" s="31">
        <v>72</v>
      </c>
      <c r="K125" s="49">
        <v>42</v>
      </c>
      <c r="L125" s="49">
        <v>30</v>
      </c>
    </row>
    <row r="126" spans="2:12" x14ac:dyDescent="0.2">
      <c r="B126" s="94">
        <v>4175</v>
      </c>
      <c r="C126" s="94" t="s">
        <v>203</v>
      </c>
      <c r="D126" s="49">
        <v>1013</v>
      </c>
      <c r="E126" s="49">
        <v>545</v>
      </c>
      <c r="F126" s="49">
        <v>468</v>
      </c>
      <c r="G126" s="49">
        <v>875</v>
      </c>
      <c r="H126" s="49">
        <v>463</v>
      </c>
      <c r="I126" s="49">
        <v>412</v>
      </c>
      <c r="J126" s="31">
        <v>138</v>
      </c>
      <c r="K126" s="49">
        <v>82</v>
      </c>
      <c r="L126" s="49">
        <v>56</v>
      </c>
    </row>
    <row r="127" spans="2:12" x14ac:dyDescent="0.2">
      <c r="B127" s="94">
        <v>4176</v>
      </c>
      <c r="C127" s="94" t="s">
        <v>204</v>
      </c>
      <c r="D127" s="49">
        <v>662</v>
      </c>
      <c r="E127" s="49">
        <v>349</v>
      </c>
      <c r="F127" s="49">
        <v>313</v>
      </c>
      <c r="G127" s="49">
        <v>513</v>
      </c>
      <c r="H127" s="49">
        <v>256</v>
      </c>
      <c r="I127" s="49">
        <v>257</v>
      </c>
      <c r="J127" s="31">
        <v>149</v>
      </c>
      <c r="K127" s="49">
        <v>93</v>
      </c>
      <c r="L127" s="49">
        <v>56</v>
      </c>
    </row>
    <row r="128" spans="2:12" x14ac:dyDescent="0.2">
      <c r="B128" s="94">
        <v>4177</v>
      </c>
      <c r="C128" s="94" t="s">
        <v>128</v>
      </c>
      <c r="D128" s="49">
        <v>1585</v>
      </c>
      <c r="E128" s="49">
        <v>828</v>
      </c>
      <c r="F128" s="49">
        <v>757</v>
      </c>
      <c r="G128" s="49">
        <v>1180</v>
      </c>
      <c r="H128" s="49">
        <v>607</v>
      </c>
      <c r="I128" s="49">
        <v>573</v>
      </c>
      <c r="J128" s="31">
        <v>405</v>
      </c>
      <c r="K128" s="49">
        <v>221</v>
      </c>
      <c r="L128" s="49">
        <v>184</v>
      </c>
    </row>
    <row r="129" spans="2:12" x14ac:dyDescent="0.2">
      <c r="B129" s="94">
        <v>4179</v>
      </c>
      <c r="C129" s="94" t="s">
        <v>205</v>
      </c>
      <c r="D129" s="49">
        <v>895</v>
      </c>
      <c r="E129" s="49">
        <v>464</v>
      </c>
      <c r="F129" s="49">
        <v>431</v>
      </c>
      <c r="G129" s="49">
        <v>734</v>
      </c>
      <c r="H129" s="49">
        <v>371</v>
      </c>
      <c r="I129" s="49">
        <v>363</v>
      </c>
      <c r="J129" s="31">
        <v>161</v>
      </c>
      <c r="K129" s="49">
        <v>93</v>
      </c>
      <c r="L129" s="49">
        <v>68</v>
      </c>
    </row>
    <row r="130" spans="2:12" x14ac:dyDescent="0.2">
      <c r="B130" s="94">
        <v>4181</v>
      </c>
      <c r="C130" s="94" t="s">
        <v>206</v>
      </c>
      <c r="D130" s="49">
        <v>1320</v>
      </c>
      <c r="E130" s="49">
        <v>668</v>
      </c>
      <c r="F130" s="49">
        <v>652</v>
      </c>
      <c r="G130" s="49">
        <v>1162</v>
      </c>
      <c r="H130" s="49">
        <v>591</v>
      </c>
      <c r="I130" s="49">
        <v>571</v>
      </c>
      <c r="J130" s="31">
        <v>158</v>
      </c>
      <c r="K130" s="49">
        <v>77</v>
      </c>
      <c r="L130" s="49">
        <v>81</v>
      </c>
    </row>
    <row r="131" spans="2:12" x14ac:dyDescent="0.2">
      <c r="B131" s="94">
        <v>4182</v>
      </c>
      <c r="C131" s="94" t="s">
        <v>207</v>
      </c>
      <c r="D131" s="49">
        <v>1042</v>
      </c>
      <c r="E131" s="49">
        <v>546</v>
      </c>
      <c r="F131" s="49">
        <v>496</v>
      </c>
      <c r="G131" s="49">
        <v>957</v>
      </c>
      <c r="H131" s="49">
        <v>495</v>
      </c>
      <c r="I131" s="49">
        <v>462</v>
      </c>
      <c r="J131" s="31">
        <v>85</v>
      </c>
      <c r="K131" s="49">
        <v>51</v>
      </c>
      <c r="L131" s="49">
        <v>34</v>
      </c>
    </row>
    <row r="132" spans="2:12" x14ac:dyDescent="0.2">
      <c r="B132" s="94">
        <v>4183</v>
      </c>
      <c r="C132" s="94" t="s">
        <v>208</v>
      </c>
      <c r="D132" s="49">
        <v>1170</v>
      </c>
      <c r="E132" s="49">
        <v>588</v>
      </c>
      <c r="F132" s="49">
        <v>582</v>
      </c>
      <c r="G132" s="49">
        <v>971</v>
      </c>
      <c r="H132" s="49">
        <v>484</v>
      </c>
      <c r="I132" s="49">
        <v>487</v>
      </c>
      <c r="J132" s="31">
        <v>199</v>
      </c>
      <c r="K132" s="49">
        <v>104</v>
      </c>
      <c r="L132" s="49">
        <v>95</v>
      </c>
    </row>
    <row r="133" spans="2:12" x14ac:dyDescent="0.2">
      <c r="B133" s="100">
        <v>4219</v>
      </c>
      <c r="C133" s="100" t="s">
        <v>209</v>
      </c>
      <c r="D133" s="166">
        <v>61824</v>
      </c>
      <c r="E133" s="166">
        <v>31223</v>
      </c>
      <c r="F133" s="166">
        <v>30601</v>
      </c>
      <c r="G133" s="166">
        <v>47926</v>
      </c>
      <c r="H133" s="166">
        <v>23707</v>
      </c>
      <c r="I133" s="166">
        <v>24219</v>
      </c>
      <c r="J133" s="33">
        <v>13898</v>
      </c>
      <c r="K133" s="166">
        <v>7516</v>
      </c>
      <c r="L133" s="166">
        <v>6382</v>
      </c>
    </row>
    <row r="134" spans="2:12" x14ac:dyDescent="0.2">
      <c r="B134" s="94">
        <v>4191</v>
      </c>
      <c r="C134" s="94" t="s">
        <v>210</v>
      </c>
      <c r="D134" s="49">
        <v>673</v>
      </c>
      <c r="E134" s="49">
        <v>341</v>
      </c>
      <c r="F134" s="49">
        <v>332</v>
      </c>
      <c r="G134" s="49">
        <v>593</v>
      </c>
      <c r="H134" s="49">
        <v>303</v>
      </c>
      <c r="I134" s="49">
        <v>290</v>
      </c>
      <c r="J134" s="31">
        <v>80</v>
      </c>
      <c r="K134" s="49">
        <v>38</v>
      </c>
      <c r="L134" s="49">
        <v>42</v>
      </c>
    </row>
    <row r="135" spans="2:12" x14ac:dyDescent="0.2">
      <c r="B135" s="94">
        <v>4192</v>
      </c>
      <c r="C135" s="94" t="s">
        <v>211</v>
      </c>
      <c r="D135" s="49">
        <v>1403</v>
      </c>
      <c r="E135" s="49">
        <v>691</v>
      </c>
      <c r="F135" s="49">
        <v>712</v>
      </c>
      <c r="G135" s="49">
        <v>1208</v>
      </c>
      <c r="H135" s="49">
        <v>579</v>
      </c>
      <c r="I135" s="49">
        <v>629</v>
      </c>
      <c r="J135" s="31">
        <v>195</v>
      </c>
      <c r="K135" s="49">
        <v>112</v>
      </c>
      <c r="L135" s="49">
        <v>83</v>
      </c>
    </row>
    <row r="136" spans="2:12" x14ac:dyDescent="0.2">
      <c r="B136" s="94">
        <v>4193</v>
      </c>
      <c r="C136" s="94" t="s">
        <v>212</v>
      </c>
      <c r="D136" s="49">
        <v>810</v>
      </c>
      <c r="E136" s="49">
        <v>409</v>
      </c>
      <c r="F136" s="49">
        <v>401</v>
      </c>
      <c r="G136" s="49">
        <v>651</v>
      </c>
      <c r="H136" s="49">
        <v>321</v>
      </c>
      <c r="I136" s="49">
        <v>330</v>
      </c>
      <c r="J136" s="31">
        <v>159</v>
      </c>
      <c r="K136" s="49">
        <v>88</v>
      </c>
      <c r="L136" s="49">
        <v>71</v>
      </c>
    </row>
    <row r="137" spans="2:12" x14ac:dyDescent="0.2">
      <c r="B137" s="94">
        <v>4194</v>
      </c>
      <c r="C137" s="94" t="s">
        <v>213</v>
      </c>
      <c r="D137" s="49">
        <v>2207</v>
      </c>
      <c r="E137" s="49">
        <v>1146</v>
      </c>
      <c r="F137" s="49">
        <v>1061</v>
      </c>
      <c r="G137" s="49">
        <v>1654</v>
      </c>
      <c r="H137" s="49">
        <v>848</v>
      </c>
      <c r="I137" s="49">
        <v>806</v>
      </c>
      <c r="J137" s="31">
        <v>553</v>
      </c>
      <c r="K137" s="49">
        <v>298</v>
      </c>
      <c r="L137" s="49">
        <v>255</v>
      </c>
    </row>
    <row r="138" spans="2:12" x14ac:dyDescent="0.2">
      <c r="B138" s="94">
        <v>4195</v>
      </c>
      <c r="C138" s="94" t="s">
        <v>214</v>
      </c>
      <c r="D138" s="49">
        <v>1408</v>
      </c>
      <c r="E138" s="49">
        <v>712</v>
      </c>
      <c r="F138" s="49">
        <v>696</v>
      </c>
      <c r="G138" s="49">
        <v>1238</v>
      </c>
      <c r="H138" s="49">
        <v>624</v>
      </c>
      <c r="I138" s="49">
        <v>614</v>
      </c>
      <c r="J138" s="31">
        <v>170</v>
      </c>
      <c r="K138" s="49">
        <v>88</v>
      </c>
      <c r="L138" s="49">
        <v>82</v>
      </c>
    </row>
    <row r="139" spans="2:12" x14ac:dyDescent="0.2">
      <c r="B139" s="94">
        <v>4196</v>
      </c>
      <c r="C139" s="94" t="s">
        <v>215</v>
      </c>
      <c r="D139" s="49">
        <v>2056</v>
      </c>
      <c r="E139" s="49">
        <v>1039</v>
      </c>
      <c r="F139" s="49">
        <v>1017</v>
      </c>
      <c r="G139" s="49">
        <v>1599</v>
      </c>
      <c r="H139" s="49">
        <v>795</v>
      </c>
      <c r="I139" s="49">
        <v>804</v>
      </c>
      <c r="J139" s="31">
        <v>457</v>
      </c>
      <c r="K139" s="49">
        <v>244</v>
      </c>
      <c r="L139" s="49">
        <v>213</v>
      </c>
    </row>
    <row r="140" spans="2:12" x14ac:dyDescent="0.2">
      <c r="B140" s="94">
        <v>4197</v>
      </c>
      <c r="C140" s="94" t="s">
        <v>216</v>
      </c>
      <c r="D140" s="49">
        <v>875</v>
      </c>
      <c r="E140" s="49">
        <v>438</v>
      </c>
      <c r="F140" s="49">
        <v>437</v>
      </c>
      <c r="G140" s="49">
        <v>722</v>
      </c>
      <c r="H140" s="49">
        <v>358</v>
      </c>
      <c r="I140" s="49">
        <v>364</v>
      </c>
      <c r="J140" s="31">
        <v>153</v>
      </c>
      <c r="K140" s="49">
        <v>80</v>
      </c>
      <c r="L140" s="49">
        <v>73</v>
      </c>
    </row>
    <row r="141" spans="2:12" x14ac:dyDescent="0.2">
      <c r="B141" s="94">
        <v>4198</v>
      </c>
      <c r="C141" s="94" t="s">
        <v>217</v>
      </c>
      <c r="D141" s="49">
        <v>1220</v>
      </c>
      <c r="E141" s="49">
        <v>622</v>
      </c>
      <c r="F141" s="49">
        <v>598</v>
      </c>
      <c r="G141" s="49">
        <v>1012</v>
      </c>
      <c r="H141" s="49">
        <v>510</v>
      </c>
      <c r="I141" s="49">
        <v>502</v>
      </c>
      <c r="J141" s="31">
        <v>208</v>
      </c>
      <c r="K141" s="49">
        <v>112</v>
      </c>
      <c r="L141" s="49">
        <v>96</v>
      </c>
    </row>
    <row r="142" spans="2:12" x14ac:dyDescent="0.2">
      <c r="B142" s="94">
        <v>4199</v>
      </c>
      <c r="C142" s="94" t="s">
        <v>438</v>
      </c>
      <c r="D142" s="49">
        <v>1214</v>
      </c>
      <c r="E142" s="49">
        <v>620</v>
      </c>
      <c r="F142" s="49">
        <v>594</v>
      </c>
      <c r="G142" s="49">
        <v>838</v>
      </c>
      <c r="H142" s="49">
        <v>418</v>
      </c>
      <c r="I142" s="49">
        <v>420</v>
      </c>
      <c r="J142" s="31">
        <v>376</v>
      </c>
      <c r="K142" s="49">
        <v>202</v>
      </c>
      <c r="L142" s="49">
        <v>174</v>
      </c>
    </row>
    <row r="143" spans="2:12" x14ac:dyDescent="0.2">
      <c r="B143" s="94">
        <v>4200</v>
      </c>
      <c r="C143" s="94" t="s">
        <v>97</v>
      </c>
      <c r="D143" s="49">
        <v>4026</v>
      </c>
      <c r="E143" s="49">
        <v>2065</v>
      </c>
      <c r="F143" s="49">
        <v>1961</v>
      </c>
      <c r="G143" s="49">
        <v>2906</v>
      </c>
      <c r="H143" s="49">
        <v>1464</v>
      </c>
      <c r="I143" s="49">
        <v>1442</v>
      </c>
      <c r="J143" s="31">
        <v>1120</v>
      </c>
      <c r="K143" s="49">
        <v>601</v>
      </c>
      <c r="L143" s="49">
        <v>519</v>
      </c>
    </row>
    <row r="144" spans="2:12" x14ac:dyDescent="0.2">
      <c r="B144" s="94">
        <v>4201</v>
      </c>
      <c r="C144" s="94" t="s">
        <v>96</v>
      </c>
      <c r="D144" s="49">
        <v>10179</v>
      </c>
      <c r="E144" s="49">
        <v>5047</v>
      </c>
      <c r="F144" s="49">
        <v>5132</v>
      </c>
      <c r="G144" s="49">
        <v>7350</v>
      </c>
      <c r="H144" s="49">
        <v>3552</v>
      </c>
      <c r="I144" s="49">
        <v>3798</v>
      </c>
      <c r="J144" s="31">
        <v>2829</v>
      </c>
      <c r="K144" s="49">
        <v>1495</v>
      </c>
      <c r="L144" s="49">
        <v>1334</v>
      </c>
    </row>
    <row r="145" spans="2:12" x14ac:dyDescent="0.2">
      <c r="B145" s="94">
        <v>4202</v>
      </c>
      <c r="C145" s="94" t="s">
        <v>218</v>
      </c>
      <c r="D145" s="49">
        <v>2940</v>
      </c>
      <c r="E145" s="49">
        <v>1535</v>
      </c>
      <c r="F145" s="49">
        <v>1405</v>
      </c>
      <c r="G145" s="49">
        <v>2463</v>
      </c>
      <c r="H145" s="49">
        <v>1255</v>
      </c>
      <c r="I145" s="49">
        <v>1208</v>
      </c>
      <c r="J145" s="31">
        <v>477</v>
      </c>
      <c r="K145" s="49">
        <v>280</v>
      </c>
      <c r="L145" s="49">
        <v>197</v>
      </c>
    </row>
    <row r="146" spans="2:12" x14ac:dyDescent="0.2">
      <c r="B146" s="94">
        <v>4203</v>
      </c>
      <c r="C146" s="94" t="s">
        <v>98</v>
      </c>
      <c r="D146" s="49">
        <v>4386</v>
      </c>
      <c r="E146" s="49">
        <v>2213</v>
      </c>
      <c r="F146" s="49">
        <v>2173</v>
      </c>
      <c r="G146" s="49">
        <v>3473</v>
      </c>
      <c r="H146" s="49">
        <v>1721</v>
      </c>
      <c r="I146" s="49">
        <v>1752</v>
      </c>
      <c r="J146" s="31">
        <v>913</v>
      </c>
      <c r="K146" s="49">
        <v>492</v>
      </c>
      <c r="L146" s="49">
        <v>421</v>
      </c>
    </row>
    <row r="147" spans="2:12" x14ac:dyDescent="0.2">
      <c r="B147" s="94">
        <v>4204</v>
      </c>
      <c r="C147" s="94" t="s">
        <v>99</v>
      </c>
      <c r="D147" s="49">
        <v>4754</v>
      </c>
      <c r="E147" s="49">
        <v>2397</v>
      </c>
      <c r="F147" s="49">
        <v>2357</v>
      </c>
      <c r="G147" s="49">
        <v>3406</v>
      </c>
      <c r="H147" s="49">
        <v>1679</v>
      </c>
      <c r="I147" s="49">
        <v>1727</v>
      </c>
      <c r="J147" s="31">
        <v>1348</v>
      </c>
      <c r="K147" s="49">
        <v>718</v>
      </c>
      <c r="L147" s="49">
        <v>630</v>
      </c>
    </row>
    <row r="148" spans="2:12" x14ac:dyDescent="0.2">
      <c r="B148" s="94">
        <v>4205</v>
      </c>
      <c r="C148" s="94" t="s">
        <v>219</v>
      </c>
      <c r="D148" s="49">
        <v>2782</v>
      </c>
      <c r="E148" s="49">
        <v>1425</v>
      </c>
      <c r="F148" s="49">
        <v>1357</v>
      </c>
      <c r="G148" s="49">
        <v>2066</v>
      </c>
      <c r="H148" s="49">
        <v>1041</v>
      </c>
      <c r="I148" s="49">
        <v>1025</v>
      </c>
      <c r="J148" s="31">
        <v>716</v>
      </c>
      <c r="K148" s="49">
        <v>384</v>
      </c>
      <c r="L148" s="49">
        <v>332</v>
      </c>
    </row>
    <row r="149" spans="2:12" x14ac:dyDescent="0.2">
      <c r="B149" s="94">
        <v>4206</v>
      </c>
      <c r="C149" s="94" t="s">
        <v>220</v>
      </c>
      <c r="D149" s="49">
        <v>5484</v>
      </c>
      <c r="E149" s="49">
        <v>2814</v>
      </c>
      <c r="F149" s="49">
        <v>2670</v>
      </c>
      <c r="G149" s="49">
        <v>4287</v>
      </c>
      <c r="H149" s="49">
        <v>2146</v>
      </c>
      <c r="I149" s="49">
        <v>2141</v>
      </c>
      <c r="J149" s="31">
        <v>1197</v>
      </c>
      <c r="K149" s="49">
        <v>668</v>
      </c>
      <c r="L149" s="49">
        <v>529</v>
      </c>
    </row>
    <row r="150" spans="2:12" x14ac:dyDescent="0.2">
      <c r="B150" s="94">
        <v>4207</v>
      </c>
      <c r="C150" s="94" t="s">
        <v>221</v>
      </c>
      <c r="D150" s="49">
        <v>2998</v>
      </c>
      <c r="E150" s="49">
        <v>1528</v>
      </c>
      <c r="F150" s="49">
        <v>1470</v>
      </c>
      <c r="G150" s="49">
        <v>2437</v>
      </c>
      <c r="H150" s="49">
        <v>1234</v>
      </c>
      <c r="I150" s="49">
        <v>1203</v>
      </c>
      <c r="J150" s="31">
        <v>561</v>
      </c>
      <c r="K150" s="49">
        <v>294</v>
      </c>
      <c r="L150" s="49">
        <v>267</v>
      </c>
    </row>
    <row r="151" spans="2:12" x14ac:dyDescent="0.2">
      <c r="B151" s="94">
        <v>4208</v>
      </c>
      <c r="C151" s="94" t="s">
        <v>2</v>
      </c>
      <c r="D151" s="49">
        <v>3955</v>
      </c>
      <c r="E151" s="49">
        <v>1971</v>
      </c>
      <c r="F151" s="49">
        <v>1984</v>
      </c>
      <c r="G151" s="49">
        <v>3462</v>
      </c>
      <c r="H151" s="49">
        <v>1690</v>
      </c>
      <c r="I151" s="49">
        <v>1772</v>
      </c>
      <c r="J151" s="31">
        <v>493</v>
      </c>
      <c r="K151" s="49">
        <v>281</v>
      </c>
      <c r="L151" s="49">
        <v>212</v>
      </c>
    </row>
    <row r="152" spans="2:12" x14ac:dyDescent="0.2">
      <c r="B152" s="94">
        <v>4209</v>
      </c>
      <c r="C152" s="94" t="s">
        <v>3</v>
      </c>
      <c r="D152" s="49">
        <v>5219</v>
      </c>
      <c r="E152" s="49">
        <v>2577</v>
      </c>
      <c r="F152" s="49">
        <v>2642</v>
      </c>
      <c r="G152" s="49">
        <v>3873</v>
      </c>
      <c r="H152" s="49">
        <v>1852</v>
      </c>
      <c r="I152" s="49">
        <v>2021</v>
      </c>
      <c r="J152" s="31">
        <v>1346</v>
      </c>
      <c r="K152" s="49">
        <v>725</v>
      </c>
      <c r="L152" s="49">
        <v>621</v>
      </c>
    </row>
    <row r="153" spans="2:12" x14ac:dyDescent="0.2">
      <c r="B153" s="94">
        <v>4210</v>
      </c>
      <c r="C153" s="94" t="s">
        <v>4</v>
      </c>
      <c r="D153" s="49">
        <v>3235</v>
      </c>
      <c r="E153" s="49">
        <v>1633</v>
      </c>
      <c r="F153" s="49">
        <v>1602</v>
      </c>
      <c r="G153" s="49">
        <v>2688</v>
      </c>
      <c r="H153" s="49">
        <v>1317</v>
      </c>
      <c r="I153" s="49">
        <v>1371</v>
      </c>
      <c r="J153" s="31">
        <v>547</v>
      </c>
      <c r="K153" s="49">
        <v>316</v>
      </c>
      <c r="L153" s="49">
        <v>231</v>
      </c>
    </row>
    <row r="154" spans="2:12" x14ac:dyDescent="0.2">
      <c r="B154" s="100">
        <v>4249</v>
      </c>
      <c r="C154" s="100" t="s">
        <v>5</v>
      </c>
      <c r="D154" s="166">
        <v>35874</v>
      </c>
      <c r="E154" s="166">
        <v>18200</v>
      </c>
      <c r="F154" s="166">
        <v>17674</v>
      </c>
      <c r="G154" s="166">
        <v>29785</v>
      </c>
      <c r="H154" s="166">
        <v>14841</v>
      </c>
      <c r="I154" s="166">
        <v>14944</v>
      </c>
      <c r="J154" s="33">
        <v>6089</v>
      </c>
      <c r="K154" s="166">
        <v>3359</v>
      </c>
      <c r="L154" s="166">
        <v>2730</v>
      </c>
    </row>
    <row r="155" spans="2:12" x14ac:dyDescent="0.2">
      <c r="B155" s="94">
        <v>4221</v>
      </c>
      <c r="C155" s="94" t="s">
        <v>6</v>
      </c>
      <c r="D155" s="49">
        <v>973</v>
      </c>
      <c r="E155" s="49">
        <v>488</v>
      </c>
      <c r="F155" s="49">
        <v>485</v>
      </c>
      <c r="G155" s="49">
        <v>850</v>
      </c>
      <c r="H155" s="49">
        <v>419</v>
      </c>
      <c r="I155" s="49">
        <v>431</v>
      </c>
      <c r="J155" s="31">
        <v>123</v>
      </c>
      <c r="K155" s="49">
        <v>69</v>
      </c>
      <c r="L155" s="49">
        <v>54</v>
      </c>
    </row>
    <row r="156" spans="2:12" x14ac:dyDescent="0.2">
      <c r="B156" s="94">
        <v>4222</v>
      </c>
      <c r="C156" s="94" t="s">
        <v>7</v>
      </c>
      <c r="D156" s="49">
        <v>1433</v>
      </c>
      <c r="E156" s="49">
        <v>738</v>
      </c>
      <c r="F156" s="49">
        <v>695</v>
      </c>
      <c r="G156" s="49">
        <v>1194</v>
      </c>
      <c r="H156" s="49">
        <v>607</v>
      </c>
      <c r="I156" s="49">
        <v>587</v>
      </c>
      <c r="J156" s="31">
        <v>239</v>
      </c>
      <c r="K156" s="49">
        <v>131</v>
      </c>
      <c r="L156" s="49">
        <v>108</v>
      </c>
    </row>
    <row r="157" spans="2:12" x14ac:dyDescent="0.2">
      <c r="B157" s="94">
        <v>4223</v>
      </c>
      <c r="C157" s="94" t="s">
        <v>8</v>
      </c>
      <c r="D157" s="49">
        <v>2111</v>
      </c>
      <c r="E157" s="49">
        <v>1105</v>
      </c>
      <c r="F157" s="49">
        <v>1006</v>
      </c>
      <c r="G157" s="49">
        <v>1738</v>
      </c>
      <c r="H157" s="49">
        <v>890</v>
      </c>
      <c r="I157" s="49">
        <v>848</v>
      </c>
      <c r="J157" s="31">
        <v>373</v>
      </c>
      <c r="K157" s="49">
        <v>215</v>
      </c>
      <c r="L157" s="49">
        <v>158</v>
      </c>
    </row>
    <row r="158" spans="2:12" x14ac:dyDescent="0.2">
      <c r="B158" s="94">
        <v>4224</v>
      </c>
      <c r="C158" s="94" t="s">
        <v>129</v>
      </c>
      <c r="D158" s="49">
        <v>1145</v>
      </c>
      <c r="E158" s="49">
        <v>572</v>
      </c>
      <c r="F158" s="49">
        <v>573</v>
      </c>
      <c r="G158" s="49">
        <v>1029</v>
      </c>
      <c r="H158" s="49">
        <v>505</v>
      </c>
      <c r="I158" s="49">
        <v>524</v>
      </c>
      <c r="J158" s="31">
        <v>116</v>
      </c>
      <c r="K158" s="49">
        <v>67</v>
      </c>
      <c r="L158" s="49">
        <v>49</v>
      </c>
    </row>
    <row r="159" spans="2:12" x14ac:dyDescent="0.2">
      <c r="B159" s="94">
        <v>4226</v>
      </c>
      <c r="C159" s="94" t="s">
        <v>130</v>
      </c>
      <c r="D159" s="49">
        <v>621</v>
      </c>
      <c r="E159" s="49">
        <v>319</v>
      </c>
      <c r="F159" s="49">
        <v>302</v>
      </c>
      <c r="G159" s="49">
        <v>571</v>
      </c>
      <c r="H159" s="49">
        <v>288</v>
      </c>
      <c r="I159" s="49">
        <v>283</v>
      </c>
      <c r="J159" s="31">
        <v>50</v>
      </c>
      <c r="K159" s="49">
        <v>31</v>
      </c>
      <c r="L159" s="49">
        <v>19</v>
      </c>
    </row>
    <row r="160" spans="2:12" x14ac:dyDescent="0.2">
      <c r="B160" s="94">
        <v>4227</v>
      </c>
      <c r="C160" s="94" t="s">
        <v>9</v>
      </c>
      <c r="D160" s="49">
        <v>610</v>
      </c>
      <c r="E160" s="49">
        <v>321</v>
      </c>
      <c r="F160" s="49">
        <v>289</v>
      </c>
      <c r="G160" s="49">
        <v>557</v>
      </c>
      <c r="H160" s="49">
        <v>287</v>
      </c>
      <c r="I160" s="49">
        <v>270</v>
      </c>
      <c r="J160" s="31">
        <v>53</v>
      </c>
      <c r="K160" s="49">
        <v>34</v>
      </c>
      <c r="L160" s="49">
        <v>19</v>
      </c>
    </row>
    <row r="161" spans="2:12" x14ac:dyDescent="0.2">
      <c r="B161" s="94">
        <v>4228</v>
      </c>
      <c r="C161" s="94" t="s">
        <v>10</v>
      </c>
      <c r="D161" s="49">
        <v>2781</v>
      </c>
      <c r="E161" s="49">
        <v>1409</v>
      </c>
      <c r="F161" s="49">
        <v>1372</v>
      </c>
      <c r="G161" s="49">
        <v>2226</v>
      </c>
      <c r="H161" s="49">
        <v>1093</v>
      </c>
      <c r="I161" s="49">
        <v>1133</v>
      </c>
      <c r="J161" s="31">
        <v>555</v>
      </c>
      <c r="K161" s="49">
        <v>316</v>
      </c>
      <c r="L161" s="49">
        <v>239</v>
      </c>
    </row>
    <row r="162" spans="2:12" x14ac:dyDescent="0.2">
      <c r="B162" s="94">
        <v>4229</v>
      </c>
      <c r="C162" s="94" t="s">
        <v>11</v>
      </c>
      <c r="D162" s="49">
        <v>1095</v>
      </c>
      <c r="E162" s="49">
        <v>549</v>
      </c>
      <c r="F162" s="49">
        <v>546</v>
      </c>
      <c r="G162" s="49">
        <v>924</v>
      </c>
      <c r="H162" s="49">
        <v>443</v>
      </c>
      <c r="I162" s="49">
        <v>481</v>
      </c>
      <c r="J162" s="31">
        <v>171</v>
      </c>
      <c r="K162" s="49">
        <v>106</v>
      </c>
      <c r="L162" s="49">
        <v>65</v>
      </c>
    </row>
    <row r="163" spans="2:12" x14ac:dyDescent="0.2">
      <c r="B163" s="94">
        <v>4230</v>
      </c>
      <c r="C163" s="94" t="s">
        <v>12</v>
      </c>
      <c r="D163" s="49">
        <v>1225</v>
      </c>
      <c r="E163" s="49">
        <v>604</v>
      </c>
      <c r="F163" s="49">
        <v>621</v>
      </c>
      <c r="G163" s="49">
        <v>1091</v>
      </c>
      <c r="H163" s="49">
        <v>544</v>
      </c>
      <c r="I163" s="49">
        <v>547</v>
      </c>
      <c r="J163" s="31">
        <v>134</v>
      </c>
      <c r="K163" s="49">
        <v>60</v>
      </c>
      <c r="L163" s="49">
        <v>74</v>
      </c>
    </row>
    <row r="164" spans="2:12" x14ac:dyDescent="0.2">
      <c r="B164" s="94">
        <v>4231</v>
      </c>
      <c r="C164" s="94" t="s">
        <v>131</v>
      </c>
      <c r="D164" s="49">
        <v>1324</v>
      </c>
      <c r="E164" s="49">
        <v>683</v>
      </c>
      <c r="F164" s="49">
        <v>641</v>
      </c>
      <c r="G164" s="49">
        <v>1132</v>
      </c>
      <c r="H164" s="49">
        <v>566</v>
      </c>
      <c r="I164" s="49">
        <v>566</v>
      </c>
      <c r="J164" s="31">
        <v>192</v>
      </c>
      <c r="K164" s="49">
        <v>117</v>
      </c>
      <c r="L164" s="49">
        <v>75</v>
      </c>
    </row>
    <row r="165" spans="2:12" x14ac:dyDescent="0.2">
      <c r="B165" s="94">
        <v>4232</v>
      </c>
      <c r="C165" s="94" t="s">
        <v>13</v>
      </c>
      <c r="D165" s="49">
        <v>209</v>
      </c>
      <c r="E165" s="49">
        <v>107</v>
      </c>
      <c r="F165" s="49">
        <v>102</v>
      </c>
      <c r="G165" s="49">
        <v>178</v>
      </c>
      <c r="H165" s="49">
        <v>90</v>
      </c>
      <c r="I165" s="49">
        <v>88</v>
      </c>
      <c r="J165" s="31">
        <v>31</v>
      </c>
      <c r="K165" s="49">
        <v>17</v>
      </c>
      <c r="L165" s="49">
        <v>14</v>
      </c>
    </row>
    <row r="166" spans="2:12" x14ac:dyDescent="0.2">
      <c r="B166" s="94">
        <v>4233</v>
      </c>
      <c r="C166" s="94" t="s">
        <v>14</v>
      </c>
      <c r="D166" s="49">
        <v>364</v>
      </c>
      <c r="E166" s="49">
        <v>186</v>
      </c>
      <c r="F166" s="49">
        <v>178</v>
      </c>
      <c r="G166" s="49">
        <v>330</v>
      </c>
      <c r="H166" s="49">
        <v>169</v>
      </c>
      <c r="I166" s="49">
        <v>161</v>
      </c>
      <c r="J166" s="31">
        <v>34</v>
      </c>
      <c r="K166" s="49">
        <v>17</v>
      </c>
      <c r="L166" s="49">
        <v>17</v>
      </c>
    </row>
    <row r="167" spans="2:12" x14ac:dyDescent="0.2">
      <c r="B167" s="94">
        <v>4234</v>
      </c>
      <c r="C167" s="94" t="s">
        <v>15</v>
      </c>
      <c r="D167" s="49">
        <v>3474</v>
      </c>
      <c r="E167" s="49">
        <v>1813</v>
      </c>
      <c r="F167" s="49">
        <v>1661</v>
      </c>
      <c r="G167" s="49">
        <v>2869</v>
      </c>
      <c r="H167" s="49">
        <v>1465</v>
      </c>
      <c r="I167" s="49">
        <v>1404</v>
      </c>
      <c r="J167" s="31">
        <v>605</v>
      </c>
      <c r="K167" s="49">
        <v>348</v>
      </c>
      <c r="L167" s="49">
        <v>257</v>
      </c>
    </row>
    <row r="168" spans="2:12" x14ac:dyDescent="0.2">
      <c r="B168" s="94">
        <v>4235</v>
      </c>
      <c r="C168" s="94" t="s">
        <v>16</v>
      </c>
      <c r="D168" s="49">
        <v>1170</v>
      </c>
      <c r="E168" s="49">
        <v>589</v>
      </c>
      <c r="F168" s="49">
        <v>581</v>
      </c>
      <c r="G168" s="49">
        <v>971</v>
      </c>
      <c r="H168" s="49">
        <v>479</v>
      </c>
      <c r="I168" s="49">
        <v>492</v>
      </c>
      <c r="J168" s="31">
        <v>199</v>
      </c>
      <c r="K168" s="49">
        <v>110</v>
      </c>
      <c r="L168" s="49">
        <v>89</v>
      </c>
    </row>
    <row r="169" spans="2:12" x14ac:dyDescent="0.2">
      <c r="B169" s="94">
        <v>4236</v>
      </c>
      <c r="C169" s="94" t="s">
        <v>439</v>
      </c>
      <c r="D169" s="49">
        <v>7761</v>
      </c>
      <c r="E169" s="49">
        <v>3867</v>
      </c>
      <c r="F169" s="49">
        <v>3894</v>
      </c>
      <c r="G169" s="49">
        <v>6078</v>
      </c>
      <c r="H169" s="49">
        <v>2977</v>
      </c>
      <c r="I169" s="49">
        <v>3101</v>
      </c>
      <c r="J169" s="31">
        <v>1683</v>
      </c>
      <c r="K169" s="49">
        <v>890</v>
      </c>
      <c r="L169" s="49">
        <v>793</v>
      </c>
    </row>
    <row r="170" spans="2:12" x14ac:dyDescent="0.2">
      <c r="B170" s="94">
        <v>4237</v>
      </c>
      <c r="C170" s="94" t="s">
        <v>17</v>
      </c>
      <c r="D170" s="49">
        <v>1574</v>
      </c>
      <c r="E170" s="49">
        <v>807</v>
      </c>
      <c r="F170" s="49">
        <v>767</v>
      </c>
      <c r="G170" s="49">
        <v>1361</v>
      </c>
      <c r="H170" s="49">
        <v>688</v>
      </c>
      <c r="I170" s="49">
        <v>673</v>
      </c>
      <c r="J170" s="31">
        <v>213</v>
      </c>
      <c r="K170" s="49">
        <v>119</v>
      </c>
      <c r="L170" s="49">
        <v>94</v>
      </c>
    </row>
    <row r="171" spans="2:12" x14ac:dyDescent="0.2">
      <c r="B171" s="94">
        <v>4238</v>
      </c>
      <c r="C171" s="94" t="s">
        <v>18</v>
      </c>
      <c r="D171" s="49">
        <v>817</v>
      </c>
      <c r="E171" s="49">
        <v>428</v>
      </c>
      <c r="F171" s="49">
        <v>389</v>
      </c>
      <c r="G171" s="49">
        <v>727</v>
      </c>
      <c r="H171" s="49">
        <v>374</v>
      </c>
      <c r="I171" s="49">
        <v>353</v>
      </c>
      <c r="J171" s="31">
        <v>90</v>
      </c>
      <c r="K171" s="49">
        <v>54</v>
      </c>
      <c r="L171" s="49">
        <v>36</v>
      </c>
    </row>
    <row r="172" spans="2:12" x14ac:dyDescent="0.2">
      <c r="B172" s="94">
        <v>4239</v>
      </c>
      <c r="C172" s="94" t="s">
        <v>19</v>
      </c>
      <c r="D172" s="49">
        <v>4320</v>
      </c>
      <c r="E172" s="49">
        <v>2185</v>
      </c>
      <c r="F172" s="49">
        <v>2135</v>
      </c>
      <c r="G172" s="49">
        <v>3478</v>
      </c>
      <c r="H172" s="49">
        <v>1738</v>
      </c>
      <c r="I172" s="49">
        <v>1740</v>
      </c>
      <c r="J172" s="31">
        <v>842</v>
      </c>
      <c r="K172" s="49">
        <v>447</v>
      </c>
      <c r="L172" s="49">
        <v>395</v>
      </c>
    </row>
    <row r="173" spans="2:12" x14ac:dyDescent="0.2">
      <c r="B173" s="94">
        <v>4240</v>
      </c>
      <c r="C173" s="94" t="s">
        <v>20</v>
      </c>
      <c r="D173" s="49">
        <v>2867</v>
      </c>
      <c r="E173" s="49">
        <v>1430</v>
      </c>
      <c r="F173" s="49">
        <v>1437</v>
      </c>
      <c r="G173" s="49">
        <v>2481</v>
      </c>
      <c r="H173" s="49">
        <v>1219</v>
      </c>
      <c r="I173" s="49">
        <v>1262</v>
      </c>
      <c r="J173" s="31">
        <v>386</v>
      </c>
      <c r="K173" s="49">
        <v>211</v>
      </c>
      <c r="L173" s="49">
        <v>175</v>
      </c>
    </row>
    <row r="174" spans="2:12" x14ac:dyDescent="0.2">
      <c r="B174" s="100">
        <v>4269</v>
      </c>
      <c r="C174" s="100" t="s">
        <v>21</v>
      </c>
      <c r="D174" s="166">
        <v>47676</v>
      </c>
      <c r="E174" s="166">
        <v>23921</v>
      </c>
      <c r="F174" s="166">
        <v>23755</v>
      </c>
      <c r="G174" s="166">
        <v>35564</v>
      </c>
      <c r="H174" s="166">
        <v>17439</v>
      </c>
      <c r="I174" s="166">
        <v>18125</v>
      </c>
      <c r="J174" s="33">
        <v>12112</v>
      </c>
      <c r="K174" s="166">
        <v>6482</v>
      </c>
      <c r="L174" s="166">
        <v>5630</v>
      </c>
    </row>
    <row r="175" spans="2:12" x14ac:dyDescent="0.2">
      <c r="B175" s="94">
        <v>4251</v>
      </c>
      <c r="C175" s="94" t="s">
        <v>22</v>
      </c>
      <c r="D175" s="49">
        <v>788</v>
      </c>
      <c r="E175" s="49">
        <v>387</v>
      </c>
      <c r="F175" s="49">
        <v>401</v>
      </c>
      <c r="G175" s="49">
        <v>744</v>
      </c>
      <c r="H175" s="49">
        <v>362</v>
      </c>
      <c r="I175" s="49">
        <v>382</v>
      </c>
      <c r="J175" s="31">
        <v>44</v>
      </c>
      <c r="K175" s="49">
        <v>25</v>
      </c>
      <c r="L175" s="49">
        <v>19</v>
      </c>
    </row>
    <row r="176" spans="2:12" x14ac:dyDescent="0.2">
      <c r="B176" s="94">
        <v>4252</v>
      </c>
      <c r="C176" s="94" t="s">
        <v>23</v>
      </c>
      <c r="D176" s="49">
        <v>5576</v>
      </c>
      <c r="E176" s="49">
        <v>2847</v>
      </c>
      <c r="F176" s="49">
        <v>2729</v>
      </c>
      <c r="G176" s="49">
        <v>3972</v>
      </c>
      <c r="H176" s="49">
        <v>1959</v>
      </c>
      <c r="I176" s="49">
        <v>2013</v>
      </c>
      <c r="J176" s="31">
        <v>1604</v>
      </c>
      <c r="K176" s="49">
        <v>888</v>
      </c>
      <c r="L176" s="49">
        <v>716</v>
      </c>
    </row>
    <row r="177" spans="2:12" x14ac:dyDescent="0.2">
      <c r="B177" s="94">
        <v>4253</v>
      </c>
      <c r="C177" s="94" t="s">
        <v>102</v>
      </c>
      <c r="D177" s="49">
        <v>3934</v>
      </c>
      <c r="E177" s="49">
        <v>1953</v>
      </c>
      <c r="F177" s="49">
        <v>1981</v>
      </c>
      <c r="G177" s="49">
        <v>3317</v>
      </c>
      <c r="H177" s="49">
        <v>1621</v>
      </c>
      <c r="I177" s="49">
        <v>1696</v>
      </c>
      <c r="J177" s="31">
        <v>617</v>
      </c>
      <c r="K177" s="49">
        <v>332</v>
      </c>
      <c r="L177" s="49">
        <v>285</v>
      </c>
    </row>
    <row r="178" spans="2:12" x14ac:dyDescent="0.2">
      <c r="B178" s="94">
        <v>4254</v>
      </c>
      <c r="C178" s="94" t="s">
        <v>103</v>
      </c>
      <c r="D178" s="49">
        <v>11006</v>
      </c>
      <c r="E178" s="49">
        <v>5520</v>
      </c>
      <c r="F178" s="49">
        <v>5486</v>
      </c>
      <c r="G178" s="49">
        <v>8225</v>
      </c>
      <c r="H178" s="49">
        <v>4019</v>
      </c>
      <c r="I178" s="49">
        <v>4206</v>
      </c>
      <c r="J178" s="31">
        <v>2781</v>
      </c>
      <c r="K178" s="49">
        <v>1501</v>
      </c>
      <c r="L178" s="49">
        <v>1280</v>
      </c>
    </row>
    <row r="179" spans="2:12" x14ac:dyDescent="0.2">
      <c r="B179" s="94">
        <v>4255</v>
      </c>
      <c r="C179" s="94" t="s">
        <v>24</v>
      </c>
      <c r="D179" s="49">
        <v>1431</v>
      </c>
      <c r="E179" s="49">
        <v>731</v>
      </c>
      <c r="F179" s="49">
        <v>700</v>
      </c>
      <c r="G179" s="49">
        <v>996</v>
      </c>
      <c r="H179" s="49">
        <v>487</v>
      </c>
      <c r="I179" s="49">
        <v>509</v>
      </c>
      <c r="J179" s="31">
        <v>435</v>
      </c>
      <c r="K179" s="49">
        <v>244</v>
      </c>
      <c r="L179" s="49">
        <v>191</v>
      </c>
    </row>
    <row r="180" spans="2:12" x14ac:dyDescent="0.2">
      <c r="B180" s="94">
        <v>4256</v>
      </c>
      <c r="C180" s="94" t="s">
        <v>25</v>
      </c>
      <c r="D180" s="49">
        <v>1040</v>
      </c>
      <c r="E180" s="49">
        <v>539</v>
      </c>
      <c r="F180" s="49">
        <v>501</v>
      </c>
      <c r="G180" s="49">
        <v>909</v>
      </c>
      <c r="H180" s="49">
        <v>459</v>
      </c>
      <c r="I180" s="49">
        <v>450</v>
      </c>
      <c r="J180" s="31">
        <v>131</v>
      </c>
      <c r="K180" s="49">
        <v>80</v>
      </c>
      <c r="L180" s="49">
        <v>51</v>
      </c>
    </row>
    <row r="181" spans="2:12" x14ac:dyDescent="0.2">
      <c r="B181" s="94">
        <v>4257</v>
      </c>
      <c r="C181" s="94" t="s">
        <v>26</v>
      </c>
      <c r="D181" s="49">
        <v>359</v>
      </c>
      <c r="E181" s="49">
        <v>195</v>
      </c>
      <c r="F181" s="49">
        <v>164</v>
      </c>
      <c r="G181" s="49">
        <v>315</v>
      </c>
      <c r="H181" s="49">
        <v>171</v>
      </c>
      <c r="I181" s="49">
        <v>144</v>
      </c>
      <c r="J181" s="31">
        <v>44</v>
      </c>
      <c r="K181" s="49">
        <v>24</v>
      </c>
      <c r="L181" s="49">
        <v>20</v>
      </c>
    </row>
    <row r="182" spans="2:12" x14ac:dyDescent="0.2">
      <c r="B182" s="94">
        <v>4258</v>
      </c>
      <c r="C182" s="94" t="s">
        <v>101</v>
      </c>
      <c r="D182" s="49">
        <v>13360</v>
      </c>
      <c r="E182" s="49">
        <v>6623</v>
      </c>
      <c r="F182" s="49">
        <v>6737</v>
      </c>
      <c r="G182" s="49">
        <v>9125</v>
      </c>
      <c r="H182" s="49">
        <v>4402</v>
      </c>
      <c r="I182" s="49">
        <v>4723</v>
      </c>
      <c r="J182" s="31">
        <v>4235</v>
      </c>
      <c r="K182" s="49">
        <v>2221</v>
      </c>
      <c r="L182" s="49">
        <v>2014</v>
      </c>
    </row>
    <row r="183" spans="2:12" x14ac:dyDescent="0.2">
      <c r="B183" s="94">
        <v>4259</v>
      </c>
      <c r="C183" s="94" t="s">
        <v>27</v>
      </c>
      <c r="D183" s="49">
        <v>825</v>
      </c>
      <c r="E183" s="49">
        <v>429</v>
      </c>
      <c r="F183" s="49">
        <v>396</v>
      </c>
      <c r="G183" s="49">
        <v>707</v>
      </c>
      <c r="H183" s="49">
        <v>362</v>
      </c>
      <c r="I183" s="49">
        <v>345</v>
      </c>
      <c r="J183" s="31">
        <v>118</v>
      </c>
      <c r="K183" s="49">
        <v>67</v>
      </c>
      <c r="L183" s="49">
        <v>51</v>
      </c>
    </row>
    <row r="184" spans="2:12" x14ac:dyDescent="0.2">
      <c r="B184" s="94">
        <v>4260</v>
      </c>
      <c r="C184" s="94" t="s">
        <v>440</v>
      </c>
      <c r="D184" s="49">
        <v>3150</v>
      </c>
      <c r="E184" s="49">
        <v>1603</v>
      </c>
      <c r="F184" s="49">
        <v>1547</v>
      </c>
      <c r="G184" s="49">
        <v>1918</v>
      </c>
      <c r="H184" s="49">
        <v>949</v>
      </c>
      <c r="I184" s="49">
        <v>969</v>
      </c>
      <c r="J184" s="31">
        <v>1232</v>
      </c>
      <c r="K184" s="49">
        <v>654</v>
      </c>
      <c r="L184" s="49">
        <v>578</v>
      </c>
    </row>
    <row r="185" spans="2:12" x14ac:dyDescent="0.2">
      <c r="B185" s="94">
        <v>4261</v>
      </c>
      <c r="C185" s="94" t="s">
        <v>28</v>
      </c>
      <c r="D185" s="49">
        <v>1958</v>
      </c>
      <c r="E185" s="49">
        <v>980</v>
      </c>
      <c r="F185" s="49">
        <v>978</v>
      </c>
      <c r="G185" s="49">
        <v>1669</v>
      </c>
      <c r="H185" s="49">
        <v>836</v>
      </c>
      <c r="I185" s="49">
        <v>833</v>
      </c>
      <c r="J185" s="31">
        <v>289</v>
      </c>
      <c r="K185" s="49">
        <v>144</v>
      </c>
      <c r="L185" s="49">
        <v>145</v>
      </c>
    </row>
    <row r="186" spans="2:12" x14ac:dyDescent="0.2">
      <c r="B186" s="94">
        <v>4262</v>
      </c>
      <c r="C186" s="94" t="s">
        <v>104</v>
      </c>
      <c r="D186" s="49">
        <v>1075</v>
      </c>
      <c r="E186" s="49">
        <v>536</v>
      </c>
      <c r="F186" s="49">
        <v>539</v>
      </c>
      <c r="G186" s="49">
        <v>961</v>
      </c>
      <c r="H186" s="49">
        <v>472</v>
      </c>
      <c r="I186" s="49">
        <v>489</v>
      </c>
      <c r="J186" s="31">
        <v>114</v>
      </c>
      <c r="K186" s="49">
        <v>64</v>
      </c>
      <c r="L186" s="49">
        <v>50</v>
      </c>
    </row>
    <row r="187" spans="2:12" x14ac:dyDescent="0.2">
      <c r="B187" s="94">
        <v>4263</v>
      </c>
      <c r="C187" s="94" t="s">
        <v>29</v>
      </c>
      <c r="D187" s="49">
        <v>2288</v>
      </c>
      <c r="E187" s="49">
        <v>1138</v>
      </c>
      <c r="F187" s="49">
        <v>1150</v>
      </c>
      <c r="G187" s="49">
        <v>1937</v>
      </c>
      <c r="H187" s="49">
        <v>958</v>
      </c>
      <c r="I187" s="49">
        <v>979</v>
      </c>
      <c r="J187" s="31">
        <v>351</v>
      </c>
      <c r="K187" s="49">
        <v>180</v>
      </c>
      <c r="L187" s="49">
        <v>171</v>
      </c>
    </row>
    <row r="188" spans="2:12" x14ac:dyDescent="0.2">
      <c r="B188" s="94">
        <v>4264</v>
      </c>
      <c r="C188" s="94" t="s">
        <v>30</v>
      </c>
      <c r="D188" s="49">
        <v>886</v>
      </c>
      <c r="E188" s="49">
        <v>440</v>
      </c>
      <c r="F188" s="49">
        <v>446</v>
      </c>
      <c r="G188" s="49">
        <v>769</v>
      </c>
      <c r="H188" s="49">
        <v>382</v>
      </c>
      <c r="I188" s="49">
        <v>387</v>
      </c>
      <c r="J188" s="31">
        <v>117</v>
      </c>
      <c r="K188" s="49">
        <v>58</v>
      </c>
      <c r="L188" s="49">
        <v>59</v>
      </c>
    </row>
    <row r="189" spans="2:12" x14ac:dyDescent="0.2">
      <c r="B189" s="100">
        <v>4299</v>
      </c>
      <c r="C189" s="100" t="s">
        <v>31</v>
      </c>
      <c r="D189" s="166">
        <v>70695</v>
      </c>
      <c r="E189" s="166">
        <v>35629</v>
      </c>
      <c r="F189" s="166">
        <v>35066</v>
      </c>
      <c r="G189" s="166">
        <v>53272</v>
      </c>
      <c r="H189" s="166">
        <v>26134</v>
      </c>
      <c r="I189" s="166">
        <v>27138</v>
      </c>
      <c r="J189" s="33">
        <v>17423</v>
      </c>
      <c r="K189" s="166">
        <v>9495</v>
      </c>
      <c r="L189" s="166">
        <v>7928</v>
      </c>
    </row>
    <row r="190" spans="2:12" x14ac:dyDescent="0.2">
      <c r="B190" s="94">
        <v>4271</v>
      </c>
      <c r="C190" s="94" t="s">
        <v>132</v>
      </c>
      <c r="D190" s="49">
        <v>8044</v>
      </c>
      <c r="E190" s="49">
        <v>4140</v>
      </c>
      <c r="F190" s="49">
        <v>3904</v>
      </c>
      <c r="G190" s="49">
        <v>4497</v>
      </c>
      <c r="H190" s="49">
        <v>2207</v>
      </c>
      <c r="I190" s="49">
        <v>2290</v>
      </c>
      <c r="J190" s="31">
        <v>3547</v>
      </c>
      <c r="K190" s="49">
        <v>1933</v>
      </c>
      <c r="L190" s="49">
        <v>1614</v>
      </c>
    </row>
    <row r="191" spans="2:12" x14ac:dyDescent="0.2">
      <c r="B191" s="94">
        <v>4272</v>
      </c>
      <c r="C191" s="94" t="s">
        <v>32</v>
      </c>
      <c r="D191" s="49">
        <v>295</v>
      </c>
      <c r="E191" s="49">
        <v>151</v>
      </c>
      <c r="F191" s="49">
        <v>144</v>
      </c>
      <c r="G191" s="49">
        <v>283</v>
      </c>
      <c r="H191" s="49">
        <v>144</v>
      </c>
      <c r="I191" s="49">
        <v>139</v>
      </c>
      <c r="J191" s="31">
        <v>12</v>
      </c>
      <c r="K191" s="49">
        <v>7</v>
      </c>
      <c r="L191" s="49">
        <v>5</v>
      </c>
    </row>
    <row r="192" spans="2:12" x14ac:dyDescent="0.2">
      <c r="B192" s="94">
        <v>4273</v>
      </c>
      <c r="C192" s="94" t="s">
        <v>33</v>
      </c>
      <c r="D192" s="49">
        <v>791</v>
      </c>
      <c r="E192" s="49">
        <v>384</v>
      </c>
      <c r="F192" s="49">
        <v>407</v>
      </c>
      <c r="G192" s="49">
        <v>715</v>
      </c>
      <c r="H192" s="49">
        <v>344</v>
      </c>
      <c r="I192" s="49">
        <v>371</v>
      </c>
      <c r="J192" s="31">
        <v>76</v>
      </c>
      <c r="K192" s="49">
        <v>40</v>
      </c>
      <c r="L192" s="49">
        <v>36</v>
      </c>
    </row>
    <row r="193" spans="2:12" x14ac:dyDescent="0.2">
      <c r="B193" s="94">
        <v>4274</v>
      </c>
      <c r="C193" s="94" t="s">
        <v>34</v>
      </c>
      <c r="D193" s="49">
        <v>3906</v>
      </c>
      <c r="E193" s="49">
        <v>1934</v>
      </c>
      <c r="F193" s="49">
        <v>1972</v>
      </c>
      <c r="G193" s="49">
        <v>3506</v>
      </c>
      <c r="H193" s="49">
        <v>1700</v>
      </c>
      <c r="I193" s="49">
        <v>1806</v>
      </c>
      <c r="J193" s="31">
        <v>400</v>
      </c>
      <c r="K193" s="49">
        <v>234</v>
      </c>
      <c r="L193" s="49">
        <v>166</v>
      </c>
    </row>
    <row r="194" spans="2:12" x14ac:dyDescent="0.2">
      <c r="B194" s="94">
        <v>4275</v>
      </c>
      <c r="C194" s="94" t="s">
        <v>35</v>
      </c>
      <c r="D194" s="49">
        <v>849</v>
      </c>
      <c r="E194" s="49">
        <v>434</v>
      </c>
      <c r="F194" s="49">
        <v>415</v>
      </c>
      <c r="G194" s="49">
        <v>754</v>
      </c>
      <c r="H194" s="49">
        <v>385</v>
      </c>
      <c r="I194" s="49">
        <v>369</v>
      </c>
      <c r="J194" s="31">
        <v>95</v>
      </c>
      <c r="K194" s="49">
        <v>49</v>
      </c>
      <c r="L194" s="49">
        <v>46</v>
      </c>
    </row>
    <row r="195" spans="2:12" x14ac:dyDescent="0.2">
      <c r="B195" s="94">
        <v>4276</v>
      </c>
      <c r="C195" s="94" t="s">
        <v>36</v>
      </c>
      <c r="D195" s="49">
        <v>4324</v>
      </c>
      <c r="E195" s="49">
        <v>2166</v>
      </c>
      <c r="F195" s="49">
        <v>2158</v>
      </c>
      <c r="G195" s="49">
        <v>3484</v>
      </c>
      <c r="H195" s="49">
        <v>1693</v>
      </c>
      <c r="I195" s="49">
        <v>1791</v>
      </c>
      <c r="J195" s="31">
        <v>840</v>
      </c>
      <c r="K195" s="49">
        <v>473</v>
      </c>
      <c r="L195" s="49">
        <v>367</v>
      </c>
    </row>
    <row r="196" spans="2:12" x14ac:dyDescent="0.2">
      <c r="B196" s="94">
        <v>4277</v>
      </c>
      <c r="C196" s="94" t="s">
        <v>133</v>
      </c>
      <c r="D196" s="49">
        <v>929</v>
      </c>
      <c r="E196" s="49">
        <v>493</v>
      </c>
      <c r="F196" s="49">
        <v>436</v>
      </c>
      <c r="G196" s="49">
        <v>796</v>
      </c>
      <c r="H196" s="49">
        <v>403</v>
      </c>
      <c r="I196" s="49">
        <v>393</v>
      </c>
      <c r="J196" s="31">
        <v>133</v>
      </c>
      <c r="K196" s="49">
        <v>90</v>
      </c>
      <c r="L196" s="49">
        <v>43</v>
      </c>
    </row>
    <row r="197" spans="2:12" x14ac:dyDescent="0.2">
      <c r="B197" s="94">
        <v>4279</v>
      </c>
      <c r="C197" s="94" t="s">
        <v>37</v>
      </c>
      <c r="D197" s="49">
        <v>2911</v>
      </c>
      <c r="E197" s="49">
        <v>1511</v>
      </c>
      <c r="F197" s="49">
        <v>1400</v>
      </c>
      <c r="G197" s="49">
        <v>2342</v>
      </c>
      <c r="H197" s="49">
        <v>1197</v>
      </c>
      <c r="I197" s="49">
        <v>1145</v>
      </c>
      <c r="J197" s="31">
        <v>569</v>
      </c>
      <c r="K197" s="49">
        <v>314</v>
      </c>
      <c r="L197" s="49">
        <v>255</v>
      </c>
    </row>
    <row r="198" spans="2:12" x14ac:dyDescent="0.2">
      <c r="B198" s="94">
        <v>4280</v>
      </c>
      <c r="C198" s="94" t="s">
        <v>38</v>
      </c>
      <c r="D198" s="49">
        <v>13599</v>
      </c>
      <c r="E198" s="49">
        <v>6847</v>
      </c>
      <c r="F198" s="49">
        <v>6752</v>
      </c>
      <c r="G198" s="49">
        <v>8776</v>
      </c>
      <c r="H198" s="49">
        <v>4248</v>
      </c>
      <c r="I198" s="49">
        <v>4528</v>
      </c>
      <c r="J198" s="31">
        <v>4823</v>
      </c>
      <c r="K198" s="49">
        <v>2599</v>
      </c>
      <c r="L198" s="49">
        <v>2224</v>
      </c>
    </row>
    <row r="199" spans="2:12" x14ac:dyDescent="0.2">
      <c r="B199" s="94">
        <v>4281</v>
      </c>
      <c r="C199" s="94" t="s">
        <v>39</v>
      </c>
      <c r="D199" s="49">
        <v>1267</v>
      </c>
      <c r="E199" s="49">
        <v>647</v>
      </c>
      <c r="F199" s="49">
        <v>620</v>
      </c>
      <c r="G199" s="49">
        <v>1113</v>
      </c>
      <c r="H199" s="49">
        <v>556</v>
      </c>
      <c r="I199" s="49">
        <v>557</v>
      </c>
      <c r="J199" s="31">
        <v>154</v>
      </c>
      <c r="K199" s="49">
        <v>91</v>
      </c>
      <c r="L199" s="49">
        <v>63</v>
      </c>
    </row>
    <row r="200" spans="2:12" x14ac:dyDescent="0.2">
      <c r="B200" s="94">
        <v>4282</v>
      </c>
      <c r="C200" s="94" t="s">
        <v>40</v>
      </c>
      <c r="D200" s="49">
        <v>8922</v>
      </c>
      <c r="E200" s="49">
        <v>4525</v>
      </c>
      <c r="F200" s="49">
        <v>4397</v>
      </c>
      <c r="G200" s="49">
        <v>6993</v>
      </c>
      <c r="H200" s="49">
        <v>3453</v>
      </c>
      <c r="I200" s="49">
        <v>3540</v>
      </c>
      <c r="J200" s="31">
        <v>1929</v>
      </c>
      <c r="K200" s="49">
        <v>1072</v>
      </c>
      <c r="L200" s="49">
        <v>857</v>
      </c>
    </row>
    <row r="201" spans="2:12" x14ac:dyDescent="0.2">
      <c r="B201" s="94">
        <v>4283</v>
      </c>
      <c r="C201" s="94" t="s">
        <v>41</v>
      </c>
      <c r="D201" s="49">
        <v>3805</v>
      </c>
      <c r="E201" s="49">
        <v>1896</v>
      </c>
      <c r="F201" s="49">
        <v>1909</v>
      </c>
      <c r="G201" s="49">
        <v>2949</v>
      </c>
      <c r="H201" s="49">
        <v>1449</v>
      </c>
      <c r="I201" s="49">
        <v>1500</v>
      </c>
      <c r="J201" s="31">
        <v>856</v>
      </c>
      <c r="K201" s="49">
        <v>447</v>
      </c>
      <c r="L201" s="49">
        <v>409</v>
      </c>
    </row>
    <row r="202" spans="2:12" x14ac:dyDescent="0.2">
      <c r="B202" s="94">
        <v>4284</v>
      </c>
      <c r="C202" s="94" t="s">
        <v>42</v>
      </c>
      <c r="D202" s="49">
        <v>1242</v>
      </c>
      <c r="E202" s="49">
        <v>643</v>
      </c>
      <c r="F202" s="49">
        <v>599</v>
      </c>
      <c r="G202" s="49">
        <v>1084</v>
      </c>
      <c r="H202" s="49">
        <v>545</v>
      </c>
      <c r="I202" s="49">
        <v>539</v>
      </c>
      <c r="J202" s="31">
        <v>158</v>
      </c>
      <c r="K202" s="49">
        <v>98</v>
      </c>
      <c r="L202" s="49">
        <v>60</v>
      </c>
    </row>
    <row r="203" spans="2:12" x14ac:dyDescent="0.2">
      <c r="B203" s="94">
        <v>4285</v>
      </c>
      <c r="C203" s="94" t="s">
        <v>43</v>
      </c>
      <c r="D203" s="49">
        <v>4809</v>
      </c>
      <c r="E203" s="49">
        <v>2458</v>
      </c>
      <c r="F203" s="49">
        <v>2351</v>
      </c>
      <c r="G203" s="49">
        <v>3508</v>
      </c>
      <c r="H203" s="49">
        <v>1746</v>
      </c>
      <c r="I203" s="49">
        <v>1762</v>
      </c>
      <c r="J203" s="31">
        <v>1301</v>
      </c>
      <c r="K203" s="49">
        <v>712</v>
      </c>
      <c r="L203" s="49">
        <v>589</v>
      </c>
    </row>
    <row r="204" spans="2:12" x14ac:dyDescent="0.2">
      <c r="B204" s="94">
        <v>4286</v>
      </c>
      <c r="C204" s="94" t="s">
        <v>134</v>
      </c>
      <c r="D204" s="49">
        <v>1355</v>
      </c>
      <c r="E204" s="49">
        <v>670</v>
      </c>
      <c r="F204" s="49">
        <v>685</v>
      </c>
      <c r="G204" s="49">
        <v>1229</v>
      </c>
      <c r="H204" s="49">
        <v>604</v>
      </c>
      <c r="I204" s="49">
        <v>625</v>
      </c>
      <c r="J204" s="31">
        <v>126</v>
      </c>
      <c r="K204" s="49">
        <v>66</v>
      </c>
      <c r="L204" s="49">
        <v>60</v>
      </c>
    </row>
    <row r="205" spans="2:12" x14ac:dyDescent="0.2">
      <c r="B205" s="94">
        <v>4287</v>
      </c>
      <c r="C205" s="94" t="s">
        <v>44</v>
      </c>
      <c r="D205" s="49">
        <v>1940</v>
      </c>
      <c r="E205" s="49">
        <v>956</v>
      </c>
      <c r="F205" s="49">
        <v>984</v>
      </c>
      <c r="G205" s="49">
        <v>1803</v>
      </c>
      <c r="H205" s="49">
        <v>879</v>
      </c>
      <c r="I205" s="49">
        <v>924</v>
      </c>
      <c r="J205" s="31">
        <v>137</v>
      </c>
      <c r="K205" s="49">
        <v>77</v>
      </c>
      <c r="L205" s="49">
        <v>60</v>
      </c>
    </row>
    <row r="206" spans="2:12" x14ac:dyDescent="0.2">
      <c r="B206" s="94">
        <v>4288</v>
      </c>
      <c r="C206" s="94" t="s">
        <v>45</v>
      </c>
      <c r="D206" s="49">
        <v>164</v>
      </c>
      <c r="E206" s="49">
        <v>92</v>
      </c>
      <c r="F206" s="49">
        <v>72</v>
      </c>
      <c r="G206" s="49">
        <v>159</v>
      </c>
      <c r="H206" s="49">
        <v>88</v>
      </c>
      <c r="I206" s="49">
        <v>71</v>
      </c>
      <c r="J206" s="31">
        <v>5</v>
      </c>
      <c r="K206" s="49">
        <v>4</v>
      </c>
      <c r="L206" s="49">
        <v>1</v>
      </c>
    </row>
    <row r="207" spans="2:12" x14ac:dyDescent="0.2">
      <c r="B207" s="94">
        <v>4289</v>
      </c>
      <c r="C207" s="94" t="s">
        <v>105</v>
      </c>
      <c r="D207" s="49">
        <v>11543</v>
      </c>
      <c r="E207" s="49">
        <v>5682</v>
      </c>
      <c r="F207" s="49">
        <v>5861</v>
      </c>
      <c r="G207" s="49">
        <v>9281</v>
      </c>
      <c r="H207" s="49">
        <v>4493</v>
      </c>
      <c r="I207" s="49">
        <v>4788</v>
      </c>
      <c r="J207" s="31">
        <v>2262</v>
      </c>
      <c r="K207" s="49">
        <v>1189</v>
      </c>
      <c r="L207" s="49">
        <v>1073</v>
      </c>
    </row>
    <row r="208" spans="2:12" x14ac:dyDescent="0.2">
      <c r="B208" s="100">
        <v>4329</v>
      </c>
      <c r="C208" s="100" t="s">
        <v>46</v>
      </c>
      <c r="D208" s="166">
        <v>34027</v>
      </c>
      <c r="E208" s="166">
        <v>17370</v>
      </c>
      <c r="F208" s="166">
        <v>16657</v>
      </c>
      <c r="G208" s="166">
        <v>23969</v>
      </c>
      <c r="H208" s="166">
        <v>11830</v>
      </c>
      <c r="I208" s="166">
        <v>12139</v>
      </c>
      <c r="J208" s="33">
        <v>10058</v>
      </c>
      <c r="K208" s="166">
        <v>5540</v>
      </c>
      <c r="L208" s="166">
        <v>4518</v>
      </c>
    </row>
    <row r="209" spans="2:12" x14ac:dyDescent="0.2">
      <c r="B209" s="94">
        <v>4323</v>
      </c>
      <c r="C209" s="94" t="s">
        <v>137</v>
      </c>
      <c r="D209" s="49">
        <v>4240</v>
      </c>
      <c r="E209" s="49">
        <v>2126</v>
      </c>
      <c r="F209" s="49">
        <v>2114</v>
      </c>
      <c r="G209" s="49">
        <v>2634</v>
      </c>
      <c r="H209" s="49">
        <v>1244</v>
      </c>
      <c r="I209" s="49">
        <v>1390</v>
      </c>
      <c r="J209" s="31">
        <v>1606</v>
      </c>
      <c r="K209" s="49">
        <v>882</v>
      </c>
      <c r="L209" s="49">
        <v>724</v>
      </c>
    </row>
    <row r="210" spans="2:12" x14ac:dyDescent="0.2">
      <c r="B210" s="94">
        <v>4301</v>
      </c>
      <c r="C210" s="94" t="s">
        <v>47</v>
      </c>
      <c r="D210" s="49">
        <v>261</v>
      </c>
      <c r="E210" s="49">
        <v>130</v>
      </c>
      <c r="F210" s="49">
        <v>131</v>
      </c>
      <c r="G210" s="49">
        <v>229</v>
      </c>
      <c r="H210" s="49">
        <v>116</v>
      </c>
      <c r="I210" s="49">
        <v>113</v>
      </c>
      <c r="J210" s="31">
        <v>32</v>
      </c>
      <c r="K210" s="49">
        <v>14</v>
      </c>
      <c r="L210" s="49">
        <v>18</v>
      </c>
    </row>
    <row r="211" spans="2:12" x14ac:dyDescent="0.2">
      <c r="B211" s="94">
        <v>4302</v>
      </c>
      <c r="C211" s="94" t="s">
        <v>48</v>
      </c>
      <c r="D211" s="49">
        <v>174</v>
      </c>
      <c r="E211" s="49">
        <v>92</v>
      </c>
      <c r="F211" s="49">
        <v>82</v>
      </c>
      <c r="G211" s="49">
        <v>159</v>
      </c>
      <c r="H211" s="49">
        <v>83</v>
      </c>
      <c r="I211" s="49">
        <v>76</v>
      </c>
      <c r="J211" s="31">
        <v>15</v>
      </c>
      <c r="K211" s="49">
        <v>9</v>
      </c>
      <c r="L211" s="49">
        <v>6</v>
      </c>
    </row>
    <row r="212" spans="2:12" x14ac:dyDescent="0.2">
      <c r="B212" s="94">
        <v>4303</v>
      </c>
      <c r="C212" s="94" t="s">
        <v>135</v>
      </c>
      <c r="D212" s="49">
        <v>3986</v>
      </c>
      <c r="E212" s="49">
        <v>2057</v>
      </c>
      <c r="F212" s="49">
        <v>1929</v>
      </c>
      <c r="G212" s="49">
        <v>2340</v>
      </c>
      <c r="H212" s="49">
        <v>1162</v>
      </c>
      <c r="I212" s="49">
        <v>1178</v>
      </c>
      <c r="J212" s="31">
        <v>1646</v>
      </c>
      <c r="K212" s="49">
        <v>895</v>
      </c>
      <c r="L212" s="49">
        <v>751</v>
      </c>
    </row>
    <row r="213" spans="2:12" x14ac:dyDescent="0.2">
      <c r="B213" s="94">
        <v>4304</v>
      </c>
      <c r="C213" s="94" t="s">
        <v>106</v>
      </c>
      <c r="D213" s="49">
        <v>3885</v>
      </c>
      <c r="E213" s="49">
        <v>2003</v>
      </c>
      <c r="F213" s="49">
        <v>1882</v>
      </c>
      <c r="G213" s="49">
        <v>2249</v>
      </c>
      <c r="H213" s="49">
        <v>1111</v>
      </c>
      <c r="I213" s="49">
        <v>1138</v>
      </c>
      <c r="J213" s="31">
        <v>1636</v>
      </c>
      <c r="K213" s="49">
        <v>892</v>
      </c>
      <c r="L213" s="49">
        <v>744</v>
      </c>
    </row>
    <row r="214" spans="2:12" x14ac:dyDescent="0.2">
      <c r="B214" s="94">
        <v>4305</v>
      </c>
      <c r="C214" s="94" t="s">
        <v>49</v>
      </c>
      <c r="D214" s="49">
        <v>2571</v>
      </c>
      <c r="E214" s="49">
        <v>1274</v>
      </c>
      <c r="F214" s="49">
        <v>1297</v>
      </c>
      <c r="G214" s="49">
        <v>2063</v>
      </c>
      <c r="H214" s="49">
        <v>1005</v>
      </c>
      <c r="I214" s="49">
        <v>1058</v>
      </c>
      <c r="J214" s="31">
        <v>508</v>
      </c>
      <c r="K214" s="49">
        <v>269</v>
      </c>
      <c r="L214" s="49">
        <v>239</v>
      </c>
    </row>
    <row r="215" spans="2:12" x14ac:dyDescent="0.2">
      <c r="B215" s="94">
        <v>4306</v>
      </c>
      <c r="C215" s="94" t="s">
        <v>50</v>
      </c>
      <c r="D215" s="49">
        <v>480</v>
      </c>
      <c r="E215" s="49">
        <v>249</v>
      </c>
      <c r="F215" s="49">
        <v>231</v>
      </c>
      <c r="G215" s="49">
        <v>338</v>
      </c>
      <c r="H215" s="49">
        <v>174</v>
      </c>
      <c r="I215" s="49">
        <v>164</v>
      </c>
      <c r="J215" s="31">
        <v>142</v>
      </c>
      <c r="K215" s="49">
        <v>75</v>
      </c>
      <c r="L215" s="49">
        <v>67</v>
      </c>
    </row>
    <row r="216" spans="2:12" x14ac:dyDescent="0.2">
      <c r="B216" s="94">
        <v>4307</v>
      </c>
      <c r="C216" s="94" t="s">
        <v>51</v>
      </c>
      <c r="D216" s="49">
        <v>875</v>
      </c>
      <c r="E216" s="49">
        <v>453</v>
      </c>
      <c r="F216" s="49">
        <v>422</v>
      </c>
      <c r="G216" s="49">
        <v>733</v>
      </c>
      <c r="H216" s="49">
        <v>368</v>
      </c>
      <c r="I216" s="49">
        <v>365</v>
      </c>
      <c r="J216" s="31">
        <v>142</v>
      </c>
      <c r="K216" s="49">
        <v>85</v>
      </c>
      <c r="L216" s="49">
        <v>57</v>
      </c>
    </row>
    <row r="217" spans="2:12" x14ac:dyDescent="0.2">
      <c r="B217" s="94">
        <v>4308</v>
      </c>
      <c r="C217" s="94" t="s">
        <v>52</v>
      </c>
      <c r="D217" s="49">
        <v>430</v>
      </c>
      <c r="E217" s="49">
        <v>229</v>
      </c>
      <c r="F217" s="49">
        <v>201</v>
      </c>
      <c r="G217" s="49">
        <v>276</v>
      </c>
      <c r="H217" s="49">
        <v>135</v>
      </c>
      <c r="I217" s="49">
        <v>141</v>
      </c>
      <c r="J217" s="31">
        <v>154</v>
      </c>
      <c r="K217" s="49">
        <v>94</v>
      </c>
      <c r="L217" s="49">
        <v>60</v>
      </c>
    </row>
    <row r="218" spans="2:12" x14ac:dyDescent="0.2">
      <c r="B218" s="94">
        <v>4309</v>
      </c>
      <c r="C218" s="94" t="s">
        <v>53</v>
      </c>
      <c r="D218" s="49">
        <v>3480</v>
      </c>
      <c r="E218" s="49">
        <v>1785</v>
      </c>
      <c r="F218" s="49">
        <v>1695</v>
      </c>
      <c r="G218" s="49">
        <v>2482</v>
      </c>
      <c r="H218" s="49">
        <v>1224</v>
      </c>
      <c r="I218" s="49">
        <v>1258</v>
      </c>
      <c r="J218" s="31">
        <v>998</v>
      </c>
      <c r="K218" s="49">
        <v>561</v>
      </c>
      <c r="L218" s="49">
        <v>437</v>
      </c>
    </row>
    <row r="219" spans="2:12" x14ac:dyDescent="0.2">
      <c r="B219" s="94">
        <v>4310</v>
      </c>
      <c r="C219" s="94" t="s">
        <v>54</v>
      </c>
      <c r="D219" s="49">
        <v>1655</v>
      </c>
      <c r="E219" s="49">
        <v>867</v>
      </c>
      <c r="F219" s="49">
        <v>788</v>
      </c>
      <c r="G219" s="49">
        <v>977</v>
      </c>
      <c r="H219" s="49">
        <v>498</v>
      </c>
      <c r="I219" s="49">
        <v>479</v>
      </c>
      <c r="J219" s="31">
        <v>678</v>
      </c>
      <c r="K219" s="49">
        <v>369</v>
      </c>
      <c r="L219" s="49">
        <v>309</v>
      </c>
    </row>
    <row r="220" spans="2:12" x14ac:dyDescent="0.2">
      <c r="B220" s="94">
        <v>4311</v>
      </c>
      <c r="C220" s="94" t="s">
        <v>136</v>
      </c>
      <c r="D220" s="49">
        <v>1278</v>
      </c>
      <c r="E220" s="49">
        <v>668</v>
      </c>
      <c r="F220" s="49">
        <v>610</v>
      </c>
      <c r="G220" s="49">
        <v>884</v>
      </c>
      <c r="H220" s="49">
        <v>442</v>
      </c>
      <c r="I220" s="49">
        <v>442</v>
      </c>
      <c r="J220" s="31">
        <v>394</v>
      </c>
      <c r="K220" s="49">
        <v>226</v>
      </c>
      <c r="L220" s="49">
        <v>168</v>
      </c>
    </row>
    <row r="221" spans="2:12" x14ac:dyDescent="0.2">
      <c r="B221" s="94">
        <v>4312</v>
      </c>
      <c r="C221" s="94" t="s">
        <v>445</v>
      </c>
      <c r="D221" s="49">
        <v>2747</v>
      </c>
      <c r="E221" s="49">
        <v>1368</v>
      </c>
      <c r="F221" s="49">
        <v>1379</v>
      </c>
      <c r="G221" s="49">
        <v>2336</v>
      </c>
      <c r="H221" s="49">
        <v>1163</v>
      </c>
      <c r="I221" s="49">
        <v>1173</v>
      </c>
      <c r="J221" s="31">
        <v>411</v>
      </c>
      <c r="K221" s="49">
        <v>205</v>
      </c>
      <c r="L221" s="49">
        <v>206</v>
      </c>
    </row>
    <row r="222" spans="2:12" x14ac:dyDescent="0.2">
      <c r="B222" s="94">
        <v>4313</v>
      </c>
      <c r="C222" s="94" t="s">
        <v>55</v>
      </c>
      <c r="D222" s="49">
        <v>2143</v>
      </c>
      <c r="E222" s="49">
        <v>1072</v>
      </c>
      <c r="F222" s="49">
        <v>1071</v>
      </c>
      <c r="G222" s="49">
        <v>1730</v>
      </c>
      <c r="H222" s="49">
        <v>855</v>
      </c>
      <c r="I222" s="49">
        <v>875</v>
      </c>
      <c r="J222" s="31">
        <v>413</v>
      </c>
      <c r="K222" s="49">
        <v>217</v>
      </c>
      <c r="L222" s="49">
        <v>196</v>
      </c>
    </row>
    <row r="223" spans="2:12" x14ac:dyDescent="0.2">
      <c r="B223" s="94">
        <v>4314</v>
      </c>
      <c r="C223" s="94" t="s">
        <v>56</v>
      </c>
      <c r="D223" s="49">
        <v>239</v>
      </c>
      <c r="E223" s="49">
        <v>120</v>
      </c>
      <c r="F223" s="49">
        <v>119</v>
      </c>
      <c r="G223" s="49">
        <v>200</v>
      </c>
      <c r="H223" s="49">
        <v>94</v>
      </c>
      <c r="I223" s="49">
        <v>106</v>
      </c>
      <c r="J223" s="31">
        <v>39</v>
      </c>
      <c r="K223" s="49">
        <v>26</v>
      </c>
      <c r="L223" s="49">
        <v>13</v>
      </c>
    </row>
    <row r="224" spans="2:12" x14ac:dyDescent="0.2">
      <c r="B224" s="94">
        <v>4315</v>
      </c>
      <c r="C224" s="94" t="s">
        <v>446</v>
      </c>
      <c r="D224" s="49">
        <v>933</v>
      </c>
      <c r="E224" s="49">
        <v>487</v>
      </c>
      <c r="F224" s="49">
        <v>446</v>
      </c>
      <c r="G224" s="49">
        <v>643</v>
      </c>
      <c r="H224" s="49">
        <v>321</v>
      </c>
      <c r="I224" s="49">
        <v>322</v>
      </c>
      <c r="J224" s="31">
        <v>290</v>
      </c>
      <c r="K224" s="49">
        <v>166</v>
      </c>
      <c r="L224" s="49">
        <v>124</v>
      </c>
    </row>
    <row r="225" spans="2:12" x14ac:dyDescent="0.2">
      <c r="B225" s="94">
        <v>4316</v>
      </c>
      <c r="C225" s="94" t="s">
        <v>57</v>
      </c>
      <c r="D225" s="49">
        <v>759</v>
      </c>
      <c r="E225" s="49">
        <v>388</v>
      </c>
      <c r="F225" s="49">
        <v>371</v>
      </c>
      <c r="G225" s="49">
        <v>472</v>
      </c>
      <c r="H225" s="49">
        <v>227</v>
      </c>
      <c r="I225" s="49">
        <v>245</v>
      </c>
      <c r="J225" s="31">
        <v>287</v>
      </c>
      <c r="K225" s="49">
        <v>161</v>
      </c>
      <c r="L225" s="49">
        <v>126</v>
      </c>
    </row>
    <row r="226" spans="2:12" x14ac:dyDescent="0.2">
      <c r="B226" s="94">
        <v>4317</v>
      </c>
      <c r="C226" s="94" t="s">
        <v>58</v>
      </c>
      <c r="D226" s="49">
        <v>324</v>
      </c>
      <c r="E226" s="49">
        <v>181</v>
      </c>
      <c r="F226" s="49">
        <v>143</v>
      </c>
      <c r="G226" s="49">
        <v>204</v>
      </c>
      <c r="H226" s="49">
        <v>99</v>
      </c>
      <c r="I226" s="49">
        <v>105</v>
      </c>
      <c r="J226" s="31">
        <v>120</v>
      </c>
      <c r="K226" s="49">
        <v>82</v>
      </c>
      <c r="L226" s="49">
        <v>38</v>
      </c>
    </row>
    <row r="227" spans="2:12" x14ac:dyDescent="0.2">
      <c r="B227" s="94">
        <v>4318</v>
      </c>
      <c r="C227" s="94" t="s">
        <v>59</v>
      </c>
      <c r="D227" s="49">
        <v>1396</v>
      </c>
      <c r="E227" s="49">
        <v>700</v>
      </c>
      <c r="F227" s="49">
        <v>696</v>
      </c>
      <c r="G227" s="49">
        <v>1222</v>
      </c>
      <c r="H227" s="49">
        <v>603</v>
      </c>
      <c r="I227" s="49">
        <v>619</v>
      </c>
      <c r="J227" s="31">
        <v>174</v>
      </c>
      <c r="K227" s="49">
        <v>97</v>
      </c>
      <c r="L227" s="49">
        <v>77</v>
      </c>
    </row>
    <row r="228" spans="2:12" x14ac:dyDescent="0.2">
      <c r="B228" s="94">
        <v>4319</v>
      </c>
      <c r="C228" s="94" t="s">
        <v>60</v>
      </c>
      <c r="D228" s="49">
        <v>630</v>
      </c>
      <c r="E228" s="49">
        <v>324</v>
      </c>
      <c r="F228" s="49">
        <v>306</v>
      </c>
      <c r="G228" s="49">
        <v>499</v>
      </c>
      <c r="H228" s="49">
        <v>255</v>
      </c>
      <c r="I228" s="49">
        <v>244</v>
      </c>
      <c r="J228" s="31">
        <v>131</v>
      </c>
      <c r="K228" s="49">
        <v>69</v>
      </c>
      <c r="L228" s="49">
        <v>62</v>
      </c>
    </row>
    <row r="229" spans="2:12" x14ac:dyDescent="0.2">
      <c r="B229" s="94">
        <v>4320</v>
      </c>
      <c r="C229" s="94" t="s">
        <v>61</v>
      </c>
      <c r="D229" s="49">
        <v>1199</v>
      </c>
      <c r="E229" s="49">
        <v>626</v>
      </c>
      <c r="F229" s="49">
        <v>573</v>
      </c>
      <c r="G229" s="49">
        <v>998</v>
      </c>
      <c r="H229" s="49">
        <v>501</v>
      </c>
      <c r="I229" s="49">
        <v>497</v>
      </c>
      <c r="J229" s="31">
        <v>201</v>
      </c>
      <c r="K229" s="49">
        <v>125</v>
      </c>
      <c r="L229" s="49">
        <v>76</v>
      </c>
    </row>
    <row r="230" spans="2:12" x14ac:dyDescent="0.2">
      <c r="B230" s="94">
        <v>4322</v>
      </c>
      <c r="C230" s="94" t="s">
        <v>62</v>
      </c>
      <c r="D230" s="49">
        <v>342</v>
      </c>
      <c r="E230" s="49">
        <v>171</v>
      </c>
      <c r="F230" s="49">
        <v>171</v>
      </c>
      <c r="G230" s="49">
        <v>301</v>
      </c>
      <c r="H230" s="49">
        <v>150</v>
      </c>
      <c r="I230" s="49">
        <v>151</v>
      </c>
      <c r="J230" s="31">
        <v>41</v>
      </c>
      <c r="K230" s="49">
        <v>21</v>
      </c>
      <c r="L230" s="49">
        <v>20</v>
      </c>
    </row>
  </sheetData>
  <mergeCells count="5">
    <mergeCell ref="B4:B5"/>
    <mergeCell ref="C4:C5"/>
    <mergeCell ref="D4:F4"/>
    <mergeCell ref="G4:I4"/>
    <mergeCell ref="J4:L4"/>
  </mergeCells>
  <phoneticPr fontId="29" type="noConversion"/>
  <pageMargins left="0.78740157480314965" right="0.59055118110236227" top="0.78740157480314965" bottom="0.9055118110236221"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V252"/>
  <sheetViews>
    <sheetView showGridLines="0" zoomScaleNormal="100" zoomScaleSheetLayoutView="70" workbookViewId="0">
      <pane ySplit="6" topLeftCell="A7" activePane="bottomLeft" state="frozen"/>
      <selection pane="bottomLeft"/>
    </sheetView>
  </sheetViews>
  <sheetFormatPr baseColWidth="10" defaultRowHeight="12.75" x14ac:dyDescent="0.2"/>
  <cols>
    <col min="1" max="1" width="2.5703125" customWidth="1"/>
    <col min="2" max="2" width="10" bestFit="1" customWidth="1"/>
    <col min="3" max="3" width="19" bestFit="1" customWidth="1"/>
    <col min="4" max="9" width="11.7109375" customWidth="1"/>
    <col min="10" max="10" width="12" bestFit="1" customWidth="1"/>
    <col min="11" max="15" width="11.7109375" customWidth="1"/>
    <col min="16" max="22" width="6.7109375" customWidth="1"/>
  </cols>
  <sheetData>
    <row r="1" spans="1:22" ht="15.75" x14ac:dyDescent="0.25">
      <c r="A1" s="8" t="str">
        <f>Inhaltsverzeichnis!B50&amp;" "&amp;Inhaltsverzeichnis!D50</f>
        <v>Tabelle 18: Bevölkerungsbilanz der Gemeinden, 2017</v>
      </c>
      <c r="B1" s="8"/>
    </row>
    <row r="3" spans="1:22" x14ac:dyDescent="0.2">
      <c r="P3" s="2"/>
      <c r="Q3" s="2"/>
      <c r="R3" s="2"/>
      <c r="S3" s="2"/>
      <c r="T3" s="2"/>
      <c r="U3" s="2"/>
      <c r="V3" s="2"/>
    </row>
    <row r="4" spans="1:22" s="5" customFormat="1" ht="12.75" customHeight="1" x14ac:dyDescent="0.2">
      <c r="A4"/>
      <c r="B4" s="199" t="s">
        <v>392</v>
      </c>
      <c r="C4" s="199" t="s">
        <v>1</v>
      </c>
      <c r="D4" s="210" t="s">
        <v>505</v>
      </c>
      <c r="E4" s="193" t="s">
        <v>419</v>
      </c>
      <c r="F4" s="194"/>
      <c r="G4" s="194"/>
      <c r="H4" s="194"/>
      <c r="I4" s="194"/>
      <c r="J4" s="194"/>
      <c r="K4" s="194"/>
      <c r="L4" s="195"/>
      <c r="M4" s="199" t="s">
        <v>424</v>
      </c>
      <c r="N4" s="210" t="s">
        <v>506</v>
      </c>
      <c r="O4" s="114"/>
    </row>
    <row r="5" spans="1:22" s="5" customFormat="1" ht="12.75" customHeight="1" x14ac:dyDescent="0.2">
      <c r="A5"/>
      <c r="B5" s="209"/>
      <c r="C5" s="209"/>
      <c r="D5" s="211"/>
      <c r="E5" s="201" t="s">
        <v>232</v>
      </c>
      <c r="F5" s="201" t="s">
        <v>233</v>
      </c>
      <c r="G5" s="201" t="s">
        <v>421</v>
      </c>
      <c r="H5" s="193" t="s">
        <v>420</v>
      </c>
      <c r="I5" s="194"/>
      <c r="J5" s="195"/>
      <c r="K5" s="199" t="s">
        <v>422</v>
      </c>
      <c r="L5" s="199" t="s">
        <v>423</v>
      </c>
      <c r="M5" s="209"/>
      <c r="N5" s="211"/>
      <c r="O5" s="114"/>
    </row>
    <row r="6" spans="1:22" s="5" customFormat="1" ht="25.5" x14ac:dyDescent="0.2">
      <c r="A6"/>
      <c r="B6" s="200"/>
      <c r="C6" s="200"/>
      <c r="D6" s="202"/>
      <c r="E6" s="202"/>
      <c r="F6" s="202"/>
      <c r="G6" s="202"/>
      <c r="H6" s="38" t="s">
        <v>234</v>
      </c>
      <c r="I6" s="38" t="s">
        <v>235</v>
      </c>
      <c r="J6" s="180" t="s">
        <v>515</v>
      </c>
      <c r="K6" s="200"/>
      <c r="L6" s="200"/>
      <c r="M6" s="200"/>
      <c r="N6" s="202"/>
      <c r="O6" s="114"/>
    </row>
    <row r="7" spans="1:22" s="5" customFormat="1" x14ac:dyDescent="0.2">
      <c r="A7"/>
      <c r="B7" s="85">
        <v>4335</v>
      </c>
      <c r="C7" s="86" t="s">
        <v>141</v>
      </c>
      <c r="D7" s="110">
        <v>662224</v>
      </c>
      <c r="E7" s="110">
        <v>6551</v>
      </c>
      <c r="F7" s="110">
        <v>4687</v>
      </c>
      <c r="G7" s="110">
        <v>1864</v>
      </c>
      <c r="H7" s="110">
        <v>53532</v>
      </c>
      <c r="I7" s="110">
        <v>48083</v>
      </c>
      <c r="J7" s="110">
        <v>5449</v>
      </c>
      <c r="K7" s="110">
        <v>2807</v>
      </c>
      <c r="L7" s="110">
        <v>513</v>
      </c>
      <c r="M7" s="110">
        <v>7826</v>
      </c>
      <c r="N7" s="110">
        <v>670050</v>
      </c>
      <c r="O7" s="113"/>
    </row>
    <row r="8" spans="1:22" ht="12.75" customHeight="1" x14ac:dyDescent="0.2">
      <c r="B8" s="85">
        <v>4019</v>
      </c>
      <c r="C8" s="86" t="s">
        <v>142</v>
      </c>
      <c r="D8" s="110">
        <v>75939</v>
      </c>
      <c r="E8" s="110">
        <v>776</v>
      </c>
      <c r="F8" s="110">
        <v>614</v>
      </c>
      <c r="G8" s="110">
        <v>162</v>
      </c>
      <c r="H8" s="110">
        <v>6535</v>
      </c>
      <c r="I8" s="110">
        <v>5651</v>
      </c>
      <c r="J8" s="110">
        <v>884</v>
      </c>
      <c r="K8" s="110">
        <v>341</v>
      </c>
      <c r="L8" s="110">
        <v>38</v>
      </c>
      <c r="M8" s="110">
        <v>1084</v>
      </c>
      <c r="N8" s="110">
        <v>77023</v>
      </c>
      <c r="O8" s="113"/>
    </row>
    <row r="9" spans="1:22" ht="12.75" customHeight="1" x14ac:dyDescent="0.2">
      <c r="B9" s="87">
        <v>4001</v>
      </c>
      <c r="C9" s="88" t="s">
        <v>74</v>
      </c>
      <c r="D9" s="111">
        <v>20782</v>
      </c>
      <c r="E9" s="111">
        <v>242</v>
      </c>
      <c r="F9" s="111">
        <v>198</v>
      </c>
      <c r="G9" s="111">
        <v>44</v>
      </c>
      <c r="H9" s="111">
        <v>2051</v>
      </c>
      <c r="I9" s="111">
        <v>1684</v>
      </c>
      <c r="J9" s="111">
        <v>367</v>
      </c>
      <c r="K9" s="111">
        <v>61</v>
      </c>
      <c r="L9" s="111">
        <v>-2</v>
      </c>
      <c r="M9" s="111">
        <v>409</v>
      </c>
      <c r="N9" s="111">
        <v>21191</v>
      </c>
      <c r="O9" s="92"/>
    </row>
    <row r="10" spans="1:22" ht="12.75" customHeight="1" x14ac:dyDescent="0.2">
      <c r="B10" s="87">
        <v>4002</v>
      </c>
      <c r="C10" s="88" t="s">
        <v>75</v>
      </c>
      <c r="D10" s="111">
        <v>1540</v>
      </c>
      <c r="E10" s="111">
        <v>13</v>
      </c>
      <c r="F10" s="111">
        <v>7</v>
      </c>
      <c r="G10" s="111">
        <v>6</v>
      </c>
      <c r="H10" s="111">
        <v>126</v>
      </c>
      <c r="I10" s="111">
        <v>89</v>
      </c>
      <c r="J10" s="111">
        <v>37</v>
      </c>
      <c r="K10" s="111">
        <v>5</v>
      </c>
      <c r="L10" s="111">
        <v>1</v>
      </c>
      <c r="M10" s="111">
        <v>44</v>
      </c>
      <c r="N10" s="111">
        <v>1584</v>
      </c>
      <c r="O10" s="92"/>
    </row>
    <row r="11" spans="1:22" ht="12.75" customHeight="1" x14ac:dyDescent="0.2">
      <c r="B11" s="87">
        <v>4003</v>
      </c>
      <c r="C11" s="88" t="s">
        <v>427</v>
      </c>
      <c r="D11" s="111">
        <v>7885</v>
      </c>
      <c r="E11" s="111">
        <v>102</v>
      </c>
      <c r="F11" s="111">
        <v>57</v>
      </c>
      <c r="G11" s="111">
        <v>45</v>
      </c>
      <c r="H11" s="111">
        <v>796</v>
      </c>
      <c r="I11" s="111">
        <v>832</v>
      </c>
      <c r="J11" s="111">
        <v>-36</v>
      </c>
      <c r="K11" s="111">
        <v>18</v>
      </c>
      <c r="L11" s="111">
        <v>14</v>
      </c>
      <c r="M11" s="111">
        <v>23</v>
      </c>
      <c r="N11" s="111">
        <v>7908</v>
      </c>
      <c r="O11" s="92"/>
    </row>
    <row r="12" spans="1:22" ht="12.75" customHeight="1" x14ac:dyDescent="0.2">
      <c r="B12" s="87">
        <v>4004</v>
      </c>
      <c r="C12" s="88" t="s">
        <v>72</v>
      </c>
      <c r="D12" s="111">
        <v>706</v>
      </c>
      <c r="E12" s="111">
        <v>5</v>
      </c>
      <c r="F12" s="111">
        <v>6</v>
      </c>
      <c r="G12" s="111">
        <v>-1</v>
      </c>
      <c r="H12" s="111">
        <v>68</v>
      </c>
      <c r="I12" s="111">
        <v>50</v>
      </c>
      <c r="J12" s="111">
        <v>18</v>
      </c>
      <c r="K12" s="111">
        <v>2</v>
      </c>
      <c r="L12" s="111">
        <v>3</v>
      </c>
      <c r="M12" s="111">
        <v>20</v>
      </c>
      <c r="N12" s="111">
        <v>726</v>
      </c>
      <c r="O12" s="92"/>
    </row>
    <row r="13" spans="1:22" ht="12.75" customHeight="1" x14ac:dyDescent="0.2">
      <c r="B13" s="87">
        <v>4005</v>
      </c>
      <c r="C13" s="88" t="s">
        <v>426</v>
      </c>
      <c r="D13" s="111">
        <v>4096</v>
      </c>
      <c r="E13" s="111">
        <v>34</v>
      </c>
      <c r="F13" s="111">
        <v>32</v>
      </c>
      <c r="G13" s="111">
        <v>2</v>
      </c>
      <c r="H13" s="111">
        <v>309</v>
      </c>
      <c r="I13" s="111">
        <v>263</v>
      </c>
      <c r="J13" s="111">
        <v>46</v>
      </c>
      <c r="K13" s="111">
        <v>15</v>
      </c>
      <c r="L13" s="111">
        <v>2</v>
      </c>
      <c r="M13" s="111">
        <v>50</v>
      </c>
      <c r="N13" s="111">
        <v>4146</v>
      </c>
      <c r="O13" s="92"/>
    </row>
    <row r="14" spans="1:22" ht="12.75" customHeight="1" x14ac:dyDescent="0.2">
      <c r="B14" s="87">
        <v>4006</v>
      </c>
      <c r="C14" s="88" t="s">
        <v>139</v>
      </c>
      <c r="D14" s="111">
        <v>7615</v>
      </c>
      <c r="E14" s="111">
        <v>65</v>
      </c>
      <c r="F14" s="111">
        <v>60</v>
      </c>
      <c r="G14" s="111">
        <v>5</v>
      </c>
      <c r="H14" s="111">
        <v>512</v>
      </c>
      <c r="I14" s="111">
        <v>424</v>
      </c>
      <c r="J14" s="111">
        <v>88</v>
      </c>
      <c r="K14" s="111">
        <v>78</v>
      </c>
      <c r="L14" s="111">
        <v>-2</v>
      </c>
      <c r="M14" s="111">
        <v>91</v>
      </c>
      <c r="N14" s="111">
        <v>7706</v>
      </c>
      <c r="O14" s="92"/>
    </row>
    <row r="15" spans="1:22" x14ac:dyDescent="0.2">
      <c r="B15" s="87">
        <v>4007</v>
      </c>
      <c r="C15" s="88" t="s">
        <v>143</v>
      </c>
      <c r="D15" s="111">
        <v>1583</v>
      </c>
      <c r="E15" s="111">
        <v>9</v>
      </c>
      <c r="F15" s="111">
        <v>8</v>
      </c>
      <c r="G15" s="111">
        <v>1</v>
      </c>
      <c r="H15" s="111">
        <v>90</v>
      </c>
      <c r="I15" s="111">
        <v>105</v>
      </c>
      <c r="J15" s="111">
        <v>-15</v>
      </c>
      <c r="K15" s="111">
        <v>4</v>
      </c>
      <c r="L15" s="111">
        <v>4</v>
      </c>
      <c r="M15" s="111">
        <v>-10</v>
      </c>
      <c r="N15" s="111">
        <v>1573</v>
      </c>
      <c r="O15" s="92"/>
    </row>
    <row r="16" spans="1:22" x14ac:dyDescent="0.2">
      <c r="B16" s="87">
        <v>4008</v>
      </c>
      <c r="C16" s="88" t="s">
        <v>144</v>
      </c>
      <c r="D16" s="111">
        <v>6084</v>
      </c>
      <c r="E16" s="111">
        <v>68</v>
      </c>
      <c r="F16" s="111">
        <v>50</v>
      </c>
      <c r="G16" s="111">
        <v>18</v>
      </c>
      <c r="H16" s="111">
        <v>356</v>
      </c>
      <c r="I16" s="111">
        <v>377</v>
      </c>
      <c r="J16" s="111">
        <v>-21</v>
      </c>
      <c r="K16" s="111">
        <v>16</v>
      </c>
      <c r="L16" s="111">
        <v>5</v>
      </c>
      <c r="M16" s="111">
        <v>2</v>
      </c>
      <c r="N16" s="111">
        <v>6086</v>
      </c>
      <c r="O16" s="92"/>
    </row>
    <row r="17" spans="2:15" x14ac:dyDescent="0.2">
      <c r="B17" s="87">
        <v>4009</v>
      </c>
      <c r="C17" s="88" t="s">
        <v>145</v>
      </c>
      <c r="D17" s="111">
        <v>3872</v>
      </c>
      <c r="E17" s="111">
        <v>29</v>
      </c>
      <c r="F17" s="111">
        <v>28</v>
      </c>
      <c r="G17" s="111">
        <v>1</v>
      </c>
      <c r="H17" s="111">
        <v>232</v>
      </c>
      <c r="I17" s="111">
        <v>242</v>
      </c>
      <c r="J17" s="111">
        <v>-10</v>
      </c>
      <c r="K17" s="111">
        <v>4</v>
      </c>
      <c r="L17" s="111">
        <v>-1</v>
      </c>
      <c r="M17" s="111">
        <v>-10</v>
      </c>
      <c r="N17" s="111">
        <v>3862</v>
      </c>
      <c r="O17" s="92"/>
    </row>
    <row r="18" spans="2:15" x14ac:dyDescent="0.2">
      <c r="B18" s="87">
        <v>4010</v>
      </c>
      <c r="C18" s="88" t="s">
        <v>146</v>
      </c>
      <c r="D18" s="111">
        <v>7719</v>
      </c>
      <c r="E18" s="111">
        <v>70</v>
      </c>
      <c r="F18" s="111">
        <v>63</v>
      </c>
      <c r="G18" s="111">
        <v>7</v>
      </c>
      <c r="H18" s="111">
        <v>853</v>
      </c>
      <c r="I18" s="111">
        <v>494</v>
      </c>
      <c r="J18" s="111">
        <v>359</v>
      </c>
      <c r="K18" s="111">
        <v>44</v>
      </c>
      <c r="L18" s="111">
        <v>-19</v>
      </c>
      <c r="M18" s="111">
        <v>347</v>
      </c>
      <c r="N18" s="111">
        <v>8066</v>
      </c>
      <c r="O18" s="92"/>
    </row>
    <row r="19" spans="2:15" x14ac:dyDescent="0.2">
      <c r="B19" s="87">
        <v>4012</v>
      </c>
      <c r="C19" s="88" t="s">
        <v>73</v>
      </c>
      <c r="D19" s="111">
        <v>9960</v>
      </c>
      <c r="E19" s="111">
        <v>104</v>
      </c>
      <c r="F19" s="111">
        <v>70</v>
      </c>
      <c r="G19" s="111">
        <v>34</v>
      </c>
      <c r="H19" s="111">
        <v>861</v>
      </c>
      <c r="I19" s="111">
        <v>747</v>
      </c>
      <c r="J19" s="111">
        <v>114</v>
      </c>
      <c r="K19" s="111">
        <v>76</v>
      </c>
      <c r="L19" s="111">
        <v>22</v>
      </c>
      <c r="M19" s="111">
        <v>170</v>
      </c>
      <c r="N19" s="111">
        <v>10130</v>
      </c>
      <c r="O19" s="92"/>
    </row>
    <row r="20" spans="2:15" x14ac:dyDescent="0.2">
      <c r="B20" s="87">
        <v>4013</v>
      </c>
      <c r="C20" s="88" t="s">
        <v>147</v>
      </c>
      <c r="D20" s="111">
        <v>4097</v>
      </c>
      <c r="E20" s="111">
        <v>35</v>
      </c>
      <c r="F20" s="111">
        <v>35</v>
      </c>
      <c r="G20" s="111">
        <v>0</v>
      </c>
      <c r="H20" s="111">
        <v>281</v>
      </c>
      <c r="I20" s="111">
        <v>344</v>
      </c>
      <c r="J20" s="111">
        <v>-63</v>
      </c>
      <c r="K20" s="111">
        <v>18</v>
      </c>
      <c r="L20" s="111">
        <v>11</v>
      </c>
      <c r="M20" s="111">
        <v>-52</v>
      </c>
      <c r="N20" s="111">
        <v>4045</v>
      </c>
      <c r="O20" s="92"/>
    </row>
    <row r="21" spans="2:15" x14ac:dyDescent="0.2">
      <c r="B21" s="85">
        <v>4059</v>
      </c>
      <c r="C21" s="86" t="s">
        <v>148</v>
      </c>
      <c r="D21" s="110">
        <v>141717</v>
      </c>
      <c r="E21" s="110">
        <v>1477</v>
      </c>
      <c r="F21" s="110">
        <v>961</v>
      </c>
      <c r="G21" s="110">
        <v>516</v>
      </c>
      <c r="H21" s="110">
        <v>11520</v>
      </c>
      <c r="I21" s="110">
        <v>10783</v>
      </c>
      <c r="J21" s="110">
        <v>737</v>
      </c>
      <c r="K21" s="110">
        <v>711</v>
      </c>
      <c r="L21" s="110">
        <v>89</v>
      </c>
      <c r="M21" s="110">
        <v>1342</v>
      </c>
      <c r="N21" s="110">
        <v>143059</v>
      </c>
      <c r="O21" s="113"/>
    </row>
    <row r="22" spans="2:15" x14ac:dyDescent="0.2">
      <c r="B22" s="87">
        <v>4021</v>
      </c>
      <c r="C22" s="88" t="s">
        <v>76</v>
      </c>
      <c r="D22" s="111">
        <v>19122</v>
      </c>
      <c r="E22" s="111">
        <v>226</v>
      </c>
      <c r="F22" s="111">
        <v>123</v>
      </c>
      <c r="G22" s="111">
        <v>103</v>
      </c>
      <c r="H22" s="111">
        <v>1819</v>
      </c>
      <c r="I22" s="111">
        <v>1845</v>
      </c>
      <c r="J22" s="111">
        <v>-26</v>
      </c>
      <c r="K22" s="111">
        <v>95</v>
      </c>
      <c r="L22" s="111">
        <v>-31</v>
      </c>
      <c r="M22" s="111">
        <v>46</v>
      </c>
      <c r="N22" s="111">
        <v>19168</v>
      </c>
      <c r="O22" s="92"/>
    </row>
    <row r="23" spans="2:15" ht="13.5" customHeight="1" x14ac:dyDescent="0.2">
      <c r="B23" s="87">
        <v>4022</v>
      </c>
      <c r="C23" s="88" t="s">
        <v>149</v>
      </c>
      <c r="D23" s="111">
        <v>1552</v>
      </c>
      <c r="E23" s="111">
        <v>10</v>
      </c>
      <c r="F23" s="111">
        <v>3</v>
      </c>
      <c r="G23" s="111">
        <v>7</v>
      </c>
      <c r="H23" s="111">
        <v>91</v>
      </c>
      <c r="I23" s="111">
        <v>102</v>
      </c>
      <c r="J23" s="111">
        <v>-11</v>
      </c>
      <c r="K23" s="111">
        <v>3</v>
      </c>
      <c r="L23" s="111">
        <v>2</v>
      </c>
      <c r="M23" s="111">
        <v>-2</v>
      </c>
      <c r="N23" s="111">
        <v>1550</v>
      </c>
      <c r="O23" s="92"/>
    </row>
    <row r="24" spans="2:15" x14ac:dyDescent="0.2">
      <c r="B24" s="87">
        <v>4023</v>
      </c>
      <c r="C24" s="88" t="s">
        <v>77</v>
      </c>
      <c r="D24" s="111">
        <v>2749</v>
      </c>
      <c r="E24" s="111">
        <v>38</v>
      </c>
      <c r="F24" s="111">
        <v>20</v>
      </c>
      <c r="G24" s="111">
        <v>18</v>
      </c>
      <c r="H24" s="111">
        <v>252</v>
      </c>
      <c r="I24" s="111">
        <v>191</v>
      </c>
      <c r="J24" s="111">
        <v>61</v>
      </c>
      <c r="K24" s="111">
        <v>10</v>
      </c>
      <c r="L24" s="111">
        <v>2</v>
      </c>
      <c r="M24" s="111">
        <v>81</v>
      </c>
      <c r="N24" s="111">
        <v>2830</v>
      </c>
      <c r="O24" s="92"/>
    </row>
    <row r="25" spans="2:15" x14ac:dyDescent="0.2">
      <c r="B25" s="87">
        <v>4024</v>
      </c>
      <c r="C25" s="88" t="s">
        <v>428</v>
      </c>
      <c r="D25" s="111">
        <v>2963</v>
      </c>
      <c r="E25" s="111">
        <v>32</v>
      </c>
      <c r="F25" s="111">
        <v>11</v>
      </c>
      <c r="G25" s="111">
        <v>21</v>
      </c>
      <c r="H25" s="111">
        <v>234</v>
      </c>
      <c r="I25" s="111">
        <v>247</v>
      </c>
      <c r="J25" s="111">
        <v>-13</v>
      </c>
      <c r="K25" s="111">
        <v>13</v>
      </c>
      <c r="L25" s="111">
        <v>-2</v>
      </c>
      <c r="M25" s="111">
        <v>6</v>
      </c>
      <c r="N25" s="111">
        <v>2969</v>
      </c>
      <c r="O25" s="92"/>
    </row>
    <row r="26" spans="2:15" x14ac:dyDescent="0.2">
      <c r="B26" s="87">
        <v>4049</v>
      </c>
      <c r="C26" s="88" t="s">
        <v>150</v>
      </c>
      <c r="D26" s="111">
        <v>4790</v>
      </c>
      <c r="E26" s="111">
        <v>49</v>
      </c>
      <c r="F26" s="111">
        <v>29</v>
      </c>
      <c r="G26" s="111">
        <v>20</v>
      </c>
      <c r="H26" s="111">
        <v>339</v>
      </c>
      <c r="I26" s="111">
        <v>293</v>
      </c>
      <c r="J26" s="111">
        <v>46</v>
      </c>
      <c r="K26" s="111">
        <v>4</v>
      </c>
      <c r="L26" s="111">
        <v>-9</v>
      </c>
      <c r="M26" s="111">
        <v>57</v>
      </c>
      <c r="N26" s="111">
        <v>4847</v>
      </c>
      <c r="O26" s="92"/>
    </row>
    <row r="27" spans="2:15" x14ac:dyDescent="0.2">
      <c r="B27" s="87">
        <v>4026</v>
      </c>
      <c r="C27" s="88" t="s">
        <v>78</v>
      </c>
      <c r="D27" s="111">
        <v>3433</v>
      </c>
      <c r="E27" s="111">
        <v>39</v>
      </c>
      <c r="F27" s="111">
        <v>16</v>
      </c>
      <c r="G27" s="111">
        <v>23</v>
      </c>
      <c r="H27" s="111">
        <v>373</v>
      </c>
      <c r="I27" s="111">
        <v>316</v>
      </c>
      <c r="J27" s="111">
        <v>57</v>
      </c>
      <c r="K27" s="111">
        <v>14</v>
      </c>
      <c r="L27" s="111">
        <v>-2</v>
      </c>
      <c r="M27" s="111">
        <v>78</v>
      </c>
      <c r="N27" s="111">
        <v>3511</v>
      </c>
      <c r="O27" s="92"/>
    </row>
    <row r="28" spans="2:15" x14ac:dyDescent="0.2">
      <c r="B28" s="87">
        <v>4027</v>
      </c>
      <c r="C28" s="88" t="s">
        <v>79</v>
      </c>
      <c r="D28" s="111">
        <v>5518</v>
      </c>
      <c r="E28" s="111">
        <v>70</v>
      </c>
      <c r="F28" s="111">
        <v>32</v>
      </c>
      <c r="G28" s="111">
        <v>38</v>
      </c>
      <c r="H28" s="111">
        <v>419</v>
      </c>
      <c r="I28" s="111">
        <v>447</v>
      </c>
      <c r="J28" s="111">
        <v>-28</v>
      </c>
      <c r="K28" s="111">
        <v>28</v>
      </c>
      <c r="L28" s="111">
        <v>20</v>
      </c>
      <c r="M28" s="111">
        <v>30</v>
      </c>
      <c r="N28" s="111">
        <v>5548</v>
      </c>
      <c r="O28" s="92"/>
    </row>
    <row r="29" spans="2:15" x14ac:dyDescent="0.2">
      <c r="B29" s="87">
        <v>4028</v>
      </c>
      <c r="C29" s="88" t="s">
        <v>151</v>
      </c>
      <c r="D29" s="111">
        <v>1036</v>
      </c>
      <c r="E29" s="111">
        <v>5</v>
      </c>
      <c r="F29" s="111">
        <v>4</v>
      </c>
      <c r="G29" s="111">
        <v>1</v>
      </c>
      <c r="H29" s="111">
        <v>53</v>
      </c>
      <c r="I29" s="111">
        <v>49</v>
      </c>
      <c r="J29" s="111">
        <v>4</v>
      </c>
      <c r="K29" s="111">
        <v>1</v>
      </c>
      <c r="L29" s="111">
        <v>-2</v>
      </c>
      <c r="M29" s="111">
        <v>3</v>
      </c>
      <c r="N29" s="111">
        <v>1039</v>
      </c>
      <c r="O29" s="92"/>
    </row>
    <row r="30" spans="2:15" x14ac:dyDescent="0.2">
      <c r="B30" s="87">
        <v>4029</v>
      </c>
      <c r="C30" s="88" t="s">
        <v>115</v>
      </c>
      <c r="D30" s="111">
        <v>5145</v>
      </c>
      <c r="E30" s="111">
        <v>56</v>
      </c>
      <c r="F30" s="111">
        <v>35</v>
      </c>
      <c r="G30" s="111">
        <v>21</v>
      </c>
      <c r="H30" s="111">
        <v>535</v>
      </c>
      <c r="I30" s="111">
        <v>450</v>
      </c>
      <c r="J30" s="111">
        <v>85</v>
      </c>
      <c r="K30" s="111">
        <v>21</v>
      </c>
      <c r="L30" s="111">
        <v>-2</v>
      </c>
      <c r="M30" s="111">
        <v>104</v>
      </c>
      <c r="N30" s="111">
        <v>5249</v>
      </c>
      <c r="O30" s="92"/>
    </row>
    <row r="31" spans="2:15" x14ac:dyDescent="0.2">
      <c r="B31" s="87">
        <v>4030</v>
      </c>
      <c r="C31" s="88" t="s">
        <v>152</v>
      </c>
      <c r="D31" s="111">
        <v>1976</v>
      </c>
      <c r="E31" s="111">
        <v>21</v>
      </c>
      <c r="F31" s="111">
        <v>7</v>
      </c>
      <c r="G31" s="111">
        <v>14</v>
      </c>
      <c r="H31" s="111">
        <v>182</v>
      </c>
      <c r="I31" s="111">
        <v>104</v>
      </c>
      <c r="J31" s="111">
        <v>78</v>
      </c>
      <c r="K31" s="111">
        <v>6</v>
      </c>
      <c r="L31" s="111">
        <v>7</v>
      </c>
      <c r="M31" s="111">
        <v>99</v>
      </c>
      <c r="N31" s="111">
        <v>2075</v>
      </c>
      <c r="O31" s="92"/>
    </row>
    <row r="32" spans="2:15" x14ac:dyDescent="0.2">
      <c r="B32" s="87">
        <v>4031</v>
      </c>
      <c r="C32" s="88" t="s">
        <v>80</v>
      </c>
      <c r="D32" s="111">
        <v>1697</v>
      </c>
      <c r="E32" s="111">
        <v>15</v>
      </c>
      <c r="F32" s="111">
        <v>6</v>
      </c>
      <c r="G32" s="111">
        <v>9</v>
      </c>
      <c r="H32" s="111">
        <v>156</v>
      </c>
      <c r="I32" s="111">
        <v>130</v>
      </c>
      <c r="J32" s="111">
        <v>26</v>
      </c>
      <c r="K32" s="111">
        <v>8</v>
      </c>
      <c r="L32" s="111">
        <v>14</v>
      </c>
      <c r="M32" s="111">
        <v>49</v>
      </c>
      <c r="N32" s="111">
        <v>1746</v>
      </c>
      <c r="O32" s="92"/>
    </row>
    <row r="33" spans="2:15" x14ac:dyDescent="0.2">
      <c r="B33" s="87">
        <v>4032</v>
      </c>
      <c r="C33" s="88" t="s">
        <v>81</v>
      </c>
      <c r="D33" s="111">
        <v>2111</v>
      </c>
      <c r="E33" s="111">
        <v>24</v>
      </c>
      <c r="F33" s="111">
        <v>7</v>
      </c>
      <c r="G33" s="111">
        <v>17</v>
      </c>
      <c r="H33" s="111">
        <v>139</v>
      </c>
      <c r="I33" s="111">
        <v>152</v>
      </c>
      <c r="J33" s="111">
        <v>-13</v>
      </c>
      <c r="K33" s="111">
        <v>11</v>
      </c>
      <c r="L33" s="111">
        <v>3</v>
      </c>
      <c r="M33" s="111">
        <v>7</v>
      </c>
      <c r="N33" s="111">
        <v>2118</v>
      </c>
      <c r="O33" s="92"/>
    </row>
    <row r="34" spans="2:15" x14ac:dyDescent="0.2">
      <c r="B34" s="87">
        <v>4033</v>
      </c>
      <c r="C34" s="88" t="s">
        <v>153</v>
      </c>
      <c r="D34" s="111">
        <v>5343</v>
      </c>
      <c r="E34" s="111">
        <v>57</v>
      </c>
      <c r="F34" s="111">
        <v>34</v>
      </c>
      <c r="G34" s="111">
        <v>23</v>
      </c>
      <c r="H34" s="111">
        <v>585</v>
      </c>
      <c r="I34" s="111">
        <v>481</v>
      </c>
      <c r="J34" s="111">
        <v>104</v>
      </c>
      <c r="K34" s="111">
        <v>18</v>
      </c>
      <c r="L34" s="111">
        <v>-4</v>
      </c>
      <c r="M34" s="111">
        <v>123</v>
      </c>
      <c r="N34" s="111">
        <v>5466</v>
      </c>
      <c r="O34" s="92"/>
    </row>
    <row r="35" spans="2:15" x14ac:dyDescent="0.2">
      <c r="B35" s="87">
        <v>4034</v>
      </c>
      <c r="C35" s="88" t="s">
        <v>154</v>
      </c>
      <c r="D35" s="111">
        <v>8724</v>
      </c>
      <c r="E35" s="111">
        <v>87</v>
      </c>
      <c r="F35" s="111">
        <v>58</v>
      </c>
      <c r="G35" s="111">
        <v>29</v>
      </c>
      <c r="H35" s="111">
        <v>649</v>
      </c>
      <c r="I35" s="111">
        <v>741</v>
      </c>
      <c r="J35" s="111">
        <v>-92</v>
      </c>
      <c r="K35" s="111">
        <v>26</v>
      </c>
      <c r="L35" s="111">
        <v>19</v>
      </c>
      <c r="M35" s="111">
        <v>-44</v>
      </c>
      <c r="N35" s="111">
        <v>8680</v>
      </c>
      <c r="O35" s="92"/>
    </row>
    <row r="36" spans="2:15" x14ac:dyDescent="0.2">
      <c r="B36" s="87">
        <v>4035</v>
      </c>
      <c r="C36" s="88" t="s">
        <v>110</v>
      </c>
      <c r="D36" s="111">
        <v>3745</v>
      </c>
      <c r="E36" s="111">
        <v>46</v>
      </c>
      <c r="F36" s="111">
        <v>28</v>
      </c>
      <c r="G36" s="111">
        <v>18</v>
      </c>
      <c r="H36" s="111">
        <v>453</v>
      </c>
      <c r="I36" s="111">
        <v>191</v>
      </c>
      <c r="J36" s="111">
        <v>262</v>
      </c>
      <c r="K36" s="111">
        <v>10</v>
      </c>
      <c r="L36" s="111">
        <v>10</v>
      </c>
      <c r="M36" s="111">
        <v>290</v>
      </c>
      <c r="N36" s="111">
        <v>4035</v>
      </c>
      <c r="O36" s="92"/>
    </row>
    <row r="37" spans="2:15" x14ac:dyDescent="0.2">
      <c r="B37" s="87">
        <v>4037</v>
      </c>
      <c r="C37" s="88" t="s">
        <v>82</v>
      </c>
      <c r="D37" s="111">
        <v>4085</v>
      </c>
      <c r="E37" s="111">
        <v>33</v>
      </c>
      <c r="F37" s="111">
        <v>23</v>
      </c>
      <c r="G37" s="111">
        <v>10</v>
      </c>
      <c r="H37" s="111">
        <v>283</v>
      </c>
      <c r="I37" s="111">
        <v>253</v>
      </c>
      <c r="J37" s="111">
        <v>30</v>
      </c>
      <c r="K37" s="111">
        <v>15</v>
      </c>
      <c r="L37" s="111">
        <v>-1</v>
      </c>
      <c r="M37" s="111">
        <v>39</v>
      </c>
      <c r="N37" s="111">
        <v>4124</v>
      </c>
      <c r="O37" s="92"/>
    </row>
    <row r="38" spans="2:15" x14ac:dyDescent="0.2">
      <c r="B38" s="87">
        <v>4038</v>
      </c>
      <c r="C38" s="88" t="s">
        <v>155</v>
      </c>
      <c r="D38" s="111">
        <v>8654</v>
      </c>
      <c r="E38" s="111">
        <v>68</v>
      </c>
      <c r="F38" s="111">
        <v>67</v>
      </c>
      <c r="G38" s="111">
        <v>1</v>
      </c>
      <c r="H38" s="111">
        <v>497</v>
      </c>
      <c r="I38" s="111">
        <v>605</v>
      </c>
      <c r="J38" s="111">
        <v>-108</v>
      </c>
      <c r="K38" s="111">
        <v>72</v>
      </c>
      <c r="L38" s="111">
        <v>17</v>
      </c>
      <c r="M38" s="111">
        <v>-90</v>
      </c>
      <c r="N38" s="111">
        <v>8564</v>
      </c>
      <c r="O38" s="92"/>
    </row>
    <row r="39" spans="2:15" x14ac:dyDescent="0.2">
      <c r="B39" s="87">
        <v>4039</v>
      </c>
      <c r="C39" s="88" t="s">
        <v>116</v>
      </c>
      <c r="D39" s="111">
        <v>2110</v>
      </c>
      <c r="E39" s="111">
        <v>13</v>
      </c>
      <c r="F39" s="111">
        <v>10</v>
      </c>
      <c r="G39" s="111">
        <v>3</v>
      </c>
      <c r="H39" s="111">
        <v>103</v>
      </c>
      <c r="I39" s="111">
        <v>149</v>
      </c>
      <c r="J39" s="111">
        <v>-46</v>
      </c>
      <c r="K39" s="111">
        <v>13</v>
      </c>
      <c r="L39" s="111">
        <v>3</v>
      </c>
      <c r="M39" s="111">
        <v>-40</v>
      </c>
      <c r="N39" s="111">
        <v>2070</v>
      </c>
      <c r="O39" s="92"/>
    </row>
    <row r="40" spans="2:15" x14ac:dyDescent="0.2">
      <c r="B40" s="87">
        <v>4040</v>
      </c>
      <c r="C40" s="88" t="s">
        <v>156</v>
      </c>
      <c r="D40" s="111">
        <v>11538</v>
      </c>
      <c r="E40" s="111">
        <v>137</v>
      </c>
      <c r="F40" s="111">
        <v>63</v>
      </c>
      <c r="G40" s="111">
        <v>74</v>
      </c>
      <c r="H40" s="111">
        <v>1009</v>
      </c>
      <c r="I40" s="111">
        <v>837</v>
      </c>
      <c r="J40" s="111">
        <v>172</v>
      </c>
      <c r="K40" s="111">
        <v>85</v>
      </c>
      <c r="L40" s="111">
        <v>11</v>
      </c>
      <c r="M40" s="111">
        <v>257</v>
      </c>
      <c r="N40" s="111">
        <v>11795</v>
      </c>
      <c r="O40" s="92"/>
    </row>
    <row r="41" spans="2:15" x14ac:dyDescent="0.2">
      <c r="B41" s="87">
        <v>4041</v>
      </c>
      <c r="C41" s="88" t="s">
        <v>429</v>
      </c>
      <c r="D41" s="111">
        <v>2192</v>
      </c>
      <c r="E41" s="111">
        <v>23</v>
      </c>
      <c r="F41" s="111">
        <v>11</v>
      </c>
      <c r="G41" s="111">
        <v>12</v>
      </c>
      <c r="H41" s="111">
        <v>224</v>
      </c>
      <c r="I41" s="111">
        <v>219</v>
      </c>
      <c r="J41" s="111">
        <v>5</v>
      </c>
      <c r="K41" s="111">
        <v>2</v>
      </c>
      <c r="L41" s="111">
        <v>7</v>
      </c>
      <c r="M41" s="111">
        <v>24</v>
      </c>
      <c r="N41" s="111">
        <v>2216</v>
      </c>
      <c r="O41" s="92"/>
    </row>
    <row r="42" spans="2:15" x14ac:dyDescent="0.2">
      <c r="B42" s="87">
        <v>4042</v>
      </c>
      <c r="C42" s="88" t="s">
        <v>83</v>
      </c>
      <c r="D42" s="111">
        <v>3032</v>
      </c>
      <c r="E42" s="111">
        <v>27</v>
      </c>
      <c r="F42" s="111">
        <v>20</v>
      </c>
      <c r="G42" s="111">
        <v>7</v>
      </c>
      <c r="H42" s="111">
        <v>274</v>
      </c>
      <c r="I42" s="111">
        <v>352</v>
      </c>
      <c r="J42" s="111">
        <v>-78</v>
      </c>
      <c r="K42" s="111">
        <v>39</v>
      </c>
      <c r="L42" s="111">
        <v>1</v>
      </c>
      <c r="M42" s="111">
        <v>-70</v>
      </c>
      <c r="N42" s="111">
        <v>2962</v>
      </c>
      <c r="O42" s="92"/>
    </row>
    <row r="43" spans="2:15" x14ac:dyDescent="0.2">
      <c r="B43" s="87">
        <v>4044</v>
      </c>
      <c r="C43" s="88" t="s">
        <v>157</v>
      </c>
      <c r="D43" s="111">
        <v>7182</v>
      </c>
      <c r="E43" s="111">
        <v>77</v>
      </c>
      <c r="F43" s="111">
        <v>58</v>
      </c>
      <c r="G43" s="111">
        <v>19</v>
      </c>
      <c r="H43" s="111">
        <v>522</v>
      </c>
      <c r="I43" s="111">
        <v>555</v>
      </c>
      <c r="J43" s="111">
        <v>-33</v>
      </c>
      <c r="K43" s="111">
        <v>41</v>
      </c>
      <c r="L43" s="111">
        <v>8</v>
      </c>
      <c r="M43" s="111">
        <v>-6</v>
      </c>
      <c r="N43" s="111">
        <v>7176</v>
      </c>
      <c r="O43" s="92"/>
    </row>
    <row r="44" spans="2:15" x14ac:dyDescent="0.2">
      <c r="B44" s="87">
        <v>4045</v>
      </c>
      <c r="C44" s="88" t="s">
        <v>140</v>
      </c>
      <c r="D44" s="111">
        <v>20526</v>
      </c>
      <c r="E44" s="111">
        <v>202</v>
      </c>
      <c r="F44" s="111">
        <v>201</v>
      </c>
      <c r="G44" s="111">
        <v>1</v>
      </c>
      <c r="H44" s="111">
        <v>1521</v>
      </c>
      <c r="I44" s="111">
        <v>1320</v>
      </c>
      <c r="J44" s="111">
        <v>201</v>
      </c>
      <c r="K44" s="111">
        <v>97</v>
      </c>
      <c r="L44" s="111">
        <v>-11</v>
      </c>
      <c r="M44" s="111">
        <v>191</v>
      </c>
      <c r="N44" s="111">
        <v>20717</v>
      </c>
      <c r="O44" s="92"/>
    </row>
    <row r="45" spans="2:15" x14ac:dyDescent="0.2">
      <c r="B45" s="87">
        <v>4046</v>
      </c>
      <c r="C45" s="88" t="s">
        <v>84</v>
      </c>
      <c r="D45" s="111">
        <v>1538</v>
      </c>
      <c r="E45" s="111">
        <v>19</v>
      </c>
      <c r="F45" s="111">
        <v>10</v>
      </c>
      <c r="G45" s="111">
        <v>9</v>
      </c>
      <c r="H45" s="111">
        <v>113</v>
      </c>
      <c r="I45" s="111">
        <v>108</v>
      </c>
      <c r="J45" s="111">
        <v>5</v>
      </c>
      <c r="K45" s="111">
        <v>3</v>
      </c>
      <c r="L45" s="111">
        <v>8</v>
      </c>
      <c r="M45" s="111">
        <v>22</v>
      </c>
      <c r="N45" s="111">
        <v>1560</v>
      </c>
      <c r="O45" s="92"/>
    </row>
    <row r="46" spans="2:15" x14ac:dyDescent="0.2">
      <c r="B46" s="87">
        <v>4047</v>
      </c>
      <c r="C46" s="88" t="s">
        <v>158</v>
      </c>
      <c r="D46" s="111">
        <v>4611</v>
      </c>
      <c r="E46" s="111">
        <v>44</v>
      </c>
      <c r="F46" s="111">
        <v>47</v>
      </c>
      <c r="G46" s="111">
        <v>-3</v>
      </c>
      <c r="H46" s="111">
        <v>308</v>
      </c>
      <c r="I46" s="111">
        <v>278</v>
      </c>
      <c r="J46" s="111">
        <v>30</v>
      </c>
      <c r="K46" s="111">
        <v>38</v>
      </c>
      <c r="L46" s="111">
        <v>18</v>
      </c>
      <c r="M46" s="111">
        <v>45</v>
      </c>
      <c r="N46" s="111">
        <v>4656</v>
      </c>
      <c r="O46" s="92"/>
    </row>
    <row r="47" spans="2:15" x14ac:dyDescent="0.2">
      <c r="B47" s="87">
        <v>4048</v>
      </c>
      <c r="C47" s="88" t="s">
        <v>117</v>
      </c>
      <c r="D47" s="111">
        <v>6345</v>
      </c>
      <c r="E47" s="111">
        <v>59</v>
      </c>
      <c r="F47" s="111">
        <v>38</v>
      </c>
      <c r="G47" s="111">
        <v>21</v>
      </c>
      <c r="H47" s="111">
        <v>387</v>
      </c>
      <c r="I47" s="111">
        <v>368</v>
      </c>
      <c r="J47" s="111">
        <v>19</v>
      </c>
      <c r="K47" s="111">
        <v>38</v>
      </c>
      <c r="L47" s="111">
        <v>3</v>
      </c>
      <c r="M47" s="111">
        <v>43</v>
      </c>
      <c r="N47" s="111">
        <v>6388</v>
      </c>
      <c r="O47" s="92"/>
    </row>
    <row r="48" spans="2:15" x14ac:dyDescent="0.2">
      <c r="B48" s="85">
        <v>4089</v>
      </c>
      <c r="C48" s="86" t="s">
        <v>159</v>
      </c>
      <c r="D48" s="110">
        <v>75688</v>
      </c>
      <c r="E48" s="110">
        <v>705</v>
      </c>
      <c r="F48" s="110">
        <v>506</v>
      </c>
      <c r="G48" s="110">
        <v>199</v>
      </c>
      <c r="H48" s="110">
        <v>5824</v>
      </c>
      <c r="I48" s="110">
        <v>5482</v>
      </c>
      <c r="J48" s="110">
        <v>342</v>
      </c>
      <c r="K48" s="110">
        <v>286</v>
      </c>
      <c r="L48" s="110">
        <v>95</v>
      </c>
      <c r="M48" s="110">
        <v>636</v>
      </c>
      <c r="N48" s="110">
        <v>76324</v>
      </c>
      <c r="O48" s="113"/>
    </row>
    <row r="49" spans="2:15" x14ac:dyDescent="0.2">
      <c r="B49" s="87">
        <v>4061</v>
      </c>
      <c r="C49" s="88" t="s">
        <v>441</v>
      </c>
      <c r="D49" s="111">
        <v>1869</v>
      </c>
      <c r="E49" s="111">
        <v>16</v>
      </c>
      <c r="F49" s="111">
        <v>5</v>
      </c>
      <c r="G49" s="111">
        <v>11</v>
      </c>
      <c r="H49" s="111">
        <v>129</v>
      </c>
      <c r="I49" s="111">
        <v>136</v>
      </c>
      <c r="J49" s="111">
        <v>-7</v>
      </c>
      <c r="K49" s="111">
        <v>5</v>
      </c>
      <c r="L49" s="111">
        <v>-2</v>
      </c>
      <c r="M49" s="111">
        <v>2</v>
      </c>
      <c r="N49" s="111">
        <v>1871</v>
      </c>
      <c r="O49" s="92"/>
    </row>
    <row r="50" spans="2:15" x14ac:dyDescent="0.2">
      <c r="B50" s="87">
        <v>4062</v>
      </c>
      <c r="C50" s="88" t="s">
        <v>160</v>
      </c>
      <c r="D50" s="111">
        <v>4661</v>
      </c>
      <c r="E50" s="111">
        <v>44</v>
      </c>
      <c r="F50" s="111">
        <v>28</v>
      </c>
      <c r="G50" s="111">
        <v>16</v>
      </c>
      <c r="H50" s="111">
        <v>329</v>
      </c>
      <c r="I50" s="111">
        <v>301</v>
      </c>
      <c r="J50" s="111">
        <v>28</v>
      </c>
      <c r="K50" s="111">
        <v>13</v>
      </c>
      <c r="L50" s="111">
        <v>10</v>
      </c>
      <c r="M50" s="111">
        <v>54</v>
      </c>
      <c r="N50" s="111">
        <v>4715</v>
      </c>
      <c r="O50" s="92"/>
    </row>
    <row r="51" spans="2:15" x14ac:dyDescent="0.2">
      <c r="B51" s="87">
        <v>4063</v>
      </c>
      <c r="C51" s="88" t="s">
        <v>430</v>
      </c>
      <c r="D51" s="111">
        <v>7746</v>
      </c>
      <c r="E51" s="111">
        <v>73</v>
      </c>
      <c r="F51" s="111">
        <v>48</v>
      </c>
      <c r="G51" s="111">
        <v>25</v>
      </c>
      <c r="H51" s="111">
        <v>602</v>
      </c>
      <c r="I51" s="111">
        <v>615</v>
      </c>
      <c r="J51" s="111">
        <v>-13</v>
      </c>
      <c r="K51" s="111">
        <v>23</v>
      </c>
      <c r="L51" s="111">
        <v>11</v>
      </c>
      <c r="M51" s="111">
        <v>23</v>
      </c>
      <c r="N51" s="111">
        <v>7769</v>
      </c>
      <c r="O51" s="92"/>
    </row>
    <row r="52" spans="2:15" x14ac:dyDescent="0.2">
      <c r="B52" s="87">
        <v>4064</v>
      </c>
      <c r="C52" s="88" t="s">
        <v>86</v>
      </c>
      <c r="D52" s="111">
        <v>1001</v>
      </c>
      <c r="E52" s="111">
        <v>8</v>
      </c>
      <c r="F52" s="111">
        <v>3</v>
      </c>
      <c r="G52" s="111">
        <v>5</v>
      </c>
      <c r="H52" s="111">
        <v>59</v>
      </c>
      <c r="I52" s="111">
        <v>81</v>
      </c>
      <c r="J52" s="111">
        <v>-22</v>
      </c>
      <c r="K52" s="111">
        <v>0</v>
      </c>
      <c r="L52" s="111">
        <v>2</v>
      </c>
      <c r="M52" s="111">
        <v>-15</v>
      </c>
      <c r="N52" s="111">
        <v>986</v>
      </c>
      <c r="O52" s="92"/>
    </row>
    <row r="53" spans="2:15" x14ac:dyDescent="0.2">
      <c r="B53" s="87">
        <v>4065</v>
      </c>
      <c r="C53" s="88" t="s">
        <v>161</v>
      </c>
      <c r="D53" s="111">
        <v>3883</v>
      </c>
      <c r="E53" s="111">
        <v>42</v>
      </c>
      <c r="F53" s="111">
        <v>22</v>
      </c>
      <c r="G53" s="111">
        <v>20</v>
      </c>
      <c r="H53" s="111">
        <v>371</v>
      </c>
      <c r="I53" s="111">
        <v>407</v>
      </c>
      <c r="J53" s="111">
        <v>-36</v>
      </c>
      <c r="K53" s="111">
        <v>42</v>
      </c>
      <c r="L53" s="111">
        <v>5</v>
      </c>
      <c r="M53" s="111">
        <v>-11</v>
      </c>
      <c r="N53" s="111">
        <v>3872</v>
      </c>
      <c r="O53" s="92"/>
    </row>
    <row r="54" spans="2:15" x14ac:dyDescent="0.2">
      <c r="B54" s="87">
        <v>4066</v>
      </c>
      <c r="C54" s="88" t="s">
        <v>87</v>
      </c>
      <c r="D54" s="111">
        <v>970</v>
      </c>
      <c r="E54" s="111">
        <v>10</v>
      </c>
      <c r="F54" s="111">
        <v>4</v>
      </c>
      <c r="G54" s="111">
        <v>6</v>
      </c>
      <c r="H54" s="111">
        <v>97</v>
      </c>
      <c r="I54" s="111">
        <v>75</v>
      </c>
      <c r="J54" s="111">
        <v>22</v>
      </c>
      <c r="K54" s="111">
        <v>12</v>
      </c>
      <c r="L54" s="111">
        <v>0</v>
      </c>
      <c r="M54" s="111">
        <v>28</v>
      </c>
      <c r="N54" s="111">
        <v>998</v>
      </c>
      <c r="O54" s="92"/>
    </row>
    <row r="55" spans="2:15" x14ac:dyDescent="0.2">
      <c r="B55" s="87">
        <v>4067</v>
      </c>
      <c r="C55" s="88" t="s">
        <v>162</v>
      </c>
      <c r="D55" s="111">
        <v>1632</v>
      </c>
      <c r="E55" s="111">
        <v>21</v>
      </c>
      <c r="F55" s="111">
        <v>11</v>
      </c>
      <c r="G55" s="111">
        <v>10</v>
      </c>
      <c r="H55" s="111">
        <v>126</v>
      </c>
      <c r="I55" s="111">
        <v>118</v>
      </c>
      <c r="J55" s="111">
        <v>8</v>
      </c>
      <c r="K55" s="111">
        <v>1</v>
      </c>
      <c r="L55" s="111">
        <v>1</v>
      </c>
      <c r="M55" s="111">
        <v>19</v>
      </c>
      <c r="N55" s="111">
        <v>1651</v>
      </c>
      <c r="O55" s="92"/>
    </row>
    <row r="56" spans="2:15" x14ac:dyDescent="0.2">
      <c r="B56" s="87">
        <v>4068</v>
      </c>
      <c r="C56" s="88" t="s">
        <v>163</v>
      </c>
      <c r="D56" s="111">
        <v>2451</v>
      </c>
      <c r="E56" s="111">
        <v>19</v>
      </c>
      <c r="F56" s="111">
        <v>19</v>
      </c>
      <c r="G56" s="111">
        <v>0</v>
      </c>
      <c r="H56" s="111">
        <v>161</v>
      </c>
      <c r="I56" s="111">
        <v>182</v>
      </c>
      <c r="J56" s="111">
        <v>-21</v>
      </c>
      <c r="K56" s="111">
        <v>5</v>
      </c>
      <c r="L56" s="111">
        <v>-2</v>
      </c>
      <c r="M56" s="111">
        <v>-23</v>
      </c>
      <c r="N56" s="111">
        <v>2428</v>
      </c>
      <c r="O56" s="92"/>
    </row>
    <row r="57" spans="2:15" x14ac:dyDescent="0.2">
      <c r="B57" s="87">
        <v>4084</v>
      </c>
      <c r="C57" s="88" t="s">
        <v>164</v>
      </c>
      <c r="D57" s="111">
        <v>626</v>
      </c>
      <c r="E57" s="111">
        <v>5</v>
      </c>
      <c r="F57" s="111">
        <v>1</v>
      </c>
      <c r="G57" s="111">
        <v>4</v>
      </c>
      <c r="H57" s="111">
        <v>29</v>
      </c>
      <c r="I57" s="111">
        <v>47</v>
      </c>
      <c r="J57" s="111">
        <v>-18</v>
      </c>
      <c r="K57" s="111">
        <v>2</v>
      </c>
      <c r="L57" s="111">
        <v>6</v>
      </c>
      <c r="M57" s="111">
        <v>-8</v>
      </c>
      <c r="N57" s="111">
        <v>618</v>
      </c>
      <c r="O57" s="92"/>
    </row>
    <row r="58" spans="2:15" x14ac:dyDescent="0.2">
      <c r="B58" s="87">
        <v>4071</v>
      </c>
      <c r="C58" s="88" t="s">
        <v>88</v>
      </c>
      <c r="D58" s="111">
        <v>2036</v>
      </c>
      <c r="E58" s="111">
        <v>13</v>
      </c>
      <c r="F58" s="111">
        <v>9</v>
      </c>
      <c r="G58" s="111">
        <v>4</v>
      </c>
      <c r="H58" s="111">
        <v>151</v>
      </c>
      <c r="I58" s="111">
        <v>132</v>
      </c>
      <c r="J58" s="111">
        <v>19</v>
      </c>
      <c r="K58" s="111">
        <v>5</v>
      </c>
      <c r="L58" s="111">
        <v>4</v>
      </c>
      <c r="M58" s="111">
        <v>27</v>
      </c>
      <c r="N58" s="111">
        <v>2063</v>
      </c>
      <c r="O58" s="92"/>
    </row>
    <row r="59" spans="2:15" x14ac:dyDescent="0.2">
      <c r="B59" s="87">
        <v>4072</v>
      </c>
      <c r="C59" s="88" t="s">
        <v>431</v>
      </c>
      <c r="D59" s="111">
        <v>2851</v>
      </c>
      <c r="E59" s="111">
        <v>17</v>
      </c>
      <c r="F59" s="111">
        <v>9</v>
      </c>
      <c r="G59" s="111">
        <v>8</v>
      </c>
      <c r="H59" s="111">
        <v>214</v>
      </c>
      <c r="I59" s="111">
        <v>233</v>
      </c>
      <c r="J59" s="111">
        <v>-19</v>
      </c>
      <c r="K59" s="111">
        <v>6</v>
      </c>
      <c r="L59" s="111">
        <v>3</v>
      </c>
      <c r="M59" s="111">
        <v>-8</v>
      </c>
      <c r="N59" s="111">
        <v>2843</v>
      </c>
      <c r="O59" s="92"/>
    </row>
    <row r="60" spans="2:15" x14ac:dyDescent="0.2">
      <c r="B60" s="87">
        <v>4073</v>
      </c>
      <c r="C60" s="88" t="s">
        <v>165</v>
      </c>
      <c r="D60" s="111">
        <v>1979</v>
      </c>
      <c r="E60" s="111">
        <v>14</v>
      </c>
      <c r="F60" s="111">
        <v>14</v>
      </c>
      <c r="G60" s="111">
        <v>0</v>
      </c>
      <c r="H60" s="111">
        <v>159</v>
      </c>
      <c r="I60" s="111">
        <v>131</v>
      </c>
      <c r="J60" s="111">
        <v>28</v>
      </c>
      <c r="K60" s="111">
        <v>7</v>
      </c>
      <c r="L60" s="111">
        <v>4</v>
      </c>
      <c r="M60" s="111">
        <v>32</v>
      </c>
      <c r="N60" s="111">
        <v>2011</v>
      </c>
      <c r="O60" s="92"/>
    </row>
    <row r="61" spans="2:15" x14ac:dyDescent="0.2">
      <c r="B61" s="87">
        <v>4074</v>
      </c>
      <c r="C61" s="88" t="s">
        <v>166</v>
      </c>
      <c r="D61" s="111">
        <v>2310</v>
      </c>
      <c r="E61" s="111">
        <v>18</v>
      </c>
      <c r="F61" s="111">
        <v>9</v>
      </c>
      <c r="G61" s="111">
        <v>9</v>
      </c>
      <c r="H61" s="111">
        <v>173</v>
      </c>
      <c r="I61" s="111">
        <v>136</v>
      </c>
      <c r="J61" s="111">
        <v>37</v>
      </c>
      <c r="K61" s="111">
        <v>9</v>
      </c>
      <c r="L61" s="111">
        <v>5</v>
      </c>
      <c r="M61" s="111">
        <v>51</v>
      </c>
      <c r="N61" s="111">
        <v>2361</v>
      </c>
      <c r="O61" s="92"/>
    </row>
    <row r="62" spans="2:15" x14ac:dyDescent="0.2">
      <c r="B62" s="87">
        <v>4075</v>
      </c>
      <c r="C62" s="88" t="s">
        <v>385</v>
      </c>
      <c r="D62" s="111">
        <v>4504</v>
      </c>
      <c r="E62" s="111">
        <v>44</v>
      </c>
      <c r="F62" s="111">
        <v>36</v>
      </c>
      <c r="G62" s="111">
        <v>8</v>
      </c>
      <c r="H62" s="111">
        <v>351</v>
      </c>
      <c r="I62" s="111">
        <v>390</v>
      </c>
      <c r="J62" s="111">
        <v>-39</v>
      </c>
      <c r="K62" s="111">
        <v>14</v>
      </c>
      <c r="L62" s="111">
        <v>2</v>
      </c>
      <c r="M62" s="111">
        <v>-29</v>
      </c>
      <c r="N62" s="111">
        <v>4475</v>
      </c>
      <c r="O62" s="92"/>
    </row>
    <row r="63" spans="2:15" x14ac:dyDescent="0.2">
      <c r="B63" s="87">
        <v>4076</v>
      </c>
      <c r="C63" s="88" t="s">
        <v>89</v>
      </c>
      <c r="D63" s="111">
        <v>2848</v>
      </c>
      <c r="E63" s="111">
        <v>28</v>
      </c>
      <c r="F63" s="111">
        <v>16</v>
      </c>
      <c r="G63" s="111">
        <v>12</v>
      </c>
      <c r="H63" s="111">
        <v>179</v>
      </c>
      <c r="I63" s="111">
        <v>178</v>
      </c>
      <c r="J63" s="111">
        <v>1</v>
      </c>
      <c r="K63" s="111">
        <v>5</v>
      </c>
      <c r="L63" s="111">
        <v>4</v>
      </c>
      <c r="M63" s="111">
        <v>17</v>
      </c>
      <c r="N63" s="111">
        <v>2865</v>
      </c>
      <c r="O63" s="92"/>
    </row>
    <row r="64" spans="2:15" x14ac:dyDescent="0.2">
      <c r="B64" s="87">
        <v>4077</v>
      </c>
      <c r="C64" s="88" t="s">
        <v>167</v>
      </c>
      <c r="D64" s="111">
        <v>1519</v>
      </c>
      <c r="E64" s="111">
        <v>14</v>
      </c>
      <c r="F64" s="111">
        <v>6</v>
      </c>
      <c r="G64" s="111">
        <v>8</v>
      </c>
      <c r="H64" s="111">
        <v>93</v>
      </c>
      <c r="I64" s="111">
        <v>105</v>
      </c>
      <c r="J64" s="111">
        <v>-12</v>
      </c>
      <c r="K64" s="111">
        <v>2</v>
      </c>
      <c r="L64" s="111">
        <v>2</v>
      </c>
      <c r="M64" s="111">
        <v>-2</v>
      </c>
      <c r="N64" s="111">
        <v>1517</v>
      </c>
      <c r="O64" s="92"/>
    </row>
    <row r="65" spans="2:15" x14ac:dyDescent="0.2">
      <c r="B65" s="87">
        <v>4078</v>
      </c>
      <c r="C65" s="88" t="s">
        <v>168</v>
      </c>
      <c r="D65" s="111">
        <v>460</v>
      </c>
      <c r="E65" s="111">
        <v>5</v>
      </c>
      <c r="F65" s="111">
        <v>1</v>
      </c>
      <c r="G65" s="111">
        <v>4</v>
      </c>
      <c r="H65" s="111">
        <v>40</v>
      </c>
      <c r="I65" s="111">
        <v>31</v>
      </c>
      <c r="J65" s="111">
        <v>9</v>
      </c>
      <c r="K65" s="111">
        <v>0</v>
      </c>
      <c r="L65" s="111">
        <v>0</v>
      </c>
      <c r="M65" s="111">
        <v>13</v>
      </c>
      <c r="N65" s="111">
        <v>473</v>
      </c>
      <c r="O65" s="92"/>
    </row>
    <row r="66" spans="2:15" x14ac:dyDescent="0.2">
      <c r="B66" s="87">
        <v>4079</v>
      </c>
      <c r="C66" s="88" t="s">
        <v>169</v>
      </c>
      <c r="D66" s="111">
        <v>1356</v>
      </c>
      <c r="E66" s="111">
        <v>11</v>
      </c>
      <c r="F66" s="111">
        <v>10</v>
      </c>
      <c r="G66" s="111">
        <v>1</v>
      </c>
      <c r="H66" s="111">
        <v>139</v>
      </c>
      <c r="I66" s="111">
        <v>109</v>
      </c>
      <c r="J66" s="111">
        <v>30</v>
      </c>
      <c r="K66" s="111">
        <v>2</v>
      </c>
      <c r="L66" s="111">
        <v>-2</v>
      </c>
      <c r="M66" s="111">
        <v>29</v>
      </c>
      <c r="N66" s="111">
        <v>1385</v>
      </c>
      <c r="O66" s="92"/>
    </row>
    <row r="67" spans="2:15" x14ac:dyDescent="0.2">
      <c r="B67" s="87">
        <v>4080</v>
      </c>
      <c r="C67" s="88" t="s">
        <v>118</v>
      </c>
      <c r="D67" s="111">
        <v>7153</v>
      </c>
      <c r="E67" s="111">
        <v>83</v>
      </c>
      <c r="F67" s="111">
        <v>58</v>
      </c>
      <c r="G67" s="111">
        <v>25</v>
      </c>
      <c r="H67" s="111">
        <v>641</v>
      </c>
      <c r="I67" s="111">
        <v>580</v>
      </c>
      <c r="J67" s="111">
        <v>61</v>
      </c>
      <c r="K67" s="111">
        <v>38</v>
      </c>
      <c r="L67" s="111">
        <v>56</v>
      </c>
      <c r="M67" s="111">
        <v>142</v>
      </c>
      <c r="N67" s="111">
        <v>7295</v>
      </c>
      <c r="O67" s="92"/>
    </row>
    <row r="68" spans="2:15" x14ac:dyDescent="0.2">
      <c r="B68" s="87">
        <v>4081</v>
      </c>
      <c r="C68" s="88" t="s">
        <v>170</v>
      </c>
      <c r="D68" s="111">
        <v>3652</v>
      </c>
      <c r="E68" s="111">
        <v>34</v>
      </c>
      <c r="F68" s="111">
        <v>32</v>
      </c>
      <c r="G68" s="111">
        <v>2</v>
      </c>
      <c r="H68" s="111">
        <v>255</v>
      </c>
      <c r="I68" s="111">
        <v>241</v>
      </c>
      <c r="J68" s="111">
        <v>14</v>
      </c>
      <c r="K68" s="111">
        <v>10</v>
      </c>
      <c r="L68" s="111">
        <v>-4</v>
      </c>
      <c r="M68" s="111">
        <v>12</v>
      </c>
      <c r="N68" s="111">
        <v>3664</v>
      </c>
      <c r="O68" s="92"/>
    </row>
    <row r="69" spans="2:15" x14ac:dyDescent="0.2">
      <c r="B69" s="87">
        <v>4082</v>
      </c>
      <c r="C69" s="88" t="s">
        <v>432</v>
      </c>
      <c r="D69" s="111">
        <v>15765</v>
      </c>
      <c r="E69" s="111">
        <v>144</v>
      </c>
      <c r="F69" s="111">
        <v>140</v>
      </c>
      <c r="G69" s="111">
        <v>4</v>
      </c>
      <c r="H69" s="111">
        <v>1195</v>
      </c>
      <c r="I69" s="111">
        <v>954</v>
      </c>
      <c r="J69" s="111">
        <v>241</v>
      </c>
      <c r="K69" s="111">
        <v>58</v>
      </c>
      <c r="L69" s="111">
        <v>-6</v>
      </c>
      <c r="M69" s="111">
        <v>239</v>
      </c>
      <c r="N69" s="111">
        <v>16004</v>
      </c>
      <c r="O69" s="92"/>
    </row>
    <row r="70" spans="2:15" x14ac:dyDescent="0.2">
      <c r="B70" s="87">
        <v>4083</v>
      </c>
      <c r="C70" s="88" t="s">
        <v>171</v>
      </c>
      <c r="D70" s="111">
        <v>4416</v>
      </c>
      <c r="E70" s="111">
        <v>42</v>
      </c>
      <c r="F70" s="111">
        <v>25</v>
      </c>
      <c r="G70" s="111">
        <v>17</v>
      </c>
      <c r="H70" s="111">
        <v>331</v>
      </c>
      <c r="I70" s="111">
        <v>300</v>
      </c>
      <c r="J70" s="111">
        <v>31</v>
      </c>
      <c r="K70" s="111">
        <v>27</v>
      </c>
      <c r="L70" s="111">
        <v>-4</v>
      </c>
      <c r="M70" s="111">
        <v>44</v>
      </c>
      <c r="N70" s="111">
        <v>4460</v>
      </c>
      <c r="O70" s="92"/>
    </row>
    <row r="71" spans="2:15" x14ac:dyDescent="0.2">
      <c r="B71" s="85">
        <v>4129</v>
      </c>
      <c r="C71" s="86" t="s">
        <v>172</v>
      </c>
      <c r="D71" s="110">
        <v>50251</v>
      </c>
      <c r="E71" s="110">
        <v>466</v>
      </c>
      <c r="F71" s="110">
        <v>360</v>
      </c>
      <c r="G71" s="110">
        <v>106</v>
      </c>
      <c r="H71" s="110">
        <v>3760</v>
      </c>
      <c r="I71" s="110">
        <v>3713</v>
      </c>
      <c r="J71" s="110">
        <v>47</v>
      </c>
      <c r="K71" s="110">
        <v>220</v>
      </c>
      <c r="L71" s="110">
        <v>48</v>
      </c>
      <c r="M71" s="110">
        <v>201</v>
      </c>
      <c r="N71" s="110">
        <v>50452</v>
      </c>
      <c r="O71" s="113"/>
    </row>
    <row r="72" spans="2:15" x14ac:dyDescent="0.2">
      <c r="B72" s="87">
        <v>4091</v>
      </c>
      <c r="C72" s="88" t="s">
        <v>173</v>
      </c>
      <c r="D72" s="111">
        <v>1588</v>
      </c>
      <c r="E72" s="111">
        <v>13</v>
      </c>
      <c r="F72" s="111">
        <v>11</v>
      </c>
      <c r="G72" s="111">
        <v>2</v>
      </c>
      <c r="H72" s="111">
        <v>89</v>
      </c>
      <c r="I72" s="111">
        <v>103</v>
      </c>
      <c r="J72" s="111">
        <v>-14</v>
      </c>
      <c r="K72" s="111">
        <v>1</v>
      </c>
      <c r="L72" s="111">
        <v>-2</v>
      </c>
      <c r="M72" s="111">
        <v>-14</v>
      </c>
      <c r="N72" s="111">
        <v>1574</v>
      </c>
      <c r="O72" s="92"/>
    </row>
    <row r="73" spans="2:15" x14ac:dyDescent="0.2">
      <c r="B73" s="87">
        <v>4092</v>
      </c>
      <c r="C73" s="88" t="s">
        <v>119</v>
      </c>
      <c r="D73" s="111">
        <v>4481</v>
      </c>
      <c r="E73" s="111">
        <v>60</v>
      </c>
      <c r="F73" s="111">
        <v>29</v>
      </c>
      <c r="G73" s="111">
        <v>31</v>
      </c>
      <c r="H73" s="111">
        <v>260</v>
      </c>
      <c r="I73" s="111">
        <v>343</v>
      </c>
      <c r="J73" s="111">
        <v>-83</v>
      </c>
      <c r="K73" s="111">
        <v>30</v>
      </c>
      <c r="L73" s="111">
        <v>15</v>
      </c>
      <c r="M73" s="111">
        <v>-37</v>
      </c>
      <c r="N73" s="111">
        <v>4444</v>
      </c>
      <c r="O73" s="92"/>
    </row>
    <row r="74" spans="2:15" x14ac:dyDescent="0.2">
      <c r="B74" s="87">
        <v>4093</v>
      </c>
      <c r="C74" s="88" t="s">
        <v>174</v>
      </c>
      <c r="D74" s="111">
        <v>696</v>
      </c>
      <c r="E74" s="111">
        <v>4</v>
      </c>
      <c r="F74" s="111">
        <v>7</v>
      </c>
      <c r="G74" s="111">
        <v>-3</v>
      </c>
      <c r="H74" s="111">
        <v>62</v>
      </c>
      <c r="I74" s="111">
        <v>49</v>
      </c>
      <c r="J74" s="111">
        <v>13</v>
      </c>
      <c r="K74" s="111">
        <v>6</v>
      </c>
      <c r="L74" s="111">
        <v>-1</v>
      </c>
      <c r="M74" s="111">
        <v>9</v>
      </c>
      <c r="N74" s="111">
        <v>705</v>
      </c>
      <c r="O74" s="92"/>
    </row>
    <row r="75" spans="2:15" x14ac:dyDescent="0.2">
      <c r="B75" s="87">
        <v>4124</v>
      </c>
      <c r="C75" s="88" t="s">
        <v>386</v>
      </c>
      <c r="D75" s="111">
        <v>1563</v>
      </c>
      <c r="E75" s="111">
        <v>10</v>
      </c>
      <c r="F75" s="111">
        <v>7</v>
      </c>
      <c r="G75" s="111">
        <v>3</v>
      </c>
      <c r="H75" s="111">
        <v>113</v>
      </c>
      <c r="I75" s="111">
        <v>108</v>
      </c>
      <c r="J75" s="111">
        <v>5</v>
      </c>
      <c r="K75" s="111">
        <v>3</v>
      </c>
      <c r="L75" s="111">
        <v>0</v>
      </c>
      <c r="M75" s="111">
        <v>8</v>
      </c>
      <c r="N75" s="111">
        <v>1571</v>
      </c>
      <c r="O75" s="92"/>
    </row>
    <row r="76" spans="2:15" x14ac:dyDescent="0.2">
      <c r="B76" s="87">
        <v>4094</v>
      </c>
      <c r="C76" s="88" t="s">
        <v>175</v>
      </c>
      <c r="D76" s="111">
        <v>742</v>
      </c>
      <c r="E76" s="111">
        <v>6</v>
      </c>
      <c r="F76" s="111">
        <v>5</v>
      </c>
      <c r="G76" s="111">
        <v>1</v>
      </c>
      <c r="H76" s="111">
        <v>61</v>
      </c>
      <c r="I76" s="111">
        <v>69</v>
      </c>
      <c r="J76" s="111">
        <v>-8</v>
      </c>
      <c r="K76" s="111">
        <v>1</v>
      </c>
      <c r="L76" s="111">
        <v>1</v>
      </c>
      <c r="M76" s="111">
        <v>-6</v>
      </c>
      <c r="N76" s="111">
        <v>736</v>
      </c>
      <c r="O76" s="92"/>
    </row>
    <row r="77" spans="2:15" x14ac:dyDescent="0.2">
      <c r="B77" s="87">
        <v>4095</v>
      </c>
      <c r="C77" s="88" t="s">
        <v>90</v>
      </c>
      <c r="D77" s="111">
        <v>11172</v>
      </c>
      <c r="E77" s="111">
        <v>101</v>
      </c>
      <c r="F77" s="111">
        <v>101</v>
      </c>
      <c r="G77" s="111">
        <v>0</v>
      </c>
      <c r="H77" s="111">
        <v>798</v>
      </c>
      <c r="I77" s="111">
        <v>873</v>
      </c>
      <c r="J77" s="111">
        <v>-75</v>
      </c>
      <c r="K77" s="111">
        <v>48</v>
      </c>
      <c r="L77" s="111">
        <v>-5</v>
      </c>
      <c r="M77" s="111">
        <v>-80</v>
      </c>
      <c r="N77" s="111">
        <v>11092</v>
      </c>
      <c r="O77" s="92"/>
    </row>
    <row r="78" spans="2:15" x14ac:dyDescent="0.2">
      <c r="B78" s="87">
        <v>4096</v>
      </c>
      <c r="C78" s="88" t="s">
        <v>176</v>
      </c>
      <c r="D78" s="111">
        <v>601</v>
      </c>
      <c r="E78" s="111">
        <v>7</v>
      </c>
      <c r="F78" s="111">
        <v>3</v>
      </c>
      <c r="G78" s="111">
        <v>4</v>
      </c>
      <c r="H78" s="111">
        <v>33</v>
      </c>
      <c r="I78" s="111">
        <v>47</v>
      </c>
      <c r="J78" s="111">
        <v>-14</v>
      </c>
      <c r="K78" s="111">
        <v>1</v>
      </c>
      <c r="L78" s="111">
        <v>2</v>
      </c>
      <c r="M78" s="111">
        <v>-8</v>
      </c>
      <c r="N78" s="111">
        <v>593</v>
      </c>
      <c r="O78" s="92"/>
    </row>
    <row r="79" spans="2:15" x14ac:dyDescent="0.2">
      <c r="B79" s="87">
        <v>4097</v>
      </c>
      <c r="C79" s="88" t="s">
        <v>177</v>
      </c>
      <c r="D79" s="111">
        <v>288</v>
      </c>
      <c r="E79" s="111">
        <v>6</v>
      </c>
      <c r="F79" s="111">
        <v>5</v>
      </c>
      <c r="G79" s="111">
        <v>1</v>
      </c>
      <c r="H79" s="111">
        <v>31</v>
      </c>
      <c r="I79" s="111">
        <v>25</v>
      </c>
      <c r="J79" s="111">
        <v>6</v>
      </c>
      <c r="K79" s="111">
        <v>1</v>
      </c>
      <c r="L79" s="111">
        <v>-2</v>
      </c>
      <c r="M79" s="111">
        <v>5</v>
      </c>
      <c r="N79" s="111">
        <v>293</v>
      </c>
      <c r="O79" s="92"/>
    </row>
    <row r="80" spans="2:15" x14ac:dyDescent="0.2">
      <c r="B80" s="87">
        <v>4099</v>
      </c>
      <c r="C80" s="88" t="s">
        <v>178</v>
      </c>
      <c r="D80" s="111">
        <v>425</v>
      </c>
      <c r="E80" s="111">
        <v>6</v>
      </c>
      <c r="F80" s="111">
        <v>2</v>
      </c>
      <c r="G80" s="111">
        <v>4</v>
      </c>
      <c r="H80" s="111">
        <v>30</v>
      </c>
      <c r="I80" s="111">
        <v>26</v>
      </c>
      <c r="J80" s="111">
        <v>4</v>
      </c>
      <c r="K80" s="111">
        <v>1</v>
      </c>
      <c r="L80" s="111">
        <v>0</v>
      </c>
      <c r="M80" s="111">
        <v>8</v>
      </c>
      <c r="N80" s="111">
        <v>433</v>
      </c>
      <c r="O80" s="92"/>
    </row>
    <row r="81" spans="2:15" x14ac:dyDescent="0.2">
      <c r="B81" s="87">
        <v>4100</v>
      </c>
      <c r="C81" s="88" t="s">
        <v>433</v>
      </c>
      <c r="D81" s="111">
        <v>3478</v>
      </c>
      <c r="E81" s="111">
        <v>38</v>
      </c>
      <c r="F81" s="111">
        <v>26</v>
      </c>
      <c r="G81" s="111">
        <v>12</v>
      </c>
      <c r="H81" s="111">
        <v>316</v>
      </c>
      <c r="I81" s="111">
        <v>238</v>
      </c>
      <c r="J81" s="111">
        <v>78</v>
      </c>
      <c r="K81" s="111">
        <v>19</v>
      </c>
      <c r="L81" s="111">
        <v>7</v>
      </c>
      <c r="M81" s="111">
        <v>97</v>
      </c>
      <c r="N81" s="111">
        <v>3575</v>
      </c>
      <c r="O81" s="92"/>
    </row>
    <row r="82" spans="2:15" x14ac:dyDescent="0.2">
      <c r="B82" s="87">
        <v>4104</v>
      </c>
      <c r="C82" s="88" t="s">
        <v>179</v>
      </c>
      <c r="D82" s="111">
        <v>2374</v>
      </c>
      <c r="E82" s="111">
        <v>12</v>
      </c>
      <c r="F82" s="111">
        <v>18</v>
      </c>
      <c r="G82" s="111">
        <v>-6</v>
      </c>
      <c r="H82" s="111">
        <v>153</v>
      </c>
      <c r="I82" s="111">
        <v>161</v>
      </c>
      <c r="J82" s="111">
        <v>-8</v>
      </c>
      <c r="K82" s="111">
        <v>5</v>
      </c>
      <c r="L82" s="111">
        <v>8</v>
      </c>
      <c r="M82" s="111">
        <v>-6</v>
      </c>
      <c r="N82" s="111">
        <v>2368</v>
      </c>
      <c r="O82" s="92"/>
    </row>
    <row r="83" spans="2:15" x14ac:dyDescent="0.2">
      <c r="B83" s="87">
        <v>4105</v>
      </c>
      <c r="C83" s="88" t="s">
        <v>120</v>
      </c>
      <c r="D83" s="111">
        <v>342</v>
      </c>
      <c r="E83" s="111">
        <v>4</v>
      </c>
      <c r="F83" s="111">
        <v>1</v>
      </c>
      <c r="G83" s="111">
        <v>3</v>
      </c>
      <c r="H83" s="111">
        <v>17</v>
      </c>
      <c r="I83" s="111">
        <v>29</v>
      </c>
      <c r="J83" s="111">
        <v>-12</v>
      </c>
      <c r="K83" s="111">
        <v>1</v>
      </c>
      <c r="L83" s="111">
        <v>1</v>
      </c>
      <c r="M83" s="111">
        <v>-8</v>
      </c>
      <c r="N83" s="111">
        <v>334</v>
      </c>
      <c r="O83" s="92"/>
    </row>
    <row r="84" spans="2:15" x14ac:dyDescent="0.2">
      <c r="B84" s="87">
        <v>4106</v>
      </c>
      <c r="C84" s="88" t="s">
        <v>180</v>
      </c>
      <c r="D84" s="111">
        <v>390</v>
      </c>
      <c r="E84" s="111">
        <v>3</v>
      </c>
      <c r="F84" s="111">
        <v>2</v>
      </c>
      <c r="G84" s="111">
        <v>1</v>
      </c>
      <c r="H84" s="111">
        <v>28</v>
      </c>
      <c r="I84" s="111">
        <v>24</v>
      </c>
      <c r="J84" s="111">
        <v>4</v>
      </c>
      <c r="K84" s="111">
        <v>2</v>
      </c>
      <c r="L84" s="111">
        <v>1</v>
      </c>
      <c r="M84" s="111">
        <v>6</v>
      </c>
      <c r="N84" s="111">
        <v>396</v>
      </c>
      <c r="O84" s="92"/>
    </row>
    <row r="85" spans="2:15" x14ac:dyDescent="0.2">
      <c r="B85" s="87">
        <v>4107</v>
      </c>
      <c r="C85" s="88" t="s">
        <v>181</v>
      </c>
      <c r="D85" s="111">
        <v>1055</v>
      </c>
      <c r="E85" s="111">
        <v>14</v>
      </c>
      <c r="F85" s="111">
        <v>4</v>
      </c>
      <c r="G85" s="111">
        <v>10</v>
      </c>
      <c r="H85" s="111">
        <v>118</v>
      </c>
      <c r="I85" s="111">
        <v>79</v>
      </c>
      <c r="J85" s="111">
        <v>39</v>
      </c>
      <c r="K85" s="111">
        <v>1</v>
      </c>
      <c r="L85" s="111">
        <v>4</v>
      </c>
      <c r="M85" s="111">
        <v>53</v>
      </c>
      <c r="N85" s="111">
        <v>1108</v>
      </c>
      <c r="O85" s="92"/>
    </row>
    <row r="86" spans="2:15" x14ac:dyDescent="0.2">
      <c r="B86" s="87">
        <v>4110</v>
      </c>
      <c r="C86" s="88" t="s">
        <v>121</v>
      </c>
      <c r="D86" s="111">
        <v>1071</v>
      </c>
      <c r="E86" s="111">
        <v>10</v>
      </c>
      <c r="F86" s="111">
        <v>7</v>
      </c>
      <c r="G86" s="111">
        <v>3</v>
      </c>
      <c r="H86" s="111">
        <v>58</v>
      </c>
      <c r="I86" s="111">
        <v>67</v>
      </c>
      <c r="J86" s="111">
        <v>-9</v>
      </c>
      <c r="K86" s="111">
        <v>4</v>
      </c>
      <c r="L86" s="111">
        <v>1</v>
      </c>
      <c r="M86" s="111">
        <v>-5</v>
      </c>
      <c r="N86" s="111">
        <v>1066</v>
      </c>
      <c r="O86" s="92"/>
    </row>
    <row r="87" spans="2:15" x14ac:dyDescent="0.2">
      <c r="B87" s="87">
        <v>4111</v>
      </c>
      <c r="C87" s="88" t="s">
        <v>122</v>
      </c>
      <c r="D87" s="111">
        <v>1487</v>
      </c>
      <c r="E87" s="111">
        <v>15</v>
      </c>
      <c r="F87" s="111">
        <v>11</v>
      </c>
      <c r="G87" s="111">
        <v>4</v>
      </c>
      <c r="H87" s="111">
        <v>98</v>
      </c>
      <c r="I87" s="111">
        <v>113</v>
      </c>
      <c r="J87" s="111">
        <v>-15</v>
      </c>
      <c r="K87" s="111">
        <v>0</v>
      </c>
      <c r="L87" s="111">
        <v>2</v>
      </c>
      <c r="M87" s="111">
        <v>-9</v>
      </c>
      <c r="N87" s="111">
        <v>1478</v>
      </c>
      <c r="O87" s="92"/>
    </row>
    <row r="88" spans="2:15" x14ac:dyDescent="0.2">
      <c r="B88" s="87">
        <v>4112</v>
      </c>
      <c r="C88" s="88" t="s">
        <v>182</v>
      </c>
      <c r="D88" s="111">
        <v>870</v>
      </c>
      <c r="E88" s="111">
        <v>6</v>
      </c>
      <c r="F88" s="111">
        <v>5</v>
      </c>
      <c r="G88" s="111">
        <v>1</v>
      </c>
      <c r="H88" s="111">
        <v>41</v>
      </c>
      <c r="I88" s="111">
        <v>56</v>
      </c>
      <c r="J88" s="111">
        <v>-15</v>
      </c>
      <c r="K88" s="111">
        <v>1</v>
      </c>
      <c r="L88" s="111">
        <v>-2</v>
      </c>
      <c r="M88" s="111">
        <v>-16</v>
      </c>
      <c r="N88" s="111">
        <v>854</v>
      </c>
      <c r="O88" s="92"/>
    </row>
    <row r="89" spans="2:15" x14ac:dyDescent="0.2">
      <c r="B89" s="87">
        <v>4113</v>
      </c>
      <c r="C89" s="88" t="s">
        <v>123</v>
      </c>
      <c r="D89" s="111">
        <v>652</v>
      </c>
      <c r="E89" s="111">
        <v>5</v>
      </c>
      <c r="F89" s="111">
        <v>5</v>
      </c>
      <c r="G89" s="111">
        <v>0</v>
      </c>
      <c r="H89" s="111">
        <v>50</v>
      </c>
      <c r="I89" s="111">
        <v>40</v>
      </c>
      <c r="J89" s="111">
        <v>10</v>
      </c>
      <c r="K89" s="111">
        <v>1</v>
      </c>
      <c r="L89" s="111">
        <v>-4</v>
      </c>
      <c r="M89" s="111">
        <v>6</v>
      </c>
      <c r="N89" s="111">
        <v>658</v>
      </c>
      <c r="O89" s="92"/>
    </row>
    <row r="90" spans="2:15" x14ac:dyDescent="0.2">
      <c r="B90" s="87">
        <v>4125</v>
      </c>
      <c r="C90" s="97" t="s">
        <v>449</v>
      </c>
      <c r="D90" s="111">
        <v>2224</v>
      </c>
      <c r="E90" s="111">
        <v>9</v>
      </c>
      <c r="F90" s="111">
        <v>18</v>
      </c>
      <c r="G90" s="111">
        <v>-9</v>
      </c>
      <c r="H90" s="111">
        <v>142</v>
      </c>
      <c r="I90" s="111">
        <v>135</v>
      </c>
      <c r="J90" s="111">
        <v>7</v>
      </c>
      <c r="K90" s="111">
        <v>3</v>
      </c>
      <c r="L90" s="111">
        <v>-1</v>
      </c>
      <c r="M90" s="111">
        <v>-3</v>
      </c>
      <c r="N90" s="111">
        <v>2221</v>
      </c>
      <c r="O90" s="92"/>
    </row>
    <row r="91" spans="2:15" x14ac:dyDescent="0.2">
      <c r="B91" s="87">
        <v>4114</v>
      </c>
      <c r="C91" s="88" t="s">
        <v>183</v>
      </c>
      <c r="D91" s="111">
        <v>1331</v>
      </c>
      <c r="E91" s="111">
        <v>11</v>
      </c>
      <c r="F91" s="111">
        <v>13</v>
      </c>
      <c r="G91" s="111">
        <v>-2</v>
      </c>
      <c r="H91" s="111">
        <v>132</v>
      </c>
      <c r="I91" s="111">
        <v>156</v>
      </c>
      <c r="J91" s="111">
        <v>-24</v>
      </c>
      <c r="K91" s="111">
        <v>3</v>
      </c>
      <c r="L91" s="111">
        <v>-7</v>
      </c>
      <c r="M91" s="111">
        <v>-33</v>
      </c>
      <c r="N91" s="111">
        <v>1298</v>
      </c>
      <c r="O91" s="92"/>
    </row>
    <row r="92" spans="2:15" x14ac:dyDescent="0.2">
      <c r="B92" s="87">
        <v>4117</v>
      </c>
      <c r="C92" s="88" t="s">
        <v>442</v>
      </c>
      <c r="D92" s="111">
        <v>824</v>
      </c>
      <c r="E92" s="111">
        <v>8</v>
      </c>
      <c r="F92" s="111">
        <v>6</v>
      </c>
      <c r="G92" s="111">
        <v>2</v>
      </c>
      <c r="H92" s="111">
        <v>49</v>
      </c>
      <c r="I92" s="111">
        <v>38</v>
      </c>
      <c r="J92" s="111">
        <v>11</v>
      </c>
      <c r="K92" s="111">
        <v>1</v>
      </c>
      <c r="L92" s="111">
        <v>-1</v>
      </c>
      <c r="M92" s="111">
        <v>12</v>
      </c>
      <c r="N92" s="111">
        <v>836</v>
      </c>
      <c r="O92" s="92"/>
    </row>
    <row r="93" spans="2:15" x14ac:dyDescent="0.2">
      <c r="B93" s="87">
        <v>4120</v>
      </c>
      <c r="C93" s="88" t="s">
        <v>443</v>
      </c>
      <c r="D93" s="111">
        <v>1446</v>
      </c>
      <c r="E93" s="111">
        <v>10</v>
      </c>
      <c r="F93" s="111">
        <v>7</v>
      </c>
      <c r="G93" s="111">
        <v>3</v>
      </c>
      <c r="H93" s="111">
        <v>100</v>
      </c>
      <c r="I93" s="111">
        <v>114</v>
      </c>
      <c r="J93" s="111">
        <v>-14</v>
      </c>
      <c r="K93" s="111">
        <v>5</v>
      </c>
      <c r="L93" s="111">
        <v>2</v>
      </c>
      <c r="M93" s="111">
        <v>-9</v>
      </c>
      <c r="N93" s="111">
        <v>1437</v>
      </c>
      <c r="O93" s="92"/>
    </row>
    <row r="94" spans="2:15" x14ac:dyDescent="0.2">
      <c r="B94" s="87">
        <v>4121</v>
      </c>
      <c r="C94" s="88" t="s">
        <v>184</v>
      </c>
      <c r="D94" s="111">
        <v>2057</v>
      </c>
      <c r="E94" s="111">
        <v>21</v>
      </c>
      <c r="F94" s="111">
        <v>19</v>
      </c>
      <c r="G94" s="111">
        <v>2</v>
      </c>
      <c r="H94" s="111">
        <v>203</v>
      </c>
      <c r="I94" s="111">
        <v>174</v>
      </c>
      <c r="J94" s="111">
        <v>29</v>
      </c>
      <c r="K94" s="111">
        <v>14</v>
      </c>
      <c r="L94" s="111">
        <v>3</v>
      </c>
      <c r="M94" s="111">
        <v>34</v>
      </c>
      <c r="N94" s="111">
        <v>2091</v>
      </c>
      <c r="O94" s="92"/>
    </row>
    <row r="95" spans="2:15" x14ac:dyDescent="0.2">
      <c r="B95" s="87">
        <v>4122</v>
      </c>
      <c r="C95" s="88" t="s">
        <v>185</v>
      </c>
      <c r="D95" s="111">
        <v>1624</v>
      </c>
      <c r="E95" s="111">
        <v>12</v>
      </c>
      <c r="F95" s="111">
        <v>9</v>
      </c>
      <c r="G95" s="111">
        <v>3</v>
      </c>
      <c r="H95" s="111">
        <v>139</v>
      </c>
      <c r="I95" s="111">
        <v>112</v>
      </c>
      <c r="J95" s="111">
        <v>27</v>
      </c>
      <c r="K95" s="111">
        <v>17</v>
      </c>
      <c r="L95" s="111">
        <v>1</v>
      </c>
      <c r="M95" s="111">
        <v>31</v>
      </c>
      <c r="N95" s="111">
        <v>1655</v>
      </c>
      <c r="O95" s="92"/>
    </row>
    <row r="96" spans="2:15" x14ac:dyDescent="0.2">
      <c r="B96" s="87">
        <v>4123</v>
      </c>
      <c r="C96" s="88" t="s">
        <v>124</v>
      </c>
      <c r="D96" s="111">
        <v>7470</v>
      </c>
      <c r="E96" s="111">
        <v>75</v>
      </c>
      <c r="F96" s="111">
        <v>39</v>
      </c>
      <c r="G96" s="111">
        <v>36</v>
      </c>
      <c r="H96" s="111">
        <v>639</v>
      </c>
      <c r="I96" s="111">
        <v>534</v>
      </c>
      <c r="J96" s="111">
        <v>105</v>
      </c>
      <c r="K96" s="111">
        <v>51</v>
      </c>
      <c r="L96" s="111">
        <v>25</v>
      </c>
      <c r="M96" s="111">
        <v>166</v>
      </c>
      <c r="N96" s="111">
        <v>7636</v>
      </c>
      <c r="O96" s="92"/>
    </row>
    <row r="97" spans="2:15" s="53" customFormat="1" x14ac:dyDescent="0.2">
      <c r="B97" s="85">
        <v>4159</v>
      </c>
      <c r="C97" s="86" t="s">
        <v>186</v>
      </c>
      <c r="D97" s="110">
        <v>40368</v>
      </c>
      <c r="E97" s="110">
        <v>381</v>
      </c>
      <c r="F97" s="110">
        <v>326</v>
      </c>
      <c r="G97" s="110">
        <v>55</v>
      </c>
      <c r="H97" s="110">
        <v>3469</v>
      </c>
      <c r="I97" s="110">
        <v>3023</v>
      </c>
      <c r="J97" s="110">
        <v>446</v>
      </c>
      <c r="K97" s="110">
        <v>149</v>
      </c>
      <c r="L97" s="110">
        <v>70</v>
      </c>
      <c r="M97" s="110">
        <v>571</v>
      </c>
      <c r="N97" s="110">
        <v>40939</v>
      </c>
      <c r="O97" s="113"/>
    </row>
    <row r="98" spans="2:15" x14ac:dyDescent="0.2">
      <c r="B98" s="87">
        <v>4131</v>
      </c>
      <c r="C98" s="88" t="s">
        <v>187</v>
      </c>
      <c r="D98" s="111">
        <v>3095</v>
      </c>
      <c r="E98" s="111">
        <v>32</v>
      </c>
      <c r="F98" s="111">
        <v>32</v>
      </c>
      <c r="G98" s="111">
        <v>0</v>
      </c>
      <c r="H98" s="111">
        <v>300</v>
      </c>
      <c r="I98" s="111">
        <v>252</v>
      </c>
      <c r="J98" s="111">
        <v>48</v>
      </c>
      <c r="K98" s="111">
        <v>3</v>
      </c>
      <c r="L98" s="111">
        <v>5</v>
      </c>
      <c r="M98" s="111">
        <v>53</v>
      </c>
      <c r="N98" s="111">
        <v>3148</v>
      </c>
      <c r="O98" s="92"/>
    </row>
    <row r="99" spans="2:15" x14ac:dyDescent="0.2">
      <c r="B99" s="87">
        <v>4132</v>
      </c>
      <c r="C99" s="88" t="s">
        <v>188</v>
      </c>
      <c r="D99" s="111">
        <v>1195</v>
      </c>
      <c r="E99" s="111">
        <v>6</v>
      </c>
      <c r="F99" s="111">
        <v>6</v>
      </c>
      <c r="G99" s="111">
        <v>0</v>
      </c>
      <c r="H99" s="111">
        <v>110</v>
      </c>
      <c r="I99" s="111">
        <v>125</v>
      </c>
      <c r="J99" s="111">
        <v>-15</v>
      </c>
      <c r="K99" s="111">
        <v>1</v>
      </c>
      <c r="L99" s="111">
        <v>-2</v>
      </c>
      <c r="M99" s="111">
        <v>-17</v>
      </c>
      <c r="N99" s="111">
        <v>1178</v>
      </c>
      <c r="O99" s="92"/>
    </row>
    <row r="100" spans="2:15" s="5" customFormat="1" x14ac:dyDescent="0.2">
      <c r="B100" s="87">
        <v>4133</v>
      </c>
      <c r="C100" s="88" t="s">
        <v>435</v>
      </c>
      <c r="D100" s="111">
        <v>1015</v>
      </c>
      <c r="E100" s="111">
        <v>9</v>
      </c>
      <c r="F100" s="111">
        <v>10</v>
      </c>
      <c r="G100" s="111">
        <v>-1</v>
      </c>
      <c r="H100" s="111">
        <v>107</v>
      </c>
      <c r="I100" s="111">
        <v>105</v>
      </c>
      <c r="J100" s="111">
        <v>2</v>
      </c>
      <c r="K100" s="111">
        <v>6</v>
      </c>
      <c r="L100" s="111">
        <v>5</v>
      </c>
      <c r="M100" s="111">
        <v>6</v>
      </c>
      <c r="N100" s="111">
        <v>1021</v>
      </c>
      <c r="O100" s="92"/>
    </row>
    <row r="101" spans="2:15" x14ac:dyDescent="0.2">
      <c r="B101" s="87">
        <v>4134</v>
      </c>
      <c r="C101" s="88" t="s">
        <v>189</v>
      </c>
      <c r="D101" s="111">
        <v>1215</v>
      </c>
      <c r="E101" s="111">
        <v>12</v>
      </c>
      <c r="F101" s="111">
        <v>11</v>
      </c>
      <c r="G101" s="111">
        <v>1</v>
      </c>
      <c r="H101" s="111">
        <v>81</v>
      </c>
      <c r="I101" s="111">
        <v>60</v>
      </c>
      <c r="J101" s="111">
        <v>21</v>
      </c>
      <c r="K101" s="111">
        <v>2</v>
      </c>
      <c r="L101" s="111">
        <v>0</v>
      </c>
      <c r="M101" s="111">
        <v>22</v>
      </c>
      <c r="N101" s="111">
        <v>1237</v>
      </c>
      <c r="O101" s="92"/>
    </row>
    <row r="102" spans="2:15" x14ac:dyDescent="0.2">
      <c r="B102" s="87">
        <v>4135</v>
      </c>
      <c r="C102" s="88" t="s">
        <v>125</v>
      </c>
      <c r="D102" s="111">
        <v>2103</v>
      </c>
      <c r="E102" s="111">
        <v>19</v>
      </c>
      <c r="F102" s="111">
        <v>14</v>
      </c>
      <c r="G102" s="111">
        <v>5</v>
      </c>
      <c r="H102" s="111">
        <v>164</v>
      </c>
      <c r="I102" s="111">
        <v>160</v>
      </c>
      <c r="J102" s="111">
        <v>4</v>
      </c>
      <c r="K102" s="111">
        <v>13</v>
      </c>
      <c r="L102" s="111">
        <v>-2</v>
      </c>
      <c r="M102" s="111">
        <v>7</v>
      </c>
      <c r="N102" s="111">
        <v>2110</v>
      </c>
      <c r="O102" s="92"/>
    </row>
    <row r="103" spans="2:15" x14ac:dyDescent="0.2">
      <c r="B103" s="87">
        <v>4136</v>
      </c>
      <c r="C103" s="88" t="s">
        <v>91</v>
      </c>
      <c r="D103" s="111">
        <v>1330</v>
      </c>
      <c r="E103" s="111">
        <v>20</v>
      </c>
      <c r="F103" s="111">
        <v>12</v>
      </c>
      <c r="G103" s="111">
        <v>8</v>
      </c>
      <c r="H103" s="111">
        <v>112</v>
      </c>
      <c r="I103" s="111">
        <v>102</v>
      </c>
      <c r="J103" s="111">
        <v>10</v>
      </c>
      <c r="K103" s="111">
        <v>7</v>
      </c>
      <c r="L103" s="111">
        <v>2</v>
      </c>
      <c r="M103" s="111">
        <v>20</v>
      </c>
      <c r="N103" s="111">
        <v>1350</v>
      </c>
      <c r="O103" s="92"/>
    </row>
    <row r="104" spans="2:15" x14ac:dyDescent="0.2">
      <c r="B104" s="87">
        <v>4137</v>
      </c>
      <c r="C104" s="88" t="s">
        <v>444</v>
      </c>
      <c r="D104" s="111">
        <v>474</v>
      </c>
      <c r="E104" s="111">
        <v>6</v>
      </c>
      <c r="F104" s="111">
        <v>4</v>
      </c>
      <c r="G104" s="111">
        <v>2</v>
      </c>
      <c r="H104" s="111">
        <v>22</v>
      </c>
      <c r="I104" s="111">
        <v>54</v>
      </c>
      <c r="J104" s="111">
        <v>-32</v>
      </c>
      <c r="K104" s="111">
        <v>0</v>
      </c>
      <c r="L104" s="111">
        <v>1</v>
      </c>
      <c r="M104" s="111">
        <v>-29</v>
      </c>
      <c r="N104" s="111">
        <v>445</v>
      </c>
      <c r="O104" s="92"/>
    </row>
    <row r="105" spans="2:15" x14ac:dyDescent="0.2">
      <c r="B105" s="87">
        <v>4138</v>
      </c>
      <c r="C105" s="88" t="s">
        <v>190</v>
      </c>
      <c r="D105" s="111">
        <v>771</v>
      </c>
      <c r="E105" s="111">
        <v>7</v>
      </c>
      <c r="F105" s="111">
        <v>3</v>
      </c>
      <c r="G105" s="111">
        <v>4</v>
      </c>
      <c r="H105" s="111">
        <v>29</v>
      </c>
      <c r="I105" s="111">
        <v>44</v>
      </c>
      <c r="J105" s="111">
        <v>-15</v>
      </c>
      <c r="K105" s="111">
        <v>3</v>
      </c>
      <c r="L105" s="111">
        <v>1</v>
      </c>
      <c r="M105" s="111">
        <v>-10</v>
      </c>
      <c r="N105" s="111">
        <v>761</v>
      </c>
      <c r="O105" s="92"/>
    </row>
    <row r="106" spans="2:15" x14ac:dyDescent="0.2">
      <c r="B106" s="87">
        <v>4139</v>
      </c>
      <c r="C106" s="88" t="s">
        <v>92</v>
      </c>
      <c r="D106" s="111">
        <v>6033</v>
      </c>
      <c r="E106" s="111">
        <v>59</v>
      </c>
      <c r="F106" s="111">
        <v>55</v>
      </c>
      <c r="G106" s="111">
        <v>4</v>
      </c>
      <c r="H106" s="111">
        <v>632</v>
      </c>
      <c r="I106" s="111">
        <v>487</v>
      </c>
      <c r="J106" s="111">
        <v>145</v>
      </c>
      <c r="K106" s="111">
        <v>35</v>
      </c>
      <c r="L106" s="111">
        <v>-1</v>
      </c>
      <c r="M106" s="111">
        <v>148</v>
      </c>
      <c r="N106" s="111">
        <v>6181</v>
      </c>
      <c r="O106" s="92"/>
    </row>
    <row r="107" spans="2:15" x14ac:dyDescent="0.2">
      <c r="B107" s="87">
        <v>4140</v>
      </c>
      <c r="C107" s="88" t="s">
        <v>191</v>
      </c>
      <c r="D107" s="111">
        <v>2683</v>
      </c>
      <c r="E107" s="111">
        <v>31</v>
      </c>
      <c r="F107" s="111">
        <v>18</v>
      </c>
      <c r="G107" s="111">
        <v>13</v>
      </c>
      <c r="H107" s="111">
        <v>218</v>
      </c>
      <c r="I107" s="111">
        <v>207</v>
      </c>
      <c r="J107" s="111">
        <v>11</v>
      </c>
      <c r="K107" s="111">
        <v>11</v>
      </c>
      <c r="L107" s="111">
        <v>13</v>
      </c>
      <c r="M107" s="111">
        <v>37</v>
      </c>
      <c r="N107" s="111">
        <v>2720</v>
      </c>
      <c r="O107" s="92"/>
    </row>
    <row r="108" spans="2:15" x14ac:dyDescent="0.2">
      <c r="B108" s="87">
        <v>4141</v>
      </c>
      <c r="C108" s="88" t="s">
        <v>436</v>
      </c>
      <c r="D108" s="111">
        <v>8268</v>
      </c>
      <c r="E108" s="111">
        <v>74</v>
      </c>
      <c r="F108" s="111">
        <v>71</v>
      </c>
      <c r="G108" s="111">
        <v>3</v>
      </c>
      <c r="H108" s="111">
        <v>697</v>
      </c>
      <c r="I108" s="111">
        <v>548</v>
      </c>
      <c r="J108" s="111">
        <v>149</v>
      </c>
      <c r="K108" s="111">
        <v>24</v>
      </c>
      <c r="L108" s="111">
        <v>18</v>
      </c>
      <c r="M108" s="111">
        <v>170</v>
      </c>
      <c r="N108" s="111">
        <v>8438</v>
      </c>
      <c r="O108" s="92"/>
    </row>
    <row r="109" spans="2:15" x14ac:dyDescent="0.2">
      <c r="B109" s="87">
        <v>4142</v>
      </c>
      <c r="C109" s="88" t="s">
        <v>192</v>
      </c>
      <c r="D109" s="111">
        <v>845</v>
      </c>
      <c r="E109" s="111">
        <v>8</v>
      </c>
      <c r="F109" s="111">
        <v>5</v>
      </c>
      <c r="G109" s="111">
        <v>3</v>
      </c>
      <c r="H109" s="111">
        <v>53</v>
      </c>
      <c r="I109" s="111">
        <v>60</v>
      </c>
      <c r="J109" s="111">
        <v>-7</v>
      </c>
      <c r="K109" s="111">
        <v>2</v>
      </c>
      <c r="L109" s="111">
        <v>0</v>
      </c>
      <c r="M109" s="111">
        <v>-4</v>
      </c>
      <c r="N109" s="111">
        <v>841</v>
      </c>
      <c r="O109" s="92"/>
    </row>
    <row r="110" spans="2:15" x14ac:dyDescent="0.2">
      <c r="B110" s="87">
        <v>4143</v>
      </c>
      <c r="C110" s="88" t="s">
        <v>193</v>
      </c>
      <c r="D110" s="111">
        <v>1176</v>
      </c>
      <c r="E110" s="111">
        <v>6</v>
      </c>
      <c r="F110" s="111">
        <v>9</v>
      </c>
      <c r="G110" s="111">
        <v>-3</v>
      </c>
      <c r="H110" s="111">
        <v>62</v>
      </c>
      <c r="I110" s="111">
        <v>69</v>
      </c>
      <c r="J110" s="111">
        <v>-7</v>
      </c>
      <c r="K110" s="111">
        <v>3</v>
      </c>
      <c r="L110" s="111">
        <v>0</v>
      </c>
      <c r="M110" s="111">
        <v>-10</v>
      </c>
      <c r="N110" s="111">
        <v>1166</v>
      </c>
      <c r="O110" s="92"/>
    </row>
    <row r="111" spans="2:15" x14ac:dyDescent="0.2">
      <c r="B111" s="87">
        <v>4144</v>
      </c>
      <c r="C111" s="88" t="s">
        <v>194</v>
      </c>
      <c r="D111" s="111">
        <v>4242</v>
      </c>
      <c r="E111" s="111">
        <v>36</v>
      </c>
      <c r="F111" s="111">
        <v>34</v>
      </c>
      <c r="G111" s="111">
        <v>2</v>
      </c>
      <c r="H111" s="111">
        <v>376</v>
      </c>
      <c r="I111" s="111">
        <v>305</v>
      </c>
      <c r="J111" s="111">
        <v>71</v>
      </c>
      <c r="K111" s="111">
        <v>12</v>
      </c>
      <c r="L111" s="111">
        <v>-1</v>
      </c>
      <c r="M111" s="111">
        <v>72</v>
      </c>
      <c r="N111" s="111">
        <v>4314</v>
      </c>
      <c r="O111" s="92"/>
    </row>
    <row r="112" spans="2:15" x14ac:dyDescent="0.2">
      <c r="B112" s="87">
        <v>4145</v>
      </c>
      <c r="C112" s="88" t="s">
        <v>434</v>
      </c>
      <c r="D112" s="111">
        <v>1590</v>
      </c>
      <c r="E112" s="111">
        <v>14</v>
      </c>
      <c r="F112" s="111">
        <v>15</v>
      </c>
      <c r="G112" s="111">
        <v>-1</v>
      </c>
      <c r="H112" s="111">
        <v>173</v>
      </c>
      <c r="I112" s="111">
        <v>129</v>
      </c>
      <c r="J112" s="111">
        <v>44</v>
      </c>
      <c r="K112" s="111">
        <v>2</v>
      </c>
      <c r="L112" s="111">
        <v>11</v>
      </c>
      <c r="M112" s="111">
        <v>54</v>
      </c>
      <c r="N112" s="111">
        <v>1644</v>
      </c>
      <c r="O112" s="92"/>
    </row>
    <row r="113" spans="2:15" x14ac:dyDescent="0.2">
      <c r="B113" s="87">
        <v>4146</v>
      </c>
      <c r="C113" s="88" t="s">
        <v>195</v>
      </c>
      <c r="D113" s="111">
        <v>3016</v>
      </c>
      <c r="E113" s="111">
        <v>32</v>
      </c>
      <c r="F113" s="111">
        <v>21</v>
      </c>
      <c r="G113" s="111">
        <v>11</v>
      </c>
      <c r="H113" s="111">
        <v>256</v>
      </c>
      <c r="I113" s="111">
        <v>234</v>
      </c>
      <c r="J113" s="111">
        <v>22</v>
      </c>
      <c r="K113" s="111">
        <v>23</v>
      </c>
      <c r="L113" s="111">
        <v>14</v>
      </c>
      <c r="M113" s="111">
        <v>47</v>
      </c>
      <c r="N113" s="111">
        <v>3063</v>
      </c>
      <c r="O113" s="92"/>
    </row>
    <row r="114" spans="2:15" x14ac:dyDescent="0.2">
      <c r="B114" s="87">
        <v>4147</v>
      </c>
      <c r="C114" s="88" t="s">
        <v>196</v>
      </c>
      <c r="D114" s="111">
        <v>1317</v>
      </c>
      <c r="E114" s="111">
        <v>10</v>
      </c>
      <c r="F114" s="111">
        <v>6</v>
      </c>
      <c r="G114" s="111">
        <v>4</v>
      </c>
      <c r="H114" s="111">
        <v>77</v>
      </c>
      <c r="I114" s="111">
        <v>82</v>
      </c>
      <c r="J114" s="111">
        <v>-5</v>
      </c>
      <c r="K114" s="111">
        <v>2</v>
      </c>
      <c r="L114" s="111">
        <v>6</v>
      </c>
      <c r="M114" s="111">
        <v>5</v>
      </c>
      <c r="N114" s="111">
        <v>1322</v>
      </c>
      <c r="O114" s="92"/>
    </row>
    <row r="115" spans="2:15" s="53" customFormat="1" x14ac:dyDescent="0.2">
      <c r="B115" s="85">
        <v>4189</v>
      </c>
      <c r="C115" s="86" t="s">
        <v>197</v>
      </c>
      <c r="D115" s="110">
        <v>31601</v>
      </c>
      <c r="E115" s="110">
        <v>296</v>
      </c>
      <c r="F115" s="110">
        <v>210</v>
      </c>
      <c r="G115" s="110">
        <v>86</v>
      </c>
      <c r="H115" s="110">
        <v>2486</v>
      </c>
      <c r="I115" s="110">
        <v>2059</v>
      </c>
      <c r="J115" s="110">
        <v>427</v>
      </c>
      <c r="K115" s="110">
        <v>135</v>
      </c>
      <c r="L115" s="110">
        <v>43</v>
      </c>
      <c r="M115" s="110">
        <v>556</v>
      </c>
      <c r="N115" s="110">
        <v>32157</v>
      </c>
      <c r="O115" s="113"/>
    </row>
    <row r="116" spans="2:15" x14ac:dyDescent="0.2">
      <c r="B116" s="87">
        <v>4161</v>
      </c>
      <c r="C116" s="88" t="s">
        <v>198</v>
      </c>
      <c r="D116" s="111">
        <v>2263</v>
      </c>
      <c r="E116" s="111">
        <v>25</v>
      </c>
      <c r="F116" s="111">
        <v>12</v>
      </c>
      <c r="G116" s="111">
        <v>13</v>
      </c>
      <c r="H116" s="111">
        <v>150</v>
      </c>
      <c r="I116" s="111">
        <v>161</v>
      </c>
      <c r="J116" s="111">
        <v>-11</v>
      </c>
      <c r="K116" s="111">
        <v>10</v>
      </c>
      <c r="L116" s="111">
        <v>12</v>
      </c>
      <c r="M116" s="111">
        <v>14</v>
      </c>
      <c r="N116" s="111">
        <v>2277</v>
      </c>
      <c r="O116" s="92"/>
    </row>
    <row r="117" spans="2:15" x14ac:dyDescent="0.2">
      <c r="B117" s="87">
        <v>4163</v>
      </c>
      <c r="C117" s="88" t="s">
        <v>94</v>
      </c>
      <c r="D117" s="111">
        <v>5304</v>
      </c>
      <c r="E117" s="111">
        <v>49</v>
      </c>
      <c r="F117" s="111">
        <v>39</v>
      </c>
      <c r="G117" s="111">
        <v>10</v>
      </c>
      <c r="H117" s="111">
        <v>492</v>
      </c>
      <c r="I117" s="111">
        <v>357</v>
      </c>
      <c r="J117" s="111">
        <v>135</v>
      </c>
      <c r="K117" s="111">
        <v>29</v>
      </c>
      <c r="L117" s="111">
        <v>0</v>
      </c>
      <c r="M117" s="111">
        <v>145</v>
      </c>
      <c r="N117" s="111">
        <v>5449</v>
      </c>
      <c r="O117" s="92"/>
    </row>
    <row r="118" spans="2:15" s="5" customFormat="1" x14ac:dyDescent="0.2">
      <c r="B118" s="87">
        <v>4164</v>
      </c>
      <c r="C118" s="88" t="s">
        <v>126</v>
      </c>
      <c r="D118" s="111">
        <v>1015</v>
      </c>
      <c r="E118" s="111">
        <v>6</v>
      </c>
      <c r="F118" s="111">
        <v>7</v>
      </c>
      <c r="G118" s="111">
        <v>-1</v>
      </c>
      <c r="H118" s="111">
        <v>67</v>
      </c>
      <c r="I118" s="111">
        <v>55</v>
      </c>
      <c r="J118" s="111">
        <v>12</v>
      </c>
      <c r="K118" s="111">
        <v>3</v>
      </c>
      <c r="L118" s="111">
        <v>4</v>
      </c>
      <c r="M118" s="111">
        <v>15</v>
      </c>
      <c r="N118" s="111">
        <v>1030</v>
      </c>
      <c r="O118" s="92"/>
    </row>
    <row r="119" spans="2:15" x14ac:dyDescent="0.2">
      <c r="B119" s="87">
        <v>4165</v>
      </c>
      <c r="C119" s="88" t="s">
        <v>127</v>
      </c>
      <c r="D119" s="111">
        <v>3512</v>
      </c>
      <c r="E119" s="111">
        <v>33</v>
      </c>
      <c r="F119" s="111">
        <v>27</v>
      </c>
      <c r="G119" s="111">
        <v>6</v>
      </c>
      <c r="H119" s="111">
        <v>195</v>
      </c>
      <c r="I119" s="111">
        <v>223</v>
      </c>
      <c r="J119" s="111">
        <v>-28</v>
      </c>
      <c r="K119" s="111">
        <v>7</v>
      </c>
      <c r="L119" s="111">
        <v>12</v>
      </c>
      <c r="M119" s="111">
        <v>-10</v>
      </c>
      <c r="N119" s="111">
        <v>3502</v>
      </c>
      <c r="O119" s="92"/>
    </row>
    <row r="120" spans="2:15" x14ac:dyDescent="0.2">
      <c r="B120" s="87">
        <v>4166</v>
      </c>
      <c r="C120" s="88" t="s">
        <v>199</v>
      </c>
      <c r="D120" s="111">
        <v>1472</v>
      </c>
      <c r="E120" s="111">
        <v>15</v>
      </c>
      <c r="F120" s="111">
        <v>8</v>
      </c>
      <c r="G120" s="111">
        <v>7</v>
      </c>
      <c r="H120" s="111">
        <v>112</v>
      </c>
      <c r="I120" s="111">
        <v>86</v>
      </c>
      <c r="J120" s="111">
        <v>26</v>
      </c>
      <c r="K120" s="111">
        <v>5</v>
      </c>
      <c r="L120" s="111">
        <v>1</v>
      </c>
      <c r="M120" s="111">
        <v>34</v>
      </c>
      <c r="N120" s="111">
        <v>1506</v>
      </c>
      <c r="O120" s="92"/>
    </row>
    <row r="121" spans="2:15" x14ac:dyDescent="0.2">
      <c r="B121" s="87">
        <v>4167</v>
      </c>
      <c r="C121" s="88" t="s">
        <v>200</v>
      </c>
      <c r="D121" s="111">
        <v>960</v>
      </c>
      <c r="E121" s="111">
        <v>9</v>
      </c>
      <c r="F121" s="111">
        <v>6</v>
      </c>
      <c r="G121" s="111">
        <v>3</v>
      </c>
      <c r="H121" s="111">
        <v>76</v>
      </c>
      <c r="I121" s="111">
        <v>102</v>
      </c>
      <c r="J121" s="111">
        <v>-26</v>
      </c>
      <c r="K121" s="111">
        <v>0</v>
      </c>
      <c r="L121" s="111">
        <v>-1</v>
      </c>
      <c r="M121" s="111">
        <v>-24</v>
      </c>
      <c r="N121" s="111">
        <v>936</v>
      </c>
      <c r="O121" s="92"/>
    </row>
    <row r="122" spans="2:15" x14ac:dyDescent="0.2">
      <c r="B122" s="87">
        <v>4169</v>
      </c>
      <c r="C122" s="88" t="s">
        <v>201</v>
      </c>
      <c r="D122" s="111">
        <v>2588</v>
      </c>
      <c r="E122" s="111">
        <v>17</v>
      </c>
      <c r="F122" s="111">
        <v>22</v>
      </c>
      <c r="G122" s="111">
        <v>-5</v>
      </c>
      <c r="H122" s="111">
        <v>208</v>
      </c>
      <c r="I122" s="111">
        <v>136</v>
      </c>
      <c r="J122" s="111">
        <v>72</v>
      </c>
      <c r="K122" s="111">
        <v>4</v>
      </c>
      <c r="L122" s="111">
        <v>-6</v>
      </c>
      <c r="M122" s="111">
        <v>61</v>
      </c>
      <c r="N122" s="111">
        <v>2649</v>
      </c>
      <c r="O122" s="92"/>
    </row>
    <row r="123" spans="2:15" x14ac:dyDescent="0.2">
      <c r="B123" s="87">
        <v>4170</v>
      </c>
      <c r="C123" s="88" t="s">
        <v>93</v>
      </c>
      <c r="D123" s="111">
        <v>3536</v>
      </c>
      <c r="E123" s="111">
        <v>34</v>
      </c>
      <c r="F123" s="111">
        <v>17</v>
      </c>
      <c r="G123" s="111">
        <v>17</v>
      </c>
      <c r="H123" s="111">
        <v>280</v>
      </c>
      <c r="I123" s="111">
        <v>211</v>
      </c>
      <c r="J123" s="111">
        <v>69</v>
      </c>
      <c r="K123" s="111">
        <v>26</v>
      </c>
      <c r="L123" s="111">
        <v>-2</v>
      </c>
      <c r="M123" s="111">
        <v>84</v>
      </c>
      <c r="N123" s="111">
        <v>3620</v>
      </c>
      <c r="O123" s="92"/>
    </row>
    <row r="124" spans="2:15" x14ac:dyDescent="0.2">
      <c r="B124" s="87">
        <v>4184</v>
      </c>
      <c r="C124" s="88" t="s">
        <v>202</v>
      </c>
      <c r="D124" s="111">
        <v>1932</v>
      </c>
      <c r="E124" s="111">
        <v>13</v>
      </c>
      <c r="F124" s="111">
        <v>12</v>
      </c>
      <c r="G124" s="111">
        <v>1</v>
      </c>
      <c r="H124" s="111">
        <v>124</v>
      </c>
      <c r="I124" s="111">
        <v>120</v>
      </c>
      <c r="J124" s="111">
        <v>4</v>
      </c>
      <c r="K124" s="111">
        <v>17</v>
      </c>
      <c r="L124" s="111">
        <v>26</v>
      </c>
      <c r="M124" s="111">
        <v>31</v>
      </c>
      <c r="N124" s="111">
        <v>1963</v>
      </c>
      <c r="O124" s="92"/>
    </row>
    <row r="125" spans="2:15" x14ac:dyDescent="0.2">
      <c r="B125" s="87">
        <v>4172</v>
      </c>
      <c r="C125" s="88" t="s">
        <v>437</v>
      </c>
      <c r="D125" s="111">
        <v>911</v>
      </c>
      <c r="E125" s="111">
        <v>10</v>
      </c>
      <c r="F125" s="111">
        <v>7</v>
      </c>
      <c r="G125" s="111">
        <v>3</v>
      </c>
      <c r="H125" s="111">
        <v>95</v>
      </c>
      <c r="I125" s="111">
        <v>73</v>
      </c>
      <c r="J125" s="111">
        <v>22</v>
      </c>
      <c r="K125" s="111">
        <v>9</v>
      </c>
      <c r="L125" s="111">
        <v>0</v>
      </c>
      <c r="M125" s="111">
        <v>25</v>
      </c>
      <c r="N125" s="111">
        <v>936</v>
      </c>
      <c r="O125" s="92"/>
    </row>
    <row r="126" spans="2:15" x14ac:dyDescent="0.2">
      <c r="B126" s="87">
        <v>4173</v>
      </c>
      <c r="C126" s="88" t="s">
        <v>95</v>
      </c>
      <c r="D126" s="111">
        <v>603</v>
      </c>
      <c r="E126" s="111">
        <v>10</v>
      </c>
      <c r="F126" s="111">
        <v>6</v>
      </c>
      <c r="G126" s="111">
        <v>4</v>
      </c>
      <c r="H126" s="111">
        <v>27</v>
      </c>
      <c r="I126" s="111">
        <v>33</v>
      </c>
      <c r="J126" s="111">
        <v>-6</v>
      </c>
      <c r="K126" s="111">
        <v>0</v>
      </c>
      <c r="L126" s="111">
        <v>1</v>
      </c>
      <c r="M126" s="111">
        <v>-1</v>
      </c>
      <c r="N126" s="111">
        <v>602</v>
      </c>
      <c r="O126" s="92"/>
    </row>
    <row r="127" spans="2:15" x14ac:dyDescent="0.2">
      <c r="B127" s="87">
        <v>4175</v>
      </c>
      <c r="C127" s="88" t="s">
        <v>203</v>
      </c>
      <c r="D127" s="111">
        <v>964</v>
      </c>
      <c r="E127" s="111">
        <v>14</v>
      </c>
      <c r="F127" s="111">
        <v>8</v>
      </c>
      <c r="G127" s="111">
        <v>6</v>
      </c>
      <c r="H127" s="111">
        <v>87</v>
      </c>
      <c r="I127" s="111">
        <v>43</v>
      </c>
      <c r="J127" s="111">
        <v>44</v>
      </c>
      <c r="K127" s="111">
        <v>3</v>
      </c>
      <c r="L127" s="111">
        <v>-1</v>
      </c>
      <c r="M127" s="111">
        <v>49</v>
      </c>
      <c r="N127" s="111">
        <v>1013</v>
      </c>
      <c r="O127" s="92"/>
    </row>
    <row r="128" spans="2:15" x14ac:dyDescent="0.2">
      <c r="B128" s="87">
        <v>4176</v>
      </c>
      <c r="C128" s="88" t="s">
        <v>204</v>
      </c>
      <c r="D128" s="111">
        <v>681</v>
      </c>
      <c r="E128" s="111">
        <v>4</v>
      </c>
      <c r="F128" s="111">
        <v>0</v>
      </c>
      <c r="G128" s="111">
        <v>4</v>
      </c>
      <c r="H128" s="111">
        <v>62</v>
      </c>
      <c r="I128" s="111">
        <v>75</v>
      </c>
      <c r="J128" s="111">
        <v>-13</v>
      </c>
      <c r="K128" s="111">
        <v>2</v>
      </c>
      <c r="L128" s="111">
        <v>-10</v>
      </c>
      <c r="M128" s="111">
        <v>-19</v>
      </c>
      <c r="N128" s="111">
        <v>662</v>
      </c>
      <c r="O128" s="92"/>
    </row>
    <row r="129" spans="2:15" x14ac:dyDescent="0.2">
      <c r="B129" s="87">
        <v>4177</v>
      </c>
      <c r="C129" s="88" t="s">
        <v>128</v>
      </c>
      <c r="D129" s="111">
        <v>1560</v>
      </c>
      <c r="E129" s="111">
        <v>16</v>
      </c>
      <c r="F129" s="111">
        <v>9</v>
      </c>
      <c r="G129" s="111">
        <v>7</v>
      </c>
      <c r="H129" s="111">
        <v>121</v>
      </c>
      <c r="I129" s="111">
        <v>107</v>
      </c>
      <c r="J129" s="111">
        <v>14</v>
      </c>
      <c r="K129" s="111">
        <v>8</v>
      </c>
      <c r="L129" s="111">
        <v>4</v>
      </c>
      <c r="M129" s="111">
        <v>25</v>
      </c>
      <c r="N129" s="111">
        <v>1585</v>
      </c>
      <c r="O129" s="92"/>
    </row>
    <row r="130" spans="2:15" x14ac:dyDescent="0.2">
      <c r="B130" s="87">
        <v>4179</v>
      </c>
      <c r="C130" s="88" t="s">
        <v>205</v>
      </c>
      <c r="D130" s="111">
        <v>906</v>
      </c>
      <c r="E130" s="111">
        <v>8</v>
      </c>
      <c r="F130" s="111">
        <v>5</v>
      </c>
      <c r="G130" s="111">
        <v>3</v>
      </c>
      <c r="H130" s="111">
        <v>58</v>
      </c>
      <c r="I130" s="111">
        <v>73</v>
      </c>
      <c r="J130" s="111">
        <v>-15</v>
      </c>
      <c r="K130" s="111">
        <v>1</v>
      </c>
      <c r="L130" s="111">
        <v>1</v>
      </c>
      <c r="M130" s="111">
        <v>-11</v>
      </c>
      <c r="N130" s="111">
        <v>895</v>
      </c>
      <c r="O130" s="92"/>
    </row>
    <row r="131" spans="2:15" x14ac:dyDescent="0.2">
      <c r="B131" s="87">
        <v>4181</v>
      </c>
      <c r="C131" s="88" t="s">
        <v>206</v>
      </c>
      <c r="D131" s="111">
        <v>1251</v>
      </c>
      <c r="E131" s="111">
        <v>15</v>
      </c>
      <c r="F131" s="111">
        <v>10</v>
      </c>
      <c r="G131" s="111">
        <v>5</v>
      </c>
      <c r="H131" s="111">
        <v>125</v>
      </c>
      <c r="I131" s="111">
        <v>68</v>
      </c>
      <c r="J131" s="111">
        <v>57</v>
      </c>
      <c r="K131" s="111">
        <v>10</v>
      </c>
      <c r="L131" s="111">
        <v>7</v>
      </c>
      <c r="M131" s="111">
        <v>69</v>
      </c>
      <c r="N131" s="111">
        <v>1320</v>
      </c>
      <c r="O131" s="92"/>
    </row>
    <row r="132" spans="2:15" x14ac:dyDescent="0.2">
      <c r="B132" s="87">
        <v>4182</v>
      </c>
      <c r="C132" s="88" t="s">
        <v>207</v>
      </c>
      <c r="D132" s="111">
        <v>1028</v>
      </c>
      <c r="E132" s="111">
        <v>7</v>
      </c>
      <c r="F132" s="111">
        <v>8</v>
      </c>
      <c r="G132" s="111">
        <v>-1</v>
      </c>
      <c r="H132" s="111">
        <v>70</v>
      </c>
      <c r="I132" s="111">
        <v>55</v>
      </c>
      <c r="J132" s="111">
        <v>15</v>
      </c>
      <c r="K132" s="111">
        <v>1</v>
      </c>
      <c r="L132" s="111">
        <v>0</v>
      </c>
      <c r="M132" s="111">
        <v>14</v>
      </c>
      <c r="N132" s="111">
        <v>1042</v>
      </c>
      <c r="O132" s="92"/>
    </row>
    <row r="133" spans="2:15" x14ac:dyDescent="0.2">
      <c r="B133" s="87">
        <v>4183</v>
      </c>
      <c r="C133" s="88" t="s">
        <v>208</v>
      </c>
      <c r="D133" s="111">
        <v>1115</v>
      </c>
      <c r="E133" s="111">
        <v>11</v>
      </c>
      <c r="F133" s="111">
        <v>7</v>
      </c>
      <c r="G133" s="111">
        <v>4</v>
      </c>
      <c r="H133" s="111">
        <v>137</v>
      </c>
      <c r="I133" s="111">
        <v>81</v>
      </c>
      <c r="J133" s="111">
        <v>56</v>
      </c>
      <c r="K133" s="111">
        <v>0</v>
      </c>
      <c r="L133" s="111">
        <v>-5</v>
      </c>
      <c r="M133" s="111">
        <v>55</v>
      </c>
      <c r="N133" s="111">
        <v>1170</v>
      </c>
      <c r="O133" s="92"/>
    </row>
    <row r="134" spans="2:15" s="53" customFormat="1" x14ac:dyDescent="0.2">
      <c r="B134" s="85">
        <v>4219</v>
      </c>
      <c r="C134" s="86" t="s">
        <v>209</v>
      </c>
      <c r="D134" s="110">
        <v>60418</v>
      </c>
      <c r="E134" s="110">
        <v>622</v>
      </c>
      <c r="F134" s="110">
        <v>385</v>
      </c>
      <c r="G134" s="110">
        <v>237</v>
      </c>
      <c r="H134" s="110">
        <v>5688</v>
      </c>
      <c r="I134" s="110">
        <v>4561</v>
      </c>
      <c r="J134" s="110">
        <v>1127</v>
      </c>
      <c r="K134" s="110">
        <v>268</v>
      </c>
      <c r="L134" s="110">
        <v>42</v>
      </c>
      <c r="M134" s="110">
        <v>1406</v>
      </c>
      <c r="N134" s="110">
        <v>61824</v>
      </c>
      <c r="O134" s="113"/>
    </row>
    <row r="135" spans="2:15" x14ac:dyDescent="0.2">
      <c r="B135" s="87">
        <v>4191</v>
      </c>
      <c r="C135" s="88" t="s">
        <v>210</v>
      </c>
      <c r="D135" s="111">
        <v>682</v>
      </c>
      <c r="E135" s="111">
        <v>9</v>
      </c>
      <c r="F135" s="111">
        <v>8</v>
      </c>
      <c r="G135" s="111">
        <v>1</v>
      </c>
      <c r="H135" s="111">
        <v>51</v>
      </c>
      <c r="I135" s="111">
        <v>61</v>
      </c>
      <c r="J135" s="111">
        <v>-10</v>
      </c>
      <c r="K135" s="111">
        <v>0</v>
      </c>
      <c r="L135" s="111">
        <v>0</v>
      </c>
      <c r="M135" s="111">
        <v>-9</v>
      </c>
      <c r="N135" s="111">
        <v>673</v>
      </c>
      <c r="O135" s="92"/>
    </row>
    <row r="136" spans="2:15" x14ac:dyDescent="0.2">
      <c r="B136" s="87">
        <v>4192</v>
      </c>
      <c r="C136" s="88" t="s">
        <v>211</v>
      </c>
      <c r="D136" s="111">
        <v>1404</v>
      </c>
      <c r="E136" s="111">
        <v>12</v>
      </c>
      <c r="F136" s="111">
        <v>9</v>
      </c>
      <c r="G136" s="111">
        <v>3</v>
      </c>
      <c r="H136" s="111">
        <v>114</v>
      </c>
      <c r="I136" s="111">
        <v>116</v>
      </c>
      <c r="J136" s="111">
        <v>-2</v>
      </c>
      <c r="K136" s="111">
        <v>5</v>
      </c>
      <c r="L136" s="111">
        <v>-2</v>
      </c>
      <c r="M136" s="111">
        <v>-1</v>
      </c>
      <c r="N136" s="111">
        <v>1403</v>
      </c>
      <c r="O136" s="92"/>
    </row>
    <row r="137" spans="2:15" s="5" customFormat="1" x14ac:dyDescent="0.2">
      <c r="B137" s="87">
        <v>4193</v>
      </c>
      <c r="C137" s="88" t="s">
        <v>212</v>
      </c>
      <c r="D137" s="111">
        <v>737</v>
      </c>
      <c r="E137" s="111">
        <v>5</v>
      </c>
      <c r="F137" s="111">
        <v>2</v>
      </c>
      <c r="G137" s="111">
        <v>3</v>
      </c>
      <c r="H137" s="111">
        <v>134</v>
      </c>
      <c r="I137" s="111">
        <v>66</v>
      </c>
      <c r="J137" s="111">
        <v>68</v>
      </c>
      <c r="K137" s="111">
        <v>7</v>
      </c>
      <c r="L137" s="111">
        <v>2</v>
      </c>
      <c r="M137" s="111">
        <v>73</v>
      </c>
      <c r="N137" s="111">
        <v>810</v>
      </c>
      <c r="O137" s="92"/>
    </row>
    <row r="138" spans="2:15" x14ac:dyDescent="0.2">
      <c r="B138" s="87">
        <v>4194</v>
      </c>
      <c r="C138" s="88" t="s">
        <v>213</v>
      </c>
      <c r="D138" s="111">
        <v>2201</v>
      </c>
      <c r="E138" s="111">
        <v>22</v>
      </c>
      <c r="F138" s="111">
        <v>10</v>
      </c>
      <c r="G138" s="111">
        <v>12</v>
      </c>
      <c r="H138" s="111">
        <v>186</v>
      </c>
      <c r="I138" s="111">
        <v>189</v>
      </c>
      <c r="J138" s="111">
        <v>-3</v>
      </c>
      <c r="K138" s="111">
        <v>22</v>
      </c>
      <c r="L138" s="111">
        <v>-3</v>
      </c>
      <c r="M138" s="111">
        <v>6</v>
      </c>
      <c r="N138" s="111">
        <v>2207</v>
      </c>
      <c r="O138" s="92"/>
    </row>
    <row r="139" spans="2:15" x14ac:dyDescent="0.2">
      <c r="B139" s="87">
        <v>4195</v>
      </c>
      <c r="C139" s="88" t="s">
        <v>214</v>
      </c>
      <c r="D139" s="111">
        <v>1351</v>
      </c>
      <c r="E139" s="111">
        <v>11</v>
      </c>
      <c r="F139" s="111">
        <v>12</v>
      </c>
      <c r="G139" s="111">
        <v>-1</v>
      </c>
      <c r="H139" s="111">
        <v>137</v>
      </c>
      <c r="I139" s="111">
        <v>76</v>
      </c>
      <c r="J139" s="111">
        <v>61</v>
      </c>
      <c r="K139" s="111">
        <v>3</v>
      </c>
      <c r="L139" s="111">
        <v>-3</v>
      </c>
      <c r="M139" s="111">
        <v>57</v>
      </c>
      <c r="N139" s="111">
        <v>1408</v>
      </c>
      <c r="O139" s="92"/>
    </row>
    <row r="140" spans="2:15" x14ac:dyDescent="0.2">
      <c r="B140" s="87">
        <v>4196</v>
      </c>
      <c r="C140" s="88" t="s">
        <v>215</v>
      </c>
      <c r="D140" s="111">
        <v>2057</v>
      </c>
      <c r="E140" s="111">
        <v>11</v>
      </c>
      <c r="F140" s="111">
        <v>15</v>
      </c>
      <c r="G140" s="111">
        <v>-4</v>
      </c>
      <c r="H140" s="111">
        <v>118</v>
      </c>
      <c r="I140" s="111">
        <v>134</v>
      </c>
      <c r="J140" s="111">
        <v>-16</v>
      </c>
      <c r="K140" s="111">
        <v>6</v>
      </c>
      <c r="L140" s="111">
        <v>19</v>
      </c>
      <c r="M140" s="111">
        <v>-1</v>
      </c>
      <c r="N140" s="111">
        <v>2056</v>
      </c>
      <c r="O140" s="92"/>
    </row>
    <row r="141" spans="2:15" x14ac:dyDescent="0.2">
      <c r="B141" s="87">
        <v>4197</v>
      </c>
      <c r="C141" s="88" t="s">
        <v>216</v>
      </c>
      <c r="D141" s="111">
        <v>869</v>
      </c>
      <c r="E141" s="111">
        <v>7</v>
      </c>
      <c r="F141" s="111">
        <v>7</v>
      </c>
      <c r="G141" s="111">
        <v>0</v>
      </c>
      <c r="H141" s="111">
        <v>97</v>
      </c>
      <c r="I141" s="111">
        <v>90</v>
      </c>
      <c r="J141" s="111">
        <v>7</v>
      </c>
      <c r="K141" s="111">
        <v>1</v>
      </c>
      <c r="L141" s="111">
        <v>-1</v>
      </c>
      <c r="M141" s="111">
        <v>6</v>
      </c>
      <c r="N141" s="111">
        <v>875</v>
      </c>
      <c r="O141" s="92"/>
    </row>
    <row r="142" spans="2:15" x14ac:dyDescent="0.2">
      <c r="B142" s="87">
        <v>4198</v>
      </c>
      <c r="C142" s="88" t="s">
        <v>217</v>
      </c>
      <c r="D142" s="111">
        <v>1209</v>
      </c>
      <c r="E142" s="111">
        <v>16</v>
      </c>
      <c r="F142" s="111">
        <v>9</v>
      </c>
      <c r="G142" s="111">
        <v>7</v>
      </c>
      <c r="H142" s="111">
        <v>131</v>
      </c>
      <c r="I142" s="111">
        <v>130</v>
      </c>
      <c r="J142" s="111">
        <v>1</v>
      </c>
      <c r="K142" s="111">
        <v>5</v>
      </c>
      <c r="L142" s="111">
        <v>3</v>
      </c>
      <c r="M142" s="111">
        <v>11</v>
      </c>
      <c r="N142" s="111">
        <v>1220</v>
      </c>
      <c r="O142" s="92"/>
    </row>
    <row r="143" spans="2:15" x14ac:dyDescent="0.2">
      <c r="B143" s="87">
        <v>4199</v>
      </c>
      <c r="C143" s="88" t="s">
        <v>438</v>
      </c>
      <c r="D143" s="111">
        <v>1176</v>
      </c>
      <c r="E143" s="111">
        <v>27</v>
      </c>
      <c r="F143" s="111">
        <v>5</v>
      </c>
      <c r="G143" s="111">
        <v>22</v>
      </c>
      <c r="H143" s="111">
        <v>132</v>
      </c>
      <c r="I143" s="111">
        <v>117</v>
      </c>
      <c r="J143" s="111">
        <v>15</v>
      </c>
      <c r="K143" s="111">
        <v>8</v>
      </c>
      <c r="L143" s="111">
        <v>1</v>
      </c>
      <c r="M143" s="111">
        <v>38</v>
      </c>
      <c r="N143" s="111">
        <v>1214</v>
      </c>
      <c r="O143" s="92"/>
    </row>
    <row r="144" spans="2:15" x14ac:dyDescent="0.2">
      <c r="B144" s="87">
        <v>4200</v>
      </c>
      <c r="C144" s="88" t="s">
        <v>97</v>
      </c>
      <c r="D144" s="111">
        <v>3960</v>
      </c>
      <c r="E144" s="111">
        <v>46</v>
      </c>
      <c r="F144" s="111">
        <v>14</v>
      </c>
      <c r="G144" s="111">
        <v>32</v>
      </c>
      <c r="H144" s="111">
        <v>394</v>
      </c>
      <c r="I144" s="111">
        <v>352</v>
      </c>
      <c r="J144" s="111">
        <v>42</v>
      </c>
      <c r="K144" s="111">
        <v>18</v>
      </c>
      <c r="L144" s="111">
        <v>-8</v>
      </c>
      <c r="M144" s="111">
        <v>66</v>
      </c>
      <c r="N144" s="111">
        <v>4026</v>
      </c>
      <c r="O144" s="92"/>
    </row>
    <row r="145" spans="2:15" x14ac:dyDescent="0.2">
      <c r="B145" s="87">
        <v>4201</v>
      </c>
      <c r="C145" s="88" t="s">
        <v>96</v>
      </c>
      <c r="D145" s="111">
        <v>9505</v>
      </c>
      <c r="E145" s="111">
        <v>106</v>
      </c>
      <c r="F145" s="111">
        <v>76</v>
      </c>
      <c r="G145" s="111">
        <v>30</v>
      </c>
      <c r="H145" s="111">
        <v>1368</v>
      </c>
      <c r="I145" s="111">
        <v>732</v>
      </c>
      <c r="J145" s="111">
        <v>636</v>
      </c>
      <c r="K145" s="111">
        <v>47</v>
      </c>
      <c r="L145" s="111">
        <v>8</v>
      </c>
      <c r="M145" s="111">
        <v>674</v>
      </c>
      <c r="N145" s="111">
        <v>10179</v>
      </c>
      <c r="O145" s="92"/>
    </row>
    <row r="146" spans="2:15" x14ac:dyDescent="0.2">
      <c r="B146" s="87">
        <v>4202</v>
      </c>
      <c r="C146" s="88" t="s">
        <v>218</v>
      </c>
      <c r="D146" s="111">
        <v>2886</v>
      </c>
      <c r="E146" s="111">
        <v>21</v>
      </c>
      <c r="F146" s="111">
        <v>14</v>
      </c>
      <c r="G146" s="111">
        <v>7</v>
      </c>
      <c r="H146" s="111">
        <v>226</v>
      </c>
      <c r="I146" s="111">
        <v>178</v>
      </c>
      <c r="J146" s="111">
        <v>48</v>
      </c>
      <c r="K146" s="111">
        <v>7</v>
      </c>
      <c r="L146" s="111">
        <v>-1</v>
      </c>
      <c r="M146" s="111">
        <v>54</v>
      </c>
      <c r="N146" s="111">
        <v>2940</v>
      </c>
      <c r="O146" s="92"/>
    </row>
    <row r="147" spans="2:15" x14ac:dyDescent="0.2">
      <c r="B147" s="87">
        <v>4203</v>
      </c>
      <c r="C147" s="88" t="s">
        <v>98</v>
      </c>
      <c r="D147" s="111">
        <v>4400</v>
      </c>
      <c r="E147" s="111">
        <v>35</v>
      </c>
      <c r="F147" s="111">
        <v>37</v>
      </c>
      <c r="G147" s="111">
        <v>-2</v>
      </c>
      <c r="H147" s="111">
        <v>249</v>
      </c>
      <c r="I147" s="111">
        <v>257</v>
      </c>
      <c r="J147" s="111">
        <v>-8</v>
      </c>
      <c r="K147" s="111">
        <v>12</v>
      </c>
      <c r="L147" s="111">
        <v>-4</v>
      </c>
      <c r="M147" s="111">
        <v>-14</v>
      </c>
      <c r="N147" s="111">
        <v>4386</v>
      </c>
      <c r="O147" s="92"/>
    </row>
    <row r="148" spans="2:15" x14ac:dyDescent="0.2">
      <c r="B148" s="87">
        <v>4204</v>
      </c>
      <c r="C148" s="88" t="s">
        <v>99</v>
      </c>
      <c r="D148" s="111">
        <v>4682</v>
      </c>
      <c r="E148" s="111">
        <v>52</v>
      </c>
      <c r="F148" s="111">
        <v>31</v>
      </c>
      <c r="G148" s="111">
        <v>21</v>
      </c>
      <c r="H148" s="111">
        <v>435</v>
      </c>
      <c r="I148" s="111">
        <v>396</v>
      </c>
      <c r="J148" s="111">
        <v>39</v>
      </c>
      <c r="K148" s="111">
        <v>29</v>
      </c>
      <c r="L148" s="111">
        <v>12</v>
      </c>
      <c r="M148" s="111">
        <v>72</v>
      </c>
      <c r="N148" s="111">
        <v>4754</v>
      </c>
      <c r="O148" s="92"/>
    </row>
    <row r="149" spans="2:15" x14ac:dyDescent="0.2">
      <c r="B149" s="87">
        <v>4205</v>
      </c>
      <c r="C149" s="88" t="s">
        <v>219</v>
      </c>
      <c r="D149" s="111">
        <v>2720</v>
      </c>
      <c r="E149" s="111">
        <v>33</v>
      </c>
      <c r="F149" s="111">
        <v>19</v>
      </c>
      <c r="G149" s="111">
        <v>14</v>
      </c>
      <c r="H149" s="111">
        <v>308</v>
      </c>
      <c r="I149" s="111">
        <v>268</v>
      </c>
      <c r="J149" s="111">
        <v>40</v>
      </c>
      <c r="K149" s="111">
        <v>9</v>
      </c>
      <c r="L149" s="111">
        <v>8</v>
      </c>
      <c r="M149" s="111">
        <v>62</v>
      </c>
      <c r="N149" s="111">
        <v>2782</v>
      </c>
      <c r="O149" s="92"/>
    </row>
    <row r="150" spans="2:15" x14ac:dyDescent="0.2">
      <c r="B150" s="87">
        <v>4206</v>
      </c>
      <c r="C150" s="88" t="s">
        <v>220</v>
      </c>
      <c r="D150" s="111">
        <v>5398</v>
      </c>
      <c r="E150" s="111">
        <v>71</v>
      </c>
      <c r="F150" s="111">
        <v>28</v>
      </c>
      <c r="G150" s="111">
        <v>43</v>
      </c>
      <c r="H150" s="111">
        <v>444</v>
      </c>
      <c r="I150" s="111">
        <v>405</v>
      </c>
      <c r="J150" s="111">
        <v>39</v>
      </c>
      <c r="K150" s="111">
        <v>23</v>
      </c>
      <c r="L150" s="111">
        <v>4</v>
      </c>
      <c r="M150" s="111">
        <v>86</v>
      </c>
      <c r="N150" s="111">
        <v>5484</v>
      </c>
      <c r="O150" s="92"/>
    </row>
    <row r="151" spans="2:15" x14ac:dyDescent="0.2">
      <c r="B151" s="87">
        <v>4207</v>
      </c>
      <c r="C151" s="88" t="s">
        <v>221</v>
      </c>
      <c r="D151" s="111">
        <v>3019</v>
      </c>
      <c r="E151" s="111">
        <v>24</v>
      </c>
      <c r="F151" s="111">
        <v>8</v>
      </c>
      <c r="G151" s="111">
        <v>16</v>
      </c>
      <c r="H151" s="111">
        <v>220</v>
      </c>
      <c r="I151" s="111">
        <v>251</v>
      </c>
      <c r="J151" s="111">
        <v>-31</v>
      </c>
      <c r="K151" s="111">
        <v>12</v>
      </c>
      <c r="L151" s="111">
        <v>-6</v>
      </c>
      <c r="M151" s="111">
        <v>-21</v>
      </c>
      <c r="N151" s="111">
        <v>2998</v>
      </c>
      <c r="O151" s="92"/>
    </row>
    <row r="152" spans="2:15" x14ac:dyDescent="0.2">
      <c r="B152" s="87">
        <v>4208</v>
      </c>
      <c r="C152" s="88" t="s">
        <v>2</v>
      </c>
      <c r="D152" s="111">
        <v>3871</v>
      </c>
      <c r="E152" s="111">
        <v>29</v>
      </c>
      <c r="F152" s="111">
        <v>23</v>
      </c>
      <c r="G152" s="111">
        <v>6</v>
      </c>
      <c r="H152" s="111">
        <v>285</v>
      </c>
      <c r="I152" s="111">
        <v>208</v>
      </c>
      <c r="J152" s="111">
        <v>77</v>
      </c>
      <c r="K152" s="111">
        <v>8</v>
      </c>
      <c r="L152" s="111">
        <v>1</v>
      </c>
      <c r="M152" s="111">
        <v>84</v>
      </c>
      <c r="N152" s="111">
        <v>3955</v>
      </c>
      <c r="O152" s="92"/>
    </row>
    <row r="153" spans="2:15" x14ac:dyDescent="0.2">
      <c r="B153" s="87">
        <v>4209</v>
      </c>
      <c r="C153" s="88" t="s">
        <v>3</v>
      </c>
      <c r="D153" s="111">
        <v>5129</v>
      </c>
      <c r="E153" s="111">
        <v>46</v>
      </c>
      <c r="F153" s="111">
        <v>43</v>
      </c>
      <c r="G153" s="111">
        <v>3</v>
      </c>
      <c r="H153" s="111">
        <v>389</v>
      </c>
      <c r="I153" s="111">
        <v>307</v>
      </c>
      <c r="J153" s="111">
        <v>82</v>
      </c>
      <c r="K153" s="111">
        <v>42</v>
      </c>
      <c r="L153" s="111">
        <v>5</v>
      </c>
      <c r="M153" s="111">
        <v>90</v>
      </c>
      <c r="N153" s="111">
        <v>5219</v>
      </c>
      <c r="O153" s="92"/>
    </row>
    <row r="154" spans="2:15" x14ac:dyDescent="0.2">
      <c r="B154" s="87">
        <v>4210</v>
      </c>
      <c r="C154" s="88" t="s">
        <v>4</v>
      </c>
      <c r="D154" s="111">
        <v>3162</v>
      </c>
      <c r="E154" s="111">
        <v>39</v>
      </c>
      <c r="F154" s="111">
        <v>15</v>
      </c>
      <c r="G154" s="111">
        <v>24</v>
      </c>
      <c r="H154" s="111">
        <v>270</v>
      </c>
      <c r="I154" s="111">
        <v>228</v>
      </c>
      <c r="J154" s="111">
        <v>42</v>
      </c>
      <c r="K154" s="111">
        <v>4</v>
      </c>
      <c r="L154" s="111">
        <v>7</v>
      </c>
      <c r="M154" s="111">
        <v>73</v>
      </c>
      <c r="N154" s="111">
        <v>3235</v>
      </c>
      <c r="O154" s="92"/>
    </row>
    <row r="155" spans="2:15" s="53" customFormat="1" x14ac:dyDescent="0.2">
      <c r="B155" s="85">
        <v>4249</v>
      </c>
      <c r="C155" s="86" t="s">
        <v>5</v>
      </c>
      <c r="D155" s="110">
        <v>35324</v>
      </c>
      <c r="E155" s="110">
        <v>367</v>
      </c>
      <c r="F155" s="110">
        <v>215</v>
      </c>
      <c r="G155" s="110">
        <v>152</v>
      </c>
      <c r="H155" s="110">
        <v>2855</v>
      </c>
      <c r="I155" s="110">
        <v>2473</v>
      </c>
      <c r="J155" s="110">
        <v>382</v>
      </c>
      <c r="K155" s="110">
        <v>74</v>
      </c>
      <c r="L155" s="110">
        <v>16</v>
      </c>
      <c r="M155" s="110">
        <v>550</v>
      </c>
      <c r="N155" s="110">
        <v>35874</v>
      </c>
      <c r="O155" s="113"/>
    </row>
    <row r="156" spans="2:15" x14ac:dyDescent="0.2">
      <c r="B156" s="87">
        <v>4221</v>
      </c>
      <c r="C156" s="88" t="s">
        <v>6</v>
      </c>
      <c r="D156" s="111">
        <v>994</v>
      </c>
      <c r="E156" s="111">
        <v>8</v>
      </c>
      <c r="F156" s="111">
        <v>3</v>
      </c>
      <c r="G156" s="111">
        <v>5</v>
      </c>
      <c r="H156" s="111">
        <v>50</v>
      </c>
      <c r="I156" s="111">
        <v>77</v>
      </c>
      <c r="J156" s="111">
        <v>-27</v>
      </c>
      <c r="K156" s="111">
        <v>3</v>
      </c>
      <c r="L156" s="111">
        <v>1</v>
      </c>
      <c r="M156" s="111">
        <v>-21</v>
      </c>
      <c r="N156" s="111">
        <v>973</v>
      </c>
      <c r="O156" s="92"/>
    </row>
    <row r="157" spans="2:15" x14ac:dyDescent="0.2">
      <c r="B157" s="87">
        <v>4222</v>
      </c>
      <c r="C157" s="88" t="s">
        <v>7</v>
      </c>
      <c r="D157" s="111">
        <v>1411</v>
      </c>
      <c r="E157" s="111">
        <v>17</v>
      </c>
      <c r="F157" s="111">
        <v>7</v>
      </c>
      <c r="G157" s="111">
        <v>10</v>
      </c>
      <c r="H157" s="111">
        <v>135</v>
      </c>
      <c r="I157" s="111">
        <v>129</v>
      </c>
      <c r="J157" s="111">
        <v>6</v>
      </c>
      <c r="K157" s="111">
        <v>0</v>
      </c>
      <c r="L157" s="111">
        <v>6</v>
      </c>
      <c r="M157" s="111">
        <v>22</v>
      </c>
      <c r="N157" s="111">
        <v>1433</v>
      </c>
      <c r="O157" s="92"/>
    </row>
    <row r="158" spans="2:15" s="5" customFormat="1" x14ac:dyDescent="0.2">
      <c r="B158" s="87">
        <v>4223</v>
      </c>
      <c r="C158" s="88" t="s">
        <v>8</v>
      </c>
      <c r="D158" s="111">
        <v>2066</v>
      </c>
      <c r="E158" s="111">
        <v>26</v>
      </c>
      <c r="F158" s="111">
        <v>8</v>
      </c>
      <c r="G158" s="111">
        <v>18</v>
      </c>
      <c r="H158" s="111">
        <v>194</v>
      </c>
      <c r="I158" s="111">
        <v>164</v>
      </c>
      <c r="J158" s="111">
        <v>30</v>
      </c>
      <c r="K158" s="111">
        <v>8</v>
      </c>
      <c r="L158" s="111">
        <v>-3</v>
      </c>
      <c r="M158" s="111">
        <v>45</v>
      </c>
      <c r="N158" s="111">
        <v>2111</v>
      </c>
      <c r="O158" s="92"/>
    </row>
    <row r="159" spans="2:15" x14ac:dyDescent="0.2">
      <c r="B159" s="87">
        <v>4224</v>
      </c>
      <c r="C159" s="88" t="s">
        <v>129</v>
      </c>
      <c r="D159" s="111">
        <v>1111</v>
      </c>
      <c r="E159" s="111">
        <v>11</v>
      </c>
      <c r="F159" s="111">
        <v>5</v>
      </c>
      <c r="G159" s="111">
        <v>6</v>
      </c>
      <c r="H159" s="111">
        <v>97</v>
      </c>
      <c r="I159" s="111">
        <v>67</v>
      </c>
      <c r="J159" s="111">
        <v>30</v>
      </c>
      <c r="K159" s="111">
        <v>0</v>
      </c>
      <c r="L159" s="111">
        <v>-2</v>
      </c>
      <c r="M159" s="111">
        <v>34</v>
      </c>
      <c r="N159" s="111">
        <v>1145</v>
      </c>
      <c r="O159" s="92"/>
    </row>
    <row r="160" spans="2:15" x14ac:dyDescent="0.2">
      <c r="B160" s="87">
        <v>4226</v>
      </c>
      <c r="C160" s="88" t="s">
        <v>130</v>
      </c>
      <c r="D160" s="111">
        <v>614</v>
      </c>
      <c r="E160" s="111">
        <v>11</v>
      </c>
      <c r="F160" s="111">
        <v>3</v>
      </c>
      <c r="G160" s="111">
        <v>8</v>
      </c>
      <c r="H160" s="111">
        <v>44</v>
      </c>
      <c r="I160" s="111">
        <v>46</v>
      </c>
      <c r="J160" s="111">
        <v>-2</v>
      </c>
      <c r="K160" s="111">
        <v>0</v>
      </c>
      <c r="L160" s="111">
        <v>1</v>
      </c>
      <c r="M160" s="111">
        <v>7</v>
      </c>
      <c r="N160" s="111">
        <v>621</v>
      </c>
      <c r="O160" s="92"/>
    </row>
    <row r="161" spans="2:15" x14ac:dyDescent="0.2">
      <c r="B161" s="87">
        <v>4227</v>
      </c>
      <c r="C161" s="88" t="s">
        <v>9</v>
      </c>
      <c r="D161" s="111">
        <v>604</v>
      </c>
      <c r="E161" s="111">
        <v>8</v>
      </c>
      <c r="F161" s="111">
        <v>6</v>
      </c>
      <c r="G161" s="111">
        <v>2</v>
      </c>
      <c r="H161" s="111">
        <v>39</v>
      </c>
      <c r="I161" s="111">
        <v>33</v>
      </c>
      <c r="J161" s="111">
        <v>6</v>
      </c>
      <c r="K161" s="111">
        <v>0</v>
      </c>
      <c r="L161" s="111">
        <v>-2</v>
      </c>
      <c r="M161" s="111">
        <v>6</v>
      </c>
      <c r="N161" s="111">
        <v>610</v>
      </c>
      <c r="O161" s="92"/>
    </row>
    <row r="162" spans="2:15" x14ac:dyDescent="0.2">
      <c r="B162" s="87">
        <v>4228</v>
      </c>
      <c r="C162" s="88" t="s">
        <v>10</v>
      </c>
      <c r="D162" s="111">
        <v>2801</v>
      </c>
      <c r="E162" s="111">
        <v>30</v>
      </c>
      <c r="F162" s="111">
        <v>20</v>
      </c>
      <c r="G162" s="111">
        <v>10</v>
      </c>
      <c r="H162" s="111">
        <v>183</v>
      </c>
      <c r="I162" s="111">
        <v>226</v>
      </c>
      <c r="J162" s="111">
        <v>-43</v>
      </c>
      <c r="K162" s="111">
        <v>4</v>
      </c>
      <c r="L162" s="111">
        <v>13</v>
      </c>
      <c r="M162" s="111">
        <v>-20</v>
      </c>
      <c r="N162" s="111">
        <v>2781</v>
      </c>
      <c r="O162" s="92"/>
    </row>
    <row r="163" spans="2:15" x14ac:dyDescent="0.2">
      <c r="B163" s="87">
        <v>4229</v>
      </c>
      <c r="C163" s="88" t="s">
        <v>11</v>
      </c>
      <c r="D163" s="111">
        <v>1025</v>
      </c>
      <c r="E163" s="111">
        <v>15</v>
      </c>
      <c r="F163" s="111">
        <v>6</v>
      </c>
      <c r="G163" s="111">
        <v>9</v>
      </c>
      <c r="H163" s="111">
        <v>125</v>
      </c>
      <c r="I163" s="111">
        <v>66</v>
      </c>
      <c r="J163" s="111">
        <v>59</v>
      </c>
      <c r="K163" s="111">
        <v>2</v>
      </c>
      <c r="L163" s="111">
        <v>2</v>
      </c>
      <c r="M163" s="111">
        <v>70</v>
      </c>
      <c r="N163" s="111">
        <v>1095</v>
      </c>
      <c r="O163" s="92"/>
    </row>
    <row r="164" spans="2:15" x14ac:dyDescent="0.2">
      <c r="B164" s="87">
        <v>4230</v>
      </c>
      <c r="C164" s="88" t="s">
        <v>12</v>
      </c>
      <c r="D164" s="111">
        <v>1209</v>
      </c>
      <c r="E164" s="111">
        <v>12</v>
      </c>
      <c r="F164" s="111">
        <v>6</v>
      </c>
      <c r="G164" s="111">
        <v>6</v>
      </c>
      <c r="H164" s="111">
        <v>78</v>
      </c>
      <c r="I164" s="111">
        <v>69</v>
      </c>
      <c r="J164" s="111">
        <v>9</v>
      </c>
      <c r="K164" s="111">
        <v>2</v>
      </c>
      <c r="L164" s="111">
        <v>1</v>
      </c>
      <c r="M164" s="111">
        <v>16</v>
      </c>
      <c r="N164" s="111">
        <v>1225</v>
      </c>
      <c r="O164" s="92"/>
    </row>
    <row r="165" spans="2:15" x14ac:dyDescent="0.2">
      <c r="B165" s="87">
        <v>4231</v>
      </c>
      <c r="C165" s="88" t="s">
        <v>131</v>
      </c>
      <c r="D165" s="111">
        <v>1306</v>
      </c>
      <c r="E165" s="111">
        <v>14</v>
      </c>
      <c r="F165" s="111">
        <v>7</v>
      </c>
      <c r="G165" s="111">
        <v>7</v>
      </c>
      <c r="H165" s="111">
        <v>111</v>
      </c>
      <c r="I165" s="111">
        <v>95</v>
      </c>
      <c r="J165" s="111">
        <v>16</v>
      </c>
      <c r="K165" s="111">
        <v>2</v>
      </c>
      <c r="L165" s="111">
        <v>-5</v>
      </c>
      <c r="M165" s="111">
        <v>18</v>
      </c>
      <c r="N165" s="111">
        <v>1324</v>
      </c>
      <c r="O165" s="92"/>
    </row>
    <row r="166" spans="2:15" x14ac:dyDescent="0.2">
      <c r="B166" s="87">
        <v>4232</v>
      </c>
      <c r="C166" s="88" t="s">
        <v>13</v>
      </c>
      <c r="D166" s="111">
        <v>200</v>
      </c>
      <c r="E166" s="111">
        <v>1</v>
      </c>
      <c r="F166" s="111">
        <v>0</v>
      </c>
      <c r="G166" s="111">
        <v>1</v>
      </c>
      <c r="H166" s="111">
        <v>25</v>
      </c>
      <c r="I166" s="111">
        <v>15</v>
      </c>
      <c r="J166" s="111">
        <v>10</v>
      </c>
      <c r="K166" s="111">
        <v>0</v>
      </c>
      <c r="L166" s="111">
        <v>-2</v>
      </c>
      <c r="M166" s="111">
        <v>9</v>
      </c>
      <c r="N166" s="111">
        <v>209</v>
      </c>
      <c r="O166" s="92"/>
    </row>
    <row r="167" spans="2:15" x14ac:dyDescent="0.2">
      <c r="B167" s="87">
        <v>4233</v>
      </c>
      <c r="C167" s="88" t="s">
        <v>14</v>
      </c>
      <c r="D167" s="111">
        <v>353</v>
      </c>
      <c r="E167" s="111">
        <v>4</v>
      </c>
      <c r="F167" s="111">
        <v>4</v>
      </c>
      <c r="G167" s="111">
        <v>0</v>
      </c>
      <c r="H167" s="111">
        <v>47</v>
      </c>
      <c r="I167" s="111">
        <v>34</v>
      </c>
      <c r="J167" s="111">
        <v>13</v>
      </c>
      <c r="K167" s="111">
        <v>0</v>
      </c>
      <c r="L167" s="111">
        <v>-2</v>
      </c>
      <c r="M167" s="111">
        <v>11</v>
      </c>
      <c r="N167" s="111">
        <v>364</v>
      </c>
      <c r="O167" s="92"/>
    </row>
    <row r="168" spans="2:15" x14ac:dyDescent="0.2">
      <c r="B168" s="87">
        <v>4234</v>
      </c>
      <c r="C168" s="88" t="s">
        <v>15</v>
      </c>
      <c r="D168" s="111">
        <v>3450</v>
      </c>
      <c r="E168" s="111">
        <v>37</v>
      </c>
      <c r="F168" s="111">
        <v>25</v>
      </c>
      <c r="G168" s="111">
        <v>12</v>
      </c>
      <c r="H168" s="111">
        <v>235</v>
      </c>
      <c r="I168" s="111">
        <v>229</v>
      </c>
      <c r="J168" s="111">
        <v>6</v>
      </c>
      <c r="K168" s="111">
        <v>3</v>
      </c>
      <c r="L168" s="111">
        <v>6</v>
      </c>
      <c r="M168" s="111">
        <v>24</v>
      </c>
      <c r="N168" s="111">
        <v>3474</v>
      </c>
      <c r="O168" s="92"/>
    </row>
    <row r="169" spans="2:15" x14ac:dyDescent="0.2">
      <c r="B169" s="87">
        <v>4235</v>
      </c>
      <c r="C169" s="88" t="s">
        <v>16</v>
      </c>
      <c r="D169" s="111">
        <v>1095</v>
      </c>
      <c r="E169" s="111">
        <v>16</v>
      </c>
      <c r="F169" s="111">
        <v>6</v>
      </c>
      <c r="G169" s="111">
        <v>10</v>
      </c>
      <c r="H169" s="111">
        <v>150</v>
      </c>
      <c r="I169" s="111">
        <v>82</v>
      </c>
      <c r="J169" s="111">
        <v>68</v>
      </c>
      <c r="K169" s="111">
        <v>4</v>
      </c>
      <c r="L169" s="111">
        <v>-3</v>
      </c>
      <c r="M169" s="111">
        <v>75</v>
      </c>
      <c r="N169" s="111">
        <v>1170</v>
      </c>
      <c r="O169" s="92"/>
    </row>
    <row r="170" spans="2:15" x14ac:dyDescent="0.2">
      <c r="B170" s="87">
        <v>4236</v>
      </c>
      <c r="C170" s="88" t="s">
        <v>439</v>
      </c>
      <c r="D170" s="111">
        <v>7621</v>
      </c>
      <c r="E170" s="111">
        <v>73</v>
      </c>
      <c r="F170" s="111">
        <v>55</v>
      </c>
      <c r="G170" s="111">
        <v>18</v>
      </c>
      <c r="H170" s="111">
        <v>603</v>
      </c>
      <c r="I170" s="111">
        <v>479</v>
      </c>
      <c r="J170" s="111">
        <v>124</v>
      </c>
      <c r="K170" s="111">
        <v>15</v>
      </c>
      <c r="L170" s="111">
        <v>-2</v>
      </c>
      <c r="M170" s="111">
        <v>140</v>
      </c>
      <c r="N170" s="111">
        <v>7761</v>
      </c>
      <c r="O170" s="92"/>
    </row>
    <row r="171" spans="2:15" x14ac:dyDescent="0.2">
      <c r="B171" s="87">
        <v>4237</v>
      </c>
      <c r="C171" s="88" t="s">
        <v>17</v>
      </c>
      <c r="D171" s="111">
        <v>1578</v>
      </c>
      <c r="E171" s="111">
        <v>19</v>
      </c>
      <c r="F171" s="111">
        <v>8</v>
      </c>
      <c r="G171" s="111">
        <v>11</v>
      </c>
      <c r="H171" s="111">
        <v>102</v>
      </c>
      <c r="I171" s="111">
        <v>122</v>
      </c>
      <c r="J171" s="111">
        <v>-20</v>
      </c>
      <c r="K171" s="111">
        <v>11</v>
      </c>
      <c r="L171" s="111">
        <v>5</v>
      </c>
      <c r="M171" s="111">
        <v>-4</v>
      </c>
      <c r="N171" s="111">
        <v>1574</v>
      </c>
      <c r="O171" s="92"/>
    </row>
    <row r="172" spans="2:15" x14ac:dyDescent="0.2">
      <c r="B172" s="87">
        <v>4238</v>
      </c>
      <c r="C172" s="88" t="s">
        <v>18</v>
      </c>
      <c r="D172" s="111">
        <v>793</v>
      </c>
      <c r="E172" s="111">
        <v>7</v>
      </c>
      <c r="F172" s="111">
        <v>4</v>
      </c>
      <c r="G172" s="111">
        <v>3</v>
      </c>
      <c r="H172" s="111">
        <v>75</v>
      </c>
      <c r="I172" s="111">
        <v>59</v>
      </c>
      <c r="J172" s="111">
        <v>16</v>
      </c>
      <c r="K172" s="111">
        <v>2</v>
      </c>
      <c r="L172" s="111">
        <v>5</v>
      </c>
      <c r="M172" s="111">
        <v>24</v>
      </c>
      <c r="N172" s="111">
        <v>817</v>
      </c>
      <c r="O172" s="92"/>
    </row>
    <row r="173" spans="2:15" x14ac:dyDescent="0.2">
      <c r="B173" s="87">
        <v>4239</v>
      </c>
      <c r="C173" s="88" t="s">
        <v>19</v>
      </c>
      <c r="D173" s="111">
        <v>4289</v>
      </c>
      <c r="E173" s="111">
        <v>39</v>
      </c>
      <c r="F173" s="111">
        <v>27</v>
      </c>
      <c r="G173" s="111">
        <v>12</v>
      </c>
      <c r="H173" s="111">
        <v>294</v>
      </c>
      <c r="I173" s="111">
        <v>273</v>
      </c>
      <c r="J173" s="111">
        <v>21</v>
      </c>
      <c r="K173" s="111">
        <v>16</v>
      </c>
      <c r="L173" s="111">
        <v>-2</v>
      </c>
      <c r="M173" s="111">
        <v>31</v>
      </c>
      <c r="N173" s="111">
        <v>4320</v>
      </c>
      <c r="O173" s="92"/>
    </row>
    <row r="174" spans="2:15" x14ac:dyDescent="0.2">
      <c r="B174" s="87">
        <v>4240</v>
      </c>
      <c r="C174" s="88" t="s">
        <v>20</v>
      </c>
      <c r="D174" s="111">
        <v>2804</v>
      </c>
      <c r="E174" s="111">
        <v>19</v>
      </c>
      <c r="F174" s="111">
        <v>15</v>
      </c>
      <c r="G174" s="111">
        <v>4</v>
      </c>
      <c r="H174" s="111">
        <v>268</v>
      </c>
      <c r="I174" s="111">
        <v>208</v>
      </c>
      <c r="J174" s="111">
        <v>60</v>
      </c>
      <c r="K174" s="111">
        <v>2</v>
      </c>
      <c r="L174" s="111">
        <v>-1</v>
      </c>
      <c r="M174" s="111">
        <v>63</v>
      </c>
      <c r="N174" s="111">
        <v>2867</v>
      </c>
      <c r="O174" s="92"/>
    </row>
    <row r="175" spans="2:15" s="53" customFormat="1" x14ac:dyDescent="0.2">
      <c r="B175" s="85">
        <v>4269</v>
      </c>
      <c r="C175" s="86" t="s">
        <v>21</v>
      </c>
      <c r="D175" s="110">
        <v>47478</v>
      </c>
      <c r="E175" s="110">
        <v>442</v>
      </c>
      <c r="F175" s="110">
        <v>309</v>
      </c>
      <c r="G175" s="110">
        <v>133</v>
      </c>
      <c r="H175" s="110">
        <v>2961</v>
      </c>
      <c r="I175" s="110">
        <v>2921</v>
      </c>
      <c r="J175" s="110">
        <v>40</v>
      </c>
      <c r="K175" s="110">
        <v>244</v>
      </c>
      <c r="L175" s="110">
        <v>25</v>
      </c>
      <c r="M175" s="110">
        <v>198</v>
      </c>
      <c r="N175" s="110">
        <v>47676</v>
      </c>
      <c r="O175" s="113"/>
    </row>
    <row r="176" spans="2:15" x14ac:dyDescent="0.2">
      <c r="B176" s="87">
        <v>4251</v>
      </c>
      <c r="C176" s="88" t="s">
        <v>22</v>
      </c>
      <c r="D176" s="111">
        <v>802</v>
      </c>
      <c r="E176" s="111">
        <v>3</v>
      </c>
      <c r="F176" s="111">
        <v>3</v>
      </c>
      <c r="G176" s="111">
        <v>0</v>
      </c>
      <c r="H176" s="111">
        <v>26</v>
      </c>
      <c r="I176" s="111">
        <v>40</v>
      </c>
      <c r="J176" s="111">
        <v>-14</v>
      </c>
      <c r="K176" s="111">
        <v>0</v>
      </c>
      <c r="L176" s="111">
        <v>0</v>
      </c>
      <c r="M176" s="111">
        <v>-14</v>
      </c>
      <c r="N176" s="111">
        <v>788</v>
      </c>
      <c r="O176" s="92"/>
    </row>
    <row r="177" spans="2:15" x14ac:dyDescent="0.2">
      <c r="B177" s="87">
        <v>4252</v>
      </c>
      <c r="C177" s="88" t="s">
        <v>23</v>
      </c>
      <c r="D177" s="111">
        <v>5570</v>
      </c>
      <c r="E177" s="111">
        <v>66</v>
      </c>
      <c r="F177" s="111">
        <v>31</v>
      </c>
      <c r="G177" s="111">
        <v>35</v>
      </c>
      <c r="H177" s="111">
        <v>367</v>
      </c>
      <c r="I177" s="111">
        <v>396</v>
      </c>
      <c r="J177" s="111">
        <v>-29</v>
      </c>
      <c r="K177" s="111">
        <v>33</v>
      </c>
      <c r="L177" s="111">
        <v>0</v>
      </c>
      <c r="M177" s="111">
        <v>6</v>
      </c>
      <c r="N177" s="111">
        <v>5576</v>
      </c>
      <c r="O177" s="92"/>
    </row>
    <row r="178" spans="2:15" s="5" customFormat="1" x14ac:dyDescent="0.2">
      <c r="B178" s="87">
        <v>4253</v>
      </c>
      <c r="C178" s="88" t="s">
        <v>102</v>
      </c>
      <c r="D178" s="111">
        <v>3937</v>
      </c>
      <c r="E178" s="111">
        <v>21</v>
      </c>
      <c r="F178" s="111">
        <v>23</v>
      </c>
      <c r="G178" s="111">
        <v>-2</v>
      </c>
      <c r="H178" s="111">
        <v>180</v>
      </c>
      <c r="I178" s="111">
        <v>178</v>
      </c>
      <c r="J178" s="111">
        <v>2</v>
      </c>
      <c r="K178" s="111">
        <v>27</v>
      </c>
      <c r="L178" s="111">
        <v>-3</v>
      </c>
      <c r="M178" s="111">
        <v>-3</v>
      </c>
      <c r="N178" s="111">
        <v>3934</v>
      </c>
      <c r="O178" s="92"/>
    </row>
    <row r="179" spans="2:15" x14ac:dyDescent="0.2">
      <c r="B179" s="87">
        <v>4254</v>
      </c>
      <c r="C179" s="88" t="s">
        <v>103</v>
      </c>
      <c r="D179" s="111">
        <v>10909</v>
      </c>
      <c r="E179" s="111">
        <v>94</v>
      </c>
      <c r="F179" s="111">
        <v>78</v>
      </c>
      <c r="G179" s="111">
        <v>16</v>
      </c>
      <c r="H179" s="111">
        <v>652</v>
      </c>
      <c r="I179" s="111">
        <v>568</v>
      </c>
      <c r="J179" s="111">
        <v>84</v>
      </c>
      <c r="K179" s="111">
        <v>51</v>
      </c>
      <c r="L179" s="111">
        <v>-3</v>
      </c>
      <c r="M179" s="111">
        <v>97</v>
      </c>
      <c r="N179" s="111">
        <v>11006</v>
      </c>
      <c r="O179" s="92"/>
    </row>
    <row r="180" spans="2:15" x14ac:dyDescent="0.2">
      <c r="B180" s="87">
        <v>4255</v>
      </c>
      <c r="C180" s="88" t="s">
        <v>24</v>
      </c>
      <c r="D180" s="111">
        <v>1395</v>
      </c>
      <c r="E180" s="111">
        <v>20</v>
      </c>
      <c r="F180" s="111">
        <v>9</v>
      </c>
      <c r="G180" s="111">
        <v>11</v>
      </c>
      <c r="H180" s="111">
        <v>138</v>
      </c>
      <c r="I180" s="111">
        <v>112</v>
      </c>
      <c r="J180" s="111">
        <v>26</v>
      </c>
      <c r="K180" s="111">
        <v>6</v>
      </c>
      <c r="L180" s="111">
        <v>-1</v>
      </c>
      <c r="M180" s="111">
        <v>36</v>
      </c>
      <c r="N180" s="111">
        <v>1431</v>
      </c>
      <c r="O180" s="92"/>
    </row>
    <row r="181" spans="2:15" x14ac:dyDescent="0.2">
      <c r="B181" s="87">
        <v>4256</v>
      </c>
      <c r="C181" s="88" t="s">
        <v>25</v>
      </c>
      <c r="D181" s="111">
        <v>1050</v>
      </c>
      <c r="E181" s="111">
        <v>7</v>
      </c>
      <c r="F181" s="111">
        <v>9</v>
      </c>
      <c r="G181" s="111">
        <v>-2</v>
      </c>
      <c r="H181" s="111">
        <v>48</v>
      </c>
      <c r="I181" s="111">
        <v>53</v>
      </c>
      <c r="J181" s="111">
        <v>-5</v>
      </c>
      <c r="K181" s="111">
        <v>2</v>
      </c>
      <c r="L181" s="111">
        <v>-3</v>
      </c>
      <c r="M181" s="111">
        <v>-10</v>
      </c>
      <c r="N181" s="111">
        <v>1040</v>
      </c>
      <c r="O181" s="92"/>
    </row>
    <row r="182" spans="2:15" x14ac:dyDescent="0.2">
      <c r="B182" s="87">
        <v>4257</v>
      </c>
      <c r="C182" s="88" t="s">
        <v>26</v>
      </c>
      <c r="D182" s="111">
        <v>357</v>
      </c>
      <c r="E182" s="111">
        <v>2</v>
      </c>
      <c r="F182" s="111">
        <v>3</v>
      </c>
      <c r="G182" s="111">
        <v>-1</v>
      </c>
      <c r="H182" s="111">
        <v>27</v>
      </c>
      <c r="I182" s="111">
        <v>26</v>
      </c>
      <c r="J182" s="111">
        <v>1</v>
      </c>
      <c r="K182" s="111">
        <v>1</v>
      </c>
      <c r="L182" s="111">
        <v>2</v>
      </c>
      <c r="M182" s="111">
        <v>2</v>
      </c>
      <c r="N182" s="111">
        <v>359</v>
      </c>
      <c r="O182" s="92"/>
    </row>
    <row r="183" spans="2:15" x14ac:dyDescent="0.2">
      <c r="B183" s="87">
        <v>4258</v>
      </c>
      <c r="C183" s="88" t="s">
        <v>101</v>
      </c>
      <c r="D183" s="111">
        <v>13344</v>
      </c>
      <c r="E183" s="111">
        <v>142</v>
      </c>
      <c r="F183" s="111">
        <v>96</v>
      </c>
      <c r="G183" s="111">
        <v>46</v>
      </c>
      <c r="H183" s="111">
        <v>845</v>
      </c>
      <c r="I183" s="111">
        <v>894</v>
      </c>
      <c r="J183" s="111">
        <v>-49</v>
      </c>
      <c r="K183" s="111">
        <v>74</v>
      </c>
      <c r="L183" s="111">
        <v>19</v>
      </c>
      <c r="M183" s="111">
        <v>16</v>
      </c>
      <c r="N183" s="111">
        <v>13360</v>
      </c>
      <c r="O183" s="92"/>
    </row>
    <row r="184" spans="2:15" x14ac:dyDescent="0.2">
      <c r="B184" s="87">
        <v>4259</v>
      </c>
      <c r="C184" s="88" t="s">
        <v>27</v>
      </c>
      <c r="D184" s="111">
        <v>809</v>
      </c>
      <c r="E184" s="111">
        <v>6</v>
      </c>
      <c r="F184" s="111">
        <v>5</v>
      </c>
      <c r="G184" s="111">
        <v>1</v>
      </c>
      <c r="H184" s="111">
        <v>75</v>
      </c>
      <c r="I184" s="111">
        <v>62</v>
      </c>
      <c r="J184" s="111">
        <v>13</v>
      </c>
      <c r="K184" s="111">
        <v>1</v>
      </c>
      <c r="L184" s="111">
        <v>2</v>
      </c>
      <c r="M184" s="111">
        <v>16</v>
      </c>
      <c r="N184" s="111">
        <v>825</v>
      </c>
      <c r="O184" s="92"/>
    </row>
    <row r="185" spans="2:15" x14ac:dyDescent="0.2">
      <c r="B185" s="87">
        <v>4260</v>
      </c>
      <c r="C185" s="88" t="s">
        <v>440</v>
      </c>
      <c r="D185" s="111">
        <v>3150</v>
      </c>
      <c r="E185" s="111">
        <v>41</v>
      </c>
      <c r="F185" s="111">
        <v>19</v>
      </c>
      <c r="G185" s="111">
        <v>22</v>
      </c>
      <c r="H185" s="111">
        <v>202</v>
      </c>
      <c r="I185" s="111">
        <v>230</v>
      </c>
      <c r="J185" s="111">
        <v>-28</v>
      </c>
      <c r="K185" s="111">
        <v>33</v>
      </c>
      <c r="L185" s="111">
        <v>6</v>
      </c>
      <c r="M185" s="111">
        <v>0</v>
      </c>
      <c r="N185" s="111">
        <v>3150</v>
      </c>
      <c r="O185" s="92"/>
    </row>
    <row r="186" spans="2:15" x14ac:dyDescent="0.2">
      <c r="B186" s="87">
        <v>4261</v>
      </c>
      <c r="C186" s="88" t="s">
        <v>28</v>
      </c>
      <c r="D186" s="111">
        <v>1922</v>
      </c>
      <c r="E186" s="111">
        <v>11</v>
      </c>
      <c r="F186" s="111">
        <v>10</v>
      </c>
      <c r="G186" s="111">
        <v>1</v>
      </c>
      <c r="H186" s="111">
        <v>148</v>
      </c>
      <c r="I186" s="111">
        <v>116</v>
      </c>
      <c r="J186" s="111">
        <v>32</v>
      </c>
      <c r="K186" s="111">
        <v>9</v>
      </c>
      <c r="L186" s="111">
        <v>3</v>
      </c>
      <c r="M186" s="111">
        <v>36</v>
      </c>
      <c r="N186" s="111">
        <v>1958</v>
      </c>
      <c r="O186" s="92"/>
    </row>
    <row r="187" spans="2:15" x14ac:dyDescent="0.2">
      <c r="B187" s="87">
        <v>4262</v>
      </c>
      <c r="C187" s="88" t="s">
        <v>104</v>
      </c>
      <c r="D187" s="111">
        <v>1081</v>
      </c>
      <c r="E187" s="111">
        <v>9</v>
      </c>
      <c r="F187" s="111">
        <v>5</v>
      </c>
      <c r="G187" s="111">
        <v>4</v>
      </c>
      <c r="H187" s="111">
        <v>58</v>
      </c>
      <c r="I187" s="111">
        <v>67</v>
      </c>
      <c r="J187" s="111">
        <v>-9</v>
      </c>
      <c r="K187" s="111">
        <v>0</v>
      </c>
      <c r="L187" s="111">
        <v>-1</v>
      </c>
      <c r="M187" s="111">
        <v>-6</v>
      </c>
      <c r="N187" s="111">
        <v>1075</v>
      </c>
      <c r="O187" s="92"/>
    </row>
    <row r="188" spans="2:15" x14ac:dyDescent="0.2">
      <c r="B188" s="87">
        <v>4263</v>
      </c>
      <c r="C188" s="88" t="s">
        <v>29</v>
      </c>
      <c r="D188" s="111">
        <v>2278</v>
      </c>
      <c r="E188" s="111">
        <v>18</v>
      </c>
      <c r="F188" s="111">
        <v>13</v>
      </c>
      <c r="G188" s="111">
        <v>5</v>
      </c>
      <c r="H188" s="111">
        <v>130</v>
      </c>
      <c r="I188" s="111">
        <v>129</v>
      </c>
      <c r="J188" s="111">
        <v>1</v>
      </c>
      <c r="K188" s="111">
        <v>3</v>
      </c>
      <c r="L188" s="111">
        <v>4</v>
      </c>
      <c r="M188" s="111">
        <v>10</v>
      </c>
      <c r="N188" s="111">
        <v>2288</v>
      </c>
      <c r="O188" s="92"/>
    </row>
    <row r="189" spans="2:15" x14ac:dyDescent="0.2">
      <c r="B189" s="87">
        <v>4264</v>
      </c>
      <c r="C189" s="88" t="s">
        <v>30</v>
      </c>
      <c r="D189" s="111">
        <v>874</v>
      </c>
      <c r="E189" s="111">
        <v>2</v>
      </c>
      <c r="F189" s="111">
        <v>5</v>
      </c>
      <c r="G189" s="111">
        <v>-3</v>
      </c>
      <c r="H189" s="111">
        <v>65</v>
      </c>
      <c r="I189" s="111">
        <v>50</v>
      </c>
      <c r="J189" s="111">
        <v>15</v>
      </c>
      <c r="K189" s="111">
        <v>4</v>
      </c>
      <c r="L189" s="111">
        <v>0</v>
      </c>
      <c r="M189" s="111">
        <v>12</v>
      </c>
      <c r="N189" s="111">
        <v>886</v>
      </c>
      <c r="O189" s="92"/>
    </row>
    <row r="190" spans="2:15" s="53" customFormat="1" x14ac:dyDescent="0.2">
      <c r="B190" s="85">
        <v>4299</v>
      </c>
      <c r="C190" s="86" t="s">
        <v>31</v>
      </c>
      <c r="D190" s="110">
        <v>69855</v>
      </c>
      <c r="E190" s="110">
        <v>697</v>
      </c>
      <c r="F190" s="110">
        <v>549</v>
      </c>
      <c r="G190" s="110">
        <v>148</v>
      </c>
      <c r="H190" s="110">
        <v>5612</v>
      </c>
      <c r="I190" s="110">
        <v>4975</v>
      </c>
      <c r="J190" s="110">
        <v>637</v>
      </c>
      <c r="K190" s="110">
        <v>258</v>
      </c>
      <c r="L190" s="110">
        <v>55</v>
      </c>
      <c r="M190" s="110">
        <v>840</v>
      </c>
      <c r="N190" s="110">
        <v>70695</v>
      </c>
      <c r="O190" s="113"/>
    </row>
    <row r="191" spans="2:15" x14ac:dyDescent="0.2">
      <c r="B191" s="87">
        <v>4271</v>
      </c>
      <c r="C191" s="88" t="s">
        <v>132</v>
      </c>
      <c r="D191" s="111">
        <v>7804</v>
      </c>
      <c r="E191" s="111">
        <v>106</v>
      </c>
      <c r="F191" s="111">
        <v>52</v>
      </c>
      <c r="G191" s="111">
        <v>54</v>
      </c>
      <c r="H191" s="111">
        <v>802</v>
      </c>
      <c r="I191" s="111">
        <v>630</v>
      </c>
      <c r="J191" s="111">
        <v>172</v>
      </c>
      <c r="K191" s="111">
        <v>48</v>
      </c>
      <c r="L191" s="111">
        <v>14</v>
      </c>
      <c r="M191" s="111">
        <v>240</v>
      </c>
      <c r="N191" s="111">
        <v>8044</v>
      </c>
      <c r="O191" s="92"/>
    </row>
    <row r="192" spans="2:15" x14ac:dyDescent="0.2">
      <c r="B192" s="87">
        <v>4272</v>
      </c>
      <c r="C192" s="88" t="s">
        <v>32</v>
      </c>
      <c r="D192" s="111">
        <v>284</v>
      </c>
      <c r="E192" s="111">
        <v>2</v>
      </c>
      <c r="F192" s="111">
        <v>4</v>
      </c>
      <c r="G192" s="111">
        <v>-2</v>
      </c>
      <c r="H192" s="111">
        <v>26</v>
      </c>
      <c r="I192" s="111">
        <v>13</v>
      </c>
      <c r="J192" s="111">
        <v>13</v>
      </c>
      <c r="K192" s="111">
        <v>0</v>
      </c>
      <c r="L192" s="111">
        <v>0</v>
      </c>
      <c r="M192" s="111">
        <v>11</v>
      </c>
      <c r="N192" s="111">
        <v>295</v>
      </c>
      <c r="O192" s="92"/>
    </row>
    <row r="193" spans="2:15" s="5" customFormat="1" x14ac:dyDescent="0.2">
      <c r="B193" s="87">
        <v>4273</v>
      </c>
      <c r="C193" s="88" t="s">
        <v>33</v>
      </c>
      <c r="D193" s="111">
        <v>797</v>
      </c>
      <c r="E193" s="111">
        <v>5</v>
      </c>
      <c r="F193" s="111">
        <v>6</v>
      </c>
      <c r="G193" s="111">
        <v>-1</v>
      </c>
      <c r="H193" s="111">
        <v>47</v>
      </c>
      <c r="I193" s="111">
        <v>51</v>
      </c>
      <c r="J193" s="111">
        <v>-4</v>
      </c>
      <c r="K193" s="111">
        <v>0</v>
      </c>
      <c r="L193" s="111">
        <v>-1</v>
      </c>
      <c r="M193" s="111">
        <v>-6</v>
      </c>
      <c r="N193" s="111">
        <v>791</v>
      </c>
      <c r="O193" s="92"/>
    </row>
    <row r="194" spans="2:15" x14ac:dyDescent="0.2">
      <c r="B194" s="87">
        <v>4274</v>
      </c>
      <c r="C194" s="88" t="s">
        <v>34</v>
      </c>
      <c r="D194" s="111">
        <v>3888</v>
      </c>
      <c r="E194" s="111">
        <v>34</v>
      </c>
      <c r="F194" s="111">
        <v>28</v>
      </c>
      <c r="G194" s="111">
        <v>6</v>
      </c>
      <c r="H194" s="111">
        <v>261</v>
      </c>
      <c r="I194" s="111">
        <v>249</v>
      </c>
      <c r="J194" s="111">
        <v>12</v>
      </c>
      <c r="K194" s="111">
        <v>6</v>
      </c>
      <c r="L194" s="111">
        <v>0</v>
      </c>
      <c r="M194" s="111">
        <v>18</v>
      </c>
      <c r="N194" s="111">
        <v>3906</v>
      </c>
      <c r="O194" s="92"/>
    </row>
    <row r="195" spans="2:15" x14ac:dyDescent="0.2">
      <c r="B195" s="87">
        <v>4275</v>
      </c>
      <c r="C195" s="88" t="s">
        <v>35</v>
      </c>
      <c r="D195" s="111">
        <v>840</v>
      </c>
      <c r="E195" s="111">
        <v>13</v>
      </c>
      <c r="F195" s="111">
        <v>7</v>
      </c>
      <c r="G195" s="111">
        <v>6</v>
      </c>
      <c r="H195" s="111">
        <v>72</v>
      </c>
      <c r="I195" s="111">
        <v>69</v>
      </c>
      <c r="J195" s="111">
        <v>3</v>
      </c>
      <c r="K195" s="111">
        <v>0</v>
      </c>
      <c r="L195" s="111">
        <v>0</v>
      </c>
      <c r="M195" s="111">
        <v>9</v>
      </c>
      <c r="N195" s="111">
        <v>849</v>
      </c>
      <c r="O195" s="92"/>
    </row>
    <row r="196" spans="2:15" x14ac:dyDescent="0.2">
      <c r="B196" s="87">
        <v>4276</v>
      </c>
      <c r="C196" s="88" t="s">
        <v>36</v>
      </c>
      <c r="D196" s="111">
        <v>4315</v>
      </c>
      <c r="E196" s="111">
        <v>48</v>
      </c>
      <c r="F196" s="111">
        <v>36</v>
      </c>
      <c r="G196" s="111">
        <v>12</v>
      </c>
      <c r="H196" s="111">
        <v>320</v>
      </c>
      <c r="I196" s="111">
        <v>322</v>
      </c>
      <c r="J196" s="111">
        <v>-2</v>
      </c>
      <c r="K196" s="111">
        <v>22</v>
      </c>
      <c r="L196" s="111">
        <v>-1</v>
      </c>
      <c r="M196" s="111">
        <v>9</v>
      </c>
      <c r="N196" s="111">
        <v>4324</v>
      </c>
      <c r="O196" s="92"/>
    </row>
    <row r="197" spans="2:15" x14ac:dyDescent="0.2">
      <c r="B197" s="87">
        <v>4277</v>
      </c>
      <c r="C197" s="88" t="s">
        <v>133</v>
      </c>
      <c r="D197" s="111">
        <v>906</v>
      </c>
      <c r="E197" s="111">
        <v>8</v>
      </c>
      <c r="F197" s="111">
        <v>10</v>
      </c>
      <c r="G197" s="111">
        <v>-2</v>
      </c>
      <c r="H197" s="111">
        <v>99</v>
      </c>
      <c r="I197" s="111">
        <v>77</v>
      </c>
      <c r="J197" s="111">
        <v>22</v>
      </c>
      <c r="K197" s="111">
        <v>8</v>
      </c>
      <c r="L197" s="111">
        <v>3</v>
      </c>
      <c r="M197" s="111">
        <v>23</v>
      </c>
      <c r="N197" s="111">
        <v>929</v>
      </c>
      <c r="O197" s="92"/>
    </row>
    <row r="198" spans="2:15" x14ac:dyDescent="0.2">
      <c r="B198" s="87">
        <v>4279</v>
      </c>
      <c r="C198" s="88" t="s">
        <v>37</v>
      </c>
      <c r="D198" s="111">
        <v>2928</v>
      </c>
      <c r="E198" s="111">
        <v>17</v>
      </c>
      <c r="F198" s="111">
        <v>16</v>
      </c>
      <c r="G198" s="111">
        <v>1</v>
      </c>
      <c r="H198" s="111">
        <v>191</v>
      </c>
      <c r="I198" s="111">
        <v>231</v>
      </c>
      <c r="J198" s="111">
        <v>-40</v>
      </c>
      <c r="K198" s="111">
        <v>6</v>
      </c>
      <c r="L198" s="111">
        <v>22</v>
      </c>
      <c r="M198" s="111">
        <v>-17</v>
      </c>
      <c r="N198" s="111">
        <v>2911</v>
      </c>
      <c r="O198" s="92"/>
    </row>
    <row r="199" spans="2:15" x14ac:dyDescent="0.2">
      <c r="B199" s="87">
        <v>4280</v>
      </c>
      <c r="C199" s="88" t="s">
        <v>38</v>
      </c>
      <c r="D199" s="111">
        <v>13483</v>
      </c>
      <c r="E199" s="111">
        <v>156</v>
      </c>
      <c r="F199" s="111">
        <v>97</v>
      </c>
      <c r="G199" s="111">
        <v>59</v>
      </c>
      <c r="H199" s="111">
        <v>1060</v>
      </c>
      <c r="I199" s="111">
        <v>999</v>
      </c>
      <c r="J199" s="111">
        <v>61</v>
      </c>
      <c r="K199" s="111">
        <v>51</v>
      </c>
      <c r="L199" s="111">
        <v>-4</v>
      </c>
      <c r="M199" s="111">
        <v>116</v>
      </c>
      <c r="N199" s="111">
        <v>13599</v>
      </c>
      <c r="O199" s="92"/>
    </row>
    <row r="200" spans="2:15" x14ac:dyDescent="0.2">
      <c r="B200" s="87">
        <v>4281</v>
      </c>
      <c r="C200" s="88" t="s">
        <v>39</v>
      </c>
      <c r="D200" s="111">
        <v>1269</v>
      </c>
      <c r="E200" s="111">
        <v>12</v>
      </c>
      <c r="F200" s="111">
        <v>9</v>
      </c>
      <c r="G200" s="111">
        <v>3</v>
      </c>
      <c r="H200" s="111">
        <v>78</v>
      </c>
      <c r="I200" s="111">
        <v>86</v>
      </c>
      <c r="J200" s="111">
        <v>-8</v>
      </c>
      <c r="K200" s="111">
        <v>5</v>
      </c>
      <c r="L200" s="111">
        <v>3</v>
      </c>
      <c r="M200" s="111">
        <v>-2</v>
      </c>
      <c r="N200" s="111">
        <v>1267</v>
      </c>
      <c r="O200" s="92"/>
    </row>
    <row r="201" spans="2:15" x14ac:dyDescent="0.2">
      <c r="B201" s="87">
        <v>4282</v>
      </c>
      <c r="C201" s="88" t="s">
        <v>40</v>
      </c>
      <c r="D201" s="111">
        <v>8852</v>
      </c>
      <c r="E201" s="111">
        <v>74</v>
      </c>
      <c r="F201" s="111">
        <v>69</v>
      </c>
      <c r="G201" s="111">
        <v>5</v>
      </c>
      <c r="H201" s="111">
        <v>555</v>
      </c>
      <c r="I201" s="111">
        <v>485</v>
      </c>
      <c r="J201" s="111">
        <v>70</v>
      </c>
      <c r="K201" s="111">
        <v>51</v>
      </c>
      <c r="L201" s="111">
        <v>-5</v>
      </c>
      <c r="M201" s="111">
        <v>70</v>
      </c>
      <c r="N201" s="111">
        <v>8922</v>
      </c>
      <c r="O201" s="92"/>
    </row>
    <row r="202" spans="2:15" x14ac:dyDescent="0.2">
      <c r="B202" s="87">
        <v>4283</v>
      </c>
      <c r="C202" s="88" t="s">
        <v>41</v>
      </c>
      <c r="D202" s="111">
        <v>3741</v>
      </c>
      <c r="E202" s="111">
        <v>30</v>
      </c>
      <c r="F202" s="111">
        <v>35</v>
      </c>
      <c r="G202" s="111">
        <v>-5</v>
      </c>
      <c r="H202" s="111">
        <v>332</v>
      </c>
      <c r="I202" s="111">
        <v>261</v>
      </c>
      <c r="J202" s="111">
        <v>71</v>
      </c>
      <c r="K202" s="111">
        <v>11</v>
      </c>
      <c r="L202" s="111">
        <v>-2</v>
      </c>
      <c r="M202" s="111">
        <v>64</v>
      </c>
      <c r="N202" s="111">
        <v>3805</v>
      </c>
      <c r="O202" s="92"/>
    </row>
    <row r="203" spans="2:15" x14ac:dyDescent="0.2">
      <c r="B203" s="87">
        <v>4284</v>
      </c>
      <c r="C203" s="88" t="s">
        <v>42</v>
      </c>
      <c r="D203" s="111">
        <v>1111</v>
      </c>
      <c r="E203" s="111">
        <v>11</v>
      </c>
      <c r="F203" s="111">
        <v>4</v>
      </c>
      <c r="G203" s="111">
        <v>7</v>
      </c>
      <c r="H203" s="111">
        <v>193</v>
      </c>
      <c r="I203" s="111">
        <v>69</v>
      </c>
      <c r="J203" s="111">
        <v>124</v>
      </c>
      <c r="K203" s="111">
        <v>0</v>
      </c>
      <c r="L203" s="111">
        <v>0</v>
      </c>
      <c r="M203" s="111">
        <v>131</v>
      </c>
      <c r="N203" s="111">
        <v>1242</v>
      </c>
      <c r="O203" s="92"/>
    </row>
    <row r="204" spans="2:15" x14ac:dyDescent="0.2">
      <c r="B204" s="87">
        <v>4285</v>
      </c>
      <c r="C204" s="88" t="s">
        <v>43</v>
      </c>
      <c r="D204" s="111">
        <v>4663</v>
      </c>
      <c r="E204" s="111">
        <v>32</v>
      </c>
      <c r="F204" s="111">
        <v>42</v>
      </c>
      <c r="G204" s="111">
        <v>-10</v>
      </c>
      <c r="H204" s="111">
        <v>488</v>
      </c>
      <c r="I204" s="111">
        <v>326</v>
      </c>
      <c r="J204" s="111">
        <v>162</v>
      </c>
      <c r="K204" s="111">
        <v>25</v>
      </c>
      <c r="L204" s="111">
        <v>-6</v>
      </c>
      <c r="M204" s="111">
        <v>146</v>
      </c>
      <c r="N204" s="111">
        <v>4809</v>
      </c>
      <c r="O204" s="92"/>
    </row>
    <row r="205" spans="2:15" x14ac:dyDescent="0.2">
      <c r="B205" s="87">
        <v>4286</v>
      </c>
      <c r="C205" s="88" t="s">
        <v>134</v>
      </c>
      <c r="D205" s="111">
        <v>1366</v>
      </c>
      <c r="E205" s="111">
        <v>14</v>
      </c>
      <c r="F205" s="111">
        <v>9</v>
      </c>
      <c r="G205" s="111">
        <v>5</v>
      </c>
      <c r="H205" s="111">
        <v>93</v>
      </c>
      <c r="I205" s="111">
        <v>110</v>
      </c>
      <c r="J205" s="111">
        <v>-17</v>
      </c>
      <c r="K205" s="111">
        <v>1</v>
      </c>
      <c r="L205" s="111">
        <v>1</v>
      </c>
      <c r="M205" s="111">
        <v>-11</v>
      </c>
      <c r="N205" s="111">
        <v>1355</v>
      </c>
      <c r="O205" s="92"/>
    </row>
    <row r="206" spans="2:15" x14ac:dyDescent="0.2">
      <c r="B206" s="87">
        <v>4287</v>
      </c>
      <c r="C206" s="88" t="s">
        <v>44</v>
      </c>
      <c r="D206" s="111">
        <v>1934</v>
      </c>
      <c r="E206" s="111">
        <v>18</v>
      </c>
      <c r="F206" s="111">
        <v>13</v>
      </c>
      <c r="G206" s="111">
        <v>5</v>
      </c>
      <c r="H206" s="111">
        <v>107</v>
      </c>
      <c r="I206" s="111">
        <v>114</v>
      </c>
      <c r="J206" s="111">
        <v>-7</v>
      </c>
      <c r="K206" s="111">
        <v>2</v>
      </c>
      <c r="L206" s="111">
        <v>8</v>
      </c>
      <c r="M206" s="111">
        <v>6</v>
      </c>
      <c r="N206" s="111">
        <v>1940</v>
      </c>
      <c r="O206" s="92"/>
    </row>
    <row r="207" spans="2:15" x14ac:dyDescent="0.2">
      <c r="B207" s="87">
        <v>4288</v>
      </c>
      <c r="C207" s="88" t="s">
        <v>45</v>
      </c>
      <c r="D207" s="111">
        <v>167</v>
      </c>
      <c r="E207" s="111">
        <v>1</v>
      </c>
      <c r="F207" s="111">
        <v>0</v>
      </c>
      <c r="G207" s="111">
        <v>1</v>
      </c>
      <c r="H207" s="111">
        <v>2</v>
      </c>
      <c r="I207" s="111">
        <v>6</v>
      </c>
      <c r="J207" s="111">
        <v>-4</v>
      </c>
      <c r="K207" s="111">
        <v>0</v>
      </c>
      <c r="L207" s="111">
        <v>0</v>
      </c>
      <c r="M207" s="111">
        <v>-3</v>
      </c>
      <c r="N207" s="111">
        <v>164</v>
      </c>
      <c r="O207" s="92"/>
    </row>
    <row r="208" spans="2:15" x14ac:dyDescent="0.2">
      <c r="B208" s="87">
        <v>4289</v>
      </c>
      <c r="C208" s="88" t="s">
        <v>105</v>
      </c>
      <c r="D208" s="111">
        <v>11507</v>
      </c>
      <c r="E208" s="111">
        <v>116</v>
      </c>
      <c r="F208" s="111">
        <v>112</v>
      </c>
      <c r="G208" s="111">
        <v>4</v>
      </c>
      <c r="H208" s="111">
        <v>886</v>
      </c>
      <c r="I208" s="111">
        <v>877</v>
      </c>
      <c r="J208" s="111">
        <v>9</v>
      </c>
      <c r="K208" s="111">
        <v>22</v>
      </c>
      <c r="L208" s="111">
        <v>23</v>
      </c>
      <c r="M208" s="111">
        <v>36</v>
      </c>
      <c r="N208" s="111">
        <v>11543</v>
      </c>
      <c r="O208" s="92"/>
    </row>
    <row r="209" spans="2:15" s="53" customFormat="1" x14ac:dyDescent="0.2">
      <c r="B209" s="85">
        <v>4329</v>
      </c>
      <c r="C209" s="86" t="s">
        <v>46</v>
      </c>
      <c r="D209" s="110">
        <v>33585</v>
      </c>
      <c r="E209" s="110">
        <v>322</v>
      </c>
      <c r="F209" s="110">
        <v>252</v>
      </c>
      <c r="G209" s="110">
        <v>70</v>
      </c>
      <c r="H209" s="110">
        <v>2822</v>
      </c>
      <c r="I209" s="110">
        <v>2442</v>
      </c>
      <c r="J209" s="110">
        <v>380</v>
      </c>
      <c r="K209" s="110">
        <v>121</v>
      </c>
      <c r="L209" s="110">
        <v>-8</v>
      </c>
      <c r="M209" s="110">
        <v>442</v>
      </c>
      <c r="N209" s="110">
        <v>34027</v>
      </c>
      <c r="O209" s="113"/>
    </row>
    <row r="210" spans="2:15" x14ac:dyDescent="0.2">
      <c r="B210" s="87">
        <v>4323</v>
      </c>
      <c r="C210" s="88" t="s">
        <v>137</v>
      </c>
      <c r="D210" s="111">
        <v>4164</v>
      </c>
      <c r="E210" s="111">
        <v>40</v>
      </c>
      <c r="F210" s="111">
        <v>49</v>
      </c>
      <c r="G210" s="111">
        <v>-9</v>
      </c>
      <c r="H210" s="111">
        <v>429</v>
      </c>
      <c r="I210" s="111">
        <v>323</v>
      </c>
      <c r="J210" s="111">
        <v>106</v>
      </c>
      <c r="K210" s="111">
        <v>22</v>
      </c>
      <c r="L210" s="111">
        <v>-21</v>
      </c>
      <c r="M210" s="111">
        <v>76</v>
      </c>
      <c r="N210" s="111">
        <v>4240</v>
      </c>
      <c r="O210" s="92"/>
    </row>
    <row r="211" spans="2:15" x14ac:dyDescent="0.2">
      <c r="B211" s="87">
        <v>4301</v>
      </c>
      <c r="C211" s="88" t="s">
        <v>47</v>
      </c>
      <c r="D211" s="111">
        <v>275</v>
      </c>
      <c r="E211" s="111">
        <v>2</v>
      </c>
      <c r="F211" s="111">
        <v>2</v>
      </c>
      <c r="G211" s="111">
        <v>0</v>
      </c>
      <c r="H211" s="111">
        <v>19</v>
      </c>
      <c r="I211" s="111">
        <v>33</v>
      </c>
      <c r="J211" s="111">
        <v>-14</v>
      </c>
      <c r="K211" s="111">
        <v>0</v>
      </c>
      <c r="L211" s="111">
        <v>0</v>
      </c>
      <c r="M211" s="111">
        <v>-14</v>
      </c>
      <c r="N211" s="111">
        <v>261</v>
      </c>
      <c r="O211" s="92"/>
    </row>
    <row r="212" spans="2:15" s="5" customFormat="1" x14ac:dyDescent="0.2">
      <c r="B212" s="87">
        <v>4302</v>
      </c>
      <c r="C212" s="88" t="s">
        <v>48</v>
      </c>
      <c r="D212" s="111">
        <v>170</v>
      </c>
      <c r="E212" s="111">
        <v>3</v>
      </c>
      <c r="F212" s="111">
        <v>0</v>
      </c>
      <c r="G212" s="111">
        <v>3</v>
      </c>
      <c r="H212" s="111">
        <v>9</v>
      </c>
      <c r="I212" s="111">
        <v>7</v>
      </c>
      <c r="J212" s="111">
        <v>2</v>
      </c>
      <c r="K212" s="111">
        <v>0</v>
      </c>
      <c r="L212" s="111">
        <v>-1</v>
      </c>
      <c r="M212" s="111">
        <v>4</v>
      </c>
      <c r="N212" s="111">
        <v>174</v>
      </c>
      <c r="O212" s="92"/>
    </row>
    <row r="213" spans="2:15" x14ac:dyDescent="0.2">
      <c r="B213" s="87">
        <v>4303</v>
      </c>
      <c r="C213" s="88" t="s">
        <v>135</v>
      </c>
      <c r="D213" s="111">
        <v>3948</v>
      </c>
      <c r="E213" s="111">
        <v>39</v>
      </c>
      <c r="F213" s="111">
        <v>37</v>
      </c>
      <c r="G213" s="111">
        <v>2</v>
      </c>
      <c r="H213" s="111">
        <v>294</v>
      </c>
      <c r="I213" s="111">
        <v>249</v>
      </c>
      <c r="J213" s="111">
        <v>45</v>
      </c>
      <c r="K213" s="111">
        <v>14</v>
      </c>
      <c r="L213" s="111">
        <v>-9</v>
      </c>
      <c r="M213" s="111">
        <v>38</v>
      </c>
      <c r="N213" s="111">
        <v>3986</v>
      </c>
      <c r="O213" s="92"/>
    </row>
    <row r="214" spans="2:15" x14ac:dyDescent="0.2">
      <c r="B214" s="87">
        <v>4304</v>
      </c>
      <c r="C214" s="88" t="s">
        <v>106</v>
      </c>
      <c r="D214" s="111">
        <v>3849</v>
      </c>
      <c r="E214" s="111">
        <v>35</v>
      </c>
      <c r="F214" s="111">
        <v>23</v>
      </c>
      <c r="G214" s="111">
        <v>12</v>
      </c>
      <c r="H214" s="111">
        <v>325</v>
      </c>
      <c r="I214" s="111">
        <v>317</v>
      </c>
      <c r="J214" s="111">
        <v>8</v>
      </c>
      <c r="K214" s="111">
        <v>10</v>
      </c>
      <c r="L214" s="111">
        <v>16</v>
      </c>
      <c r="M214" s="111">
        <v>36</v>
      </c>
      <c r="N214" s="111">
        <v>3885</v>
      </c>
      <c r="O214" s="92"/>
    </row>
    <row r="215" spans="2:15" x14ac:dyDescent="0.2">
      <c r="B215" s="87">
        <v>4305</v>
      </c>
      <c r="C215" s="88" t="s">
        <v>49</v>
      </c>
      <c r="D215" s="111">
        <v>2573</v>
      </c>
      <c r="E215" s="111">
        <v>33</v>
      </c>
      <c r="F215" s="111">
        <v>20</v>
      </c>
      <c r="G215" s="111">
        <v>13</v>
      </c>
      <c r="H215" s="111">
        <v>147</v>
      </c>
      <c r="I215" s="111">
        <v>165</v>
      </c>
      <c r="J215" s="111">
        <v>-18</v>
      </c>
      <c r="K215" s="111">
        <v>0</v>
      </c>
      <c r="L215" s="111">
        <v>3</v>
      </c>
      <c r="M215" s="111">
        <v>-2</v>
      </c>
      <c r="N215" s="111">
        <v>2571</v>
      </c>
      <c r="O215" s="92"/>
    </row>
    <row r="216" spans="2:15" x14ac:dyDescent="0.2">
      <c r="B216" s="87">
        <v>4306</v>
      </c>
      <c r="C216" s="88" t="s">
        <v>50</v>
      </c>
      <c r="D216" s="111">
        <v>458</v>
      </c>
      <c r="E216" s="111">
        <v>8</v>
      </c>
      <c r="F216" s="111">
        <v>1</v>
      </c>
      <c r="G216" s="111">
        <v>7</v>
      </c>
      <c r="H216" s="111">
        <v>38</v>
      </c>
      <c r="I216" s="111">
        <v>25</v>
      </c>
      <c r="J216" s="111">
        <v>13</v>
      </c>
      <c r="K216" s="111">
        <v>2</v>
      </c>
      <c r="L216" s="111">
        <v>2</v>
      </c>
      <c r="M216" s="111">
        <v>22</v>
      </c>
      <c r="N216" s="111">
        <v>480</v>
      </c>
      <c r="O216" s="92"/>
    </row>
    <row r="217" spans="2:15" x14ac:dyDescent="0.2">
      <c r="B217" s="87">
        <v>4307</v>
      </c>
      <c r="C217" s="88" t="s">
        <v>51</v>
      </c>
      <c r="D217" s="111">
        <v>879</v>
      </c>
      <c r="E217" s="111">
        <v>13</v>
      </c>
      <c r="F217" s="111">
        <v>5</v>
      </c>
      <c r="G217" s="111">
        <v>8</v>
      </c>
      <c r="H217" s="111">
        <v>53</v>
      </c>
      <c r="I217" s="111">
        <v>54</v>
      </c>
      <c r="J217" s="111">
        <v>-1</v>
      </c>
      <c r="K217" s="111">
        <v>3</v>
      </c>
      <c r="L217" s="111">
        <v>-11</v>
      </c>
      <c r="M217" s="111">
        <v>-4</v>
      </c>
      <c r="N217" s="111">
        <v>875</v>
      </c>
      <c r="O217" s="92"/>
    </row>
    <row r="218" spans="2:15" x14ac:dyDescent="0.2">
      <c r="B218" s="87">
        <v>4308</v>
      </c>
      <c r="C218" s="88" t="s">
        <v>52</v>
      </c>
      <c r="D218" s="111">
        <v>422</v>
      </c>
      <c r="E218" s="111">
        <v>7</v>
      </c>
      <c r="F218" s="111">
        <v>3</v>
      </c>
      <c r="G218" s="111">
        <v>4</v>
      </c>
      <c r="H218" s="111">
        <v>51</v>
      </c>
      <c r="I218" s="111">
        <v>47</v>
      </c>
      <c r="J218" s="111">
        <v>4</v>
      </c>
      <c r="K218" s="111">
        <v>1</v>
      </c>
      <c r="L218" s="111">
        <v>0</v>
      </c>
      <c r="M218" s="111">
        <v>8</v>
      </c>
      <c r="N218" s="111">
        <v>430</v>
      </c>
      <c r="O218" s="92"/>
    </row>
    <row r="219" spans="2:15" x14ac:dyDescent="0.2">
      <c r="B219" s="87">
        <v>4309</v>
      </c>
      <c r="C219" s="88" t="s">
        <v>53</v>
      </c>
      <c r="D219" s="111">
        <v>3348</v>
      </c>
      <c r="E219" s="111">
        <v>37</v>
      </c>
      <c r="F219" s="111">
        <v>26</v>
      </c>
      <c r="G219" s="111">
        <v>11</v>
      </c>
      <c r="H219" s="111">
        <v>344</v>
      </c>
      <c r="I219" s="111">
        <v>230</v>
      </c>
      <c r="J219" s="111">
        <v>114</v>
      </c>
      <c r="K219" s="111">
        <v>12</v>
      </c>
      <c r="L219" s="111">
        <v>7</v>
      </c>
      <c r="M219" s="111">
        <v>132</v>
      </c>
      <c r="N219" s="111">
        <v>3480</v>
      </c>
      <c r="O219" s="92"/>
    </row>
    <row r="220" spans="2:15" x14ac:dyDescent="0.2">
      <c r="B220" s="87">
        <v>4310</v>
      </c>
      <c r="C220" s="88" t="s">
        <v>54</v>
      </c>
      <c r="D220" s="111">
        <v>1617</v>
      </c>
      <c r="E220" s="111">
        <v>15</v>
      </c>
      <c r="F220" s="111">
        <v>11</v>
      </c>
      <c r="G220" s="111">
        <v>4</v>
      </c>
      <c r="H220" s="111">
        <v>181</v>
      </c>
      <c r="I220" s="111">
        <v>151</v>
      </c>
      <c r="J220" s="111">
        <v>30</v>
      </c>
      <c r="K220" s="111">
        <v>16</v>
      </c>
      <c r="L220" s="111">
        <v>4</v>
      </c>
      <c r="M220" s="111">
        <v>38</v>
      </c>
      <c r="N220" s="111">
        <v>1655</v>
      </c>
      <c r="O220" s="92"/>
    </row>
    <row r="221" spans="2:15" x14ac:dyDescent="0.2">
      <c r="B221" s="87">
        <v>4311</v>
      </c>
      <c r="C221" s="88" t="s">
        <v>136</v>
      </c>
      <c r="D221" s="111">
        <v>1270</v>
      </c>
      <c r="E221" s="111">
        <v>10</v>
      </c>
      <c r="F221" s="111">
        <v>13</v>
      </c>
      <c r="G221" s="111">
        <v>-3</v>
      </c>
      <c r="H221" s="111">
        <v>74</v>
      </c>
      <c r="I221" s="111">
        <v>67</v>
      </c>
      <c r="J221" s="111">
        <v>7</v>
      </c>
      <c r="K221" s="111">
        <v>7</v>
      </c>
      <c r="L221" s="111">
        <v>4</v>
      </c>
      <c r="M221" s="111">
        <v>8</v>
      </c>
      <c r="N221" s="111">
        <v>1278</v>
      </c>
      <c r="O221" s="92"/>
    </row>
    <row r="222" spans="2:15" x14ac:dyDescent="0.2">
      <c r="B222" s="87">
        <v>4312</v>
      </c>
      <c r="C222" s="88" t="s">
        <v>445</v>
      </c>
      <c r="D222" s="111">
        <v>2679</v>
      </c>
      <c r="E222" s="111">
        <v>23</v>
      </c>
      <c r="F222" s="111">
        <v>16</v>
      </c>
      <c r="G222" s="111">
        <v>7</v>
      </c>
      <c r="H222" s="111">
        <v>182</v>
      </c>
      <c r="I222" s="111">
        <v>119</v>
      </c>
      <c r="J222" s="111">
        <v>63</v>
      </c>
      <c r="K222" s="111">
        <v>11</v>
      </c>
      <c r="L222" s="111">
        <v>-2</v>
      </c>
      <c r="M222" s="111">
        <v>68</v>
      </c>
      <c r="N222" s="111">
        <v>2747</v>
      </c>
      <c r="O222" s="92"/>
    </row>
    <row r="223" spans="2:15" x14ac:dyDescent="0.2">
      <c r="B223" s="87">
        <v>4313</v>
      </c>
      <c r="C223" s="88" t="s">
        <v>55</v>
      </c>
      <c r="D223" s="111">
        <v>2118</v>
      </c>
      <c r="E223" s="111">
        <v>13</v>
      </c>
      <c r="F223" s="111">
        <v>12</v>
      </c>
      <c r="G223" s="111">
        <v>1</v>
      </c>
      <c r="H223" s="111">
        <v>186</v>
      </c>
      <c r="I223" s="111">
        <v>159</v>
      </c>
      <c r="J223" s="111">
        <v>27</v>
      </c>
      <c r="K223" s="111">
        <v>8</v>
      </c>
      <c r="L223" s="111">
        <v>-3</v>
      </c>
      <c r="M223" s="111">
        <v>25</v>
      </c>
      <c r="N223" s="111">
        <v>2143</v>
      </c>
      <c r="O223" s="92"/>
    </row>
    <row r="224" spans="2:15" x14ac:dyDescent="0.2">
      <c r="B224" s="87">
        <v>4314</v>
      </c>
      <c r="C224" s="88" t="s">
        <v>56</v>
      </c>
      <c r="D224" s="111">
        <v>256</v>
      </c>
      <c r="E224" s="111">
        <v>0</v>
      </c>
      <c r="F224" s="111">
        <v>3</v>
      </c>
      <c r="G224" s="111">
        <v>-3</v>
      </c>
      <c r="H224" s="111">
        <v>8</v>
      </c>
      <c r="I224" s="111">
        <v>22</v>
      </c>
      <c r="J224" s="111">
        <v>-14</v>
      </c>
      <c r="K224" s="111">
        <v>0</v>
      </c>
      <c r="L224" s="111">
        <v>0</v>
      </c>
      <c r="M224" s="111">
        <v>-17</v>
      </c>
      <c r="N224" s="111">
        <v>239</v>
      </c>
      <c r="O224" s="92"/>
    </row>
    <row r="225" spans="2:15" x14ac:dyDescent="0.2">
      <c r="B225" s="87">
        <v>4315</v>
      </c>
      <c r="C225" s="88" t="s">
        <v>446</v>
      </c>
      <c r="D225" s="111">
        <v>939</v>
      </c>
      <c r="E225" s="111">
        <v>7</v>
      </c>
      <c r="F225" s="111">
        <v>5</v>
      </c>
      <c r="G225" s="111">
        <v>2</v>
      </c>
      <c r="H225" s="111">
        <v>108</v>
      </c>
      <c r="I225" s="111">
        <v>118</v>
      </c>
      <c r="J225" s="111">
        <v>-10</v>
      </c>
      <c r="K225" s="111">
        <v>3</v>
      </c>
      <c r="L225" s="111">
        <v>2</v>
      </c>
      <c r="M225" s="111">
        <v>-6</v>
      </c>
      <c r="N225" s="111">
        <v>933</v>
      </c>
      <c r="O225" s="92"/>
    </row>
    <row r="226" spans="2:15" x14ac:dyDescent="0.2">
      <c r="B226" s="87">
        <v>4316</v>
      </c>
      <c r="C226" s="88" t="s">
        <v>57</v>
      </c>
      <c r="D226" s="111">
        <v>744</v>
      </c>
      <c r="E226" s="111">
        <v>7</v>
      </c>
      <c r="F226" s="111">
        <v>2</v>
      </c>
      <c r="G226" s="111">
        <v>5</v>
      </c>
      <c r="H226" s="111">
        <v>66</v>
      </c>
      <c r="I226" s="111">
        <v>55</v>
      </c>
      <c r="J226" s="111">
        <v>11</v>
      </c>
      <c r="K226" s="111">
        <v>8</v>
      </c>
      <c r="L226" s="111">
        <v>-1</v>
      </c>
      <c r="M226" s="111">
        <v>15</v>
      </c>
      <c r="N226" s="111">
        <v>759</v>
      </c>
      <c r="O226" s="92"/>
    </row>
    <row r="227" spans="2:15" x14ac:dyDescent="0.2">
      <c r="B227" s="87">
        <v>4317</v>
      </c>
      <c r="C227" s="88" t="s">
        <v>58</v>
      </c>
      <c r="D227" s="111">
        <v>314</v>
      </c>
      <c r="E227" s="111">
        <v>2</v>
      </c>
      <c r="F227" s="111">
        <v>4</v>
      </c>
      <c r="G227" s="111">
        <v>-2</v>
      </c>
      <c r="H227" s="111">
        <v>51</v>
      </c>
      <c r="I227" s="111">
        <v>39</v>
      </c>
      <c r="J227" s="111">
        <v>12</v>
      </c>
      <c r="K227" s="111">
        <v>0</v>
      </c>
      <c r="L227" s="111">
        <v>0</v>
      </c>
      <c r="M227" s="111">
        <v>10</v>
      </c>
      <c r="N227" s="111">
        <v>324</v>
      </c>
      <c r="O227" s="92"/>
    </row>
    <row r="228" spans="2:15" x14ac:dyDescent="0.2">
      <c r="B228" s="87">
        <v>4318</v>
      </c>
      <c r="C228" s="88" t="s">
        <v>59</v>
      </c>
      <c r="D228" s="111">
        <v>1361</v>
      </c>
      <c r="E228" s="111">
        <v>3</v>
      </c>
      <c r="F228" s="111">
        <v>9</v>
      </c>
      <c r="G228" s="111">
        <v>-6</v>
      </c>
      <c r="H228" s="111">
        <v>97</v>
      </c>
      <c r="I228" s="111">
        <v>57</v>
      </c>
      <c r="J228" s="111">
        <v>40</v>
      </c>
      <c r="K228" s="111">
        <v>4</v>
      </c>
      <c r="L228" s="111">
        <v>1</v>
      </c>
      <c r="M228" s="111">
        <v>35</v>
      </c>
      <c r="N228" s="111">
        <v>1396</v>
      </c>
      <c r="O228" s="92"/>
    </row>
    <row r="229" spans="2:15" x14ac:dyDescent="0.2">
      <c r="B229" s="87">
        <v>4319</v>
      </c>
      <c r="C229" s="88" t="s">
        <v>60</v>
      </c>
      <c r="D229" s="111">
        <v>639</v>
      </c>
      <c r="E229" s="111">
        <v>9</v>
      </c>
      <c r="F229" s="111">
        <v>2</v>
      </c>
      <c r="G229" s="111">
        <v>7</v>
      </c>
      <c r="H229" s="111">
        <v>56</v>
      </c>
      <c r="I229" s="111">
        <v>77</v>
      </c>
      <c r="J229" s="111">
        <v>-21</v>
      </c>
      <c r="K229" s="111">
        <v>0</v>
      </c>
      <c r="L229" s="111">
        <v>5</v>
      </c>
      <c r="M229" s="111">
        <v>-9</v>
      </c>
      <c r="N229" s="111">
        <v>630</v>
      </c>
      <c r="O229" s="92"/>
    </row>
    <row r="230" spans="2:15" x14ac:dyDescent="0.2">
      <c r="B230" s="87">
        <v>4320</v>
      </c>
      <c r="C230" s="88" t="s">
        <v>61</v>
      </c>
      <c r="D230" s="111">
        <v>1204</v>
      </c>
      <c r="E230" s="111">
        <v>14</v>
      </c>
      <c r="F230" s="111">
        <v>5</v>
      </c>
      <c r="G230" s="111">
        <v>9</v>
      </c>
      <c r="H230" s="111">
        <v>86</v>
      </c>
      <c r="I230" s="111">
        <v>96</v>
      </c>
      <c r="J230" s="111">
        <v>-10</v>
      </c>
      <c r="K230" s="111">
        <v>0</v>
      </c>
      <c r="L230" s="111">
        <v>-4</v>
      </c>
      <c r="M230" s="111">
        <v>-5</v>
      </c>
      <c r="N230" s="111">
        <v>1199</v>
      </c>
      <c r="O230" s="92"/>
    </row>
    <row r="231" spans="2:15" x14ac:dyDescent="0.2">
      <c r="B231" s="87">
        <v>4322</v>
      </c>
      <c r="C231" s="88" t="s">
        <v>62</v>
      </c>
      <c r="D231" s="111">
        <v>358</v>
      </c>
      <c r="E231" s="111">
        <v>2</v>
      </c>
      <c r="F231" s="111">
        <v>4</v>
      </c>
      <c r="G231" s="111">
        <v>-2</v>
      </c>
      <c r="H231" s="111">
        <v>18</v>
      </c>
      <c r="I231" s="111">
        <v>32</v>
      </c>
      <c r="J231" s="111">
        <v>-14</v>
      </c>
      <c r="K231" s="111">
        <v>0</v>
      </c>
      <c r="L231" s="111">
        <v>0</v>
      </c>
      <c r="M231" s="111">
        <v>-16</v>
      </c>
      <c r="N231" s="111">
        <v>342</v>
      </c>
      <c r="O231" s="92"/>
    </row>
    <row r="232" spans="2:15" x14ac:dyDescent="0.2">
      <c r="B232" s="82"/>
      <c r="C232" s="83"/>
      <c r="D232" s="84"/>
      <c r="E232" s="84"/>
      <c r="F232" s="84"/>
      <c r="G232" s="84"/>
      <c r="H232" s="84"/>
      <c r="I232" s="84"/>
      <c r="J232" s="84"/>
      <c r="K232" s="84"/>
      <c r="L232" s="84"/>
      <c r="M232" s="84"/>
      <c r="N232" s="84"/>
      <c r="O232" s="84"/>
    </row>
    <row r="233" spans="2:15" x14ac:dyDescent="0.2">
      <c r="B233" s="82"/>
      <c r="C233" s="83"/>
      <c r="D233" s="84"/>
      <c r="E233" s="84"/>
      <c r="F233" s="84"/>
      <c r="G233" s="84"/>
      <c r="H233" s="84"/>
      <c r="I233" s="84"/>
      <c r="J233" s="84"/>
      <c r="K233" s="84"/>
      <c r="L233" s="84"/>
      <c r="M233" s="84"/>
      <c r="N233" s="84"/>
      <c r="O233" s="84"/>
    </row>
    <row r="234" spans="2:15" x14ac:dyDescent="0.2">
      <c r="B234" s="82"/>
      <c r="C234" s="83"/>
      <c r="D234" s="84"/>
      <c r="E234" s="84"/>
      <c r="F234" s="84"/>
      <c r="G234" s="84"/>
      <c r="H234" s="84"/>
      <c r="I234" s="84"/>
      <c r="J234" s="84"/>
      <c r="K234" s="84"/>
      <c r="L234" s="84"/>
      <c r="M234" s="84"/>
      <c r="N234" s="84"/>
      <c r="O234" s="84"/>
    </row>
    <row r="235" spans="2:15" x14ac:dyDescent="0.2">
      <c r="B235" s="82"/>
      <c r="C235" s="83"/>
      <c r="D235" s="84"/>
      <c r="E235" s="84"/>
      <c r="F235" s="84"/>
      <c r="G235" s="84"/>
      <c r="H235" s="84"/>
      <c r="I235" s="84"/>
      <c r="J235" s="84"/>
      <c r="K235" s="84"/>
      <c r="L235" s="84"/>
      <c r="M235" s="84"/>
      <c r="N235" s="84"/>
      <c r="O235" s="84"/>
    </row>
    <row r="236" spans="2:15" x14ac:dyDescent="0.2">
      <c r="B236" s="82"/>
      <c r="C236" s="83"/>
      <c r="D236" s="84"/>
      <c r="E236" s="84"/>
      <c r="F236" s="84"/>
      <c r="G236" s="84"/>
      <c r="H236" s="84"/>
      <c r="I236" s="84"/>
      <c r="J236" s="84"/>
      <c r="K236" s="84"/>
      <c r="L236" s="84"/>
      <c r="M236" s="84"/>
      <c r="N236" s="84"/>
      <c r="O236" s="84"/>
    </row>
    <row r="237" spans="2:15" x14ac:dyDescent="0.2">
      <c r="B237" s="82"/>
      <c r="C237" s="83"/>
      <c r="D237" s="84"/>
      <c r="E237" s="84"/>
      <c r="F237" s="84"/>
      <c r="G237" s="84"/>
      <c r="H237" s="84"/>
      <c r="I237" s="84"/>
      <c r="J237" s="84"/>
      <c r="K237" s="84"/>
      <c r="L237" s="84"/>
      <c r="M237" s="84"/>
      <c r="N237" s="84"/>
      <c r="O237" s="84"/>
    </row>
    <row r="238" spans="2:15" x14ac:dyDescent="0.2">
      <c r="B238" s="82"/>
      <c r="C238" s="83"/>
      <c r="D238" s="84"/>
      <c r="E238" s="84"/>
      <c r="F238" s="84"/>
      <c r="G238" s="84"/>
      <c r="H238" s="84"/>
      <c r="I238" s="84"/>
      <c r="J238" s="84"/>
      <c r="K238" s="84"/>
      <c r="L238" s="84"/>
      <c r="M238" s="84"/>
      <c r="N238" s="84"/>
      <c r="O238" s="84"/>
    </row>
    <row r="239" spans="2:15" x14ac:dyDescent="0.2">
      <c r="B239" s="82"/>
      <c r="C239" s="83"/>
      <c r="D239" s="84"/>
      <c r="E239" s="84"/>
      <c r="F239" s="84"/>
      <c r="G239" s="84"/>
      <c r="H239" s="84"/>
      <c r="I239" s="84"/>
      <c r="J239" s="84"/>
      <c r="K239" s="84"/>
      <c r="L239" s="84"/>
      <c r="M239" s="84"/>
      <c r="N239" s="84"/>
      <c r="O239" s="84"/>
    </row>
    <row r="240" spans="2:15" x14ac:dyDescent="0.2">
      <c r="B240" s="82"/>
      <c r="C240" s="83"/>
      <c r="D240" s="84"/>
      <c r="E240" s="84"/>
      <c r="F240" s="84"/>
      <c r="G240" s="84"/>
      <c r="H240" s="84"/>
      <c r="I240" s="84"/>
      <c r="J240" s="84"/>
      <c r="K240" s="84"/>
      <c r="L240" s="84"/>
      <c r="M240" s="84"/>
      <c r="N240" s="84"/>
      <c r="O240" s="84"/>
    </row>
    <row r="241" spans="2:15" x14ac:dyDescent="0.2">
      <c r="B241" s="82"/>
      <c r="C241" s="83"/>
      <c r="D241" s="84"/>
      <c r="E241" s="84"/>
      <c r="F241" s="84"/>
      <c r="G241" s="84"/>
      <c r="H241" s="84"/>
      <c r="I241" s="84"/>
      <c r="J241" s="84"/>
      <c r="K241" s="84"/>
      <c r="L241" s="84"/>
      <c r="M241" s="84"/>
      <c r="N241" s="84"/>
      <c r="O241" s="84"/>
    </row>
    <row r="242" spans="2:15" x14ac:dyDescent="0.2">
      <c r="B242" s="82"/>
      <c r="C242" s="83"/>
      <c r="D242" s="84"/>
      <c r="E242" s="84"/>
      <c r="F242" s="84"/>
      <c r="G242" s="84"/>
      <c r="H242" s="84"/>
      <c r="I242" s="84"/>
      <c r="J242" s="84"/>
      <c r="K242" s="84"/>
      <c r="L242" s="84"/>
      <c r="M242" s="84"/>
      <c r="N242" s="84"/>
      <c r="O242" s="84"/>
    </row>
    <row r="243" spans="2:15" x14ac:dyDescent="0.2">
      <c r="B243" s="82"/>
      <c r="C243" s="83"/>
      <c r="D243" s="84"/>
      <c r="E243" s="84"/>
      <c r="F243" s="84"/>
      <c r="G243" s="84"/>
      <c r="H243" s="84"/>
      <c r="I243" s="84"/>
      <c r="J243" s="84"/>
      <c r="K243" s="84"/>
      <c r="L243" s="84"/>
      <c r="M243" s="84"/>
      <c r="N243" s="84"/>
      <c r="O243" s="84"/>
    </row>
    <row r="244" spans="2:15" x14ac:dyDescent="0.2">
      <c r="B244" s="82"/>
      <c r="C244" s="83"/>
      <c r="D244" s="84"/>
      <c r="E244" s="84"/>
      <c r="F244" s="84"/>
      <c r="G244" s="84"/>
      <c r="H244" s="84"/>
      <c r="I244" s="84"/>
      <c r="J244" s="84"/>
      <c r="K244" s="84"/>
      <c r="L244" s="84"/>
      <c r="M244" s="84"/>
      <c r="N244" s="84"/>
      <c r="O244" s="84"/>
    </row>
    <row r="245" spans="2:15" x14ac:dyDescent="0.2">
      <c r="B245" s="82"/>
      <c r="C245" s="83"/>
      <c r="D245" s="84"/>
      <c r="E245" s="84"/>
      <c r="F245" s="84"/>
      <c r="G245" s="84"/>
      <c r="H245" s="84"/>
      <c r="I245" s="84"/>
      <c r="J245" s="84"/>
      <c r="K245" s="84"/>
      <c r="L245" s="84"/>
      <c r="M245" s="84"/>
      <c r="N245" s="84"/>
      <c r="O245" s="84"/>
    </row>
    <row r="246" spans="2:15" x14ac:dyDescent="0.2">
      <c r="B246" s="82"/>
      <c r="C246" s="83"/>
      <c r="D246" s="84"/>
      <c r="E246" s="84"/>
      <c r="F246" s="84"/>
      <c r="G246" s="84"/>
      <c r="H246" s="84"/>
      <c r="I246" s="84"/>
      <c r="J246" s="84"/>
      <c r="K246" s="84"/>
      <c r="L246" s="84"/>
      <c r="M246" s="84"/>
      <c r="N246" s="84"/>
      <c r="O246" s="84"/>
    </row>
    <row r="247" spans="2:15" x14ac:dyDescent="0.2">
      <c r="B247" s="82"/>
      <c r="C247" s="83"/>
      <c r="D247" s="84"/>
      <c r="E247" s="84"/>
      <c r="F247" s="84"/>
      <c r="G247" s="84"/>
      <c r="H247" s="84"/>
      <c r="I247" s="84"/>
      <c r="J247" s="84"/>
      <c r="K247" s="84"/>
      <c r="L247" s="84"/>
      <c r="M247" s="84"/>
      <c r="N247" s="84"/>
      <c r="O247" s="84"/>
    </row>
    <row r="248" spans="2:15" x14ac:dyDescent="0.2">
      <c r="B248" s="82"/>
      <c r="C248" s="83"/>
      <c r="D248" s="84"/>
      <c r="E248" s="84"/>
      <c r="F248" s="84"/>
      <c r="G248" s="84"/>
      <c r="H248" s="84"/>
      <c r="I248" s="84"/>
      <c r="J248" s="84"/>
      <c r="K248" s="84"/>
      <c r="L248" s="84"/>
      <c r="M248" s="84"/>
      <c r="N248" s="84"/>
      <c r="O248" s="84"/>
    </row>
    <row r="249" spans="2:15" x14ac:dyDescent="0.2">
      <c r="B249" s="82"/>
      <c r="C249" s="83"/>
      <c r="D249" s="84"/>
      <c r="E249" s="84"/>
      <c r="F249" s="84"/>
      <c r="G249" s="84"/>
      <c r="H249" s="84"/>
      <c r="I249" s="84"/>
      <c r="J249" s="84"/>
      <c r="K249" s="84"/>
      <c r="L249" s="84"/>
      <c r="M249" s="84"/>
      <c r="N249" s="84"/>
      <c r="O249" s="84"/>
    </row>
    <row r="250" spans="2:15" x14ac:dyDescent="0.2">
      <c r="B250" s="82"/>
      <c r="C250" s="83"/>
      <c r="D250" s="84"/>
      <c r="E250" s="84"/>
      <c r="F250" s="84"/>
      <c r="G250" s="84"/>
      <c r="H250" s="84"/>
      <c r="I250" s="84"/>
      <c r="J250" s="84"/>
      <c r="K250" s="84"/>
      <c r="L250" s="84"/>
      <c r="M250" s="84"/>
      <c r="N250" s="84"/>
      <c r="O250" s="84"/>
    </row>
    <row r="251" spans="2:15" x14ac:dyDescent="0.2">
      <c r="B251" s="82"/>
      <c r="C251" s="83"/>
      <c r="D251" s="84"/>
      <c r="E251" s="84"/>
      <c r="F251" s="84"/>
      <c r="G251" s="84"/>
      <c r="H251" s="84"/>
      <c r="I251" s="84"/>
      <c r="J251" s="84"/>
      <c r="K251" s="84"/>
      <c r="L251" s="84"/>
      <c r="M251" s="84"/>
      <c r="N251" s="84"/>
      <c r="O251" s="84"/>
    </row>
    <row r="252" spans="2:15" x14ac:dyDescent="0.2">
      <c r="B252" s="82"/>
      <c r="C252" s="83"/>
      <c r="D252" s="84"/>
      <c r="E252" s="84"/>
      <c r="F252" s="84"/>
      <c r="G252" s="84"/>
      <c r="H252" s="84"/>
      <c r="I252" s="84"/>
      <c r="J252" s="84"/>
      <c r="K252" s="84"/>
      <c r="L252" s="84"/>
      <c r="M252" s="84"/>
      <c r="N252" s="84"/>
      <c r="O252" s="84"/>
    </row>
  </sheetData>
  <mergeCells count="12">
    <mergeCell ref="M4:M6"/>
    <mergeCell ref="N4:N6"/>
    <mergeCell ref="B4:B6"/>
    <mergeCell ref="C4:C6"/>
    <mergeCell ref="E4:L4"/>
    <mergeCell ref="D4:D6"/>
    <mergeCell ref="E5:E6"/>
    <mergeCell ref="F5:F6"/>
    <mergeCell ref="G5:G6"/>
    <mergeCell ref="H5:J5"/>
    <mergeCell ref="K5:K6"/>
    <mergeCell ref="L5:L6"/>
  </mergeCells>
  <pageMargins left="0.78740157480314965" right="0.59055118110236227" top="0.78740157480314965" bottom="0.9055118110236221" header="0.51181102362204722" footer="0.35433070866141736"/>
  <pageSetup paperSize="9" scale="69" fitToHeight="5" orientation="landscape" r:id="rId1"/>
  <headerFooter alignWithMargins="0">
    <oddFooter>&amp;L&amp;9Statistik Aargau
www.ag.ch/statistik
062 835 13 00, statistik@ag.ch&amp;R&amp;9Bevölkerungsstatistik 2017
Reihe stat.kurzinfo Nr. 57 | April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499984740745262"/>
  </sheetPr>
  <dimension ref="A1:M75"/>
  <sheetViews>
    <sheetView showGridLines="0" zoomScaleNormal="100" zoomScaleSheetLayoutView="100" workbookViewId="0"/>
  </sheetViews>
  <sheetFormatPr baseColWidth="10" defaultRowHeight="12.75" x14ac:dyDescent="0.2"/>
  <cols>
    <col min="1" max="1" width="3.7109375" style="1" customWidth="1"/>
    <col min="2" max="2" width="5.85546875" style="1" customWidth="1"/>
    <col min="3" max="11" width="12.28515625" style="1" customWidth="1"/>
    <col min="12" max="13" width="8.42578125" style="1" customWidth="1"/>
    <col min="14" max="16384" width="11.42578125" style="1"/>
  </cols>
  <sheetData>
    <row r="1" spans="1:13" ht="15.75" x14ac:dyDescent="0.25">
      <c r="A1" s="8" t="str">
        <f>Inhaltsverzeichnis!B17&amp; " " &amp;Inhaltsverzeichnis!D17</f>
        <v>Tabelle 1: Bevölkerungsentwicklung,1972 – 2017</v>
      </c>
      <c r="I1" s="12"/>
    </row>
    <row r="2" spans="1:13" ht="12.75" customHeight="1" x14ac:dyDescent="0.2">
      <c r="A2"/>
      <c r="B2"/>
      <c r="C2"/>
      <c r="D2"/>
      <c r="E2"/>
      <c r="F2"/>
      <c r="G2"/>
      <c r="H2"/>
      <c r="I2" s="13"/>
    </row>
    <row r="3" spans="1:13" ht="12.75" customHeight="1" x14ac:dyDescent="0.2">
      <c r="A3"/>
      <c r="B3"/>
      <c r="C3"/>
      <c r="D3"/>
      <c r="E3"/>
      <c r="F3"/>
      <c r="G3"/>
      <c r="H3"/>
    </row>
    <row r="4" spans="1:13" x14ac:dyDescent="0.2">
      <c r="A4"/>
      <c r="B4" s="191" t="s">
        <v>111</v>
      </c>
      <c r="C4" s="193" t="s">
        <v>226</v>
      </c>
      <c r="D4" s="194"/>
      <c r="E4" s="195"/>
      <c r="F4" s="193" t="s">
        <v>339</v>
      </c>
      <c r="G4" s="194"/>
      <c r="H4" s="195"/>
      <c r="I4" s="193" t="s">
        <v>340</v>
      </c>
      <c r="J4" s="194"/>
      <c r="K4" s="195"/>
      <c r="L4"/>
      <c r="M4"/>
    </row>
    <row r="5" spans="1:13" x14ac:dyDescent="0.2">
      <c r="A5"/>
      <c r="B5" s="192"/>
      <c r="C5" s="38" t="s">
        <v>69</v>
      </c>
      <c r="D5" s="38" t="s">
        <v>229</v>
      </c>
      <c r="E5" s="38" t="s">
        <v>230</v>
      </c>
      <c r="F5" s="38" t="s">
        <v>69</v>
      </c>
      <c r="G5" s="38" t="s">
        <v>229</v>
      </c>
      <c r="H5" s="38" t="s">
        <v>230</v>
      </c>
      <c r="I5" s="38" t="s">
        <v>69</v>
      </c>
      <c r="J5" s="38" t="s">
        <v>229</v>
      </c>
      <c r="K5" s="38" t="s">
        <v>230</v>
      </c>
      <c r="L5"/>
      <c r="M5"/>
    </row>
    <row r="6" spans="1:13" ht="12.75" customHeight="1" x14ac:dyDescent="0.2">
      <c r="A6"/>
      <c r="B6" s="40">
        <v>1972</v>
      </c>
      <c r="C6" s="27">
        <v>439503</v>
      </c>
      <c r="D6" s="27">
        <v>220657</v>
      </c>
      <c r="E6" s="27">
        <v>218846</v>
      </c>
      <c r="F6" s="27">
        <v>362159</v>
      </c>
      <c r="G6" s="27">
        <v>177953</v>
      </c>
      <c r="H6" s="27">
        <v>184206</v>
      </c>
      <c r="I6" s="27">
        <v>77344</v>
      </c>
      <c r="J6" s="27">
        <v>42704</v>
      </c>
      <c r="K6" s="27">
        <v>34640</v>
      </c>
      <c r="L6"/>
      <c r="M6"/>
    </row>
    <row r="7" spans="1:13" ht="12.75" customHeight="1" x14ac:dyDescent="0.2">
      <c r="A7"/>
      <c r="B7" s="40">
        <v>1973</v>
      </c>
      <c r="C7" s="36">
        <v>445189</v>
      </c>
      <c r="D7" s="36">
        <v>223175</v>
      </c>
      <c r="E7" s="36">
        <v>222014</v>
      </c>
      <c r="F7" s="36">
        <v>365805</v>
      </c>
      <c r="G7" s="36">
        <v>179592</v>
      </c>
      <c r="H7" s="36">
        <v>186213</v>
      </c>
      <c r="I7" s="36">
        <v>79384</v>
      </c>
      <c r="J7" s="36">
        <v>43583</v>
      </c>
      <c r="K7" s="36">
        <v>35801</v>
      </c>
      <c r="L7"/>
      <c r="M7"/>
    </row>
    <row r="8" spans="1:13" ht="12.75" customHeight="1" x14ac:dyDescent="0.2">
      <c r="A8"/>
      <c r="B8" s="40">
        <v>1974</v>
      </c>
      <c r="C8" s="36">
        <v>449776</v>
      </c>
      <c r="D8" s="36">
        <v>225217</v>
      </c>
      <c r="E8" s="36">
        <v>224559</v>
      </c>
      <c r="F8" s="36">
        <v>369640</v>
      </c>
      <c r="G8" s="36">
        <v>181444</v>
      </c>
      <c r="H8" s="36">
        <v>188196</v>
      </c>
      <c r="I8" s="36">
        <v>80136</v>
      </c>
      <c r="J8" s="36">
        <v>43773</v>
      </c>
      <c r="K8" s="36">
        <v>36363</v>
      </c>
      <c r="L8"/>
      <c r="M8"/>
    </row>
    <row r="9" spans="1:13" ht="12.75" customHeight="1" x14ac:dyDescent="0.2">
      <c r="A9"/>
      <c r="B9" s="40">
        <v>1975</v>
      </c>
      <c r="C9" s="27">
        <v>444882</v>
      </c>
      <c r="D9" s="27">
        <v>222170</v>
      </c>
      <c r="E9" s="27">
        <v>222712</v>
      </c>
      <c r="F9" s="27">
        <v>371429</v>
      </c>
      <c r="G9" s="27">
        <v>182215</v>
      </c>
      <c r="H9" s="27">
        <v>189214</v>
      </c>
      <c r="I9" s="36">
        <v>73453</v>
      </c>
      <c r="J9" s="36">
        <v>39955</v>
      </c>
      <c r="K9" s="36">
        <v>33498</v>
      </c>
      <c r="L9"/>
      <c r="M9"/>
    </row>
    <row r="10" spans="1:13" ht="12.75" customHeight="1" x14ac:dyDescent="0.2">
      <c r="A10"/>
      <c r="B10" s="40">
        <v>1976</v>
      </c>
      <c r="C10" s="36">
        <v>442529</v>
      </c>
      <c r="D10" s="36">
        <v>220716</v>
      </c>
      <c r="E10" s="36">
        <v>221813</v>
      </c>
      <c r="F10" s="36">
        <v>373872</v>
      </c>
      <c r="G10" s="36">
        <v>183413</v>
      </c>
      <c r="H10" s="36">
        <v>190459</v>
      </c>
      <c r="I10" s="36">
        <v>68657</v>
      </c>
      <c r="J10" s="36">
        <v>37303</v>
      </c>
      <c r="K10" s="36">
        <v>31354</v>
      </c>
      <c r="L10"/>
      <c r="M10"/>
    </row>
    <row r="11" spans="1:13" ht="12.75" customHeight="1" x14ac:dyDescent="0.2">
      <c r="A11"/>
      <c r="B11" s="40">
        <v>1977</v>
      </c>
      <c r="C11" s="36">
        <v>442875</v>
      </c>
      <c r="D11" s="36">
        <v>220962</v>
      </c>
      <c r="E11" s="36">
        <v>221913</v>
      </c>
      <c r="F11" s="36">
        <v>376249</v>
      </c>
      <c r="G11" s="36">
        <v>184617</v>
      </c>
      <c r="H11" s="36">
        <v>191632</v>
      </c>
      <c r="I11" s="36">
        <v>66626</v>
      </c>
      <c r="J11" s="36">
        <v>36345</v>
      </c>
      <c r="K11" s="36">
        <v>30281</v>
      </c>
      <c r="L11"/>
      <c r="M11"/>
    </row>
    <row r="12" spans="1:13" ht="12.75" customHeight="1" x14ac:dyDescent="0.2">
      <c r="A12"/>
      <c r="B12" s="40">
        <v>1978</v>
      </c>
      <c r="C12" s="36">
        <v>446305</v>
      </c>
      <c r="D12" s="36">
        <v>222661</v>
      </c>
      <c r="E12" s="36">
        <v>223644</v>
      </c>
      <c r="F12" s="36">
        <v>381423</v>
      </c>
      <c r="G12" s="36">
        <v>187175</v>
      </c>
      <c r="H12" s="36">
        <v>194248</v>
      </c>
      <c r="I12" s="36">
        <v>64882</v>
      </c>
      <c r="J12" s="36">
        <v>35486</v>
      </c>
      <c r="K12" s="36">
        <v>29396</v>
      </c>
      <c r="L12"/>
      <c r="M12"/>
    </row>
    <row r="13" spans="1:13" ht="12.75" customHeight="1" x14ac:dyDescent="0.2">
      <c r="A13"/>
      <c r="B13" s="40">
        <v>1979</v>
      </c>
      <c r="C13" s="36">
        <v>450233</v>
      </c>
      <c r="D13" s="36">
        <v>224474</v>
      </c>
      <c r="E13" s="36">
        <v>225759</v>
      </c>
      <c r="F13" s="36">
        <v>385321</v>
      </c>
      <c r="G13" s="36">
        <v>189012</v>
      </c>
      <c r="H13" s="36">
        <v>196309</v>
      </c>
      <c r="I13" s="36">
        <v>64912</v>
      </c>
      <c r="J13" s="36">
        <v>35462</v>
      </c>
      <c r="K13" s="36">
        <v>29450</v>
      </c>
      <c r="L13"/>
      <c r="M13"/>
    </row>
    <row r="14" spans="1:13" ht="12.75" customHeight="1" x14ac:dyDescent="0.2">
      <c r="A14"/>
      <c r="B14" s="40">
        <v>1980</v>
      </c>
      <c r="C14" s="27">
        <v>452786</v>
      </c>
      <c r="D14" s="27">
        <v>225916</v>
      </c>
      <c r="E14" s="27">
        <v>226870</v>
      </c>
      <c r="F14" s="27">
        <v>387804</v>
      </c>
      <c r="G14" s="27">
        <v>190233</v>
      </c>
      <c r="H14" s="27">
        <v>197571</v>
      </c>
      <c r="I14" s="36">
        <v>64982</v>
      </c>
      <c r="J14" s="36">
        <v>35683</v>
      </c>
      <c r="K14" s="36">
        <v>29299</v>
      </c>
      <c r="L14"/>
      <c r="M14"/>
    </row>
    <row r="15" spans="1:13" ht="12.75" customHeight="1" x14ac:dyDescent="0.2">
      <c r="A15"/>
      <c r="B15" s="40">
        <v>1981</v>
      </c>
      <c r="C15" s="36">
        <v>457997</v>
      </c>
      <c r="D15" s="36">
        <v>228369</v>
      </c>
      <c r="E15" s="36">
        <v>229628</v>
      </c>
      <c r="F15" s="36">
        <v>391250</v>
      </c>
      <c r="G15" s="36">
        <v>191756</v>
      </c>
      <c r="H15" s="36">
        <v>199494</v>
      </c>
      <c r="I15" s="36">
        <v>66747</v>
      </c>
      <c r="J15" s="36">
        <v>36613</v>
      </c>
      <c r="K15" s="36">
        <v>30134</v>
      </c>
      <c r="L15"/>
      <c r="M15"/>
    </row>
    <row r="16" spans="1:13" ht="12.75" customHeight="1" x14ac:dyDescent="0.2">
      <c r="A16"/>
      <c r="B16" s="40">
        <v>1982</v>
      </c>
      <c r="C16" s="36">
        <v>461178</v>
      </c>
      <c r="D16" s="36">
        <v>229868</v>
      </c>
      <c r="E16" s="36">
        <v>231310</v>
      </c>
      <c r="F16" s="36">
        <v>393913</v>
      </c>
      <c r="G16" s="36">
        <v>192956</v>
      </c>
      <c r="H16" s="36">
        <v>200957</v>
      </c>
      <c r="I16" s="36">
        <v>67265</v>
      </c>
      <c r="J16" s="36">
        <v>36912</v>
      </c>
      <c r="K16" s="36">
        <v>30353</v>
      </c>
      <c r="L16"/>
      <c r="M16"/>
    </row>
    <row r="17" spans="1:13" ht="12.75" customHeight="1" x14ac:dyDescent="0.2">
      <c r="A17"/>
      <c r="B17" s="40">
        <v>1983</v>
      </c>
      <c r="C17" s="36">
        <v>463912</v>
      </c>
      <c r="D17" s="36">
        <v>231231</v>
      </c>
      <c r="E17" s="36">
        <v>232681</v>
      </c>
      <c r="F17" s="36">
        <v>397156</v>
      </c>
      <c r="G17" s="36">
        <v>194505</v>
      </c>
      <c r="H17" s="36">
        <v>202651</v>
      </c>
      <c r="I17" s="36">
        <v>66756</v>
      </c>
      <c r="J17" s="36">
        <v>36726</v>
      </c>
      <c r="K17" s="36">
        <v>30030</v>
      </c>
      <c r="L17"/>
      <c r="M17"/>
    </row>
    <row r="18" spans="1:13" ht="12.75" customHeight="1" x14ac:dyDescent="0.2">
      <c r="A18"/>
      <c r="B18" s="40">
        <v>1984</v>
      </c>
      <c r="C18" s="36">
        <v>466603</v>
      </c>
      <c r="D18" s="36">
        <v>232603</v>
      </c>
      <c r="E18" s="36">
        <v>234000</v>
      </c>
      <c r="F18" s="36">
        <v>400032</v>
      </c>
      <c r="G18" s="36">
        <v>195855</v>
      </c>
      <c r="H18" s="36">
        <v>204177</v>
      </c>
      <c r="I18" s="36">
        <v>66571</v>
      </c>
      <c r="J18" s="36">
        <v>36748</v>
      </c>
      <c r="K18" s="36">
        <v>29823</v>
      </c>
      <c r="L18"/>
      <c r="M18"/>
    </row>
    <row r="19" spans="1:13" ht="12.75" customHeight="1" x14ac:dyDescent="0.2">
      <c r="A19"/>
      <c r="B19" s="40">
        <v>1985</v>
      </c>
      <c r="C19" s="27">
        <v>470955</v>
      </c>
      <c r="D19" s="27">
        <v>234823</v>
      </c>
      <c r="E19" s="27">
        <v>236132</v>
      </c>
      <c r="F19" s="27">
        <v>403587</v>
      </c>
      <c r="G19" s="27">
        <v>197518</v>
      </c>
      <c r="H19" s="27">
        <v>206069</v>
      </c>
      <c r="I19" s="36">
        <v>67368</v>
      </c>
      <c r="J19" s="36">
        <v>37305</v>
      </c>
      <c r="K19" s="36">
        <v>30063</v>
      </c>
      <c r="L19"/>
      <c r="M19"/>
    </row>
    <row r="20" spans="1:13" ht="12.75" customHeight="1" x14ac:dyDescent="0.2">
      <c r="A20"/>
      <c r="B20" s="40">
        <v>1986</v>
      </c>
      <c r="C20" s="36">
        <v>475523</v>
      </c>
      <c r="D20" s="36">
        <v>237195</v>
      </c>
      <c r="E20" s="36">
        <v>238328</v>
      </c>
      <c r="F20" s="36">
        <v>406632</v>
      </c>
      <c r="G20" s="36">
        <v>198931</v>
      </c>
      <c r="H20" s="36">
        <v>207701</v>
      </c>
      <c r="I20" s="36">
        <v>68891</v>
      </c>
      <c r="J20" s="36">
        <v>38264</v>
      </c>
      <c r="K20" s="36">
        <v>30627</v>
      </c>
      <c r="L20"/>
      <c r="M20"/>
    </row>
    <row r="21" spans="1:13" ht="12.75" customHeight="1" x14ac:dyDescent="0.2">
      <c r="A21"/>
      <c r="B21" s="40">
        <v>1987</v>
      </c>
      <c r="C21" s="36">
        <v>481916</v>
      </c>
      <c r="D21" s="36">
        <v>240482</v>
      </c>
      <c r="E21" s="36">
        <v>241434</v>
      </c>
      <c r="F21" s="36">
        <v>410844</v>
      </c>
      <c r="G21" s="36">
        <v>200796</v>
      </c>
      <c r="H21" s="36">
        <v>210048</v>
      </c>
      <c r="I21" s="36">
        <v>71072</v>
      </c>
      <c r="J21" s="36">
        <v>39686</v>
      </c>
      <c r="K21" s="36">
        <v>31386</v>
      </c>
      <c r="L21"/>
      <c r="M21"/>
    </row>
    <row r="22" spans="1:13" ht="12.75" customHeight="1" x14ac:dyDescent="0.2">
      <c r="A22"/>
      <c r="B22" s="40">
        <v>1988</v>
      </c>
      <c r="C22" s="36">
        <v>488764</v>
      </c>
      <c r="D22" s="36">
        <v>244024</v>
      </c>
      <c r="E22" s="36">
        <v>244740</v>
      </c>
      <c r="F22" s="36">
        <v>414958</v>
      </c>
      <c r="G22" s="36">
        <v>202725</v>
      </c>
      <c r="H22" s="36">
        <v>212233</v>
      </c>
      <c r="I22" s="36">
        <v>73806</v>
      </c>
      <c r="J22" s="36">
        <v>41299</v>
      </c>
      <c r="K22" s="36">
        <v>32507</v>
      </c>
      <c r="L22"/>
      <c r="M22"/>
    </row>
    <row r="23" spans="1:13" ht="12.75" customHeight="1" x14ac:dyDescent="0.2">
      <c r="A23"/>
      <c r="B23" s="40">
        <v>1989</v>
      </c>
      <c r="C23" s="36">
        <v>496291</v>
      </c>
      <c r="D23" s="36">
        <v>247827</v>
      </c>
      <c r="E23" s="36">
        <v>248464</v>
      </c>
      <c r="F23" s="36">
        <v>418792</v>
      </c>
      <c r="G23" s="36">
        <v>204372</v>
      </c>
      <c r="H23" s="36">
        <v>214420</v>
      </c>
      <c r="I23" s="36">
        <v>77499</v>
      </c>
      <c r="J23" s="36">
        <v>43455</v>
      </c>
      <c r="K23" s="36">
        <v>34044</v>
      </c>
      <c r="L23"/>
      <c r="M23"/>
    </row>
    <row r="24" spans="1:13" ht="12.75" customHeight="1" x14ac:dyDescent="0.2">
      <c r="A24"/>
      <c r="B24" s="40">
        <v>1990</v>
      </c>
      <c r="C24" s="27">
        <v>504597</v>
      </c>
      <c r="D24" s="27">
        <v>252576</v>
      </c>
      <c r="E24" s="27">
        <v>252021</v>
      </c>
      <c r="F24" s="27">
        <v>421739</v>
      </c>
      <c r="G24" s="27">
        <v>205098</v>
      </c>
      <c r="H24" s="27">
        <v>216641</v>
      </c>
      <c r="I24" s="36">
        <v>82858</v>
      </c>
      <c r="J24" s="36">
        <v>47478</v>
      </c>
      <c r="K24" s="36">
        <v>35380</v>
      </c>
      <c r="L24"/>
      <c r="M24"/>
    </row>
    <row r="25" spans="1:13" ht="12.75" customHeight="1" x14ac:dyDescent="0.2">
      <c r="A25"/>
      <c r="B25" s="40">
        <v>1991</v>
      </c>
      <c r="C25" s="36">
        <v>511984</v>
      </c>
      <c r="D25" s="36">
        <v>256194</v>
      </c>
      <c r="E25" s="36">
        <v>255790</v>
      </c>
      <c r="F25" s="36">
        <v>423948</v>
      </c>
      <c r="G25" s="36">
        <v>205822</v>
      </c>
      <c r="H25" s="36">
        <v>218126</v>
      </c>
      <c r="I25" s="36">
        <v>88036</v>
      </c>
      <c r="J25" s="36">
        <v>50372</v>
      </c>
      <c r="K25" s="36">
        <v>37664</v>
      </c>
      <c r="L25"/>
      <c r="M25"/>
    </row>
    <row r="26" spans="1:13" ht="12.75" customHeight="1" x14ac:dyDescent="0.2">
      <c r="A26"/>
      <c r="B26" s="40">
        <v>1992</v>
      </c>
      <c r="C26" s="36">
        <v>516143</v>
      </c>
      <c r="D26" s="36">
        <v>257704</v>
      </c>
      <c r="E26" s="36">
        <v>258439</v>
      </c>
      <c r="F26" s="36">
        <v>425229</v>
      </c>
      <c r="G26" s="36">
        <v>206560</v>
      </c>
      <c r="H26" s="36">
        <v>218669</v>
      </c>
      <c r="I26" s="36">
        <v>90914</v>
      </c>
      <c r="J26" s="36">
        <v>51144</v>
      </c>
      <c r="K26" s="36">
        <v>39770</v>
      </c>
      <c r="L26"/>
      <c r="M26"/>
    </row>
    <row r="27" spans="1:13" ht="12.75" customHeight="1" x14ac:dyDescent="0.2">
      <c r="A27"/>
      <c r="B27" s="40">
        <v>1993</v>
      </c>
      <c r="C27" s="36">
        <v>521264</v>
      </c>
      <c r="D27" s="36">
        <v>260172</v>
      </c>
      <c r="E27" s="36">
        <v>261092</v>
      </c>
      <c r="F27" s="36">
        <v>427670</v>
      </c>
      <c r="G27" s="36">
        <v>208027</v>
      </c>
      <c r="H27" s="36">
        <v>219643</v>
      </c>
      <c r="I27" s="36">
        <v>93594</v>
      </c>
      <c r="J27" s="36">
        <v>52145</v>
      </c>
      <c r="K27" s="36">
        <v>41449</v>
      </c>
      <c r="L27"/>
      <c r="M27"/>
    </row>
    <row r="28" spans="1:13" ht="12.75" customHeight="1" x14ac:dyDescent="0.2">
      <c r="A28"/>
      <c r="B28" s="40">
        <v>1994</v>
      </c>
      <c r="C28" s="36">
        <v>525708</v>
      </c>
      <c r="D28" s="36">
        <v>262142</v>
      </c>
      <c r="E28" s="36">
        <v>263566</v>
      </c>
      <c r="F28" s="36">
        <v>429195</v>
      </c>
      <c r="G28" s="36">
        <v>208947</v>
      </c>
      <c r="H28" s="36">
        <v>220248</v>
      </c>
      <c r="I28" s="36">
        <v>96513</v>
      </c>
      <c r="J28" s="36">
        <v>53195</v>
      </c>
      <c r="K28" s="36">
        <v>43318</v>
      </c>
      <c r="L28"/>
      <c r="M28"/>
    </row>
    <row r="29" spans="1:13" ht="12.75" customHeight="1" x14ac:dyDescent="0.2">
      <c r="A29"/>
      <c r="B29" s="40">
        <v>1995</v>
      </c>
      <c r="C29" s="27">
        <v>531577</v>
      </c>
      <c r="D29" s="27">
        <v>264886</v>
      </c>
      <c r="E29" s="27">
        <v>266691</v>
      </c>
      <c r="F29" s="27">
        <v>432186</v>
      </c>
      <c r="G29" s="27">
        <v>210594</v>
      </c>
      <c r="H29" s="27">
        <v>221592</v>
      </c>
      <c r="I29" s="36">
        <v>99391</v>
      </c>
      <c r="J29" s="36">
        <v>54292</v>
      </c>
      <c r="K29" s="36">
        <v>45099</v>
      </c>
      <c r="L29"/>
      <c r="M29"/>
    </row>
    <row r="30" spans="1:13" ht="12.75" customHeight="1" x14ac:dyDescent="0.2">
      <c r="A30"/>
      <c r="B30" s="40">
        <v>1996</v>
      </c>
      <c r="C30" s="36">
        <v>534364</v>
      </c>
      <c r="D30" s="36">
        <v>266151</v>
      </c>
      <c r="E30" s="36">
        <v>268213</v>
      </c>
      <c r="F30" s="36">
        <v>434340</v>
      </c>
      <c r="G30" s="36">
        <v>211773</v>
      </c>
      <c r="H30" s="36">
        <v>222567</v>
      </c>
      <c r="I30" s="36">
        <v>100024</v>
      </c>
      <c r="J30" s="36">
        <v>54378</v>
      </c>
      <c r="K30" s="36">
        <v>45646</v>
      </c>
      <c r="L30"/>
      <c r="M30"/>
    </row>
    <row r="31" spans="1:13" ht="12.75" customHeight="1" x14ac:dyDescent="0.2">
      <c r="A31"/>
      <c r="B31" s="40">
        <v>1997</v>
      </c>
      <c r="C31" s="36">
        <v>537322</v>
      </c>
      <c r="D31" s="36">
        <v>267479</v>
      </c>
      <c r="E31" s="36">
        <v>269843</v>
      </c>
      <c r="F31" s="36">
        <v>436496</v>
      </c>
      <c r="G31" s="36">
        <v>212805</v>
      </c>
      <c r="H31" s="36">
        <v>223691</v>
      </c>
      <c r="I31" s="36">
        <v>100826</v>
      </c>
      <c r="J31" s="36">
        <v>54674</v>
      </c>
      <c r="K31" s="36">
        <v>46152</v>
      </c>
      <c r="L31"/>
      <c r="M31"/>
    </row>
    <row r="32" spans="1:13" ht="12.75" customHeight="1" x14ac:dyDescent="0.2">
      <c r="A32"/>
      <c r="B32" s="40">
        <v>1998</v>
      </c>
      <c r="C32" s="36">
        <v>540209</v>
      </c>
      <c r="D32" s="36">
        <v>268776</v>
      </c>
      <c r="E32" s="36">
        <v>271433</v>
      </c>
      <c r="F32" s="36">
        <v>437705</v>
      </c>
      <c r="G32" s="36">
        <v>213285</v>
      </c>
      <c r="H32" s="36">
        <v>224420</v>
      </c>
      <c r="I32" s="36">
        <v>102504</v>
      </c>
      <c r="J32" s="36">
        <v>55491</v>
      </c>
      <c r="K32" s="36">
        <v>47013</v>
      </c>
      <c r="L32"/>
      <c r="M32"/>
    </row>
    <row r="33" spans="1:13" ht="12.75" customHeight="1" x14ac:dyDescent="0.2">
      <c r="A33"/>
      <c r="B33" s="40">
        <v>1999</v>
      </c>
      <c r="C33" s="36">
        <v>545254</v>
      </c>
      <c r="D33" s="36">
        <v>271243</v>
      </c>
      <c r="E33" s="36">
        <v>274011</v>
      </c>
      <c r="F33" s="36">
        <v>440013</v>
      </c>
      <c r="G33" s="36">
        <v>214485</v>
      </c>
      <c r="H33" s="36">
        <v>225528</v>
      </c>
      <c r="I33" s="36">
        <v>105241</v>
      </c>
      <c r="J33" s="36">
        <v>56758</v>
      </c>
      <c r="K33" s="36">
        <v>48483</v>
      </c>
      <c r="L33"/>
      <c r="M33"/>
    </row>
    <row r="34" spans="1:13" ht="12.75" customHeight="1" x14ac:dyDescent="0.2">
      <c r="A34"/>
      <c r="B34" s="40">
        <v>2000</v>
      </c>
      <c r="C34" s="27">
        <v>547462</v>
      </c>
      <c r="D34" s="27">
        <v>272340</v>
      </c>
      <c r="E34" s="27">
        <v>275122</v>
      </c>
      <c r="F34" s="27">
        <v>441868</v>
      </c>
      <c r="G34" s="27">
        <v>215527</v>
      </c>
      <c r="H34" s="27">
        <v>226341</v>
      </c>
      <c r="I34" s="36">
        <v>105594</v>
      </c>
      <c r="J34" s="36">
        <v>56813</v>
      </c>
      <c r="K34" s="36">
        <v>48781</v>
      </c>
      <c r="L34"/>
      <c r="M34"/>
    </row>
    <row r="35" spans="1:13" ht="12.75" customHeight="1" x14ac:dyDescent="0.2">
      <c r="A35"/>
      <c r="B35" s="40">
        <v>2001</v>
      </c>
      <c r="C35" s="36">
        <v>553247</v>
      </c>
      <c r="D35" s="36">
        <v>275181</v>
      </c>
      <c r="E35" s="36">
        <v>278066</v>
      </c>
      <c r="F35" s="36">
        <v>444555</v>
      </c>
      <c r="G35" s="36">
        <v>216745</v>
      </c>
      <c r="H35" s="36">
        <v>227810</v>
      </c>
      <c r="I35" s="36">
        <v>108692</v>
      </c>
      <c r="J35" s="36">
        <v>58436</v>
      </c>
      <c r="K35" s="36">
        <v>50256</v>
      </c>
      <c r="L35"/>
      <c r="M35"/>
    </row>
    <row r="36" spans="1:13" ht="12.75" customHeight="1" x14ac:dyDescent="0.2">
      <c r="A36"/>
      <c r="B36" s="40">
        <v>2002</v>
      </c>
      <c r="C36" s="36">
        <v>559799</v>
      </c>
      <c r="D36" s="36">
        <v>278492</v>
      </c>
      <c r="E36" s="36">
        <v>281307</v>
      </c>
      <c r="F36" s="36">
        <v>447356</v>
      </c>
      <c r="G36" s="36">
        <v>218199</v>
      </c>
      <c r="H36" s="36">
        <v>229157</v>
      </c>
      <c r="I36" s="36">
        <v>112443</v>
      </c>
      <c r="J36" s="36">
        <v>60293</v>
      </c>
      <c r="K36" s="36">
        <v>52150</v>
      </c>
      <c r="L36"/>
      <c r="M36"/>
    </row>
    <row r="37" spans="1:13" ht="12.75" customHeight="1" x14ac:dyDescent="0.2">
      <c r="A37"/>
      <c r="B37" s="40">
        <v>2003</v>
      </c>
      <c r="C37" s="36">
        <v>564810</v>
      </c>
      <c r="D37" s="36">
        <v>281014</v>
      </c>
      <c r="E37" s="36">
        <v>283796</v>
      </c>
      <c r="F37" s="27">
        <v>449957</v>
      </c>
      <c r="G37" s="27">
        <v>219527</v>
      </c>
      <c r="H37" s="27">
        <v>230430</v>
      </c>
      <c r="I37" s="27">
        <v>114853</v>
      </c>
      <c r="J37" s="27">
        <v>61487</v>
      </c>
      <c r="K37" s="27">
        <v>53366</v>
      </c>
      <c r="L37"/>
      <c r="M37"/>
    </row>
    <row r="38" spans="1:13" ht="12.75" customHeight="1" x14ac:dyDescent="0.2">
      <c r="A38"/>
      <c r="B38" s="40">
        <v>2004</v>
      </c>
      <c r="C38" s="36">
        <v>569069</v>
      </c>
      <c r="D38" s="36">
        <v>283231</v>
      </c>
      <c r="E38" s="36">
        <v>285838</v>
      </c>
      <c r="F38" s="27">
        <v>452595</v>
      </c>
      <c r="G38" s="27">
        <v>221001</v>
      </c>
      <c r="H38" s="27">
        <v>231594</v>
      </c>
      <c r="I38" s="27">
        <v>116474</v>
      </c>
      <c r="J38" s="27">
        <v>62230</v>
      </c>
      <c r="K38" s="27">
        <v>54244</v>
      </c>
      <c r="L38"/>
      <c r="M38"/>
    </row>
    <row r="39" spans="1:13" ht="12.75" customHeight="1" x14ac:dyDescent="0.2">
      <c r="A39"/>
      <c r="B39" s="40">
        <v>2005</v>
      </c>
      <c r="C39" s="27">
        <v>573654</v>
      </c>
      <c r="D39" s="27">
        <v>285771</v>
      </c>
      <c r="E39" s="27">
        <v>287883</v>
      </c>
      <c r="F39" s="27">
        <v>454862</v>
      </c>
      <c r="G39" s="27">
        <v>222257</v>
      </c>
      <c r="H39" s="27">
        <v>232605</v>
      </c>
      <c r="I39" s="27">
        <v>118792</v>
      </c>
      <c r="J39" s="27">
        <v>63514</v>
      </c>
      <c r="K39" s="27">
        <v>55278</v>
      </c>
      <c r="L39"/>
      <c r="M39"/>
    </row>
    <row r="40" spans="1:13" ht="12.75" customHeight="1" x14ac:dyDescent="0.2">
      <c r="A40"/>
      <c r="B40" s="40">
        <v>2006</v>
      </c>
      <c r="C40" s="27">
        <v>579489</v>
      </c>
      <c r="D40" s="27">
        <v>289042</v>
      </c>
      <c r="E40" s="27">
        <v>290447</v>
      </c>
      <c r="F40" s="27">
        <v>459409</v>
      </c>
      <c r="G40" s="27">
        <v>224573</v>
      </c>
      <c r="H40" s="27">
        <v>234836</v>
      </c>
      <c r="I40" s="27">
        <v>120080</v>
      </c>
      <c r="J40" s="27">
        <v>64469</v>
      </c>
      <c r="K40" s="27">
        <v>55611</v>
      </c>
      <c r="L40"/>
      <c r="M40"/>
    </row>
    <row r="41" spans="1:13" ht="12.75" customHeight="1" x14ac:dyDescent="0.2">
      <c r="A41"/>
      <c r="B41" s="40">
        <v>2007</v>
      </c>
      <c r="C41" s="27">
        <v>586792</v>
      </c>
      <c r="D41" s="27">
        <v>292956</v>
      </c>
      <c r="E41" s="27">
        <v>293836</v>
      </c>
      <c r="F41" s="27">
        <v>463155</v>
      </c>
      <c r="G41" s="27">
        <v>226473</v>
      </c>
      <c r="H41" s="27">
        <v>236682</v>
      </c>
      <c r="I41" s="27">
        <v>123637</v>
      </c>
      <c r="J41" s="27">
        <v>66483</v>
      </c>
      <c r="K41" s="27">
        <v>57154</v>
      </c>
      <c r="L41"/>
      <c r="M41"/>
    </row>
    <row r="42" spans="1:13" ht="12.75" customHeight="1" x14ac:dyDescent="0.2">
      <c r="A42"/>
      <c r="B42" s="40">
        <v>2008</v>
      </c>
      <c r="C42" s="27">
        <v>596396</v>
      </c>
      <c r="D42" s="27">
        <v>298260</v>
      </c>
      <c r="E42" s="27">
        <v>298136</v>
      </c>
      <c r="F42" s="27">
        <v>467649</v>
      </c>
      <c r="G42" s="27">
        <v>228719</v>
      </c>
      <c r="H42" s="27">
        <v>238930</v>
      </c>
      <c r="I42" s="27">
        <v>128747</v>
      </c>
      <c r="J42" s="27">
        <v>69541</v>
      </c>
      <c r="K42" s="27">
        <v>59206</v>
      </c>
      <c r="L42"/>
      <c r="M42"/>
    </row>
    <row r="43" spans="1:13" ht="12.75" customHeight="1" x14ac:dyDescent="0.2">
      <c r="A43"/>
      <c r="B43" s="40">
        <v>2009</v>
      </c>
      <c r="C43" s="27">
        <v>604263</v>
      </c>
      <c r="D43" s="27">
        <v>302108</v>
      </c>
      <c r="E43" s="27">
        <v>302155</v>
      </c>
      <c r="F43" s="27">
        <v>471283</v>
      </c>
      <c r="G43" s="27">
        <v>230493</v>
      </c>
      <c r="H43" s="27">
        <v>240790</v>
      </c>
      <c r="I43" s="27">
        <v>132980</v>
      </c>
      <c r="J43" s="27">
        <v>71615</v>
      </c>
      <c r="K43" s="27">
        <v>61365</v>
      </c>
      <c r="L43"/>
      <c r="M43"/>
    </row>
    <row r="44" spans="1:13" ht="12.75" customHeight="1" x14ac:dyDescent="0.2">
      <c r="A44"/>
      <c r="B44" s="40">
        <v>2010</v>
      </c>
      <c r="C44" s="27">
        <v>612611</v>
      </c>
      <c r="D44" s="27">
        <v>306418</v>
      </c>
      <c r="E44" s="27">
        <v>306193</v>
      </c>
      <c r="F44" s="27">
        <v>475774</v>
      </c>
      <c r="G44" s="27">
        <v>232725</v>
      </c>
      <c r="H44" s="27">
        <v>243049</v>
      </c>
      <c r="I44" s="27">
        <v>136837</v>
      </c>
      <c r="J44" s="27">
        <v>73693</v>
      </c>
      <c r="K44" s="27">
        <v>63144</v>
      </c>
      <c r="L44"/>
      <c r="M44"/>
    </row>
    <row r="45" spans="1:13" ht="12.75" customHeight="1" x14ac:dyDescent="0.2">
      <c r="A45"/>
      <c r="B45" s="40">
        <v>2011</v>
      </c>
      <c r="C45" s="27">
        <v>621398</v>
      </c>
      <c r="D45" s="27">
        <v>311149</v>
      </c>
      <c r="E45" s="27">
        <v>310249</v>
      </c>
      <c r="F45" s="27">
        <v>479745</v>
      </c>
      <c r="G45" s="27">
        <v>234778</v>
      </c>
      <c r="H45" s="27">
        <v>244967</v>
      </c>
      <c r="I45" s="27">
        <v>141653</v>
      </c>
      <c r="J45" s="27">
        <v>76371</v>
      </c>
      <c r="K45" s="27">
        <v>65282</v>
      </c>
      <c r="L45"/>
      <c r="M45"/>
    </row>
    <row r="46" spans="1:13" ht="12.75" customHeight="1" x14ac:dyDescent="0.2">
      <c r="A46"/>
      <c r="B46" s="40">
        <v>2012</v>
      </c>
      <c r="C46" s="27">
        <v>627893</v>
      </c>
      <c r="D46" s="27">
        <v>313933</v>
      </c>
      <c r="E46" s="27">
        <v>313960</v>
      </c>
      <c r="F46" s="27">
        <v>484379</v>
      </c>
      <c r="G46" s="27">
        <v>237035</v>
      </c>
      <c r="H46" s="27">
        <v>247344</v>
      </c>
      <c r="I46" s="27">
        <v>143514</v>
      </c>
      <c r="J46" s="27">
        <v>76898</v>
      </c>
      <c r="K46" s="27">
        <v>66616</v>
      </c>
      <c r="L46"/>
      <c r="M46"/>
    </row>
    <row r="47" spans="1:13" ht="12.75" customHeight="1" x14ac:dyDescent="0.2">
      <c r="A47"/>
      <c r="B47" s="40">
        <v>2013</v>
      </c>
      <c r="C47" s="27">
        <v>635797</v>
      </c>
      <c r="D47" s="27">
        <v>317949</v>
      </c>
      <c r="E47" s="27">
        <v>317848</v>
      </c>
      <c r="F47" s="27">
        <v>488113</v>
      </c>
      <c r="G47" s="27">
        <v>238936</v>
      </c>
      <c r="H47" s="27">
        <v>249177</v>
      </c>
      <c r="I47" s="27">
        <v>147684</v>
      </c>
      <c r="J47" s="27">
        <v>79013</v>
      </c>
      <c r="K47" s="27">
        <v>68671</v>
      </c>
      <c r="L47"/>
      <c r="M47"/>
    </row>
    <row r="48" spans="1:13" ht="12.75" customHeight="1" x14ac:dyDescent="0.2">
      <c r="A48"/>
      <c r="B48" s="40">
        <v>2014</v>
      </c>
      <c r="C48" s="27">
        <v>644830</v>
      </c>
      <c r="D48" s="27">
        <v>322731</v>
      </c>
      <c r="E48" s="27">
        <v>322099</v>
      </c>
      <c r="F48" s="27">
        <v>491677</v>
      </c>
      <c r="G48" s="27">
        <v>240711</v>
      </c>
      <c r="H48" s="27">
        <v>250966</v>
      </c>
      <c r="I48" s="27">
        <v>153153</v>
      </c>
      <c r="J48" s="27">
        <v>82020</v>
      </c>
      <c r="K48" s="27">
        <v>71133</v>
      </c>
      <c r="L48"/>
      <c r="M48"/>
    </row>
    <row r="49" spans="1:13" ht="12.75" customHeight="1" x14ac:dyDescent="0.2">
      <c r="A49"/>
      <c r="B49" s="40">
        <v>2015</v>
      </c>
      <c r="C49" s="27">
        <v>653317</v>
      </c>
      <c r="D49" s="27">
        <v>327395</v>
      </c>
      <c r="E49" s="27">
        <v>325922</v>
      </c>
      <c r="F49" s="27">
        <v>495530</v>
      </c>
      <c r="G49" s="27">
        <v>242676</v>
      </c>
      <c r="H49" s="27">
        <v>252854</v>
      </c>
      <c r="I49" s="27">
        <v>157787</v>
      </c>
      <c r="J49" s="27">
        <v>84719</v>
      </c>
      <c r="K49" s="27">
        <v>73068</v>
      </c>
      <c r="L49"/>
      <c r="M49"/>
    </row>
    <row r="50" spans="1:13" ht="12.75" customHeight="1" x14ac:dyDescent="0.2">
      <c r="A50"/>
      <c r="B50" s="40">
        <v>2016</v>
      </c>
      <c r="C50" s="49">
        <v>662224</v>
      </c>
      <c r="D50" s="49">
        <v>332252</v>
      </c>
      <c r="E50" s="49">
        <v>329972</v>
      </c>
      <c r="F50" s="49">
        <v>499961</v>
      </c>
      <c r="G50" s="49">
        <v>245000</v>
      </c>
      <c r="H50" s="49">
        <v>254961</v>
      </c>
      <c r="I50" s="49">
        <v>162263</v>
      </c>
      <c r="J50" s="49">
        <v>87252</v>
      </c>
      <c r="K50" s="49">
        <v>75011</v>
      </c>
      <c r="L50"/>
      <c r="M50"/>
    </row>
    <row r="51" spans="1:13" ht="12.75" customHeight="1" x14ac:dyDescent="0.2">
      <c r="A51"/>
      <c r="B51" s="40">
        <v>2017</v>
      </c>
      <c r="C51" s="49">
        <v>670050</v>
      </c>
      <c r="D51" s="49">
        <v>336393</v>
      </c>
      <c r="E51" s="49">
        <v>333657</v>
      </c>
      <c r="F51" s="49">
        <v>503850</v>
      </c>
      <c r="G51" s="49">
        <v>247081</v>
      </c>
      <c r="H51" s="49">
        <v>256769</v>
      </c>
      <c r="I51" s="49">
        <v>166200</v>
      </c>
      <c r="J51" s="49">
        <v>89312</v>
      </c>
      <c r="K51" s="49">
        <v>76888</v>
      </c>
      <c r="L51"/>
      <c r="M51"/>
    </row>
    <row r="52" spans="1:13" ht="12.75" customHeight="1" x14ac:dyDescent="0.2">
      <c r="A52"/>
      <c r="B52"/>
      <c r="C52"/>
      <c r="D52"/>
      <c r="E52"/>
      <c r="F52"/>
      <c r="G52"/>
      <c r="H52"/>
      <c r="I52"/>
      <c r="J52"/>
      <c r="K52"/>
      <c r="L52"/>
      <c r="M52"/>
    </row>
    <row r="53" spans="1:13" ht="12.75" customHeight="1" x14ac:dyDescent="0.2">
      <c r="A53"/>
      <c r="B53"/>
      <c r="C53"/>
      <c r="D53"/>
      <c r="E53"/>
      <c r="F53"/>
      <c r="G53"/>
      <c r="H53"/>
      <c r="I53"/>
      <c r="J53"/>
      <c r="K53"/>
      <c r="L53"/>
      <c r="M53"/>
    </row>
    <row r="54" spans="1:13" ht="12.75" customHeight="1" x14ac:dyDescent="0.2">
      <c r="A54"/>
      <c r="B54"/>
      <c r="C54"/>
      <c r="D54"/>
      <c r="E54"/>
      <c r="F54"/>
      <c r="G54"/>
      <c r="H54"/>
      <c r="I54"/>
      <c r="J54"/>
      <c r="K54"/>
      <c r="L54"/>
      <c r="M54"/>
    </row>
    <row r="55" spans="1:13" ht="12.75" customHeight="1" x14ac:dyDescent="0.2">
      <c r="A55"/>
      <c r="B55"/>
      <c r="C55"/>
      <c r="D55"/>
      <c r="E55"/>
      <c r="F55"/>
      <c r="G55"/>
      <c r="H55"/>
      <c r="I55"/>
      <c r="J55"/>
      <c r="K55"/>
      <c r="L55"/>
      <c r="M55"/>
    </row>
    <row r="56" spans="1:13" ht="12.75" customHeight="1" x14ac:dyDescent="0.2">
      <c r="A56"/>
      <c r="B56"/>
      <c r="C56"/>
      <c r="D56"/>
      <c r="E56"/>
      <c r="F56"/>
      <c r="G56"/>
      <c r="H56"/>
      <c r="I56"/>
      <c r="J56"/>
      <c r="K56"/>
      <c r="L56"/>
      <c r="M56"/>
    </row>
    <row r="57" spans="1:13" ht="12.75" customHeight="1" x14ac:dyDescent="0.2">
      <c r="A57"/>
      <c r="B57"/>
      <c r="C57"/>
      <c r="D57"/>
      <c r="E57"/>
      <c r="F57"/>
      <c r="G57"/>
      <c r="H57"/>
      <c r="I57"/>
      <c r="J57"/>
      <c r="K57"/>
    </row>
    <row r="58" spans="1:13" ht="12.75" customHeight="1" x14ac:dyDescent="0.2">
      <c r="A58"/>
      <c r="B58"/>
      <c r="C58"/>
      <c r="D58"/>
      <c r="E58"/>
      <c r="F58"/>
      <c r="G58"/>
      <c r="H58"/>
      <c r="I58"/>
      <c r="J58"/>
      <c r="K58"/>
    </row>
    <row r="59" spans="1:13" ht="12.75" customHeight="1" x14ac:dyDescent="0.2">
      <c r="A59"/>
      <c r="B59"/>
      <c r="C59"/>
      <c r="D59"/>
      <c r="E59"/>
      <c r="F59"/>
      <c r="G59"/>
      <c r="H59"/>
      <c r="I59"/>
      <c r="J59"/>
      <c r="K59"/>
    </row>
    <row r="60" spans="1:13" ht="12.75" customHeight="1" x14ac:dyDescent="0.2">
      <c r="A60"/>
      <c r="B60"/>
      <c r="C60"/>
      <c r="D60"/>
      <c r="E60"/>
      <c r="F60"/>
      <c r="G60"/>
      <c r="H60"/>
    </row>
    <row r="61" spans="1:13" ht="12.75" customHeight="1" x14ac:dyDescent="0.2">
      <c r="A61"/>
      <c r="B61"/>
      <c r="C61"/>
      <c r="D61"/>
      <c r="E61"/>
      <c r="F61"/>
      <c r="G61"/>
      <c r="H61"/>
    </row>
    <row r="62" spans="1:13" ht="12.75" customHeight="1" x14ac:dyDescent="0.2">
      <c r="A62"/>
      <c r="B62"/>
      <c r="C62"/>
      <c r="D62"/>
      <c r="E62"/>
      <c r="F62"/>
      <c r="G62"/>
      <c r="H62"/>
    </row>
    <row r="63" spans="1:13" ht="12.75" customHeight="1" x14ac:dyDescent="0.2">
      <c r="A63"/>
      <c r="B63"/>
      <c r="C63"/>
      <c r="D63"/>
      <c r="E63"/>
      <c r="F63"/>
      <c r="G63"/>
      <c r="H63"/>
    </row>
    <row r="64" spans="1:13" ht="12.75" customHeight="1" x14ac:dyDescent="0.2">
      <c r="A64"/>
      <c r="B64"/>
      <c r="C64"/>
      <c r="D64"/>
      <c r="E64"/>
      <c r="F64"/>
      <c r="G64"/>
      <c r="H64"/>
    </row>
    <row r="65" spans="1:8" ht="12.75" customHeight="1" x14ac:dyDescent="0.2">
      <c r="A65"/>
      <c r="B65"/>
      <c r="C65"/>
      <c r="D65"/>
      <c r="E65"/>
      <c r="F65"/>
      <c r="G65"/>
      <c r="H65"/>
    </row>
    <row r="66" spans="1:8" ht="12.75" customHeight="1" x14ac:dyDescent="0.2">
      <c r="A66"/>
      <c r="B66"/>
      <c r="C66"/>
      <c r="D66"/>
      <c r="E66"/>
      <c r="F66"/>
      <c r="G66"/>
      <c r="H66"/>
    </row>
    <row r="67" spans="1:8" ht="12.75" customHeight="1" x14ac:dyDescent="0.2">
      <c r="A67"/>
      <c r="B67"/>
      <c r="C67"/>
      <c r="D67"/>
      <c r="E67"/>
      <c r="F67"/>
      <c r="G67"/>
      <c r="H67"/>
    </row>
    <row r="68" spans="1:8" ht="12.75" customHeight="1" x14ac:dyDescent="0.2">
      <c r="A68"/>
      <c r="B68"/>
      <c r="C68"/>
      <c r="D68"/>
      <c r="E68"/>
      <c r="F68"/>
      <c r="G68"/>
      <c r="H68"/>
    </row>
    <row r="69" spans="1:8" ht="12.75" customHeight="1" x14ac:dyDescent="0.2"/>
    <row r="70" spans="1:8" ht="12.75" customHeight="1" x14ac:dyDescent="0.2"/>
    <row r="71" spans="1:8" ht="12.75" customHeight="1" x14ac:dyDescent="0.2"/>
    <row r="72" spans="1:8" ht="12.75" customHeight="1" x14ac:dyDescent="0.2"/>
    <row r="73" spans="1:8" ht="12.75" customHeight="1" x14ac:dyDescent="0.2"/>
    <row r="74" spans="1:8" ht="12.75" customHeight="1" x14ac:dyDescent="0.2"/>
    <row r="75" spans="1:8" ht="12" customHeight="1" x14ac:dyDescent="0.2"/>
  </sheetData>
  <mergeCells count="4">
    <mergeCell ref="B4:B5"/>
    <mergeCell ref="C4:E4"/>
    <mergeCell ref="F4:H4"/>
    <mergeCell ref="I4:K4"/>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oddFooter>&amp;L&amp;9Statistik Aargau
www.ag.ch/statistik
062 835 13 00, statistik@ag.ch&amp;R&amp;9Bevölkerungsstatistik 2017
Reihe stat.kurzinfo Nr. 57 | April 2018</oddFooter>
  </headerFooter>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251"/>
  <sheetViews>
    <sheetView showGridLines="0" zoomScaleNormal="100" zoomScaleSheetLayoutView="70" workbookViewId="0">
      <pane ySplit="5" topLeftCell="A6" activePane="bottomLeft" state="frozen"/>
      <selection pane="bottomLeft"/>
    </sheetView>
  </sheetViews>
  <sheetFormatPr baseColWidth="10" defaultRowHeight="12.75" x14ac:dyDescent="0.2"/>
  <cols>
    <col min="1" max="1" width="2.7109375" customWidth="1"/>
    <col min="2" max="2" width="11" customWidth="1"/>
    <col min="3" max="3" width="22.28515625" bestFit="1" customWidth="1"/>
    <col min="4" max="12" width="13.42578125" customWidth="1"/>
    <col min="13" max="13" width="8.28515625" customWidth="1"/>
    <col min="14" max="20" width="6.7109375" customWidth="1"/>
  </cols>
  <sheetData>
    <row r="1" spans="1:20" ht="15.75" x14ac:dyDescent="0.25">
      <c r="A1" s="8" t="str">
        <f>Inhaltsverzeichnis!B51&amp;" "&amp;Inhaltsverzeichnis!D51</f>
        <v>Tabelle 19: Bevölkerungsbewegungen nach Gemeinden und Nationalität, 2017</v>
      </c>
      <c r="B1" s="8"/>
    </row>
    <row r="3" spans="1:20" x14ac:dyDescent="0.2">
      <c r="M3" s="2"/>
      <c r="N3" s="2"/>
      <c r="O3" s="2"/>
      <c r="P3" s="2"/>
      <c r="Q3" s="2"/>
      <c r="R3" s="2"/>
      <c r="S3" s="2"/>
      <c r="T3" s="2"/>
    </row>
    <row r="4" spans="1:20" s="5" customFormat="1" x14ac:dyDescent="0.2">
      <c r="A4"/>
      <c r="B4" s="199" t="s">
        <v>392</v>
      </c>
      <c r="C4" s="199" t="s">
        <v>1</v>
      </c>
      <c r="D4" s="193" t="s">
        <v>393</v>
      </c>
      <c r="E4" s="194"/>
      <c r="F4" s="194"/>
      <c r="G4" s="195"/>
      <c r="H4" s="193" t="s">
        <v>394</v>
      </c>
      <c r="I4" s="194"/>
      <c r="J4" s="194"/>
      <c r="K4" s="195"/>
      <c r="L4" s="212" t="s">
        <v>366</v>
      </c>
      <c r="M4"/>
    </row>
    <row r="5" spans="1:20" s="5" customFormat="1" x14ac:dyDescent="0.2">
      <c r="A5"/>
      <c r="B5" s="200"/>
      <c r="C5" s="200"/>
      <c r="D5" s="89" t="s">
        <v>232</v>
      </c>
      <c r="E5" s="38" t="s">
        <v>233</v>
      </c>
      <c r="F5" s="38" t="s">
        <v>234</v>
      </c>
      <c r="G5" s="38" t="s">
        <v>235</v>
      </c>
      <c r="H5" s="38" t="s">
        <v>232</v>
      </c>
      <c r="I5" s="38" t="s">
        <v>233</v>
      </c>
      <c r="J5" s="38" t="s">
        <v>234</v>
      </c>
      <c r="K5" s="38" t="s">
        <v>235</v>
      </c>
      <c r="L5" s="213"/>
      <c r="M5"/>
    </row>
    <row r="6" spans="1:20" s="5" customFormat="1" x14ac:dyDescent="0.2">
      <c r="A6"/>
      <c r="B6" s="85">
        <v>4335</v>
      </c>
      <c r="C6" s="86" t="s">
        <v>141</v>
      </c>
      <c r="D6" s="120">
        <v>4802</v>
      </c>
      <c r="E6" s="120">
        <v>4214</v>
      </c>
      <c r="F6" s="120">
        <v>30266</v>
      </c>
      <c r="G6" s="120">
        <v>30010</v>
      </c>
      <c r="H6" s="120">
        <v>1749</v>
      </c>
      <c r="I6" s="120">
        <v>473</v>
      </c>
      <c r="J6" s="120">
        <v>23266</v>
      </c>
      <c r="K6" s="120">
        <v>18073</v>
      </c>
      <c r="L6" s="120">
        <v>2807</v>
      </c>
      <c r="M6"/>
    </row>
    <row r="7" spans="1:20" ht="12.75" customHeight="1" x14ac:dyDescent="0.2">
      <c r="B7" s="85">
        <v>4019</v>
      </c>
      <c r="C7" s="86" t="s">
        <v>142</v>
      </c>
      <c r="D7" s="120">
        <v>572</v>
      </c>
      <c r="E7" s="120">
        <v>562</v>
      </c>
      <c r="F7" s="120">
        <v>3698</v>
      </c>
      <c r="G7" s="120">
        <v>3597</v>
      </c>
      <c r="H7" s="120">
        <v>204</v>
      </c>
      <c r="I7" s="120">
        <v>52</v>
      </c>
      <c r="J7" s="120">
        <v>2837</v>
      </c>
      <c r="K7" s="120">
        <v>2054</v>
      </c>
      <c r="L7" s="120">
        <v>341</v>
      </c>
    </row>
    <row r="8" spans="1:20" ht="12.75" customHeight="1" x14ac:dyDescent="0.2">
      <c r="B8" s="87">
        <v>4001</v>
      </c>
      <c r="C8" s="88" t="s">
        <v>74</v>
      </c>
      <c r="D8" s="121">
        <v>192</v>
      </c>
      <c r="E8" s="121">
        <v>184</v>
      </c>
      <c r="F8" s="121">
        <v>1267</v>
      </c>
      <c r="G8" s="121">
        <v>1125</v>
      </c>
      <c r="H8" s="121">
        <v>50</v>
      </c>
      <c r="I8" s="121">
        <v>14</v>
      </c>
      <c r="J8" s="121">
        <v>784</v>
      </c>
      <c r="K8" s="121">
        <v>559</v>
      </c>
      <c r="L8" s="121">
        <v>61</v>
      </c>
    </row>
    <row r="9" spans="1:20" ht="12.75" customHeight="1" x14ac:dyDescent="0.2">
      <c r="B9" s="87">
        <v>4002</v>
      </c>
      <c r="C9" s="88" t="s">
        <v>75</v>
      </c>
      <c r="D9" s="121">
        <v>12</v>
      </c>
      <c r="E9" s="121">
        <v>7</v>
      </c>
      <c r="F9" s="121">
        <v>105</v>
      </c>
      <c r="G9" s="121">
        <v>77</v>
      </c>
      <c r="H9" s="121">
        <v>1</v>
      </c>
      <c r="I9" s="121">
        <v>0</v>
      </c>
      <c r="J9" s="121">
        <v>21</v>
      </c>
      <c r="K9" s="121">
        <v>12</v>
      </c>
      <c r="L9" s="121">
        <v>5</v>
      </c>
    </row>
    <row r="10" spans="1:20" ht="12.75" customHeight="1" x14ac:dyDescent="0.2">
      <c r="B10" s="87">
        <v>4003</v>
      </c>
      <c r="C10" s="88" t="s">
        <v>427</v>
      </c>
      <c r="D10" s="121">
        <v>61</v>
      </c>
      <c r="E10" s="121">
        <v>44</v>
      </c>
      <c r="F10" s="121">
        <v>345</v>
      </c>
      <c r="G10" s="121">
        <v>406</v>
      </c>
      <c r="H10" s="121">
        <v>41</v>
      </c>
      <c r="I10" s="121">
        <v>13</v>
      </c>
      <c r="J10" s="121">
        <v>451</v>
      </c>
      <c r="K10" s="121">
        <v>426</v>
      </c>
      <c r="L10" s="121">
        <v>18</v>
      </c>
    </row>
    <row r="11" spans="1:20" ht="12.75" customHeight="1" x14ac:dyDescent="0.2">
      <c r="B11" s="87">
        <v>4004</v>
      </c>
      <c r="C11" s="88" t="s">
        <v>72</v>
      </c>
      <c r="D11" s="121">
        <v>5</v>
      </c>
      <c r="E11" s="121">
        <v>6</v>
      </c>
      <c r="F11" s="121">
        <v>45</v>
      </c>
      <c r="G11" s="121">
        <v>30</v>
      </c>
      <c r="H11" s="121">
        <v>0</v>
      </c>
      <c r="I11" s="121">
        <v>0</v>
      </c>
      <c r="J11" s="121">
        <v>23</v>
      </c>
      <c r="K11" s="121">
        <v>20</v>
      </c>
      <c r="L11" s="121">
        <v>2</v>
      </c>
    </row>
    <row r="12" spans="1:20" ht="12.75" customHeight="1" x14ac:dyDescent="0.2">
      <c r="B12" s="87">
        <v>4005</v>
      </c>
      <c r="C12" s="88" t="s">
        <v>426</v>
      </c>
      <c r="D12" s="121">
        <v>30</v>
      </c>
      <c r="E12" s="121">
        <v>32</v>
      </c>
      <c r="F12" s="121">
        <v>192</v>
      </c>
      <c r="G12" s="121">
        <v>194</v>
      </c>
      <c r="H12" s="121">
        <v>4</v>
      </c>
      <c r="I12" s="121">
        <v>0</v>
      </c>
      <c r="J12" s="121">
        <v>117</v>
      </c>
      <c r="K12" s="121">
        <v>69</v>
      </c>
      <c r="L12" s="121">
        <v>15</v>
      </c>
    </row>
    <row r="13" spans="1:20" ht="12.75" customHeight="1" x14ac:dyDescent="0.2">
      <c r="B13" s="87">
        <v>4006</v>
      </c>
      <c r="C13" s="88" t="s">
        <v>139</v>
      </c>
      <c r="D13" s="121">
        <v>47</v>
      </c>
      <c r="E13" s="121">
        <v>54</v>
      </c>
      <c r="F13" s="121">
        <v>284</v>
      </c>
      <c r="G13" s="121">
        <v>297</v>
      </c>
      <c r="H13" s="121">
        <v>18</v>
      </c>
      <c r="I13" s="121">
        <v>6</v>
      </c>
      <c r="J13" s="121">
        <v>228</v>
      </c>
      <c r="K13" s="121">
        <v>127</v>
      </c>
      <c r="L13" s="121">
        <v>78</v>
      </c>
    </row>
    <row r="14" spans="1:20" x14ac:dyDescent="0.2">
      <c r="B14" s="87">
        <v>4007</v>
      </c>
      <c r="C14" s="88" t="s">
        <v>143</v>
      </c>
      <c r="D14" s="121">
        <v>9</v>
      </c>
      <c r="E14" s="121">
        <v>8</v>
      </c>
      <c r="F14" s="121">
        <v>76</v>
      </c>
      <c r="G14" s="121">
        <v>85</v>
      </c>
      <c r="H14" s="121">
        <v>0</v>
      </c>
      <c r="I14" s="121">
        <v>0</v>
      </c>
      <c r="J14" s="121">
        <v>14</v>
      </c>
      <c r="K14" s="121">
        <v>20</v>
      </c>
      <c r="L14" s="121">
        <v>4</v>
      </c>
    </row>
    <row r="15" spans="1:20" x14ac:dyDescent="0.2">
      <c r="B15" s="87">
        <v>4008</v>
      </c>
      <c r="C15" s="88" t="s">
        <v>144</v>
      </c>
      <c r="D15" s="121">
        <v>59</v>
      </c>
      <c r="E15" s="121">
        <v>49</v>
      </c>
      <c r="F15" s="121">
        <v>248</v>
      </c>
      <c r="G15" s="121">
        <v>251</v>
      </c>
      <c r="H15" s="121">
        <v>9</v>
      </c>
      <c r="I15" s="121">
        <v>1</v>
      </c>
      <c r="J15" s="121">
        <v>108</v>
      </c>
      <c r="K15" s="121">
        <v>126</v>
      </c>
      <c r="L15" s="121">
        <v>16</v>
      </c>
    </row>
    <row r="16" spans="1:20" x14ac:dyDescent="0.2">
      <c r="B16" s="87">
        <v>4009</v>
      </c>
      <c r="C16" s="88" t="s">
        <v>145</v>
      </c>
      <c r="D16" s="121">
        <v>27</v>
      </c>
      <c r="E16" s="121">
        <v>27</v>
      </c>
      <c r="F16" s="121">
        <v>171</v>
      </c>
      <c r="G16" s="121">
        <v>177</v>
      </c>
      <c r="H16" s="121">
        <v>2</v>
      </c>
      <c r="I16" s="121">
        <v>1</v>
      </c>
      <c r="J16" s="121">
        <v>61</v>
      </c>
      <c r="K16" s="121">
        <v>65</v>
      </c>
      <c r="L16" s="121">
        <v>4</v>
      </c>
    </row>
    <row r="17" spans="2:12" x14ac:dyDescent="0.2">
      <c r="B17" s="87">
        <v>4010</v>
      </c>
      <c r="C17" s="88" t="s">
        <v>146</v>
      </c>
      <c r="D17" s="121">
        <v>45</v>
      </c>
      <c r="E17" s="121">
        <v>58</v>
      </c>
      <c r="F17" s="121">
        <v>443</v>
      </c>
      <c r="G17" s="121">
        <v>305</v>
      </c>
      <c r="H17" s="121">
        <v>25</v>
      </c>
      <c r="I17" s="121">
        <v>5</v>
      </c>
      <c r="J17" s="121">
        <v>410</v>
      </c>
      <c r="K17" s="121">
        <v>189</v>
      </c>
      <c r="L17" s="121">
        <v>44</v>
      </c>
    </row>
    <row r="18" spans="2:12" x14ac:dyDescent="0.2">
      <c r="B18" s="87">
        <v>4012</v>
      </c>
      <c r="C18" s="88" t="s">
        <v>73</v>
      </c>
      <c r="D18" s="121">
        <v>60</v>
      </c>
      <c r="E18" s="121">
        <v>63</v>
      </c>
      <c r="F18" s="121">
        <v>360</v>
      </c>
      <c r="G18" s="121">
        <v>419</v>
      </c>
      <c r="H18" s="121">
        <v>44</v>
      </c>
      <c r="I18" s="121">
        <v>7</v>
      </c>
      <c r="J18" s="121">
        <v>501</v>
      </c>
      <c r="K18" s="121">
        <v>328</v>
      </c>
      <c r="L18" s="121">
        <v>76</v>
      </c>
    </row>
    <row r="19" spans="2:12" x14ac:dyDescent="0.2">
      <c r="B19" s="87">
        <v>4013</v>
      </c>
      <c r="C19" s="88" t="s">
        <v>147</v>
      </c>
      <c r="D19" s="121">
        <v>25</v>
      </c>
      <c r="E19" s="121">
        <v>30</v>
      </c>
      <c r="F19" s="121">
        <v>162</v>
      </c>
      <c r="G19" s="121">
        <v>231</v>
      </c>
      <c r="H19" s="121">
        <v>10</v>
      </c>
      <c r="I19" s="121">
        <v>5</v>
      </c>
      <c r="J19" s="121">
        <v>119</v>
      </c>
      <c r="K19" s="121">
        <v>113</v>
      </c>
      <c r="L19" s="121">
        <v>18</v>
      </c>
    </row>
    <row r="20" spans="2:12" x14ac:dyDescent="0.2">
      <c r="B20" s="85">
        <v>4059</v>
      </c>
      <c r="C20" s="86" t="s">
        <v>148</v>
      </c>
      <c r="D20" s="120">
        <v>1018</v>
      </c>
      <c r="E20" s="120">
        <v>830</v>
      </c>
      <c r="F20" s="120">
        <v>6105</v>
      </c>
      <c r="G20" s="120">
        <v>6377</v>
      </c>
      <c r="H20" s="120">
        <v>459</v>
      </c>
      <c r="I20" s="120">
        <v>131</v>
      </c>
      <c r="J20" s="120">
        <v>5415</v>
      </c>
      <c r="K20" s="120">
        <v>4406</v>
      </c>
      <c r="L20" s="120">
        <v>711</v>
      </c>
    </row>
    <row r="21" spans="2:12" x14ac:dyDescent="0.2">
      <c r="B21" s="87">
        <v>4021</v>
      </c>
      <c r="C21" s="88" t="s">
        <v>76</v>
      </c>
      <c r="D21" s="121">
        <v>165</v>
      </c>
      <c r="E21" s="121">
        <v>98</v>
      </c>
      <c r="F21" s="121">
        <v>975</v>
      </c>
      <c r="G21" s="121">
        <v>1130</v>
      </c>
      <c r="H21" s="121">
        <v>61</v>
      </c>
      <c r="I21" s="121">
        <v>25</v>
      </c>
      <c r="J21" s="121">
        <v>844</v>
      </c>
      <c r="K21" s="121">
        <v>715</v>
      </c>
      <c r="L21" s="121">
        <v>95</v>
      </c>
    </row>
    <row r="22" spans="2:12" ht="13.5" customHeight="1" x14ac:dyDescent="0.2">
      <c r="B22" s="87">
        <v>4022</v>
      </c>
      <c r="C22" s="88" t="s">
        <v>149</v>
      </c>
      <c r="D22" s="121">
        <v>8</v>
      </c>
      <c r="E22" s="121">
        <v>3</v>
      </c>
      <c r="F22" s="121">
        <v>61</v>
      </c>
      <c r="G22" s="121">
        <v>69</v>
      </c>
      <c r="H22" s="121">
        <v>2</v>
      </c>
      <c r="I22" s="121">
        <v>0</v>
      </c>
      <c r="J22" s="121">
        <v>30</v>
      </c>
      <c r="K22" s="121">
        <v>33</v>
      </c>
      <c r="L22" s="121">
        <v>3</v>
      </c>
    </row>
    <row r="23" spans="2:12" x14ac:dyDescent="0.2">
      <c r="B23" s="87">
        <v>4023</v>
      </c>
      <c r="C23" s="88" t="s">
        <v>77</v>
      </c>
      <c r="D23" s="121">
        <v>33</v>
      </c>
      <c r="E23" s="121">
        <v>19</v>
      </c>
      <c r="F23" s="121">
        <v>143</v>
      </c>
      <c r="G23" s="121">
        <v>114</v>
      </c>
      <c r="H23" s="121">
        <v>5</v>
      </c>
      <c r="I23" s="121">
        <v>1</v>
      </c>
      <c r="J23" s="121">
        <v>109</v>
      </c>
      <c r="K23" s="121">
        <v>77</v>
      </c>
      <c r="L23" s="121">
        <v>10</v>
      </c>
    </row>
    <row r="24" spans="2:12" x14ac:dyDescent="0.2">
      <c r="B24" s="87">
        <v>4024</v>
      </c>
      <c r="C24" s="88" t="s">
        <v>428</v>
      </c>
      <c r="D24" s="121">
        <v>25</v>
      </c>
      <c r="E24" s="121">
        <v>11</v>
      </c>
      <c r="F24" s="121">
        <v>162</v>
      </c>
      <c r="G24" s="121">
        <v>166</v>
      </c>
      <c r="H24" s="121">
        <v>7</v>
      </c>
      <c r="I24" s="121">
        <v>0</v>
      </c>
      <c r="J24" s="121">
        <v>72</v>
      </c>
      <c r="K24" s="121">
        <v>81</v>
      </c>
      <c r="L24" s="121">
        <v>13</v>
      </c>
    </row>
    <row r="25" spans="2:12" x14ac:dyDescent="0.2">
      <c r="B25" s="87">
        <v>4049</v>
      </c>
      <c r="C25" s="88" t="s">
        <v>150</v>
      </c>
      <c r="D25" s="121">
        <v>37</v>
      </c>
      <c r="E25" s="121">
        <v>28</v>
      </c>
      <c r="F25" s="121">
        <v>223</v>
      </c>
      <c r="G25" s="121">
        <v>185</v>
      </c>
      <c r="H25" s="121">
        <v>12</v>
      </c>
      <c r="I25" s="121">
        <v>1</v>
      </c>
      <c r="J25" s="121">
        <v>116</v>
      </c>
      <c r="K25" s="121">
        <v>108</v>
      </c>
      <c r="L25" s="121">
        <v>4</v>
      </c>
    </row>
    <row r="26" spans="2:12" x14ac:dyDescent="0.2">
      <c r="B26" s="87">
        <v>4026</v>
      </c>
      <c r="C26" s="88" t="s">
        <v>78</v>
      </c>
      <c r="D26" s="121">
        <v>25</v>
      </c>
      <c r="E26" s="121">
        <v>15</v>
      </c>
      <c r="F26" s="121">
        <v>210</v>
      </c>
      <c r="G26" s="121">
        <v>189</v>
      </c>
      <c r="H26" s="121">
        <v>14</v>
      </c>
      <c r="I26" s="121">
        <v>1</v>
      </c>
      <c r="J26" s="121">
        <v>163</v>
      </c>
      <c r="K26" s="121">
        <v>127</v>
      </c>
      <c r="L26" s="121">
        <v>14</v>
      </c>
    </row>
    <row r="27" spans="2:12" x14ac:dyDescent="0.2">
      <c r="B27" s="87">
        <v>4027</v>
      </c>
      <c r="C27" s="88" t="s">
        <v>79</v>
      </c>
      <c r="D27" s="121">
        <v>48</v>
      </c>
      <c r="E27" s="121">
        <v>31</v>
      </c>
      <c r="F27" s="121">
        <v>224</v>
      </c>
      <c r="G27" s="121">
        <v>280</v>
      </c>
      <c r="H27" s="121">
        <v>22</v>
      </c>
      <c r="I27" s="121">
        <v>1</v>
      </c>
      <c r="J27" s="121">
        <v>195</v>
      </c>
      <c r="K27" s="121">
        <v>167</v>
      </c>
      <c r="L27" s="121">
        <v>28</v>
      </c>
    </row>
    <row r="28" spans="2:12" x14ac:dyDescent="0.2">
      <c r="B28" s="87">
        <v>4028</v>
      </c>
      <c r="C28" s="88" t="s">
        <v>151</v>
      </c>
      <c r="D28" s="121">
        <v>3</v>
      </c>
      <c r="E28" s="121">
        <v>4</v>
      </c>
      <c r="F28" s="121">
        <v>41</v>
      </c>
      <c r="G28" s="121">
        <v>32</v>
      </c>
      <c r="H28" s="121">
        <v>2</v>
      </c>
      <c r="I28" s="121">
        <v>0</v>
      </c>
      <c r="J28" s="121">
        <v>12</v>
      </c>
      <c r="K28" s="121">
        <v>17</v>
      </c>
      <c r="L28" s="121">
        <v>1</v>
      </c>
    </row>
    <row r="29" spans="2:12" x14ac:dyDescent="0.2">
      <c r="B29" s="87">
        <v>4029</v>
      </c>
      <c r="C29" s="88" t="s">
        <v>115</v>
      </c>
      <c r="D29" s="121">
        <v>39</v>
      </c>
      <c r="E29" s="121">
        <v>29</v>
      </c>
      <c r="F29" s="121">
        <v>318</v>
      </c>
      <c r="G29" s="121">
        <v>239</v>
      </c>
      <c r="H29" s="121">
        <v>17</v>
      </c>
      <c r="I29" s="121">
        <v>6</v>
      </c>
      <c r="J29" s="121">
        <v>217</v>
      </c>
      <c r="K29" s="121">
        <v>211</v>
      </c>
      <c r="L29" s="121">
        <v>21</v>
      </c>
    </row>
    <row r="30" spans="2:12" x14ac:dyDescent="0.2">
      <c r="B30" s="87">
        <v>4030</v>
      </c>
      <c r="C30" s="88" t="s">
        <v>152</v>
      </c>
      <c r="D30" s="121">
        <v>13</v>
      </c>
      <c r="E30" s="121">
        <v>5</v>
      </c>
      <c r="F30" s="121">
        <v>96</v>
      </c>
      <c r="G30" s="121">
        <v>72</v>
      </c>
      <c r="H30" s="121">
        <v>8</v>
      </c>
      <c r="I30" s="121">
        <v>2</v>
      </c>
      <c r="J30" s="121">
        <v>86</v>
      </c>
      <c r="K30" s="121">
        <v>32</v>
      </c>
      <c r="L30" s="121">
        <v>6</v>
      </c>
    </row>
    <row r="31" spans="2:12" x14ac:dyDescent="0.2">
      <c r="B31" s="87">
        <v>4031</v>
      </c>
      <c r="C31" s="88" t="s">
        <v>80</v>
      </c>
      <c r="D31" s="121">
        <v>14</v>
      </c>
      <c r="E31" s="121">
        <v>6</v>
      </c>
      <c r="F31" s="121">
        <v>96</v>
      </c>
      <c r="G31" s="121">
        <v>89</v>
      </c>
      <c r="H31" s="121">
        <v>1</v>
      </c>
      <c r="I31" s="121">
        <v>0</v>
      </c>
      <c r="J31" s="121">
        <v>60</v>
      </c>
      <c r="K31" s="121">
        <v>41</v>
      </c>
      <c r="L31" s="121">
        <v>8</v>
      </c>
    </row>
    <row r="32" spans="2:12" x14ac:dyDescent="0.2">
      <c r="B32" s="87">
        <v>4032</v>
      </c>
      <c r="C32" s="88" t="s">
        <v>81</v>
      </c>
      <c r="D32" s="121">
        <v>13</v>
      </c>
      <c r="E32" s="121">
        <v>7</v>
      </c>
      <c r="F32" s="121">
        <v>83</v>
      </c>
      <c r="G32" s="121">
        <v>115</v>
      </c>
      <c r="H32" s="121">
        <v>11</v>
      </c>
      <c r="I32" s="121">
        <v>0</v>
      </c>
      <c r="J32" s="121">
        <v>56</v>
      </c>
      <c r="K32" s="121">
        <v>37</v>
      </c>
      <c r="L32" s="121">
        <v>11</v>
      </c>
    </row>
    <row r="33" spans="2:12" x14ac:dyDescent="0.2">
      <c r="B33" s="87">
        <v>4033</v>
      </c>
      <c r="C33" s="88" t="s">
        <v>153</v>
      </c>
      <c r="D33" s="121">
        <v>38</v>
      </c>
      <c r="E33" s="121">
        <v>32</v>
      </c>
      <c r="F33" s="121">
        <v>301</v>
      </c>
      <c r="G33" s="121">
        <v>286</v>
      </c>
      <c r="H33" s="121">
        <v>19</v>
      </c>
      <c r="I33" s="121">
        <v>2</v>
      </c>
      <c r="J33" s="121">
        <v>284</v>
      </c>
      <c r="K33" s="121">
        <v>195</v>
      </c>
      <c r="L33" s="121">
        <v>18</v>
      </c>
    </row>
    <row r="34" spans="2:12" x14ac:dyDescent="0.2">
      <c r="B34" s="87">
        <v>4034</v>
      </c>
      <c r="C34" s="88" t="s">
        <v>154</v>
      </c>
      <c r="D34" s="121">
        <v>42</v>
      </c>
      <c r="E34" s="121">
        <v>44</v>
      </c>
      <c r="F34" s="121">
        <v>268</v>
      </c>
      <c r="G34" s="121">
        <v>346</v>
      </c>
      <c r="H34" s="121">
        <v>45</v>
      </c>
      <c r="I34" s="121">
        <v>14</v>
      </c>
      <c r="J34" s="121">
        <v>381</v>
      </c>
      <c r="K34" s="121">
        <v>395</v>
      </c>
      <c r="L34" s="121">
        <v>26</v>
      </c>
    </row>
    <row r="35" spans="2:12" x14ac:dyDescent="0.2">
      <c r="B35" s="87">
        <v>4035</v>
      </c>
      <c r="C35" s="88" t="s">
        <v>110</v>
      </c>
      <c r="D35" s="121">
        <v>41</v>
      </c>
      <c r="E35" s="121">
        <v>27</v>
      </c>
      <c r="F35" s="121">
        <v>304</v>
      </c>
      <c r="G35" s="121">
        <v>135</v>
      </c>
      <c r="H35" s="121">
        <v>5</v>
      </c>
      <c r="I35" s="121">
        <v>1</v>
      </c>
      <c r="J35" s="121">
        <v>149</v>
      </c>
      <c r="K35" s="121">
        <v>56</v>
      </c>
      <c r="L35" s="121">
        <v>10</v>
      </c>
    </row>
    <row r="36" spans="2:12" x14ac:dyDescent="0.2">
      <c r="B36" s="87">
        <v>4037</v>
      </c>
      <c r="C36" s="88" t="s">
        <v>82</v>
      </c>
      <c r="D36" s="121">
        <v>30</v>
      </c>
      <c r="E36" s="121">
        <v>21</v>
      </c>
      <c r="F36" s="121">
        <v>187</v>
      </c>
      <c r="G36" s="121">
        <v>165</v>
      </c>
      <c r="H36" s="121">
        <v>3</v>
      </c>
      <c r="I36" s="121">
        <v>2</v>
      </c>
      <c r="J36" s="121">
        <v>96</v>
      </c>
      <c r="K36" s="121">
        <v>88</v>
      </c>
      <c r="L36" s="121">
        <v>15</v>
      </c>
    </row>
    <row r="37" spans="2:12" x14ac:dyDescent="0.2">
      <c r="B37" s="87">
        <v>4038</v>
      </c>
      <c r="C37" s="88" t="s">
        <v>155</v>
      </c>
      <c r="D37" s="121">
        <v>44</v>
      </c>
      <c r="E37" s="121">
        <v>55</v>
      </c>
      <c r="F37" s="121">
        <v>233</v>
      </c>
      <c r="G37" s="121">
        <v>364</v>
      </c>
      <c r="H37" s="121">
        <v>24</v>
      </c>
      <c r="I37" s="121">
        <v>12</v>
      </c>
      <c r="J37" s="121">
        <v>264</v>
      </c>
      <c r="K37" s="121">
        <v>241</v>
      </c>
      <c r="L37" s="121">
        <v>72</v>
      </c>
    </row>
    <row r="38" spans="2:12" x14ac:dyDescent="0.2">
      <c r="B38" s="87">
        <v>4039</v>
      </c>
      <c r="C38" s="88" t="s">
        <v>116</v>
      </c>
      <c r="D38" s="121">
        <v>9</v>
      </c>
      <c r="E38" s="121">
        <v>8</v>
      </c>
      <c r="F38" s="121">
        <v>58</v>
      </c>
      <c r="G38" s="121">
        <v>107</v>
      </c>
      <c r="H38" s="121">
        <v>4</v>
      </c>
      <c r="I38" s="121">
        <v>2</v>
      </c>
      <c r="J38" s="121">
        <v>45</v>
      </c>
      <c r="K38" s="121">
        <v>42</v>
      </c>
      <c r="L38" s="121">
        <v>13</v>
      </c>
    </row>
    <row r="39" spans="2:12" x14ac:dyDescent="0.2">
      <c r="B39" s="87">
        <v>4040</v>
      </c>
      <c r="C39" s="88" t="s">
        <v>156</v>
      </c>
      <c r="D39" s="121">
        <v>66</v>
      </c>
      <c r="E39" s="121">
        <v>47</v>
      </c>
      <c r="F39" s="121">
        <v>372</v>
      </c>
      <c r="G39" s="121">
        <v>343</v>
      </c>
      <c r="H39" s="121">
        <v>71</v>
      </c>
      <c r="I39" s="121">
        <v>16</v>
      </c>
      <c r="J39" s="121">
        <v>637</v>
      </c>
      <c r="K39" s="121">
        <v>494</v>
      </c>
      <c r="L39" s="121">
        <v>85</v>
      </c>
    </row>
    <row r="40" spans="2:12" x14ac:dyDescent="0.2">
      <c r="B40" s="87">
        <v>4041</v>
      </c>
      <c r="C40" s="88" t="s">
        <v>429</v>
      </c>
      <c r="D40" s="121">
        <v>18</v>
      </c>
      <c r="E40" s="121">
        <v>10</v>
      </c>
      <c r="F40" s="121">
        <v>124</v>
      </c>
      <c r="G40" s="121">
        <v>157</v>
      </c>
      <c r="H40" s="121">
        <v>5</v>
      </c>
      <c r="I40" s="121">
        <v>1</v>
      </c>
      <c r="J40" s="121">
        <v>100</v>
      </c>
      <c r="K40" s="121">
        <v>62</v>
      </c>
      <c r="L40" s="121">
        <v>2</v>
      </c>
    </row>
    <row r="41" spans="2:12" x14ac:dyDescent="0.2">
      <c r="B41" s="87">
        <v>4042</v>
      </c>
      <c r="C41" s="88" t="s">
        <v>83</v>
      </c>
      <c r="D41" s="121">
        <v>14</v>
      </c>
      <c r="E41" s="121">
        <v>18</v>
      </c>
      <c r="F41" s="121">
        <v>116</v>
      </c>
      <c r="G41" s="121">
        <v>198</v>
      </c>
      <c r="H41" s="121">
        <v>13</v>
      </c>
      <c r="I41" s="121">
        <v>2</v>
      </c>
      <c r="J41" s="121">
        <v>158</v>
      </c>
      <c r="K41" s="121">
        <v>154</v>
      </c>
      <c r="L41" s="121">
        <v>39</v>
      </c>
    </row>
    <row r="42" spans="2:12" x14ac:dyDescent="0.2">
      <c r="B42" s="87">
        <v>4044</v>
      </c>
      <c r="C42" s="88" t="s">
        <v>157</v>
      </c>
      <c r="D42" s="121">
        <v>48</v>
      </c>
      <c r="E42" s="121">
        <v>51</v>
      </c>
      <c r="F42" s="121">
        <v>275</v>
      </c>
      <c r="G42" s="121">
        <v>302</v>
      </c>
      <c r="H42" s="121">
        <v>29</v>
      </c>
      <c r="I42" s="121">
        <v>7</v>
      </c>
      <c r="J42" s="121">
        <v>247</v>
      </c>
      <c r="K42" s="121">
        <v>253</v>
      </c>
      <c r="L42" s="121">
        <v>41</v>
      </c>
    </row>
    <row r="43" spans="2:12" x14ac:dyDescent="0.2">
      <c r="B43" s="87">
        <v>4045</v>
      </c>
      <c r="C43" s="88" t="s">
        <v>140</v>
      </c>
      <c r="D43" s="121">
        <v>151</v>
      </c>
      <c r="E43" s="121">
        <v>173</v>
      </c>
      <c r="F43" s="121">
        <v>792</v>
      </c>
      <c r="G43" s="121">
        <v>836</v>
      </c>
      <c r="H43" s="121">
        <v>51</v>
      </c>
      <c r="I43" s="121">
        <v>28</v>
      </c>
      <c r="J43" s="121">
        <v>729</v>
      </c>
      <c r="K43" s="121">
        <v>484</v>
      </c>
      <c r="L43" s="121">
        <v>97</v>
      </c>
    </row>
    <row r="44" spans="2:12" x14ac:dyDescent="0.2">
      <c r="B44" s="87">
        <v>4046</v>
      </c>
      <c r="C44" s="88" t="s">
        <v>84</v>
      </c>
      <c r="D44" s="121">
        <v>16</v>
      </c>
      <c r="E44" s="121">
        <v>10</v>
      </c>
      <c r="F44" s="121">
        <v>67</v>
      </c>
      <c r="G44" s="121">
        <v>68</v>
      </c>
      <c r="H44" s="121">
        <v>3</v>
      </c>
      <c r="I44" s="121">
        <v>0</v>
      </c>
      <c r="J44" s="121">
        <v>46</v>
      </c>
      <c r="K44" s="121">
        <v>40</v>
      </c>
      <c r="L44" s="121">
        <v>3</v>
      </c>
    </row>
    <row r="45" spans="2:12" x14ac:dyDescent="0.2">
      <c r="B45" s="87">
        <v>4047</v>
      </c>
      <c r="C45" s="88" t="s">
        <v>158</v>
      </c>
      <c r="D45" s="121">
        <v>28</v>
      </c>
      <c r="E45" s="121">
        <v>42</v>
      </c>
      <c r="F45" s="121">
        <v>155</v>
      </c>
      <c r="G45" s="121">
        <v>150</v>
      </c>
      <c r="H45" s="121">
        <v>16</v>
      </c>
      <c r="I45" s="121">
        <v>5</v>
      </c>
      <c r="J45" s="121">
        <v>153</v>
      </c>
      <c r="K45" s="121">
        <v>128</v>
      </c>
      <c r="L45" s="121">
        <v>38</v>
      </c>
    </row>
    <row r="46" spans="2:12" x14ac:dyDescent="0.2">
      <c r="B46" s="87">
        <v>4048</v>
      </c>
      <c r="C46" s="88" t="s">
        <v>117</v>
      </c>
      <c r="D46" s="121">
        <v>50</v>
      </c>
      <c r="E46" s="121">
        <v>36</v>
      </c>
      <c r="F46" s="121">
        <v>221</v>
      </c>
      <c r="G46" s="121">
        <v>240</v>
      </c>
      <c r="H46" s="121">
        <v>9</v>
      </c>
      <c r="I46" s="121">
        <v>2</v>
      </c>
      <c r="J46" s="121">
        <v>166</v>
      </c>
      <c r="K46" s="121">
        <v>128</v>
      </c>
      <c r="L46" s="121">
        <v>38</v>
      </c>
    </row>
    <row r="47" spans="2:12" x14ac:dyDescent="0.2">
      <c r="B47" s="85">
        <v>4089</v>
      </c>
      <c r="C47" s="86" t="s">
        <v>159</v>
      </c>
      <c r="D47" s="120">
        <v>520</v>
      </c>
      <c r="E47" s="120">
        <v>458</v>
      </c>
      <c r="F47" s="120">
        <v>3468</v>
      </c>
      <c r="G47" s="120">
        <v>3609</v>
      </c>
      <c r="H47" s="120">
        <v>185</v>
      </c>
      <c r="I47" s="120">
        <v>48</v>
      </c>
      <c r="J47" s="120">
        <v>2356</v>
      </c>
      <c r="K47" s="120">
        <v>1873</v>
      </c>
      <c r="L47" s="120">
        <v>286</v>
      </c>
    </row>
    <row r="48" spans="2:12" x14ac:dyDescent="0.2">
      <c r="B48" s="87">
        <v>4061</v>
      </c>
      <c r="C48" s="88" t="s">
        <v>441</v>
      </c>
      <c r="D48" s="121">
        <v>15</v>
      </c>
      <c r="E48" s="121">
        <v>5</v>
      </c>
      <c r="F48" s="121">
        <v>77</v>
      </c>
      <c r="G48" s="121">
        <v>107</v>
      </c>
      <c r="H48" s="121">
        <v>1</v>
      </c>
      <c r="I48" s="121">
        <v>0</v>
      </c>
      <c r="J48" s="121">
        <v>52</v>
      </c>
      <c r="K48" s="121">
        <v>29</v>
      </c>
      <c r="L48" s="121">
        <v>5</v>
      </c>
    </row>
    <row r="49" spans="2:12" x14ac:dyDescent="0.2">
      <c r="B49" s="87">
        <v>4062</v>
      </c>
      <c r="C49" s="88" t="s">
        <v>160</v>
      </c>
      <c r="D49" s="121">
        <v>37</v>
      </c>
      <c r="E49" s="121">
        <v>25</v>
      </c>
      <c r="F49" s="121">
        <v>224</v>
      </c>
      <c r="G49" s="121">
        <v>228</v>
      </c>
      <c r="H49" s="121">
        <v>7</v>
      </c>
      <c r="I49" s="121">
        <v>3</v>
      </c>
      <c r="J49" s="121">
        <v>105</v>
      </c>
      <c r="K49" s="121">
        <v>73</v>
      </c>
      <c r="L49" s="121">
        <v>13</v>
      </c>
    </row>
    <row r="50" spans="2:12" x14ac:dyDescent="0.2">
      <c r="B50" s="87">
        <v>4063</v>
      </c>
      <c r="C50" s="88" t="s">
        <v>430</v>
      </c>
      <c r="D50" s="121">
        <v>61</v>
      </c>
      <c r="E50" s="121">
        <v>42</v>
      </c>
      <c r="F50" s="121">
        <v>421</v>
      </c>
      <c r="G50" s="121">
        <v>431</v>
      </c>
      <c r="H50" s="121">
        <v>12</v>
      </c>
      <c r="I50" s="121">
        <v>6</v>
      </c>
      <c r="J50" s="121">
        <v>181</v>
      </c>
      <c r="K50" s="121">
        <v>184</v>
      </c>
      <c r="L50" s="121">
        <v>23</v>
      </c>
    </row>
    <row r="51" spans="2:12" x14ac:dyDescent="0.2">
      <c r="B51" s="87">
        <v>4064</v>
      </c>
      <c r="C51" s="88" t="s">
        <v>86</v>
      </c>
      <c r="D51" s="121">
        <v>5</v>
      </c>
      <c r="E51" s="121">
        <v>3</v>
      </c>
      <c r="F51" s="121">
        <v>44</v>
      </c>
      <c r="G51" s="121">
        <v>54</v>
      </c>
      <c r="H51" s="121">
        <v>3</v>
      </c>
      <c r="I51" s="121">
        <v>0</v>
      </c>
      <c r="J51" s="121">
        <v>15</v>
      </c>
      <c r="K51" s="121">
        <v>27</v>
      </c>
      <c r="L51" s="121">
        <v>0</v>
      </c>
    </row>
    <row r="52" spans="2:12" x14ac:dyDescent="0.2">
      <c r="B52" s="87">
        <v>4065</v>
      </c>
      <c r="C52" s="88" t="s">
        <v>161</v>
      </c>
      <c r="D52" s="121">
        <v>28</v>
      </c>
      <c r="E52" s="121">
        <v>18</v>
      </c>
      <c r="F52" s="121">
        <v>156</v>
      </c>
      <c r="G52" s="121">
        <v>229</v>
      </c>
      <c r="H52" s="121">
        <v>14</v>
      </c>
      <c r="I52" s="121">
        <v>4</v>
      </c>
      <c r="J52" s="121">
        <v>215</v>
      </c>
      <c r="K52" s="121">
        <v>178</v>
      </c>
      <c r="L52" s="121">
        <v>42</v>
      </c>
    </row>
    <row r="53" spans="2:12" x14ac:dyDescent="0.2">
      <c r="B53" s="87">
        <v>4066</v>
      </c>
      <c r="C53" s="88" t="s">
        <v>87</v>
      </c>
      <c r="D53" s="121">
        <v>10</v>
      </c>
      <c r="E53" s="121">
        <v>4</v>
      </c>
      <c r="F53" s="121">
        <v>72</v>
      </c>
      <c r="G53" s="121">
        <v>57</v>
      </c>
      <c r="H53" s="121">
        <v>0</v>
      </c>
      <c r="I53" s="121">
        <v>0</v>
      </c>
      <c r="J53" s="121">
        <v>25</v>
      </c>
      <c r="K53" s="121">
        <v>18</v>
      </c>
      <c r="L53" s="121">
        <v>12</v>
      </c>
    </row>
    <row r="54" spans="2:12" x14ac:dyDescent="0.2">
      <c r="B54" s="87">
        <v>4067</v>
      </c>
      <c r="C54" s="88" t="s">
        <v>162</v>
      </c>
      <c r="D54" s="121">
        <v>14</v>
      </c>
      <c r="E54" s="121">
        <v>10</v>
      </c>
      <c r="F54" s="121">
        <v>67</v>
      </c>
      <c r="G54" s="121">
        <v>88</v>
      </c>
      <c r="H54" s="121">
        <v>7</v>
      </c>
      <c r="I54" s="121">
        <v>1</v>
      </c>
      <c r="J54" s="121">
        <v>59</v>
      </c>
      <c r="K54" s="121">
        <v>30</v>
      </c>
      <c r="L54" s="121">
        <v>1</v>
      </c>
    </row>
    <row r="55" spans="2:12" x14ac:dyDescent="0.2">
      <c r="B55" s="87">
        <v>4068</v>
      </c>
      <c r="C55" s="88" t="s">
        <v>163</v>
      </c>
      <c r="D55" s="121">
        <v>14</v>
      </c>
      <c r="E55" s="121">
        <v>18</v>
      </c>
      <c r="F55" s="121">
        <v>115</v>
      </c>
      <c r="G55" s="121">
        <v>138</v>
      </c>
      <c r="H55" s="121">
        <v>5</v>
      </c>
      <c r="I55" s="121">
        <v>1</v>
      </c>
      <c r="J55" s="121">
        <v>46</v>
      </c>
      <c r="K55" s="121">
        <v>44</v>
      </c>
      <c r="L55" s="121">
        <v>5</v>
      </c>
    </row>
    <row r="56" spans="2:12" x14ac:dyDescent="0.2">
      <c r="B56" s="87">
        <v>4084</v>
      </c>
      <c r="C56" s="88" t="s">
        <v>164</v>
      </c>
      <c r="D56" s="121">
        <v>5</v>
      </c>
      <c r="E56" s="121">
        <v>1</v>
      </c>
      <c r="F56" s="121">
        <v>27</v>
      </c>
      <c r="G56" s="121">
        <v>41</v>
      </c>
      <c r="H56" s="121">
        <v>0</v>
      </c>
      <c r="I56" s="121">
        <v>0</v>
      </c>
      <c r="J56" s="121">
        <v>2</v>
      </c>
      <c r="K56" s="121">
        <v>6</v>
      </c>
      <c r="L56" s="121">
        <v>2</v>
      </c>
    </row>
    <row r="57" spans="2:12" x14ac:dyDescent="0.2">
      <c r="B57" s="87">
        <v>4071</v>
      </c>
      <c r="C57" s="88" t="s">
        <v>88</v>
      </c>
      <c r="D57" s="121">
        <v>8</v>
      </c>
      <c r="E57" s="121">
        <v>9</v>
      </c>
      <c r="F57" s="121">
        <v>93</v>
      </c>
      <c r="G57" s="121">
        <v>99</v>
      </c>
      <c r="H57" s="121">
        <v>5</v>
      </c>
      <c r="I57" s="121">
        <v>0</v>
      </c>
      <c r="J57" s="121">
        <v>58</v>
      </c>
      <c r="K57" s="121">
        <v>33</v>
      </c>
      <c r="L57" s="121">
        <v>5</v>
      </c>
    </row>
    <row r="58" spans="2:12" x14ac:dyDescent="0.2">
      <c r="B58" s="87">
        <v>4072</v>
      </c>
      <c r="C58" s="88" t="s">
        <v>431</v>
      </c>
      <c r="D58" s="121">
        <v>15</v>
      </c>
      <c r="E58" s="121">
        <v>7</v>
      </c>
      <c r="F58" s="121">
        <v>141</v>
      </c>
      <c r="G58" s="121">
        <v>160</v>
      </c>
      <c r="H58" s="121">
        <v>2</v>
      </c>
      <c r="I58" s="121">
        <v>2</v>
      </c>
      <c r="J58" s="121">
        <v>73</v>
      </c>
      <c r="K58" s="121">
        <v>73</v>
      </c>
      <c r="L58" s="121">
        <v>6</v>
      </c>
    </row>
    <row r="59" spans="2:12" x14ac:dyDescent="0.2">
      <c r="B59" s="87">
        <v>4073</v>
      </c>
      <c r="C59" s="88" t="s">
        <v>165</v>
      </c>
      <c r="D59" s="121">
        <v>14</v>
      </c>
      <c r="E59" s="121">
        <v>12</v>
      </c>
      <c r="F59" s="121">
        <v>104</v>
      </c>
      <c r="G59" s="121">
        <v>99</v>
      </c>
      <c r="H59" s="121">
        <v>0</v>
      </c>
      <c r="I59" s="121">
        <v>2</v>
      </c>
      <c r="J59" s="121">
        <v>55</v>
      </c>
      <c r="K59" s="121">
        <v>32</v>
      </c>
      <c r="L59" s="121">
        <v>7</v>
      </c>
    </row>
    <row r="60" spans="2:12" x14ac:dyDescent="0.2">
      <c r="B60" s="87">
        <v>4074</v>
      </c>
      <c r="C60" s="88" t="s">
        <v>166</v>
      </c>
      <c r="D60" s="121">
        <v>13</v>
      </c>
      <c r="E60" s="121">
        <v>9</v>
      </c>
      <c r="F60" s="121">
        <v>142</v>
      </c>
      <c r="G60" s="121">
        <v>102</v>
      </c>
      <c r="H60" s="121">
        <v>5</v>
      </c>
      <c r="I60" s="121">
        <v>0</v>
      </c>
      <c r="J60" s="121">
        <v>31</v>
      </c>
      <c r="K60" s="121">
        <v>34</v>
      </c>
      <c r="L60" s="121">
        <v>9</v>
      </c>
    </row>
    <row r="61" spans="2:12" x14ac:dyDescent="0.2">
      <c r="B61" s="87">
        <v>4075</v>
      </c>
      <c r="C61" s="88" t="s">
        <v>385</v>
      </c>
      <c r="D61" s="121">
        <v>30</v>
      </c>
      <c r="E61" s="121">
        <v>30</v>
      </c>
      <c r="F61" s="121">
        <v>193</v>
      </c>
      <c r="G61" s="121">
        <v>256</v>
      </c>
      <c r="H61" s="121">
        <v>14</v>
      </c>
      <c r="I61" s="121">
        <v>6</v>
      </c>
      <c r="J61" s="121">
        <v>158</v>
      </c>
      <c r="K61" s="121">
        <v>134</v>
      </c>
      <c r="L61" s="121">
        <v>14</v>
      </c>
    </row>
    <row r="62" spans="2:12" x14ac:dyDescent="0.2">
      <c r="B62" s="87">
        <v>4076</v>
      </c>
      <c r="C62" s="88" t="s">
        <v>89</v>
      </c>
      <c r="D62" s="121">
        <v>24</v>
      </c>
      <c r="E62" s="121">
        <v>15</v>
      </c>
      <c r="F62" s="121">
        <v>124</v>
      </c>
      <c r="G62" s="121">
        <v>142</v>
      </c>
      <c r="H62" s="121">
        <v>4</v>
      </c>
      <c r="I62" s="121">
        <v>1</v>
      </c>
      <c r="J62" s="121">
        <v>55</v>
      </c>
      <c r="K62" s="121">
        <v>36</v>
      </c>
      <c r="L62" s="121">
        <v>5</v>
      </c>
    </row>
    <row r="63" spans="2:12" x14ac:dyDescent="0.2">
      <c r="B63" s="87">
        <v>4077</v>
      </c>
      <c r="C63" s="88" t="s">
        <v>167</v>
      </c>
      <c r="D63" s="121">
        <v>10</v>
      </c>
      <c r="E63" s="121">
        <v>6</v>
      </c>
      <c r="F63" s="121">
        <v>59</v>
      </c>
      <c r="G63" s="121">
        <v>73</v>
      </c>
      <c r="H63" s="121">
        <v>4</v>
      </c>
      <c r="I63" s="121">
        <v>0</v>
      </c>
      <c r="J63" s="121">
        <v>34</v>
      </c>
      <c r="K63" s="121">
        <v>32</v>
      </c>
      <c r="L63" s="121">
        <v>2</v>
      </c>
    </row>
    <row r="64" spans="2:12" x14ac:dyDescent="0.2">
      <c r="B64" s="87">
        <v>4078</v>
      </c>
      <c r="C64" s="88" t="s">
        <v>168</v>
      </c>
      <c r="D64" s="121">
        <v>5</v>
      </c>
      <c r="E64" s="121">
        <v>1</v>
      </c>
      <c r="F64" s="121">
        <v>31</v>
      </c>
      <c r="G64" s="121">
        <v>23</v>
      </c>
      <c r="H64" s="121">
        <v>0</v>
      </c>
      <c r="I64" s="121">
        <v>0</v>
      </c>
      <c r="J64" s="121">
        <v>9</v>
      </c>
      <c r="K64" s="121">
        <v>8</v>
      </c>
      <c r="L64" s="121">
        <v>0</v>
      </c>
    </row>
    <row r="65" spans="2:12" x14ac:dyDescent="0.2">
      <c r="B65" s="87">
        <v>4079</v>
      </c>
      <c r="C65" s="88" t="s">
        <v>169</v>
      </c>
      <c r="D65" s="121">
        <v>10</v>
      </c>
      <c r="E65" s="121">
        <v>9</v>
      </c>
      <c r="F65" s="121">
        <v>95</v>
      </c>
      <c r="G65" s="121">
        <v>79</v>
      </c>
      <c r="H65" s="121">
        <v>1</v>
      </c>
      <c r="I65" s="121">
        <v>1</v>
      </c>
      <c r="J65" s="121">
        <v>44</v>
      </c>
      <c r="K65" s="121">
        <v>30</v>
      </c>
      <c r="L65" s="121">
        <v>2</v>
      </c>
    </row>
    <row r="66" spans="2:12" x14ac:dyDescent="0.2">
      <c r="B66" s="87">
        <v>4080</v>
      </c>
      <c r="C66" s="88" t="s">
        <v>118</v>
      </c>
      <c r="D66" s="121">
        <v>53</v>
      </c>
      <c r="E66" s="121">
        <v>53</v>
      </c>
      <c r="F66" s="121">
        <v>349</v>
      </c>
      <c r="G66" s="121">
        <v>339</v>
      </c>
      <c r="H66" s="121">
        <v>30</v>
      </c>
      <c r="I66" s="121">
        <v>5</v>
      </c>
      <c r="J66" s="121">
        <v>292</v>
      </c>
      <c r="K66" s="121">
        <v>241</v>
      </c>
      <c r="L66" s="121">
        <v>38</v>
      </c>
    </row>
    <row r="67" spans="2:12" x14ac:dyDescent="0.2">
      <c r="B67" s="87">
        <v>4081</v>
      </c>
      <c r="C67" s="88" t="s">
        <v>170</v>
      </c>
      <c r="D67" s="121">
        <v>29</v>
      </c>
      <c r="E67" s="121">
        <v>29</v>
      </c>
      <c r="F67" s="121">
        <v>169</v>
      </c>
      <c r="G67" s="121">
        <v>174</v>
      </c>
      <c r="H67" s="121">
        <v>5</v>
      </c>
      <c r="I67" s="121">
        <v>3</v>
      </c>
      <c r="J67" s="121">
        <v>86</v>
      </c>
      <c r="K67" s="121">
        <v>67</v>
      </c>
      <c r="L67" s="121">
        <v>10</v>
      </c>
    </row>
    <row r="68" spans="2:12" x14ac:dyDescent="0.2">
      <c r="B68" s="87">
        <v>4082</v>
      </c>
      <c r="C68" s="88" t="s">
        <v>432</v>
      </c>
      <c r="D68" s="121">
        <v>82</v>
      </c>
      <c r="E68" s="121">
        <v>130</v>
      </c>
      <c r="F68" s="121">
        <v>544</v>
      </c>
      <c r="G68" s="121">
        <v>477</v>
      </c>
      <c r="H68" s="121">
        <v>62</v>
      </c>
      <c r="I68" s="121">
        <v>10</v>
      </c>
      <c r="J68" s="121">
        <v>651</v>
      </c>
      <c r="K68" s="121">
        <v>477</v>
      </c>
      <c r="L68" s="121">
        <v>58</v>
      </c>
    </row>
    <row r="69" spans="2:12" x14ac:dyDescent="0.2">
      <c r="B69" s="87">
        <v>4083</v>
      </c>
      <c r="C69" s="88" t="s">
        <v>171</v>
      </c>
      <c r="D69" s="121">
        <v>38</v>
      </c>
      <c r="E69" s="121">
        <v>22</v>
      </c>
      <c r="F69" s="121">
        <v>221</v>
      </c>
      <c r="G69" s="121">
        <v>213</v>
      </c>
      <c r="H69" s="121">
        <v>4</v>
      </c>
      <c r="I69" s="121">
        <v>3</v>
      </c>
      <c r="J69" s="121">
        <v>110</v>
      </c>
      <c r="K69" s="121">
        <v>87</v>
      </c>
      <c r="L69" s="121">
        <v>27</v>
      </c>
    </row>
    <row r="70" spans="2:12" x14ac:dyDescent="0.2">
      <c r="B70" s="85">
        <v>4129</v>
      </c>
      <c r="C70" s="86" t="s">
        <v>172</v>
      </c>
      <c r="D70" s="120">
        <v>340</v>
      </c>
      <c r="E70" s="120">
        <v>325</v>
      </c>
      <c r="F70" s="120">
        <v>2110</v>
      </c>
      <c r="G70" s="120">
        <v>2349</v>
      </c>
      <c r="H70" s="120">
        <v>126</v>
      </c>
      <c r="I70" s="120">
        <v>35</v>
      </c>
      <c r="J70" s="120">
        <v>1650</v>
      </c>
      <c r="K70" s="120">
        <v>1364</v>
      </c>
      <c r="L70" s="120">
        <v>220</v>
      </c>
    </row>
    <row r="71" spans="2:12" x14ac:dyDescent="0.2">
      <c r="B71" s="87">
        <v>4091</v>
      </c>
      <c r="C71" s="88" t="s">
        <v>173</v>
      </c>
      <c r="D71" s="121">
        <v>12</v>
      </c>
      <c r="E71" s="121">
        <v>11</v>
      </c>
      <c r="F71" s="121">
        <v>53</v>
      </c>
      <c r="G71" s="121">
        <v>83</v>
      </c>
      <c r="H71" s="121">
        <v>1</v>
      </c>
      <c r="I71" s="121">
        <v>0</v>
      </c>
      <c r="J71" s="121">
        <v>36</v>
      </c>
      <c r="K71" s="121">
        <v>20</v>
      </c>
      <c r="L71" s="121">
        <v>1</v>
      </c>
    </row>
    <row r="72" spans="2:12" x14ac:dyDescent="0.2">
      <c r="B72" s="87">
        <v>4092</v>
      </c>
      <c r="C72" s="88" t="s">
        <v>119</v>
      </c>
      <c r="D72" s="121">
        <v>34</v>
      </c>
      <c r="E72" s="121">
        <v>21</v>
      </c>
      <c r="F72" s="121">
        <v>104</v>
      </c>
      <c r="G72" s="121">
        <v>152</v>
      </c>
      <c r="H72" s="121">
        <v>26</v>
      </c>
      <c r="I72" s="121">
        <v>8</v>
      </c>
      <c r="J72" s="121">
        <v>156</v>
      </c>
      <c r="K72" s="121">
        <v>191</v>
      </c>
      <c r="L72" s="121">
        <v>30</v>
      </c>
    </row>
    <row r="73" spans="2:12" x14ac:dyDescent="0.2">
      <c r="B73" s="87">
        <v>4093</v>
      </c>
      <c r="C73" s="88" t="s">
        <v>174</v>
      </c>
      <c r="D73" s="121">
        <v>3</v>
      </c>
      <c r="E73" s="121">
        <v>7</v>
      </c>
      <c r="F73" s="121">
        <v>41</v>
      </c>
      <c r="G73" s="121">
        <v>36</v>
      </c>
      <c r="H73" s="121">
        <v>1</v>
      </c>
      <c r="I73" s="121">
        <v>0</v>
      </c>
      <c r="J73" s="121">
        <v>21</v>
      </c>
      <c r="K73" s="121">
        <v>13</v>
      </c>
      <c r="L73" s="121">
        <v>6</v>
      </c>
    </row>
    <row r="74" spans="2:12" x14ac:dyDescent="0.2">
      <c r="B74" s="87">
        <v>4124</v>
      </c>
      <c r="C74" s="88" t="s">
        <v>386</v>
      </c>
      <c r="D74" s="121">
        <v>10</v>
      </c>
      <c r="E74" s="121">
        <v>7</v>
      </c>
      <c r="F74" s="121">
        <v>73</v>
      </c>
      <c r="G74" s="121">
        <v>77</v>
      </c>
      <c r="H74" s="121">
        <v>0</v>
      </c>
      <c r="I74" s="121">
        <v>0</v>
      </c>
      <c r="J74" s="121">
        <v>40</v>
      </c>
      <c r="K74" s="121">
        <v>31</v>
      </c>
      <c r="L74" s="121">
        <v>3</v>
      </c>
    </row>
    <row r="75" spans="2:12" x14ac:dyDescent="0.2">
      <c r="B75" s="87">
        <v>4094</v>
      </c>
      <c r="C75" s="88" t="s">
        <v>175</v>
      </c>
      <c r="D75" s="121">
        <v>5</v>
      </c>
      <c r="E75" s="121">
        <v>5</v>
      </c>
      <c r="F75" s="121">
        <v>42</v>
      </c>
      <c r="G75" s="121">
        <v>42</v>
      </c>
      <c r="H75" s="121">
        <v>1</v>
      </c>
      <c r="I75" s="121">
        <v>0</v>
      </c>
      <c r="J75" s="121">
        <v>19</v>
      </c>
      <c r="K75" s="121">
        <v>27</v>
      </c>
      <c r="L75" s="121">
        <v>1</v>
      </c>
    </row>
    <row r="76" spans="2:12" x14ac:dyDescent="0.2">
      <c r="B76" s="87">
        <v>4095</v>
      </c>
      <c r="C76" s="88" t="s">
        <v>90</v>
      </c>
      <c r="D76" s="121">
        <v>68</v>
      </c>
      <c r="E76" s="121">
        <v>95</v>
      </c>
      <c r="F76" s="121">
        <v>441</v>
      </c>
      <c r="G76" s="121">
        <v>539</v>
      </c>
      <c r="H76" s="121">
        <v>33</v>
      </c>
      <c r="I76" s="121">
        <v>6</v>
      </c>
      <c r="J76" s="121">
        <v>357</v>
      </c>
      <c r="K76" s="121">
        <v>334</v>
      </c>
      <c r="L76" s="121">
        <v>48</v>
      </c>
    </row>
    <row r="77" spans="2:12" x14ac:dyDescent="0.2">
      <c r="B77" s="87">
        <v>4096</v>
      </c>
      <c r="C77" s="88" t="s">
        <v>176</v>
      </c>
      <c r="D77" s="121">
        <v>5</v>
      </c>
      <c r="E77" s="121">
        <v>3</v>
      </c>
      <c r="F77" s="121">
        <v>28</v>
      </c>
      <c r="G77" s="121">
        <v>41</v>
      </c>
      <c r="H77" s="121">
        <v>2</v>
      </c>
      <c r="I77" s="121">
        <v>0</v>
      </c>
      <c r="J77" s="121">
        <v>5</v>
      </c>
      <c r="K77" s="121">
        <v>6</v>
      </c>
      <c r="L77" s="121">
        <v>1</v>
      </c>
    </row>
    <row r="78" spans="2:12" x14ac:dyDescent="0.2">
      <c r="B78" s="87">
        <v>4097</v>
      </c>
      <c r="C78" s="88" t="s">
        <v>177</v>
      </c>
      <c r="D78" s="121">
        <v>5</v>
      </c>
      <c r="E78" s="121">
        <v>5</v>
      </c>
      <c r="F78" s="121">
        <v>11</v>
      </c>
      <c r="G78" s="121">
        <v>8</v>
      </c>
      <c r="H78" s="121">
        <v>1</v>
      </c>
      <c r="I78" s="121">
        <v>0</v>
      </c>
      <c r="J78" s="121">
        <v>20</v>
      </c>
      <c r="K78" s="121">
        <v>17</v>
      </c>
      <c r="L78" s="121">
        <v>1</v>
      </c>
    </row>
    <row r="79" spans="2:12" x14ac:dyDescent="0.2">
      <c r="B79" s="87">
        <v>4099</v>
      </c>
      <c r="C79" s="88" t="s">
        <v>178</v>
      </c>
      <c r="D79" s="121">
        <v>3</v>
      </c>
      <c r="E79" s="121">
        <v>2</v>
      </c>
      <c r="F79" s="121">
        <v>21</v>
      </c>
      <c r="G79" s="121">
        <v>23</v>
      </c>
      <c r="H79" s="121">
        <v>3</v>
      </c>
      <c r="I79" s="121">
        <v>0</v>
      </c>
      <c r="J79" s="121">
        <v>9</v>
      </c>
      <c r="K79" s="121">
        <v>3</v>
      </c>
      <c r="L79" s="121">
        <v>1</v>
      </c>
    </row>
    <row r="80" spans="2:12" x14ac:dyDescent="0.2">
      <c r="B80" s="87">
        <v>4100</v>
      </c>
      <c r="C80" s="88" t="s">
        <v>433</v>
      </c>
      <c r="D80" s="121">
        <v>29</v>
      </c>
      <c r="E80" s="121">
        <v>23</v>
      </c>
      <c r="F80" s="121">
        <v>179</v>
      </c>
      <c r="G80" s="121">
        <v>174</v>
      </c>
      <c r="H80" s="121">
        <v>9</v>
      </c>
      <c r="I80" s="121">
        <v>3</v>
      </c>
      <c r="J80" s="121">
        <v>137</v>
      </c>
      <c r="K80" s="121">
        <v>64</v>
      </c>
      <c r="L80" s="121">
        <v>19</v>
      </c>
    </row>
    <row r="81" spans="2:12" x14ac:dyDescent="0.2">
      <c r="B81" s="87">
        <v>4104</v>
      </c>
      <c r="C81" s="88" t="s">
        <v>179</v>
      </c>
      <c r="D81" s="121">
        <v>11</v>
      </c>
      <c r="E81" s="121">
        <v>16</v>
      </c>
      <c r="F81" s="121">
        <v>102</v>
      </c>
      <c r="G81" s="121">
        <v>118</v>
      </c>
      <c r="H81" s="121">
        <v>1</v>
      </c>
      <c r="I81" s="121">
        <v>2</v>
      </c>
      <c r="J81" s="121">
        <v>51</v>
      </c>
      <c r="K81" s="121">
        <v>43</v>
      </c>
      <c r="L81" s="121">
        <v>5</v>
      </c>
    </row>
    <row r="82" spans="2:12" x14ac:dyDescent="0.2">
      <c r="B82" s="87">
        <v>4105</v>
      </c>
      <c r="C82" s="88" t="s">
        <v>120</v>
      </c>
      <c r="D82" s="121">
        <v>3</v>
      </c>
      <c r="E82" s="121">
        <v>1</v>
      </c>
      <c r="F82" s="121">
        <v>10</v>
      </c>
      <c r="G82" s="121">
        <v>18</v>
      </c>
      <c r="H82" s="121">
        <v>1</v>
      </c>
      <c r="I82" s="121">
        <v>0</v>
      </c>
      <c r="J82" s="121">
        <v>7</v>
      </c>
      <c r="K82" s="121">
        <v>11</v>
      </c>
      <c r="L82" s="121">
        <v>1</v>
      </c>
    </row>
    <row r="83" spans="2:12" x14ac:dyDescent="0.2">
      <c r="B83" s="87">
        <v>4106</v>
      </c>
      <c r="C83" s="88" t="s">
        <v>180</v>
      </c>
      <c r="D83" s="121">
        <v>3</v>
      </c>
      <c r="E83" s="121">
        <v>2</v>
      </c>
      <c r="F83" s="121">
        <v>22</v>
      </c>
      <c r="G83" s="121">
        <v>17</v>
      </c>
      <c r="H83" s="121">
        <v>0</v>
      </c>
      <c r="I83" s="121">
        <v>0</v>
      </c>
      <c r="J83" s="121">
        <v>6</v>
      </c>
      <c r="K83" s="121">
        <v>7</v>
      </c>
      <c r="L83" s="121">
        <v>2</v>
      </c>
    </row>
    <row r="84" spans="2:12" x14ac:dyDescent="0.2">
      <c r="B84" s="87">
        <v>4107</v>
      </c>
      <c r="C84" s="88" t="s">
        <v>181</v>
      </c>
      <c r="D84" s="121">
        <v>13</v>
      </c>
      <c r="E84" s="121">
        <v>4</v>
      </c>
      <c r="F84" s="121">
        <v>76</v>
      </c>
      <c r="G84" s="121">
        <v>56</v>
      </c>
      <c r="H84" s="121">
        <v>1</v>
      </c>
      <c r="I84" s="121">
        <v>0</v>
      </c>
      <c r="J84" s="121">
        <v>42</v>
      </c>
      <c r="K84" s="121">
        <v>23</v>
      </c>
      <c r="L84" s="121">
        <v>1</v>
      </c>
    </row>
    <row r="85" spans="2:12" x14ac:dyDescent="0.2">
      <c r="B85" s="87">
        <v>4110</v>
      </c>
      <c r="C85" s="88" t="s">
        <v>121</v>
      </c>
      <c r="D85" s="121">
        <v>9</v>
      </c>
      <c r="E85" s="121">
        <v>7</v>
      </c>
      <c r="F85" s="121">
        <v>33</v>
      </c>
      <c r="G85" s="121">
        <v>49</v>
      </c>
      <c r="H85" s="121">
        <v>1</v>
      </c>
      <c r="I85" s="121">
        <v>0</v>
      </c>
      <c r="J85" s="121">
        <v>25</v>
      </c>
      <c r="K85" s="121">
        <v>18</v>
      </c>
      <c r="L85" s="121">
        <v>4</v>
      </c>
    </row>
    <row r="86" spans="2:12" x14ac:dyDescent="0.2">
      <c r="B86" s="87">
        <v>4111</v>
      </c>
      <c r="C86" s="88" t="s">
        <v>122</v>
      </c>
      <c r="D86" s="121">
        <v>12</v>
      </c>
      <c r="E86" s="121">
        <v>10</v>
      </c>
      <c r="F86" s="121">
        <v>62</v>
      </c>
      <c r="G86" s="121">
        <v>77</v>
      </c>
      <c r="H86" s="121">
        <v>3</v>
      </c>
      <c r="I86" s="121">
        <v>1</v>
      </c>
      <c r="J86" s="121">
        <v>36</v>
      </c>
      <c r="K86" s="121">
        <v>36</v>
      </c>
      <c r="L86" s="121">
        <v>0</v>
      </c>
    </row>
    <row r="87" spans="2:12" x14ac:dyDescent="0.2">
      <c r="B87" s="87">
        <v>4112</v>
      </c>
      <c r="C87" s="88" t="s">
        <v>182</v>
      </c>
      <c r="D87" s="121">
        <v>6</v>
      </c>
      <c r="E87" s="121">
        <v>5</v>
      </c>
      <c r="F87" s="121">
        <v>26</v>
      </c>
      <c r="G87" s="121">
        <v>37</v>
      </c>
      <c r="H87" s="121">
        <v>0</v>
      </c>
      <c r="I87" s="121">
        <v>0</v>
      </c>
      <c r="J87" s="121">
        <v>15</v>
      </c>
      <c r="K87" s="121">
        <v>19</v>
      </c>
      <c r="L87" s="121">
        <v>1</v>
      </c>
    </row>
    <row r="88" spans="2:12" x14ac:dyDescent="0.2">
      <c r="B88" s="87">
        <v>4113</v>
      </c>
      <c r="C88" s="88" t="s">
        <v>123</v>
      </c>
      <c r="D88" s="121">
        <v>5</v>
      </c>
      <c r="E88" s="121">
        <v>5</v>
      </c>
      <c r="F88" s="121">
        <v>33</v>
      </c>
      <c r="G88" s="121">
        <v>29</v>
      </c>
      <c r="H88" s="121">
        <v>0</v>
      </c>
      <c r="I88" s="121">
        <v>0</v>
      </c>
      <c r="J88" s="121">
        <v>17</v>
      </c>
      <c r="K88" s="121">
        <v>11</v>
      </c>
      <c r="L88" s="121">
        <v>1</v>
      </c>
    </row>
    <row r="89" spans="2:12" x14ac:dyDescent="0.2">
      <c r="B89" s="87">
        <v>4125</v>
      </c>
      <c r="C89" s="97" t="s">
        <v>449</v>
      </c>
      <c r="D89" s="121">
        <v>7</v>
      </c>
      <c r="E89" s="121">
        <v>17</v>
      </c>
      <c r="F89" s="121">
        <v>86</v>
      </c>
      <c r="G89" s="121">
        <v>98</v>
      </c>
      <c r="H89" s="121">
        <v>2</v>
      </c>
      <c r="I89" s="121">
        <v>1</v>
      </c>
      <c r="J89" s="121">
        <v>56</v>
      </c>
      <c r="K89" s="121">
        <v>37</v>
      </c>
      <c r="L89" s="121">
        <v>3</v>
      </c>
    </row>
    <row r="90" spans="2:12" x14ac:dyDescent="0.2">
      <c r="B90" s="87">
        <v>4114</v>
      </c>
      <c r="C90" s="88" t="s">
        <v>183</v>
      </c>
      <c r="D90" s="121">
        <v>6</v>
      </c>
      <c r="E90" s="121">
        <v>10</v>
      </c>
      <c r="F90" s="121">
        <v>53</v>
      </c>
      <c r="G90" s="121">
        <v>99</v>
      </c>
      <c r="H90" s="121">
        <v>5</v>
      </c>
      <c r="I90" s="121">
        <v>3</v>
      </c>
      <c r="J90" s="121">
        <v>79</v>
      </c>
      <c r="K90" s="121">
        <v>57</v>
      </c>
      <c r="L90" s="121">
        <v>3</v>
      </c>
    </row>
    <row r="91" spans="2:12" x14ac:dyDescent="0.2">
      <c r="B91" s="87">
        <v>4117</v>
      </c>
      <c r="C91" s="88" t="s">
        <v>442</v>
      </c>
      <c r="D91" s="121">
        <v>8</v>
      </c>
      <c r="E91" s="121">
        <v>6</v>
      </c>
      <c r="F91" s="121">
        <v>29</v>
      </c>
      <c r="G91" s="121">
        <v>32</v>
      </c>
      <c r="H91" s="121">
        <v>0</v>
      </c>
      <c r="I91" s="121">
        <v>0</v>
      </c>
      <c r="J91" s="121">
        <v>20</v>
      </c>
      <c r="K91" s="121">
        <v>6</v>
      </c>
      <c r="L91" s="121">
        <v>1</v>
      </c>
    </row>
    <row r="92" spans="2:12" x14ac:dyDescent="0.2">
      <c r="B92" s="87">
        <v>4120</v>
      </c>
      <c r="C92" s="88" t="s">
        <v>443</v>
      </c>
      <c r="D92" s="121">
        <v>9</v>
      </c>
      <c r="E92" s="121">
        <v>6</v>
      </c>
      <c r="F92" s="121">
        <v>50</v>
      </c>
      <c r="G92" s="121">
        <v>69</v>
      </c>
      <c r="H92" s="121">
        <v>1</v>
      </c>
      <c r="I92" s="121">
        <v>1</v>
      </c>
      <c r="J92" s="121">
        <v>50</v>
      </c>
      <c r="K92" s="121">
        <v>45</v>
      </c>
      <c r="L92" s="121">
        <v>5</v>
      </c>
    </row>
    <row r="93" spans="2:12" x14ac:dyDescent="0.2">
      <c r="B93" s="87">
        <v>4121</v>
      </c>
      <c r="C93" s="88" t="s">
        <v>184</v>
      </c>
      <c r="D93" s="121">
        <v>11</v>
      </c>
      <c r="E93" s="121">
        <v>16</v>
      </c>
      <c r="F93" s="121">
        <v>76</v>
      </c>
      <c r="G93" s="121">
        <v>59</v>
      </c>
      <c r="H93" s="121">
        <v>10</v>
      </c>
      <c r="I93" s="121">
        <v>3</v>
      </c>
      <c r="J93" s="121">
        <v>127</v>
      </c>
      <c r="K93" s="121">
        <v>115</v>
      </c>
      <c r="L93" s="121">
        <v>14</v>
      </c>
    </row>
    <row r="94" spans="2:12" x14ac:dyDescent="0.2">
      <c r="B94" s="87">
        <v>4122</v>
      </c>
      <c r="C94" s="88" t="s">
        <v>185</v>
      </c>
      <c r="D94" s="121">
        <v>10</v>
      </c>
      <c r="E94" s="121">
        <v>8</v>
      </c>
      <c r="F94" s="121">
        <v>86</v>
      </c>
      <c r="G94" s="121">
        <v>68</v>
      </c>
      <c r="H94" s="121">
        <v>2</v>
      </c>
      <c r="I94" s="121">
        <v>1</v>
      </c>
      <c r="J94" s="121">
        <v>53</v>
      </c>
      <c r="K94" s="121">
        <v>44</v>
      </c>
      <c r="L94" s="121">
        <v>17</v>
      </c>
    </row>
    <row r="95" spans="2:12" x14ac:dyDescent="0.2">
      <c r="B95" s="87">
        <v>4123</v>
      </c>
      <c r="C95" s="88" t="s">
        <v>124</v>
      </c>
      <c r="D95" s="121">
        <v>53</v>
      </c>
      <c r="E95" s="121">
        <v>33</v>
      </c>
      <c r="F95" s="121">
        <v>373</v>
      </c>
      <c r="G95" s="121">
        <v>348</v>
      </c>
      <c r="H95" s="121">
        <v>22</v>
      </c>
      <c r="I95" s="121">
        <v>6</v>
      </c>
      <c r="J95" s="121">
        <v>266</v>
      </c>
      <c r="K95" s="121">
        <v>186</v>
      </c>
      <c r="L95" s="121">
        <v>51</v>
      </c>
    </row>
    <row r="96" spans="2:12" s="53" customFormat="1" x14ac:dyDescent="0.2">
      <c r="B96" s="85">
        <v>4159</v>
      </c>
      <c r="C96" s="86" t="s">
        <v>186</v>
      </c>
      <c r="D96" s="120">
        <v>269</v>
      </c>
      <c r="E96" s="120">
        <v>294</v>
      </c>
      <c r="F96" s="120">
        <v>2020</v>
      </c>
      <c r="G96" s="120">
        <v>1886</v>
      </c>
      <c r="H96" s="120">
        <v>112</v>
      </c>
      <c r="I96" s="120">
        <v>32</v>
      </c>
      <c r="J96" s="120">
        <v>1449</v>
      </c>
      <c r="K96" s="120">
        <v>1137</v>
      </c>
      <c r="L96" s="120">
        <v>149</v>
      </c>
    </row>
    <row r="97" spans="2:12" x14ac:dyDescent="0.2">
      <c r="B97" s="87">
        <v>4131</v>
      </c>
      <c r="C97" s="88" t="s">
        <v>187</v>
      </c>
      <c r="D97" s="121">
        <v>29</v>
      </c>
      <c r="E97" s="121">
        <v>30</v>
      </c>
      <c r="F97" s="121">
        <v>213</v>
      </c>
      <c r="G97" s="121">
        <v>182</v>
      </c>
      <c r="H97" s="121">
        <v>3</v>
      </c>
      <c r="I97" s="121">
        <v>2</v>
      </c>
      <c r="J97" s="121">
        <v>87</v>
      </c>
      <c r="K97" s="121">
        <v>70</v>
      </c>
      <c r="L97" s="121">
        <v>3</v>
      </c>
    </row>
    <row r="98" spans="2:12" x14ac:dyDescent="0.2">
      <c r="B98" s="87">
        <v>4132</v>
      </c>
      <c r="C98" s="88" t="s">
        <v>188</v>
      </c>
      <c r="D98" s="121">
        <v>6</v>
      </c>
      <c r="E98" s="121">
        <v>6</v>
      </c>
      <c r="F98" s="121">
        <v>64</v>
      </c>
      <c r="G98" s="121">
        <v>84</v>
      </c>
      <c r="H98" s="121">
        <v>0</v>
      </c>
      <c r="I98" s="121">
        <v>0</v>
      </c>
      <c r="J98" s="121">
        <v>46</v>
      </c>
      <c r="K98" s="121">
        <v>41</v>
      </c>
      <c r="L98" s="121">
        <v>1</v>
      </c>
    </row>
    <row r="99" spans="2:12" s="5" customFormat="1" x14ac:dyDescent="0.2">
      <c r="B99" s="87">
        <v>4133</v>
      </c>
      <c r="C99" s="88" t="s">
        <v>435</v>
      </c>
      <c r="D99" s="121">
        <v>7</v>
      </c>
      <c r="E99" s="121">
        <v>8</v>
      </c>
      <c r="F99" s="121">
        <v>54</v>
      </c>
      <c r="G99" s="121">
        <v>52</v>
      </c>
      <c r="H99" s="121">
        <v>2</v>
      </c>
      <c r="I99" s="121">
        <v>2</v>
      </c>
      <c r="J99" s="121">
        <v>53</v>
      </c>
      <c r="K99" s="121">
        <v>53</v>
      </c>
      <c r="L99" s="121">
        <v>6</v>
      </c>
    </row>
    <row r="100" spans="2:12" x14ac:dyDescent="0.2">
      <c r="B100" s="87">
        <v>4134</v>
      </c>
      <c r="C100" s="88" t="s">
        <v>189</v>
      </c>
      <c r="D100" s="121">
        <v>10</v>
      </c>
      <c r="E100" s="121">
        <v>11</v>
      </c>
      <c r="F100" s="121">
        <v>63</v>
      </c>
      <c r="G100" s="121">
        <v>49</v>
      </c>
      <c r="H100" s="121">
        <v>2</v>
      </c>
      <c r="I100" s="121">
        <v>0</v>
      </c>
      <c r="J100" s="121">
        <v>18</v>
      </c>
      <c r="K100" s="121">
        <v>11</v>
      </c>
      <c r="L100" s="121">
        <v>2</v>
      </c>
    </row>
    <row r="101" spans="2:12" x14ac:dyDescent="0.2">
      <c r="B101" s="87">
        <v>4135</v>
      </c>
      <c r="C101" s="88" t="s">
        <v>125</v>
      </c>
      <c r="D101" s="121">
        <v>13</v>
      </c>
      <c r="E101" s="121">
        <v>14</v>
      </c>
      <c r="F101" s="121">
        <v>75</v>
      </c>
      <c r="G101" s="121">
        <v>103</v>
      </c>
      <c r="H101" s="121">
        <v>6</v>
      </c>
      <c r="I101" s="121">
        <v>0</v>
      </c>
      <c r="J101" s="121">
        <v>89</v>
      </c>
      <c r="K101" s="121">
        <v>57</v>
      </c>
      <c r="L101" s="121">
        <v>13</v>
      </c>
    </row>
    <row r="102" spans="2:12" x14ac:dyDescent="0.2">
      <c r="B102" s="87">
        <v>4136</v>
      </c>
      <c r="C102" s="88" t="s">
        <v>91</v>
      </c>
      <c r="D102" s="121">
        <v>16</v>
      </c>
      <c r="E102" s="121">
        <v>12</v>
      </c>
      <c r="F102" s="121">
        <v>85</v>
      </c>
      <c r="G102" s="121">
        <v>84</v>
      </c>
      <c r="H102" s="121">
        <v>4</v>
      </c>
      <c r="I102" s="121">
        <v>0</v>
      </c>
      <c r="J102" s="121">
        <v>27</v>
      </c>
      <c r="K102" s="121">
        <v>18</v>
      </c>
      <c r="L102" s="121">
        <v>7</v>
      </c>
    </row>
    <row r="103" spans="2:12" x14ac:dyDescent="0.2">
      <c r="B103" s="87">
        <v>4137</v>
      </c>
      <c r="C103" s="88" t="s">
        <v>444</v>
      </c>
      <c r="D103" s="121">
        <v>6</v>
      </c>
      <c r="E103" s="121">
        <v>4</v>
      </c>
      <c r="F103" s="121">
        <v>13</v>
      </c>
      <c r="G103" s="121">
        <v>36</v>
      </c>
      <c r="H103" s="121">
        <v>0</v>
      </c>
      <c r="I103" s="121">
        <v>0</v>
      </c>
      <c r="J103" s="121">
        <v>9</v>
      </c>
      <c r="K103" s="121">
        <v>18</v>
      </c>
      <c r="L103" s="121">
        <v>0</v>
      </c>
    </row>
    <row r="104" spans="2:12" x14ac:dyDescent="0.2">
      <c r="B104" s="87">
        <v>4138</v>
      </c>
      <c r="C104" s="88" t="s">
        <v>190</v>
      </c>
      <c r="D104" s="121">
        <v>7</v>
      </c>
      <c r="E104" s="121">
        <v>3</v>
      </c>
      <c r="F104" s="121">
        <v>22</v>
      </c>
      <c r="G104" s="121">
        <v>35</v>
      </c>
      <c r="H104" s="121">
        <v>0</v>
      </c>
      <c r="I104" s="121">
        <v>0</v>
      </c>
      <c r="J104" s="121">
        <v>7</v>
      </c>
      <c r="K104" s="121">
        <v>9</v>
      </c>
      <c r="L104" s="121">
        <v>3</v>
      </c>
    </row>
    <row r="105" spans="2:12" x14ac:dyDescent="0.2">
      <c r="B105" s="87">
        <v>4139</v>
      </c>
      <c r="C105" s="88" t="s">
        <v>92</v>
      </c>
      <c r="D105" s="121">
        <v>32</v>
      </c>
      <c r="E105" s="121">
        <v>47</v>
      </c>
      <c r="F105" s="121">
        <v>294</v>
      </c>
      <c r="G105" s="121">
        <v>249</v>
      </c>
      <c r="H105" s="121">
        <v>27</v>
      </c>
      <c r="I105" s="121">
        <v>8</v>
      </c>
      <c r="J105" s="121">
        <v>338</v>
      </c>
      <c r="K105" s="121">
        <v>238</v>
      </c>
      <c r="L105" s="121">
        <v>35</v>
      </c>
    </row>
    <row r="106" spans="2:12" x14ac:dyDescent="0.2">
      <c r="B106" s="87">
        <v>4140</v>
      </c>
      <c r="C106" s="88" t="s">
        <v>191</v>
      </c>
      <c r="D106" s="121">
        <v>26</v>
      </c>
      <c r="E106" s="121">
        <v>17</v>
      </c>
      <c r="F106" s="121">
        <v>142</v>
      </c>
      <c r="G106" s="121">
        <v>137</v>
      </c>
      <c r="H106" s="121">
        <v>5</v>
      </c>
      <c r="I106" s="121">
        <v>1</v>
      </c>
      <c r="J106" s="121">
        <v>76</v>
      </c>
      <c r="K106" s="121">
        <v>70</v>
      </c>
      <c r="L106" s="121">
        <v>11</v>
      </c>
    </row>
    <row r="107" spans="2:12" x14ac:dyDescent="0.2">
      <c r="B107" s="87">
        <v>4141</v>
      </c>
      <c r="C107" s="88" t="s">
        <v>436</v>
      </c>
      <c r="D107" s="121">
        <v>38</v>
      </c>
      <c r="E107" s="121">
        <v>57</v>
      </c>
      <c r="F107" s="121">
        <v>330</v>
      </c>
      <c r="G107" s="121">
        <v>291</v>
      </c>
      <c r="H107" s="121">
        <v>36</v>
      </c>
      <c r="I107" s="121">
        <v>14</v>
      </c>
      <c r="J107" s="121">
        <v>367</v>
      </c>
      <c r="K107" s="121">
        <v>257</v>
      </c>
      <c r="L107" s="121">
        <v>24</v>
      </c>
    </row>
    <row r="108" spans="2:12" x14ac:dyDescent="0.2">
      <c r="B108" s="87">
        <v>4142</v>
      </c>
      <c r="C108" s="88" t="s">
        <v>192</v>
      </c>
      <c r="D108" s="121">
        <v>6</v>
      </c>
      <c r="E108" s="121">
        <v>5</v>
      </c>
      <c r="F108" s="121">
        <v>35</v>
      </c>
      <c r="G108" s="121">
        <v>49</v>
      </c>
      <c r="H108" s="121">
        <v>2</v>
      </c>
      <c r="I108" s="121">
        <v>0</v>
      </c>
      <c r="J108" s="121">
        <v>18</v>
      </c>
      <c r="K108" s="121">
        <v>11</v>
      </c>
      <c r="L108" s="121">
        <v>2</v>
      </c>
    </row>
    <row r="109" spans="2:12" x14ac:dyDescent="0.2">
      <c r="B109" s="87">
        <v>4143</v>
      </c>
      <c r="C109" s="88" t="s">
        <v>193</v>
      </c>
      <c r="D109" s="121">
        <v>6</v>
      </c>
      <c r="E109" s="121">
        <v>8</v>
      </c>
      <c r="F109" s="121">
        <v>47</v>
      </c>
      <c r="G109" s="121">
        <v>58</v>
      </c>
      <c r="H109" s="121">
        <v>0</v>
      </c>
      <c r="I109" s="121">
        <v>1</v>
      </c>
      <c r="J109" s="121">
        <v>15</v>
      </c>
      <c r="K109" s="121">
        <v>11</v>
      </c>
      <c r="L109" s="121">
        <v>3</v>
      </c>
    </row>
    <row r="110" spans="2:12" x14ac:dyDescent="0.2">
      <c r="B110" s="87">
        <v>4144</v>
      </c>
      <c r="C110" s="88" t="s">
        <v>194</v>
      </c>
      <c r="D110" s="121">
        <v>27</v>
      </c>
      <c r="E110" s="121">
        <v>32</v>
      </c>
      <c r="F110" s="121">
        <v>257</v>
      </c>
      <c r="G110" s="121">
        <v>200</v>
      </c>
      <c r="H110" s="121">
        <v>9</v>
      </c>
      <c r="I110" s="121">
        <v>2</v>
      </c>
      <c r="J110" s="121">
        <v>119</v>
      </c>
      <c r="K110" s="121">
        <v>105</v>
      </c>
      <c r="L110" s="121">
        <v>12</v>
      </c>
    </row>
    <row r="111" spans="2:12" x14ac:dyDescent="0.2">
      <c r="B111" s="87">
        <v>4145</v>
      </c>
      <c r="C111" s="88" t="s">
        <v>434</v>
      </c>
      <c r="D111" s="121">
        <v>10</v>
      </c>
      <c r="E111" s="121">
        <v>14</v>
      </c>
      <c r="F111" s="121">
        <v>113</v>
      </c>
      <c r="G111" s="121">
        <v>80</v>
      </c>
      <c r="H111" s="121">
        <v>4</v>
      </c>
      <c r="I111" s="121">
        <v>1</v>
      </c>
      <c r="J111" s="121">
        <v>60</v>
      </c>
      <c r="K111" s="121">
        <v>49</v>
      </c>
      <c r="L111" s="121">
        <v>2</v>
      </c>
    </row>
    <row r="112" spans="2:12" x14ac:dyDescent="0.2">
      <c r="B112" s="87">
        <v>4146</v>
      </c>
      <c r="C112" s="88" t="s">
        <v>195</v>
      </c>
      <c r="D112" s="121">
        <v>21</v>
      </c>
      <c r="E112" s="121">
        <v>21</v>
      </c>
      <c r="F112" s="121">
        <v>152</v>
      </c>
      <c r="G112" s="121">
        <v>137</v>
      </c>
      <c r="H112" s="121">
        <v>11</v>
      </c>
      <c r="I112" s="121">
        <v>0</v>
      </c>
      <c r="J112" s="121">
        <v>104</v>
      </c>
      <c r="K112" s="121">
        <v>97</v>
      </c>
      <c r="L112" s="121">
        <v>23</v>
      </c>
    </row>
    <row r="113" spans="2:12" x14ac:dyDescent="0.2">
      <c r="B113" s="87">
        <v>4147</v>
      </c>
      <c r="C113" s="88" t="s">
        <v>196</v>
      </c>
      <c r="D113" s="121">
        <v>9</v>
      </c>
      <c r="E113" s="121">
        <v>5</v>
      </c>
      <c r="F113" s="121">
        <v>61</v>
      </c>
      <c r="G113" s="121">
        <v>60</v>
      </c>
      <c r="H113" s="121">
        <v>1</v>
      </c>
      <c r="I113" s="121">
        <v>1</v>
      </c>
      <c r="J113" s="121">
        <v>16</v>
      </c>
      <c r="K113" s="121">
        <v>22</v>
      </c>
      <c r="L113" s="121">
        <v>2</v>
      </c>
    </row>
    <row r="114" spans="2:12" s="53" customFormat="1" x14ac:dyDescent="0.2">
      <c r="B114" s="85">
        <v>4189</v>
      </c>
      <c r="C114" s="86" t="s">
        <v>197</v>
      </c>
      <c r="D114" s="120">
        <v>223</v>
      </c>
      <c r="E114" s="120">
        <v>198</v>
      </c>
      <c r="F114" s="120">
        <v>1438</v>
      </c>
      <c r="G114" s="120">
        <v>1354</v>
      </c>
      <c r="H114" s="120">
        <v>73</v>
      </c>
      <c r="I114" s="120">
        <v>12</v>
      </c>
      <c r="J114" s="120">
        <v>1048</v>
      </c>
      <c r="K114" s="120">
        <v>705</v>
      </c>
      <c r="L114" s="120">
        <v>135</v>
      </c>
    </row>
    <row r="115" spans="2:12" x14ac:dyDescent="0.2">
      <c r="B115" s="87">
        <v>4161</v>
      </c>
      <c r="C115" s="88" t="s">
        <v>198</v>
      </c>
      <c r="D115" s="121">
        <v>18</v>
      </c>
      <c r="E115" s="121">
        <v>12</v>
      </c>
      <c r="F115" s="121">
        <v>79</v>
      </c>
      <c r="G115" s="121">
        <v>109</v>
      </c>
      <c r="H115" s="121">
        <v>7</v>
      </c>
      <c r="I115" s="121">
        <v>0</v>
      </c>
      <c r="J115" s="121">
        <v>71</v>
      </c>
      <c r="K115" s="121">
        <v>52</v>
      </c>
      <c r="L115" s="121">
        <v>10</v>
      </c>
    </row>
    <row r="116" spans="2:12" x14ac:dyDescent="0.2">
      <c r="B116" s="87">
        <v>4163</v>
      </c>
      <c r="C116" s="88" t="s">
        <v>94</v>
      </c>
      <c r="D116" s="121">
        <v>36</v>
      </c>
      <c r="E116" s="121">
        <v>34</v>
      </c>
      <c r="F116" s="121">
        <v>281</v>
      </c>
      <c r="G116" s="121">
        <v>238</v>
      </c>
      <c r="H116" s="121">
        <v>13</v>
      </c>
      <c r="I116" s="121">
        <v>5</v>
      </c>
      <c r="J116" s="121">
        <v>211</v>
      </c>
      <c r="K116" s="121">
        <v>119</v>
      </c>
      <c r="L116" s="121">
        <v>29</v>
      </c>
    </row>
    <row r="117" spans="2:12" s="5" customFormat="1" x14ac:dyDescent="0.2">
      <c r="B117" s="87">
        <v>4164</v>
      </c>
      <c r="C117" s="88" t="s">
        <v>126</v>
      </c>
      <c r="D117" s="121">
        <v>3</v>
      </c>
      <c r="E117" s="121">
        <v>7</v>
      </c>
      <c r="F117" s="121">
        <v>51</v>
      </c>
      <c r="G117" s="121">
        <v>45</v>
      </c>
      <c r="H117" s="121">
        <v>3</v>
      </c>
      <c r="I117" s="121">
        <v>0</v>
      </c>
      <c r="J117" s="121">
        <v>16</v>
      </c>
      <c r="K117" s="121">
        <v>10</v>
      </c>
      <c r="L117" s="121">
        <v>3</v>
      </c>
    </row>
    <row r="118" spans="2:12" x14ac:dyDescent="0.2">
      <c r="B118" s="87">
        <v>4165</v>
      </c>
      <c r="C118" s="88" t="s">
        <v>127</v>
      </c>
      <c r="D118" s="121">
        <v>27</v>
      </c>
      <c r="E118" s="121">
        <v>26</v>
      </c>
      <c r="F118" s="121">
        <v>134</v>
      </c>
      <c r="G118" s="121">
        <v>162</v>
      </c>
      <c r="H118" s="121">
        <v>6</v>
      </c>
      <c r="I118" s="121">
        <v>1</v>
      </c>
      <c r="J118" s="121">
        <v>61</v>
      </c>
      <c r="K118" s="121">
        <v>61</v>
      </c>
      <c r="L118" s="121">
        <v>7</v>
      </c>
    </row>
    <row r="119" spans="2:12" x14ac:dyDescent="0.2">
      <c r="B119" s="87">
        <v>4166</v>
      </c>
      <c r="C119" s="88" t="s">
        <v>199</v>
      </c>
      <c r="D119" s="121">
        <v>12</v>
      </c>
      <c r="E119" s="121">
        <v>8</v>
      </c>
      <c r="F119" s="121">
        <v>71</v>
      </c>
      <c r="G119" s="121">
        <v>65</v>
      </c>
      <c r="H119" s="121">
        <v>3</v>
      </c>
      <c r="I119" s="121">
        <v>0</v>
      </c>
      <c r="J119" s="121">
        <v>41</v>
      </c>
      <c r="K119" s="121">
        <v>21</v>
      </c>
      <c r="L119" s="121">
        <v>5</v>
      </c>
    </row>
    <row r="120" spans="2:12" x14ac:dyDescent="0.2">
      <c r="B120" s="87">
        <v>4167</v>
      </c>
      <c r="C120" s="88" t="s">
        <v>200</v>
      </c>
      <c r="D120" s="121">
        <v>6</v>
      </c>
      <c r="E120" s="121">
        <v>6</v>
      </c>
      <c r="F120" s="121">
        <v>39</v>
      </c>
      <c r="G120" s="121">
        <v>60</v>
      </c>
      <c r="H120" s="121">
        <v>3</v>
      </c>
      <c r="I120" s="121">
        <v>0</v>
      </c>
      <c r="J120" s="121">
        <v>37</v>
      </c>
      <c r="K120" s="121">
        <v>42</v>
      </c>
      <c r="L120" s="121">
        <v>0</v>
      </c>
    </row>
    <row r="121" spans="2:12" x14ac:dyDescent="0.2">
      <c r="B121" s="87">
        <v>4169</v>
      </c>
      <c r="C121" s="88" t="s">
        <v>201</v>
      </c>
      <c r="D121" s="121">
        <v>14</v>
      </c>
      <c r="E121" s="121">
        <v>22</v>
      </c>
      <c r="F121" s="121">
        <v>124</v>
      </c>
      <c r="G121" s="121">
        <v>95</v>
      </c>
      <c r="H121" s="121">
        <v>3</v>
      </c>
      <c r="I121" s="121">
        <v>0</v>
      </c>
      <c r="J121" s="121">
        <v>84</v>
      </c>
      <c r="K121" s="121">
        <v>41</v>
      </c>
      <c r="L121" s="121">
        <v>4</v>
      </c>
    </row>
    <row r="122" spans="2:12" x14ac:dyDescent="0.2">
      <c r="B122" s="87">
        <v>4170</v>
      </c>
      <c r="C122" s="88" t="s">
        <v>93</v>
      </c>
      <c r="D122" s="121">
        <v>20</v>
      </c>
      <c r="E122" s="121">
        <v>14</v>
      </c>
      <c r="F122" s="121">
        <v>125</v>
      </c>
      <c r="G122" s="121">
        <v>106</v>
      </c>
      <c r="H122" s="121">
        <v>14</v>
      </c>
      <c r="I122" s="121">
        <v>3</v>
      </c>
      <c r="J122" s="121">
        <v>155</v>
      </c>
      <c r="K122" s="121">
        <v>105</v>
      </c>
      <c r="L122" s="121">
        <v>26</v>
      </c>
    </row>
    <row r="123" spans="2:12" x14ac:dyDescent="0.2">
      <c r="B123" s="87">
        <v>4184</v>
      </c>
      <c r="C123" s="88" t="s">
        <v>202</v>
      </c>
      <c r="D123" s="121">
        <v>10</v>
      </c>
      <c r="E123" s="121">
        <v>12</v>
      </c>
      <c r="F123" s="121">
        <v>76</v>
      </c>
      <c r="G123" s="121">
        <v>84</v>
      </c>
      <c r="H123" s="121">
        <v>3</v>
      </c>
      <c r="I123" s="121">
        <v>0</v>
      </c>
      <c r="J123" s="121">
        <v>48</v>
      </c>
      <c r="K123" s="121">
        <v>36</v>
      </c>
      <c r="L123" s="121">
        <v>17</v>
      </c>
    </row>
    <row r="124" spans="2:12" x14ac:dyDescent="0.2">
      <c r="B124" s="87">
        <v>4172</v>
      </c>
      <c r="C124" s="88" t="s">
        <v>437</v>
      </c>
      <c r="D124" s="121">
        <v>5</v>
      </c>
      <c r="E124" s="121">
        <v>7</v>
      </c>
      <c r="F124" s="121">
        <v>47</v>
      </c>
      <c r="G124" s="121">
        <v>41</v>
      </c>
      <c r="H124" s="121">
        <v>5</v>
      </c>
      <c r="I124" s="121">
        <v>0</v>
      </c>
      <c r="J124" s="121">
        <v>48</v>
      </c>
      <c r="K124" s="121">
        <v>32</v>
      </c>
      <c r="L124" s="121">
        <v>9</v>
      </c>
    </row>
    <row r="125" spans="2:12" x14ac:dyDescent="0.2">
      <c r="B125" s="87">
        <v>4173</v>
      </c>
      <c r="C125" s="88" t="s">
        <v>95</v>
      </c>
      <c r="D125" s="121">
        <v>6</v>
      </c>
      <c r="E125" s="121">
        <v>6</v>
      </c>
      <c r="F125" s="121">
        <v>14</v>
      </c>
      <c r="G125" s="121">
        <v>19</v>
      </c>
      <c r="H125" s="121">
        <v>4</v>
      </c>
      <c r="I125" s="121">
        <v>0</v>
      </c>
      <c r="J125" s="121">
        <v>13</v>
      </c>
      <c r="K125" s="121">
        <v>14</v>
      </c>
      <c r="L125" s="121">
        <v>0</v>
      </c>
    </row>
    <row r="126" spans="2:12" x14ac:dyDescent="0.2">
      <c r="B126" s="87">
        <v>4175</v>
      </c>
      <c r="C126" s="88" t="s">
        <v>203</v>
      </c>
      <c r="D126" s="121">
        <v>13</v>
      </c>
      <c r="E126" s="121">
        <v>7</v>
      </c>
      <c r="F126" s="121">
        <v>53</v>
      </c>
      <c r="G126" s="121">
        <v>28</v>
      </c>
      <c r="H126" s="121">
        <v>1</v>
      </c>
      <c r="I126" s="121">
        <v>1</v>
      </c>
      <c r="J126" s="121">
        <v>34</v>
      </c>
      <c r="K126" s="121">
        <v>15</v>
      </c>
      <c r="L126" s="121">
        <v>3</v>
      </c>
    </row>
    <row r="127" spans="2:12" x14ac:dyDescent="0.2">
      <c r="B127" s="87">
        <v>4176</v>
      </c>
      <c r="C127" s="88" t="s">
        <v>204</v>
      </c>
      <c r="D127" s="121">
        <v>4</v>
      </c>
      <c r="E127" s="121">
        <v>0</v>
      </c>
      <c r="F127" s="121">
        <v>30</v>
      </c>
      <c r="G127" s="121">
        <v>36</v>
      </c>
      <c r="H127" s="121">
        <v>0</v>
      </c>
      <c r="I127" s="121">
        <v>0</v>
      </c>
      <c r="J127" s="121">
        <v>32</v>
      </c>
      <c r="K127" s="121">
        <v>39</v>
      </c>
      <c r="L127" s="121">
        <v>2</v>
      </c>
    </row>
    <row r="128" spans="2:12" x14ac:dyDescent="0.2">
      <c r="B128" s="87">
        <v>4177</v>
      </c>
      <c r="C128" s="88" t="s">
        <v>128</v>
      </c>
      <c r="D128" s="121">
        <v>11</v>
      </c>
      <c r="E128" s="121">
        <v>8</v>
      </c>
      <c r="F128" s="121">
        <v>49</v>
      </c>
      <c r="G128" s="121">
        <v>73</v>
      </c>
      <c r="H128" s="121">
        <v>5</v>
      </c>
      <c r="I128" s="121">
        <v>1</v>
      </c>
      <c r="J128" s="121">
        <v>72</v>
      </c>
      <c r="K128" s="121">
        <v>34</v>
      </c>
      <c r="L128" s="121">
        <v>8</v>
      </c>
    </row>
    <row r="129" spans="2:12" x14ac:dyDescent="0.2">
      <c r="B129" s="87">
        <v>4179</v>
      </c>
      <c r="C129" s="88" t="s">
        <v>205</v>
      </c>
      <c r="D129" s="121">
        <v>7</v>
      </c>
      <c r="E129" s="121">
        <v>5</v>
      </c>
      <c r="F129" s="121">
        <v>36</v>
      </c>
      <c r="G129" s="121">
        <v>58</v>
      </c>
      <c r="H129" s="121">
        <v>1</v>
      </c>
      <c r="I129" s="121">
        <v>0</v>
      </c>
      <c r="J129" s="121">
        <v>22</v>
      </c>
      <c r="K129" s="121">
        <v>15</v>
      </c>
      <c r="L129" s="121">
        <v>1</v>
      </c>
    </row>
    <row r="130" spans="2:12" x14ac:dyDescent="0.2">
      <c r="B130" s="87">
        <v>4181</v>
      </c>
      <c r="C130" s="88" t="s">
        <v>206</v>
      </c>
      <c r="D130" s="121">
        <v>13</v>
      </c>
      <c r="E130" s="121">
        <v>9</v>
      </c>
      <c r="F130" s="121">
        <v>95</v>
      </c>
      <c r="G130" s="121">
        <v>46</v>
      </c>
      <c r="H130" s="121">
        <v>2</v>
      </c>
      <c r="I130" s="121">
        <v>1</v>
      </c>
      <c r="J130" s="121">
        <v>30</v>
      </c>
      <c r="K130" s="121">
        <v>22</v>
      </c>
      <c r="L130" s="121">
        <v>10</v>
      </c>
    </row>
    <row r="131" spans="2:12" x14ac:dyDescent="0.2">
      <c r="B131" s="87">
        <v>4182</v>
      </c>
      <c r="C131" s="88" t="s">
        <v>207</v>
      </c>
      <c r="D131" s="121">
        <v>7</v>
      </c>
      <c r="E131" s="121">
        <v>8</v>
      </c>
      <c r="F131" s="121">
        <v>50</v>
      </c>
      <c r="G131" s="121">
        <v>39</v>
      </c>
      <c r="H131" s="121">
        <v>0</v>
      </c>
      <c r="I131" s="121">
        <v>0</v>
      </c>
      <c r="J131" s="121">
        <v>20</v>
      </c>
      <c r="K131" s="121">
        <v>16</v>
      </c>
      <c r="L131" s="121">
        <v>1</v>
      </c>
    </row>
    <row r="132" spans="2:12" x14ac:dyDescent="0.2">
      <c r="B132" s="87">
        <v>4183</v>
      </c>
      <c r="C132" s="88" t="s">
        <v>208</v>
      </c>
      <c r="D132" s="121">
        <v>11</v>
      </c>
      <c r="E132" s="121">
        <v>7</v>
      </c>
      <c r="F132" s="121">
        <v>84</v>
      </c>
      <c r="G132" s="121">
        <v>50</v>
      </c>
      <c r="H132" s="121">
        <v>0</v>
      </c>
      <c r="I132" s="121">
        <v>0</v>
      </c>
      <c r="J132" s="121">
        <v>53</v>
      </c>
      <c r="K132" s="121">
        <v>31</v>
      </c>
      <c r="L132" s="121">
        <v>0</v>
      </c>
    </row>
    <row r="133" spans="2:12" s="53" customFormat="1" x14ac:dyDescent="0.2">
      <c r="B133" s="85">
        <v>4219</v>
      </c>
      <c r="C133" s="86" t="s">
        <v>209</v>
      </c>
      <c r="D133" s="120">
        <v>485</v>
      </c>
      <c r="E133" s="120">
        <v>348</v>
      </c>
      <c r="F133" s="120">
        <v>3548</v>
      </c>
      <c r="G133" s="120">
        <v>2960</v>
      </c>
      <c r="H133" s="120">
        <v>137</v>
      </c>
      <c r="I133" s="120">
        <v>37</v>
      </c>
      <c r="J133" s="120">
        <v>2140</v>
      </c>
      <c r="K133" s="120">
        <v>1601</v>
      </c>
      <c r="L133" s="120">
        <v>268</v>
      </c>
    </row>
    <row r="134" spans="2:12" x14ac:dyDescent="0.2">
      <c r="B134" s="87">
        <v>4191</v>
      </c>
      <c r="C134" s="88" t="s">
        <v>210</v>
      </c>
      <c r="D134" s="121">
        <v>7</v>
      </c>
      <c r="E134" s="121">
        <v>8</v>
      </c>
      <c r="F134" s="121">
        <v>36</v>
      </c>
      <c r="G134" s="121">
        <v>46</v>
      </c>
      <c r="H134" s="121">
        <v>2</v>
      </c>
      <c r="I134" s="121">
        <v>0</v>
      </c>
      <c r="J134" s="121">
        <v>15</v>
      </c>
      <c r="K134" s="121">
        <v>15</v>
      </c>
      <c r="L134" s="121">
        <v>0</v>
      </c>
    </row>
    <row r="135" spans="2:12" x14ac:dyDescent="0.2">
      <c r="B135" s="87">
        <v>4192</v>
      </c>
      <c r="C135" s="88" t="s">
        <v>211</v>
      </c>
      <c r="D135" s="121">
        <v>11</v>
      </c>
      <c r="E135" s="121">
        <v>7</v>
      </c>
      <c r="F135" s="121">
        <v>74</v>
      </c>
      <c r="G135" s="121">
        <v>75</v>
      </c>
      <c r="H135" s="121">
        <v>1</v>
      </c>
      <c r="I135" s="121">
        <v>2</v>
      </c>
      <c r="J135" s="121">
        <v>40</v>
      </c>
      <c r="K135" s="121">
        <v>41</v>
      </c>
      <c r="L135" s="121">
        <v>5</v>
      </c>
    </row>
    <row r="136" spans="2:12" s="5" customFormat="1" x14ac:dyDescent="0.2">
      <c r="B136" s="87">
        <v>4193</v>
      </c>
      <c r="C136" s="88" t="s">
        <v>212</v>
      </c>
      <c r="D136" s="121">
        <v>4</v>
      </c>
      <c r="E136" s="121">
        <v>2</v>
      </c>
      <c r="F136" s="121">
        <v>95</v>
      </c>
      <c r="G136" s="121">
        <v>43</v>
      </c>
      <c r="H136" s="121">
        <v>1</v>
      </c>
      <c r="I136" s="121">
        <v>0</v>
      </c>
      <c r="J136" s="121">
        <v>39</v>
      </c>
      <c r="K136" s="121">
        <v>23</v>
      </c>
      <c r="L136" s="121">
        <v>7</v>
      </c>
    </row>
    <row r="137" spans="2:12" x14ac:dyDescent="0.2">
      <c r="B137" s="87">
        <v>4194</v>
      </c>
      <c r="C137" s="88" t="s">
        <v>213</v>
      </c>
      <c r="D137" s="121">
        <v>19</v>
      </c>
      <c r="E137" s="121">
        <v>10</v>
      </c>
      <c r="F137" s="121">
        <v>88</v>
      </c>
      <c r="G137" s="121">
        <v>115</v>
      </c>
      <c r="H137" s="121">
        <v>3</v>
      </c>
      <c r="I137" s="121">
        <v>0</v>
      </c>
      <c r="J137" s="121">
        <v>98</v>
      </c>
      <c r="K137" s="121">
        <v>74</v>
      </c>
      <c r="L137" s="121">
        <v>22</v>
      </c>
    </row>
    <row r="138" spans="2:12" x14ac:dyDescent="0.2">
      <c r="B138" s="87">
        <v>4195</v>
      </c>
      <c r="C138" s="88" t="s">
        <v>214</v>
      </c>
      <c r="D138" s="121">
        <v>10</v>
      </c>
      <c r="E138" s="121">
        <v>12</v>
      </c>
      <c r="F138" s="121">
        <v>83</v>
      </c>
      <c r="G138" s="121">
        <v>62</v>
      </c>
      <c r="H138" s="121">
        <v>1</v>
      </c>
      <c r="I138" s="121">
        <v>0</v>
      </c>
      <c r="J138" s="121">
        <v>54</v>
      </c>
      <c r="K138" s="121">
        <v>14</v>
      </c>
      <c r="L138" s="121">
        <v>3</v>
      </c>
    </row>
    <row r="139" spans="2:12" x14ac:dyDescent="0.2">
      <c r="B139" s="87">
        <v>4196</v>
      </c>
      <c r="C139" s="88" t="s">
        <v>215</v>
      </c>
      <c r="D139" s="121">
        <v>8</v>
      </c>
      <c r="E139" s="121">
        <v>13</v>
      </c>
      <c r="F139" s="121">
        <v>71</v>
      </c>
      <c r="G139" s="121">
        <v>93</v>
      </c>
      <c r="H139" s="121">
        <v>3</v>
      </c>
      <c r="I139" s="121">
        <v>2</v>
      </c>
      <c r="J139" s="121">
        <v>47</v>
      </c>
      <c r="K139" s="121">
        <v>41</v>
      </c>
      <c r="L139" s="121">
        <v>6</v>
      </c>
    </row>
    <row r="140" spans="2:12" x14ac:dyDescent="0.2">
      <c r="B140" s="87">
        <v>4197</v>
      </c>
      <c r="C140" s="88" t="s">
        <v>216</v>
      </c>
      <c r="D140" s="121">
        <v>2</v>
      </c>
      <c r="E140" s="121">
        <v>7</v>
      </c>
      <c r="F140" s="121">
        <v>73</v>
      </c>
      <c r="G140" s="121">
        <v>55</v>
      </c>
      <c r="H140" s="121">
        <v>5</v>
      </c>
      <c r="I140" s="121">
        <v>0</v>
      </c>
      <c r="J140" s="121">
        <v>24</v>
      </c>
      <c r="K140" s="121">
        <v>35</v>
      </c>
      <c r="L140" s="121">
        <v>1</v>
      </c>
    </row>
    <row r="141" spans="2:12" x14ac:dyDescent="0.2">
      <c r="B141" s="87">
        <v>4198</v>
      </c>
      <c r="C141" s="88" t="s">
        <v>217</v>
      </c>
      <c r="D141" s="121">
        <v>14</v>
      </c>
      <c r="E141" s="121">
        <v>8</v>
      </c>
      <c r="F141" s="121">
        <v>86</v>
      </c>
      <c r="G141" s="121">
        <v>76</v>
      </c>
      <c r="H141" s="121">
        <v>2</v>
      </c>
      <c r="I141" s="121">
        <v>1</v>
      </c>
      <c r="J141" s="121">
        <v>45</v>
      </c>
      <c r="K141" s="121">
        <v>54</v>
      </c>
      <c r="L141" s="121">
        <v>5</v>
      </c>
    </row>
    <row r="142" spans="2:12" x14ac:dyDescent="0.2">
      <c r="B142" s="87">
        <v>4199</v>
      </c>
      <c r="C142" s="88" t="s">
        <v>438</v>
      </c>
      <c r="D142" s="121">
        <v>16</v>
      </c>
      <c r="E142" s="121">
        <v>4</v>
      </c>
      <c r="F142" s="121">
        <v>67</v>
      </c>
      <c r="G142" s="121">
        <v>67</v>
      </c>
      <c r="H142" s="121">
        <v>11</v>
      </c>
      <c r="I142" s="121">
        <v>1</v>
      </c>
      <c r="J142" s="121">
        <v>65</v>
      </c>
      <c r="K142" s="121">
        <v>50</v>
      </c>
      <c r="L142" s="121">
        <v>8</v>
      </c>
    </row>
    <row r="143" spans="2:12" x14ac:dyDescent="0.2">
      <c r="B143" s="87">
        <v>4200</v>
      </c>
      <c r="C143" s="88" t="s">
        <v>97</v>
      </c>
      <c r="D143" s="121">
        <v>39</v>
      </c>
      <c r="E143" s="121">
        <v>12</v>
      </c>
      <c r="F143" s="121">
        <v>221</v>
      </c>
      <c r="G143" s="121">
        <v>217</v>
      </c>
      <c r="H143" s="121">
        <v>7</v>
      </c>
      <c r="I143" s="121">
        <v>2</v>
      </c>
      <c r="J143" s="121">
        <v>173</v>
      </c>
      <c r="K143" s="121">
        <v>135</v>
      </c>
      <c r="L143" s="121">
        <v>18</v>
      </c>
    </row>
    <row r="144" spans="2:12" x14ac:dyDescent="0.2">
      <c r="B144" s="87">
        <v>4201</v>
      </c>
      <c r="C144" s="88" t="s">
        <v>96</v>
      </c>
      <c r="D144" s="121">
        <v>81</v>
      </c>
      <c r="E144" s="121">
        <v>66</v>
      </c>
      <c r="F144" s="121">
        <v>923</v>
      </c>
      <c r="G144" s="121">
        <v>468</v>
      </c>
      <c r="H144" s="121">
        <v>25</v>
      </c>
      <c r="I144" s="121">
        <v>10</v>
      </c>
      <c r="J144" s="121">
        <v>445</v>
      </c>
      <c r="K144" s="121">
        <v>264</v>
      </c>
      <c r="L144" s="121">
        <v>47</v>
      </c>
    </row>
    <row r="145" spans="2:12" x14ac:dyDescent="0.2">
      <c r="B145" s="87">
        <v>4202</v>
      </c>
      <c r="C145" s="88" t="s">
        <v>218</v>
      </c>
      <c r="D145" s="121">
        <v>16</v>
      </c>
      <c r="E145" s="121">
        <v>13</v>
      </c>
      <c r="F145" s="121">
        <v>165</v>
      </c>
      <c r="G145" s="121">
        <v>138</v>
      </c>
      <c r="H145" s="121">
        <v>5</v>
      </c>
      <c r="I145" s="121">
        <v>1</v>
      </c>
      <c r="J145" s="121">
        <v>61</v>
      </c>
      <c r="K145" s="121">
        <v>40</v>
      </c>
      <c r="L145" s="121">
        <v>7</v>
      </c>
    </row>
    <row r="146" spans="2:12" x14ac:dyDescent="0.2">
      <c r="B146" s="87">
        <v>4203</v>
      </c>
      <c r="C146" s="88" t="s">
        <v>98</v>
      </c>
      <c r="D146" s="121">
        <v>24</v>
      </c>
      <c r="E146" s="121">
        <v>34</v>
      </c>
      <c r="F146" s="121">
        <v>143</v>
      </c>
      <c r="G146" s="121">
        <v>170</v>
      </c>
      <c r="H146" s="121">
        <v>11</v>
      </c>
      <c r="I146" s="121">
        <v>3</v>
      </c>
      <c r="J146" s="121">
        <v>106</v>
      </c>
      <c r="K146" s="121">
        <v>87</v>
      </c>
      <c r="L146" s="121">
        <v>12</v>
      </c>
    </row>
    <row r="147" spans="2:12" x14ac:dyDescent="0.2">
      <c r="B147" s="87">
        <v>4204</v>
      </c>
      <c r="C147" s="88" t="s">
        <v>99</v>
      </c>
      <c r="D147" s="121">
        <v>39</v>
      </c>
      <c r="E147" s="121">
        <v>26</v>
      </c>
      <c r="F147" s="121">
        <v>228</v>
      </c>
      <c r="G147" s="121">
        <v>247</v>
      </c>
      <c r="H147" s="121">
        <v>13</v>
      </c>
      <c r="I147" s="121">
        <v>5</v>
      </c>
      <c r="J147" s="121">
        <v>207</v>
      </c>
      <c r="K147" s="121">
        <v>149</v>
      </c>
      <c r="L147" s="121">
        <v>29</v>
      </c>
    </row>
    <row r="148" spans="2:12" x14ac:dyDescent="0.2">
      <c r="B148" s="87">
        <v>4205</v>
      </c>
      <c r="C148" s="88" t="s">
        <v>219</v>
      </c>
      <c r="D148" s="121">
        <v>25</v>
      </c>
      <c r="E148" s="121">
        <v>18</v>
      </c>
      <c r="F148" s="121">
        <v>177</v>
      </c>
      <c r="G148" s="121">
        <v>141</v>
      </c>
      <c r="H148" s="121">
        <v>8</v>
      </c>
      <c r="I148" s="121">
        <v>1</v>
      </c>
      <c r="J148" s="121">
        <v>131</v>
      </c>
      <c r="K148" s="121">
        <v>127</v>
      </c>
      <c r="L148" s="121">
        <v>9</v>
      </c>
    </row>
    <row r="149" spans="2:12" x14ac:dyDescent="0.2">
      <c r="B149" s="87">
        <v>4206</v>
      </c>
      <c r="C149" s="88" t="s">
        <v>220</v>
      </c>
      <c r="D149" s="121">
        <v>56</v>
      </c>
      <c r="E149" s="121">
        <v>25</v>
      </c>
      <c r="F149" s="121">
        <v>263</v>
      </c>
      <c r="G149" s="121">
        <v>278</v>
      </c>
      <c r="H149" s="121">
        <v>15</v>
      </c>
      <c r="I149" s="121">
        <v>3</v>
      </c>
      <c r="J149" s="121">
        <v>181</v>
      </c>
      <c r="K149" s="121">
        <v>127</v>
      </c>
      <c r="L149" s="121">
        <v>23</v>
      </c>
    </row>
    <row r="150" spans="2:12" x14ac:dyDescent="0.2">
      <c r="B150" s="87">
        <v>4207</v>
      </c>
      <c r="C150" s="88" t="s">
        <v>221</v>
      </c>
      <c r="D150" s="121">
        <v>18</v>
      </c>
      <c r="E150" s="121">
        <v>7</v>
      </c>
      <c r="F150" s="121">
        <v>141</v>
      </c>
      <c r="G150" s="121">
        <v>173</v>
      </c>
      <c r="H150" s="121">
        <v>6</v>
      </c>
      <c r="I150" s="121">
        <v>1</v>
      </c>
      <c r="J150" s="121">
        <v>79</v>
      </c>
      <c r="K150" s="121">
        <v>78</v>
      </c>
      <c r="L150" s="121">
        <v>12</v>
      </c>
    </row>
    <row r="151" spans="2:12" x14ac:dyDescent="0.2">
      <c r="B151" s="87">
        <v>4208</v>
      </c>
      <c r="C151" s="88" t="s">
        <v>2</v>
      </c>
      <c r="D151" s="121">
        <v>28</v>
      </c>
      <c r="E151" s="121">
        <v>21</v>
      </c>
      <c r="F151" s="121">
        <v>195</v>
      </c>
      <c r="G151" s="121">
        <v>157</v>
      </c>
      <c r="H151" s="121">
        <v>1</v>
      </c>
      <c r="I151" s="121">
        <v>2</v>
      </c>
      <c r="J151" s="121">
        <v>90</v>
      </c>
      <c r="K151" s="121">
        <v>51</v>
      </c>
      <c r="L151" s="121">
        <v>8</v>
      </c>
    </row>
    <row r="152" spans="2:12" x14ac:dyDescent="0.2">
      <c r="B152" s="87">
        <v>4209</v>
      </c>
      <c r="C152" s="88" t="s">
        <v>3</v>
      </c>
      <c r="D152" s="121">
        <v>33</v>
      </c>
      <c r="E152" s="121">
        <v>41</v>
      </c>
      <c r="F152" s="121">
        <v>222</v>
      </c>
      <c r="G152" s="121">
        <v>176</v>
      </c>
      <c r="H152" s="121">
        <v>13</v>
      </c>
      <c r="I152" s="121">
        <v>2</v>
      </c>
      <c r="J152" s="121">
        <v>167</v>
      </c>
      <c r="K152" s="121">
        <v>131</v>
      </c>
      <c r="L152" s="121">
        <v>42</v>
      </c>
    </row>
    <row r="153" spans="2:12" x14ac:dyDescent="0.2">
      <c r="B153" s="87">
        <v>4210</v>
      </c>
      <c r="C153" s="88" t="s">
        <v>4</v>
      </c>
      <c r="D153" s="121">
        <v>35</v>
      </c>
      <c r="E153" s="121">
        <v>14</v>
      </c>
      <c r="F153" s="121">
        <v>197</v>
      </c>
      <c r="G153" s="121">
        <v>163</v>
      </c>
      <c r="H153" s="121">
        <v>4</v>
      </c>
      <c r="I153" s="121">
        <v>1</v>
      </c>
      <c r="J153" s="121">
        <v>73</v>
      </c>
      <c r="K153" s="121">
        <v>65</v>
      </c>
      <c r="L153" s="121">
        <v>4</v>
      </c>
    </row>
    <row r="154" spans="2:12" s="53" customFormat="1" x14ac:dyDescent="0.2">
      <c r="B154" s="85">
        <v>4249</v>
      </c>
      <c r="C154" s="86" t="s">
        <v>5</v>
      </c>
      <c r="D154" s="120">
        <v>313</v>
      </c>
      <c r="E154" s="120">
        <v>208</v>
      </c>
      <c r="F154" s="120">
        <v>1854</v>
      </c>
      <c r="G154" s="120">
        <v>1699</v>
      </c>
      <c r="H154" s="120">
        <v>54</v>
      </c>
      <c r="I154" s="120">
        <v>7</v>
      </c>
      <c r="J154" s="120">
        <v>1001</v>
      </c>
      <c r="K154" s="120">
        <v>774</v>
      </c>
      <c r="L154" s="120">
        <v>74</v>
      </c>
    </row>
    <row r="155" spans="2:12" x14ac:dyDescent="0.2">
      <c r="B155" s="87">
        <v>4221</v>
      </c>
      <c r="C155" s="88" t="s">
        <v>6</v>
      </c>
      <c r="D155" s="121">
        <v>7</v>
      </c>
      <c r="E155" s="121">
        <v>3</v>
      </c>
      <c r="F155" s="121">
        <v>36</v>
      </c>
      <c r="G155" s="121">
        <v>63</v>
      </c>
      <c r="H155" s="121">
        <v>1</v>
      </c>
      <c r="I155" s="121">
        <v>0</v>
      </c>
      <c r="J155" s="121">
        <v>14</v>
      </c>
      <c r="K155" s="121">
        <v>14</v>
      </c>
      <c r="L155" s="121">
        <v>3</v>
      </c>
    </row>
    <row r="156" spans="2:12" x14ac:dyDescent="0.2">
      <c r="B156" s="87">
        <v>4222</v>
      </c>
      <c r="C156" s="88" t="s">
        <v>7</v>
      </c>
      <c r="D156" s="121">
        <v>16</v>
      </c>
      <c r="E156" s="121">
        <v>7</v>
      </c>
      <c r="F156" s="121">
        <v>88</v>
      </c>
      <c r="G156" s="121">
        <v>93</v>
      </c>
      <c r="H156" s="121">
        <v>1</v>
      </c>
      <c r="I156" s="121">
        <v>0</v>
      </c>
      <c r="J156" s="121">
        <v>47</v>
      </c>
      <c r="K156" s="121">
        <v>36</v>
      </c>
      <c r="L156" s="121">
        <v>0</v>
      </c>
    </row>
    <row r="157" spans="2:12" s="5" customFormat="1" x14ac:dyDescent="0.2">
      <c r="B157" s="87">
        <v>4223</v>
      </c>
      <c r="C157" s="88" t="s">
        <v>8</v>
      </c>
      <c r="D157" s="121">
        <v>25</v>
      </c>
      <c r="E157" s="121">
        <v>8</v>
      </c>
      <c r="F157" s="121">
        <v>101</v>
      </c>
      <c r="G157" s="121">
        <v>115</v>
      </c>
      <c r="H157" s="121">
        <v>1</v>
      </c>
      <c r="I157" s="121">
        <v>0</v>
      </c>
      <c r="J157" s="121">
        <v>93</v>
      </c>
      <c r="K157" s="121">
        <v>49</v>
      </c>
      <c r="L157" s="121">
        <v>8</v>
      </c>
    </row>
    <row r="158" spans="2:12" x14ac:dyDescent="0.2">
      <c r="B158" s="87">
        <v>4224</v>
      </c>
      <c r="C158" s="88" t="s">
        <v>129</v>
      </c>
      <c r="D158" s="121">
        <v>11</v>
      </c>
      <c r="E158" s="121">
        <v>5</v>
      </c>
      <c r="F158" s="121">
        <v>75</v>
      </c>
      <c r="G158" s="121">
        <v>46</v>
      </c>
      <c r="H158" s="121">
        <v>0</v>
      </c>
      <c r="I158" s="121">
        <v>0</v>
      </c>
      <c r="J158" s="121">
        <v>22</v>
      </c>
      <c r="K158" s="121">
        <v>21</v>
      </c>
      <c r="L158" s="121">
        <v>0</v>
      </c>
    </row>
    <row r="159" spans="2:12" x14ac:dyDescent="0.2">
      <c r="B159" s="87">
        <v>4226</v>
      </c>
      <c r="C159" s="88" t="s">
        <v>130</v>
      </c>
      <c r="D159" s="121">
        <v>11</v>
      </c>
      <c r="E159" s="121">
        <v>3</v>
      </c>
      <c r="F159" s="121">
        <v>32</v>
      </c>
      <c r="G159" s="121">
        <v>33</v>
      </c>
      <c r="H159" s="121">
        <v>0</v>
      </c>
      <c r="I159" s="121">
        <v>0</v>
      </c>
      <c r="J159" s="121">
        <v>12</v>
      </c>
      <c r="K159" s="121">
        <v>13</v>
      </c>
      <c r="L159" s="121">
        <v>0</v>
      </c>
    </row>
    <row r="160" spans="2:12" x14ac:dyDescent="0.2">
      <c r="B160" s="87">
        <v>4227</v>
      </c>
      <c r="C160" s="88" t="s">
        <v>9</v>
      </c>
      <c r="D160" s="121">
        <v>8</v>
      </c>
      <c r="E160" s="121">
        <v>5</v>
      </c>
      <c r="F160" s="121">
        <v>30</v>
      </c>
      <c r="G160" s="121">
        <v>25</v>
      </c>
      <c r="H160" s="121">
        <v>0</v>
      </c>
      <c r="I160" s="121">
        <v>1</v>
      </c>
      <c r="J160" s="121">
        <v>9</v>
      </c>
      <c r="K160" s="121">
        <v>8</v>
      </c>
      <c r="L160" s="121">
        <v>0</v>
      </c>
    </row>
    <row r="161" spans="2:12" x14ac:dyDescent="0.2">
      <c r="B161" s="87">
        <v>4228</v>
      </c>
      <c r="C161" s="88" t="s">
        <v>10</v>
      </c>
      <c r="D161" s="121">
        <v>25</v>
      </c>
      <c r="E161" s="121">
        <v>18</v>
      </c>
      <c r="F161" s="121">
        <v>123</v>
      </c>
      <c r="G161" s="121">
        <v>172</v>
      </c>
      <c r="H161" s="121">
        <v>5</v>
      </c>
      <c r="I161" s="121">
        <v>2</v>
      </c>
      <c r="J161" s="121">
        <v>60</v>
      </c>
      <c r="K161" s="121">
        <v>54</v>
      </c>
      <c r="L161" s="121">
        <v>4</v>
      </c>
    </row>
    <row r="162" spans="2:12" x14ac:dyDescent="0.2">
      <c r="B162" s="87">
        <v>4229</v>
      </c>
      <c r="C162" s="88" t="s">
        <v>11</v>
      </c>
      <c r="D162" s="121">
        <v>14</v>
      </c>
      <c r="E162" s="121">
        <v>6</v>
      </c>
      <c r="F162" s="121">
        <v>76</v>
      </c>
      <c r="G162" s="121">
        <v>45</v>
      </c>
      <c r="H162" s="121">
        <v>1</v>
      </c>
      <c r="I162" s="121">
        <v>0</v>
      </c>
      <c r="J162" s="121">
        <v>49</v>
      </c>
      <c r="K162" s="121">
        <v>21</v>
      </c>
      <c r="L162" s="121">
        <v>2</v>
      </c>
    </row>
    <row r="163" spans="2:12" x14ac:dyDescent="0.2">
      <c r="B163" s="87">
        <v>4230</v>
      </c>
      <c r="C163" s="88" t="s">
        <v>12</v>
      </c>
      <c r="D163" s="121">
        <v>12</v>
      </c>
      <c r="E163" s="121">
        <v>6</v>
      </c>
      <c r="F163" s="121">
        <v>58</v>
      </c>
      <c r="G163" s="121">
        <v>62</v>
      </c>
      <c r="H163" s="121">
        <v>0</v>
      </c>
      <c r="I163" s="121">
        <v>0</v>
      </c>
      <c r="J163" s="121">
        <v>20</v>
      </c>
      <c r="K163" s="121">
        <v>7</v>
      </c>
      <c r="L163" s="121">
        <v>2</v>
      </c>
    </row>
    <row r="164" spans="2:12" x14ac:dyDescent="0.2">
      <c r="B164" s="87">
        <v>4231</v>
      </c>
      <c r="C164" s="88" t="s">
        <v>131</v>
      </c>
      <c r="D164" s="121">
        <v>11</v>
      </c>
      <c r="E164" s="121">
        <v>7</v>
      </c>
      <c r="F164" s="121">
        <v>70</v>
      </c>
      <c r="G164" s="121">
        <v>62</v>
      </c>
      <c r="H164" s="121">
        <v>3</v>
      </c>
      <c r="I164" s="121">
        <v>0</v>
      </c>
      <c r="J164" s="121">
        <v>41</v>
      </c>
      <c r="K164" s="121">
        <v>33</v>
      </c>
      <c r="L164" s="121">
        <v>2</v>
      </c>
    </row>
    <row r="165" spans="2:12" x14ac:dyDescent="0.2">
      <c r="B165" s="87">
        <v>4232</v>
      </c>
      <c r="C165" s="88" t="s">
        <v>13</v>
      </c>
      <c r="D165" s="121">
        <v>0</v>
      </c>
      <c r="E165" s="121">
        <v>0</v>
      </c>
      <c r="F165" s="121">
        <v>21</v>
      </c>
      <c r="G165" s="121">
        <v>12</v>
      </c>
      <c r="H165" s="121">
        <v>1</v>
      </c>
      <c r="I165" s="121">
        <v>0</v>
      </c>
      <c r="J165" s="121">
        <v>4</v>
      </c>
      <c r="K165" s="121">
        <v>3</v>
      </c>
      <c r="L165" s="121">
        <v>0</v>
      </c>
    </row>
    <row r="166" spans="2:12" x14ac:dyDescent="0.2">
      <c r="B166" s="87">
        <v>4233</v>
      </c>
      <c r="C166" s="88" t="s">
        <v>14</v>
      </c>
      <c r="D166" s="121">
        <v>4</v>
      </c>
      <c r="E166" s="121">
        <v>4</v>
      </c>
      <c r="F166" s="121">
        <v>37</v>
      </c>
      <c r="G166" s="121">
        <v>24</v>
      </c>
      <c r="H166" s="121">
        <v>0</v>
      </c>
      <c r="I166" s="121">
        <v>0</v>
      </c>
      <c r="J166" s="121">
        <v>10</v>
      </c>
      <c r="K166" s="121">
        <v>10</v>
      </c>
      <c r="L166" s="121">
        <v>0</v>
      </c>
    </row>
    <row r="167" spans="2:12" x14ac:dyDescent="0.2">
      <c r="B167" s="87">
        <v>4234</v>
      </c>
      <c r="C167" s="88" t="s">
        <v>15</v>
      </c>
      <c r="D167" s="121">
        <v>29</v>
      </c>
      <c r="E167" s="121">
        <v>25</v>
      </c>
      <c r="F167" s="121">
        <v>153</v>
      </c>
      <c r="G167" s="121">
        <v>143</v>
      </c>
      <c r="H167" s="121">
        <v>8</v>
      </c>
      <c r="I167" s="121">
        <v>0</v>
      </c>
      <c r="J167" s="121">
        <v>82</v>
      </c>
      <c r="K167" s="121">
        <v>86</v>
      </c>
      <c r="L167" s="121">
        <v>3</v>
      </c>
    </row>
    <row r="168" spans="2:12" x14ac:dyDescent="0.2">
      <c r="B168" s="87">
        <v>4235</v>
      </c>
      <c r="C168" s="88" t="s">
        <v>16</v>
      </c>
      <c r="D168" s="121">
        <v>12</v>
      </c>
      <c r="E168" s="121">
        <v>6</v>
      </c>
      <c r="F168" s="121">
        <v>109</v>
      </c>
      <c r="G168" s="121">
        <v>64</v>
      </c>
      <c r="H168" s="121">
        <v>4</v>
      </c>
      <c r="I168" s="121">
        <v>0</v>
      </c>
      <c r="J168" s="121">
        <v>41</v>
      </c>
      <c r="K168" s="121">
        <v>18</v>
      </c>
      <c r="L168" s="121">
        <v>4</v>
      </c>
    </row>
    <row r="169" spans="2:12" x14ac:dyDescent="0.2">
      <c r="B169" s="87">
        <v>4236</v>
      </c>
      <c r="C169" s="88" t="s">
        <v>439</v>
      </c>
      <c r="D169" s="121">
        <v>62</v>
      </c>
      <c r="E169" s="121">
        <v>52</v>
      </c>
      <c r="F169" s="121">
        <v>405</v>
      </c>
      <c r="G169" s="121">
        <v>327</v>
      </c>
      <c r="H169" s="121">
        <v>11</v>
      </c>
      <c r="I169" s="121">
        <v>3</v>
      </c>
      <c r="J169" s="121">
        <v>198</v>
      </c>
      <c r="K169" s="121">
        <v>152</v>
      </c>
      <c r="L169" s="121">
        <v>15</v>
      </c>
    </row>
    <row r="170" spans="2:12" x14ac:dyDescent="0.2">
      <c r="B170" s="87">
        <v>4237</v>
      </c>
      <c r="C170" s="88" t="s">
        <v>17</v>
      </c>
      <c r="D170" s="121">
        <v>16</v>
      </c>
      <c r="E170" s="121">
        <v>8</v>
      </c>
      <c r="F170" s="121">
        <v>58</v>
      </c>
      <c r="G170" s="121">
        <v>78</v>
      </c>
      <c r="H170" s="121">
        <v>3</v>
      </c>
      <c r="I170" s="121">
        <v>0</v>
      </c>
      <c r="J170" s="121">
        <v>44</v>
      </c>
      <c r="K170" s="121">
        <v>44</v>
      </c>
      <c r="L170" s="121">
        <v>11</v>
      </c>
    </row>
    <row r="171" spans="2:12" x14ac:dyDescent="0.2">
      <c r="B171" s="87">
        <v>4238</v>
      </c>
      <c r="C171" s="88" t="s">
        <v>18</v>
      </c>
      <c r="D171" s="121">
        <v>7</v>
      </c>
      <c r="E171" s="121">
        <v>4</v>
      </c>
      <c r="F171" s="121">
        <v>47</v>
      </c>
      <c r="G171" s="121">
        <v>36</v>
      </c>
      <c r="H171" s="121">
        <v>0</v>
      </c>
      <c r="I171" s="121">
        <v>0</v>
      </c>
      <c r="J171" s="121">
        <v>28</v>
      </c>
      <c r="K171" s="121">
        <v>23</v>
      </c>
      <c r="L171" s="121">
        <v>2</v>
      </c>
    </row>
    <row r="172" spans="2:12" x14ac:dyDescent="0.2">
      <c r="B172" s="87">
        <v>4239</v>
      </c>
      <c r="C172" s="88" t="s">
        <v>19</v>
      </c>
      <c r="D172" s="121">
        <v>28</v>
      </c>
      <c r="E172" s="121">
        <v>26</v>
      </c>
      <c r="F172" s="121">
        <v>176</v>
      </c>
      <c r="G172" s="121">
        <v>175</v>
      </c>
      <c r="H172" s="121">
        <v>11</v>
      </c>
      <c r="I172" s="121">
        <v>1</v>
      </c>
      <c r="J172" s="121">
        <v>118</v>
      </c>
      <c r="K172" s="121">
        <v>98</v>
      </c>
      <c r="L172" s="121">
        <v>16</v>
      </c>
    </row>
    <row r="173" spans="2:12" x14ac:dyDescent="0.2">
      <c r="B173" s="87">
        <v>4240</v>
      </c>
      <c r="C173" s="88" t="s">
        <v>20</v>
      </c>
      <c r="D173" s="121">
        <v>15</v>
      </c>
      <c r="E173" s="121">
        <v>15</v>
      </c>
      <c r="F173" s="121">
        <v>159</v>
      </c>
      <c r="G173" s="121">
        <v>124</v>
      </c>
      <c r="H173" s="121">
        <v>4</v>
      </c>
      <c r="I173" s="121">
        <v>0</v>
      </c>
      <c r="J173" s="121">
        <v>109</v>
      </c>
      <c r="K173" s="121">
        <v>84</v>
      </c>
      <c r="L173" s="121">
        <v>2</v>
      </c>
    </row>
    <row r="174" spans="2:12" s="53" customFormat="1" x14ac:dyDescent="0.2">
      <c r="B174" s="85">
        <v>4269</v>
      </c>
      <c r="C174" s="86" t="s">
        <v>21</v>
      </c>
      <c r="D174" s="120">
        <v>327</v>
      </c>
      <c r="E174" s="120">
        <v>266</v>
      </c>
      <c r="F174" s="120">
        <v>1457</v>
      </c>
      <c r="G174" s="120">
        <v>1697</v>
      </c>
      <c r="H174" s="120">
        <v>115</v>
      </c>
      <c r="I174" s="120">
        <v>43</v>
      </c>
      <c r="J174" s="120">
        <v>1504</v>
      </c>
      <c r="K174" s="120">
        <v>1224</v>
      </c>
      <c r="L174" s="120">
        <v>244</v>
      </c>
    </row>
    <row r="175" spans="2:12" x14ac:dyDescent="0.2">
      <c r="B175" s="87">
        <v>4251</v>
      </c>
      <c r="C175" s="88" t="s">
        <v>22</v>
      </c>
      <c r="D175" s="121">
        <v>3</v>
      </c>
      <c r="E175" s="121">
        <v>3</v>
      </c>
      <c r="F175" s="121">
        <v>23</v>
      </c>
      <c r="G175" s="121">
        <v>34</v>
      </c>
      <c r="H175" s="121">
        <v>0</v>
      </c>
      <c r="I175" s="121">
        <v>0</v>
      </c>
      <c r="J175" s="121">
        <v>3</v>
      </c>
      <c r="K175" s="121">
        <v>6</v>
      </c>
      <c r="L175" s="121">
        <v>0</v>
      </c>
    </row>
    <row r="176" spans="2:12" x14ac:dyDescent="0.2">
      <c r="B176" s="87">
        <v>4252</v>
      </c>
      <c r="C176" s="88" t="s">
        <v>23</v>
      </c>
      <c r="D176" s="121">
        <v>48</v>
      </c>
      <c r="E176" s="121">
        <v>26</v>
      </c>
      <c r="F176" s="121">
        <v>181</v>
      </c>
      <c r="G176" s="121">
        <v>219</v>
      </c>
      <c r="H176" s="121">
        <v>18</v>
      </c>
      <c r="I176" s="121">
        <v>5</v>
      </c>
      <c r="J176" s="121">
        <v>186</v>
      </c>
      <c r="K176" s="121">
        <v>177</v>
      </c>
      <c r="L176" s="121">
        <v>33</v>
      </c>
    </row>
    <row r="177" spans="2:12" s="5" customFormat="1" x14ac:dyDescent="0.2">
      <c r="B177" s="87">
        <v>4253</v>
      </c>
      <c r="C177" s="88" t="s">
        <v>102</v>
      </c>
      <c r="D177" s="121">
        <v>17</v>
      </c>
      <c r="E177" s="121">
        <v>21</v>
      </c>
      <c r="F177" s="121">
        <v>105</v>
      </c>
      <c r="G177" s="121">
        <v>121</v>
      </c>
      <c r="H177" s="121">
        <v>4</v>
      </c>
      <c r="I177" s="121">
        <v>2</v>
      </c>
      <c r="J177" s="121">
        <v>75</v>
      </c>
      <c r="K177" s="121">
        <v>57</v>
      </c>
      <c r="L177" s="121">
        <v>27</v>
      </c>
    </row>
    <row r="178" spans="2:12" x14ac:dyDescent="0.2">
      <c r="B178" s="87">
        <v>4254</v>
      </c>
      <c r="C178" s="88" t="s">
        <v>103</v>
      </c>
      <c r="D178" s="121">
        <v>68</v>
      </c>
      <c r="E178" s="121">
        <v>70</v>
      </c>
      <c r="F178" s="121">
        <v>328</v>
      </c>
      <c r="G178" s="121">
        <v>337</v>
      </c>
      <c r="H178" s="121">
        <v>26</v>
      </c>
      <c r="I178" s="121">
        <v>8</v>
      </c>
      <c r="J178" s="121">
        <v>324</v>
      </c>
      <c r="K178" s="121">
        <v>231</v>
      </c>
      <c r="L178" s="121">
        <v>51</v>
      </c>
    </row>
    <row r="179" spans="2:12" x14ac:dyDescent="0.2">
      <c r="B179" s="87">
        <v>4255</v>
      </c>
      <c r="C179" s="88" t="s">
        <v>24</v>
      </c>
      <c r="D179" s="121">
        <v>16</v>
      </c>
      <c r="E179" s="121">
        <v>8</v>
      </c>
      <c r="F179" s="121">
        <v>66</v>
      </c>
      <c r="G179" s="121">
        <v>61</v>
      </c>
      <c r="H179" s="121">
        <v>4</v>
      </c>
      <c r="I179" s="121">
        <v>1</v>
      </c>
      <c r="J179" s="121">
        <v>72</v>
      </c>
      <c r="K179" s="121">
        <v>51</v>
      </c>
      <c r="L179" s="121">
        <v>6</v>
      </c>
    </row>
    <row r="180" spans="2:12" x14ac:dyDescent="0.2">
      <c r="B180" s="87">
        <v>4256</v>
      </c>
      <c r="C180" s="88" t="s">
        <v>25</v>
      </c>
      <c r="D180" s="121">
        <v>6</v>
      </c>
      <c r="E180" s="121">
        <v>6</v>
      </c>
      <c r="F180" s="121">
        <v>26</v>
      </c>
      <c r="G180" s="121">
        <v>33</v>
      </c>
      <c r="H180" s="121">
        <v>1</v>
      </c>
      <c r="I180" s="121">
        <v>3</v>
      </c>
      <c r="J180" s="121">
        <v>22</v>
      </c>
      <c r="K180" s="121">
        <v>20</v>
      </c>
      <c r="L180" s="121">
        <v>2</v>
      </c>
    </row>
    <row r="181" spans="2:12" x14ac:dyDescent="0.2">
      <c r="B181" s="87">
        <v>4257</v>
      </c>
      <c r="C181" s="88" t="s">
        <v>26</v>
      </c>
      <c r="D181" s="121">
        <v>2</v>
      </c>
      <c r="E181" s="121">
        <v>3</v>
      </c>
      <c r="F181" s="121">
        <v>20</v>
      </c>
      <c r="G181" s="121">
        <v>15</v>
      </c>
      <c r="H181" s="121">
        <v>0</v>
      </c>
      <c r="I181" s="121">
        <v>0</v>
      </c>
      <c r="J181" s="121">
        <v>7</v>
      </c>
      <c r="K181" s="121">
        <v>11</v>
      </c>
      <c r="L181" s="121">
        <v>1</v>
      </c>
    </row>
    <row r="182" spans="2:12" x14ac:dyDescent="0.2">
      <c r="B182" s="87">
        <v>4258</v>
      </c>
      <c r="C182" s="88" t="s">
        <v>101</v>
      </c>
      <c r="D182" s="121">
        <v>102</v>
      </c>
      <c r="E182" s="121">
        <v>78</v>
      </c>
      <c r="F182" s="121">
        <v>353</v>
      </c>
      <c r="G182" s="121">
        <v>490</v>
      </c>
      <c r="H182" s="121">
        <v>40</v>
      </c>
      <c r="I182" s="121">
        <v>18</v>
      </c>
      <c r="J182" s="121">
        <v>492</v>
      </c>
      <c r="K182" s="121">
        <v>404</v>
      </c>
      <c r="L182" s="121">
        <v>74</v>
      </c>
    </row>
    <row r="183" spans="2:12" x14ac:dyDescent="0.2">
      <c r="B183" s="87">
        <v>4259</v>
      </c>
      <c r="C183" s="88" t="s">
        <v>27</v>
      </c>
      <c r="D183" s="121">
        <v>5</v>
      </c>
      <c r="E183" s="121">
        <v>5</v>
      </c>
      <c r="F183" s="121">
        <v>48</v>
      </c>
      <c r="G183" s="121">
        <v>49</v>
      </c>
      <c r="H183" s="121">
        <v>1</v>
      </c>
      <c r="I183" s="121">
        <v>0</v>
      </c>
      <c r="J183" s="121">
        <v>27</v>
      </c>
      <c r="K183" s="121">
        <v>13</v>
      </c>
      <c r="L183" s="121">
        <v>1</v>
      </c>
    </row>
    <row r="184" spans="2:12" x14ac:dyDescent="0.2">
      <c r="B184" s="87">
        <v>4260</v>
      </c>
      <c r="C184" s="88" t="s">
        <v>440</v>
      </c>
      <c r="D184" s="121">
        <v>28</v>
      </c>
      <c r="E184" s="121">
        <v>16</v>
      </c>
      <c r="F184" s="121">
        <v>70</v>
      </c>
      <c r="G184" s="121">
        <v>98</v>
      </c>
      <c r="H184" s="121">
        <v>13</v>
      </c>
      <c r="I184" s="121">
        <v>3</v>
      </c>
      <c r="J184" s="121">
        <v>132</v>
      </c>
      <c r="K184" s="121">
        <v>132</v>
      </c>
      <c r="L184" s="121">
        <v>33</v>
      </c>
    </row>
    <row r="185" spans="2:12" x14ac:dyDescent="0.2">
      <c r="B185" s="87">
        <v>4261</v>
      </c>
      <c r="C185" s="88" t="s">
        <v>28</v>
      </c>
      <c r="D185" s="121">
        <v>9</v>
      </c>
      <c r="E185" s="121">
        <v>9</v>
      </c>
      <c r="F185" s="121">
        <v>82</v>
      </c>
      <c r="G185" s="121">
        <v>74</v>
      </c>
      <c r="H185" s="121">
        <v>2</v>
      </c>
      <c r="I185" s="121">
        <v>1</v>
      </c>
      <c r="J185" s="121">
        <v>66</v>
      </c>
      <c r="K185" s="121">
        <v>42</v>
      </c>
      <c r="L185" s="121">
        <v>9</v>
      </c>
    </row>
    <row r="186" spans="2:12" x14ac:dyDescent="0.2">
      <c r="B186" s="87">
        <v>4262</v>
      </c>
      <c r="C186" s="88" t="s">
        <v>104</v>
      </c>
      <c r="D186" s="121">
        <v>6</v>
      </c>
      <c r="E186" s="121">
        <v>5</v>
      </c>
      <c r="F186" s="121">
        <v>38</v>
      </c>
      <c r="G186" s="121">
        <v>47</v>
      </c>
      <c r="H186" s="121">
        <v>3</v>
      </c>
      <c r="I186" s="121">
        <v>0</v>
      </c>
      <c r="J186" s="121">
        <v>20</v>
      </c>
      <c r="K186" s="121">
        <v>20</v>
      </c>
      <c r="L186" s="121">
        <v>0</v>
      </c>
    </row>
    <row r="187" spans="2:12" x14ac:dyDescent="0.2">
      <c r="B187" s="87">
        <v>4263</v>
      </c>
      <c r="C187" s="88" t="s">
        <v>29</v>
      </c>
      <c r="D187" s="121">
        <v>15</v>
      </c>
      <c r="E187" s="121">
        <v>11</v>
      </c>
      <c r="F187" s="121">
        <v>80</v>
      </c>
      <c r="G187" s="121">
        <v>88</v>
      </c>
      <c r="H187" s="121">
        <v>3</v>
      </c>
      <c r="I187" s="121">
        <v>2</v>
      </c>
      <c r="J187" s="121">
        <v>50</v>
      </c>
      <c r="K187" s="121">
        <v>41</v>
      </c>
      <c r="L187" s="121">
        <v>3</v>
      </c>
    </row>
    <row r="188" spans="2:12" x14ac:dyDescent="0.2">
      <c r="B188" s="87">
        <v>4264</v>
      </c>
      <c r="C188" s="88" t="s">
        <v>30</v>
      </c>
      <c r="D188" s="121">
        <v>2</v>
      </c>
      <c r="E188" s="121">
        <v>5</v>
      </c>
      <c r="F188" s="121">
        <v>37</v>
      </c>
      <c r="G188" s="121">
        <v>31</v>
      </c>
      <c r="H188" s="121">
        <v>0</v>
      </c>
      <c r="I188" s="121">
        <v>0</v>
      </c>
      <c r="J188" s="121">
        <v>28</v>
      </c>
      <c r="K188" s="121">
        <v>19</v>
      </c>
      <c r="L188" s="121">
        <v>4</v>
      </c>
    </row>
    <row r="189" spans="2:12" s="53" customFormat="1" x14ac:dyDescent="0.2">
      <c r="B189" s="85">
        <v>4299</v>
      </c>
      <c r="C189" s="86" t="s">
        <v>31</v>
      </c>
      <c r="D189" s="120">
        <v>517</v>
      </c>
      <c r="E189" s="120">
        <v>509</v>
      </c>
      <c r="F189" s="120">
        <v>3229</v>
      </c>
      <c r="G189" s="120">
        <v>3223</v>
      </c>
      <c r="H189" s="120">
        <v>180</v>
      </c>
      <c r="I189" s="120">
        <v>40</v>
      </c>
      <c r="J189" s="120">
        <v>2383</v>
      </c>
      <c r="K189" s="120">
        <v>1752</v>
      </c>
      <c r="L189" s="120">
        <v>258</v>
      </c>
    </row>
    <row r="190" spans="2:12" x14ac:dyDescent="0.2">
      <c r="B190" s="87">
        <v>4271</v>
      </c>
      <c r="C190" s="88" t="s">
        <v>132</v>
      </c>
      <c r="D190" s="121">
        <v>60</v>
      </c>
      <c r="E190" s="121">
        <v>45</v>
      </c>
      <c r="F190" s="121">
        <v>352</v>
      </c>
      <c r="G190" s="121">
        <v>335</v>
      </c>
      <c r="H190" s="121">
        <v>46</v>
      </c>
      <c r="I190" s="121">
        <v>7</v>
      </c>
      <c r="J190" s="121">
        <v>450</v>
      </c>
      <c r="K190" s="121">
        <v>295</v>
      </c>
      <c r="L190" s="121">
        <v>48</v>
      </c>
    </row>
    <row r="191" spans="2:12" x14ac:dyDescent="0.2">
      <c r="B191" s="87">
        <v>4272</v>
      </c>
      <c r="C191" s="88" t="s">
        <v>32</v>
      </c>
      <c r="D191" s="121">
        <v>2</v>
      </c>
      <c r="E191" s="121">
        <v>4</v>
      </c>
      <c r="F191" s="121">
        <v>25</v>
      </c>
      <c r="G191" s="121">
        <v>10</v>
      </c>
      <c r="H191" s="121">
        <v>0</v>
      </c>
      <c r="I191" s="121">
        <v>0</v>
      </c>
      <c r="J191" s="121">
        <v>1</v>
      </c>
      <c r="K191" s="121">
        <v>3</v>
      </c>
      <c r="L191" s="121">
        <v>0</v>
      </c>
    </row>
    <row r="192" spans="2:12" s="5" customFormat="1" x14ac:dyDescent="0.2">
      <c r="B192" s="87">
        <v>4273</v>
      </c>
      <c r="C192" s="88" t="s">
        <v>33</v>
      </c>
      <c r="D192" s="121">
        <v>5</v>
      </c>
      <c r="E192" s="121">
        <v>6</v>
      </c>
      <c r="F192" s="121">
        <v>28</v>
      </c>
      <c r="G192" s="121">
        <v>42</v>
      </c>
      <c r="H192" s="121">
        <v>0</v>
      </c>
      <c r="I192" s="121">
        <v>0</v>
      </c>
      <c r="J192" s="121">
        <v>19</v>
      </c>
      <c r="K192" s="121">
        <v>9</v>
      </c>
      <c r="L192" s="121">
        <v>0</v>
      </c>
    </row>
    <row r="193" spans="2:12" x14ac:dyDescent="0.2">
      <c r="B193" s="87">
        <v>4274</v>
      </c>
      <c r="C193" s="88" t="s">
        <v>34</v>
      </c>
      <c r="D193" s="121">
        <v>26</v>
      </c>
      <c r="E193" s="121">
        <v>28</v>
      </c>
      <c r="F193" s="121">
        <v>201</v>
      </c>
      <c r="G193" s="121">
        <v>188</v>
      </c>
      <c r="H193" s="121">
        <v>8</v>
      </c>
      <c r="I193" s="121">
        <v>0</v>
      </c>
      <c r="J193" s="121">
        <v>60</v>
      </c>
      <c r="K193" s="121">
        <v>61</v>
      </c>
      <c r="L193" s="121">
        <v>6</v>
      </c>
    </row>
    <row r="194" spans="2:12" x14ac:dyDescent="0.2">
      <c r="B194" s="87">
        <v>4275</v>
      </c>
      <c r="C194" s="88" t="s">
        <v>35</v>
      </c>
      <c r="D194" s="121">
        <v>12</v>
      </c>
      <c r="E194" s="121">
        <v>7</v>
      </c>
      <c r="F194" s="121">
        <v>52</v>
      </c>
      <c r="G194" s="121">
        <v>52</v>
      </c>
      <c r="H194" s="121">
        <v>1</v>
      </c>
      <c r="I194" s="121">
        <v>0</v>
      </c>
      <c r="J194" s="121">
        <v>20</v>
      </c>
      <c r="K194" s="121">
        <v>17</v>
      </c>
      <c r="L194" s="121">
        <v>0</v>
      </c>
    </row>
    <row r="195" spans="2:12" x14ac:dyDescent="0.2">
      <c r="B195" s="87">
        <v>4276</v>
      </c>
      <c r="C195" s="88" t="s">
        <v>36</v>
      </c>
      <c r="D195" s="121">
        <v>39</v>
      </c>
      <c r="E195" s="121">
        <v>35</v>
      </c>
      <c r="F195" s="121">
        <v>186</v>
      </c>
      <c r="G195" s="121">
        <v>234</v>
      </c>
      <c r="H195" s="121">
        <v>9</v>
      </c>
      <c r="I195" s="121">
        <v>1</v>
      </c>
      <c r="J195" s="121">
        <v>134</v>
      </c>
      <c r="K195" s="121">
        <v>88</v>
      </c>
      <c r="L195" s="121">
        <v>22</v>
      </c>
    </row>
    <row r="196" spans="2:12" x14ac:dyDescent="0.2">
      <c r="B196" s="87">
        <v>4277</v>
      </c>
      <c r="C196" s="88" t="s">
        <v>133</v>
      </c>
      <c r="D196" s="121">
        <v>6</v>
      </c>
      <c r="E196" s="121">
        <v>9</v>
      </c>
      <c r="F196" s="121">
        <v>44</v>
      </c>
      <c r="G196" s="121">
        <v>32</v>
      </c>
      <c r="H196" s="121">
        <v>2</v>
      </c>
      <c r="I196" s="121">
        <v>1</v>
      </c>
      <c r="J196" s="121">
        <v>55</v>
      </c>
      <c r="K196" s="121">
        <v>45</v>
      </c>
      <c r="L196" s="121">
        <v>8</v>
      </c>
    </row>
    <row r="197" spans="2:12" x14ac:dyDescent="0.2">
      <c r="B197" s="87">
        <v>4279</v>
      </c>
      <c r="C197" s="88" t="s">
        <v>37</v>
      </c>
      <c r="D197" s="121">
        <v>13</v>
      </c>
      <c r="E197" s="121">
        <v>16</v>
      </c>
      <c r="F197" s="121">
        <v>101</v>
      </c>
      <c r="G197" s="121">
        <v>112</v>
      </c>
      <c r="H197" s="121">
        <v>4</v>
      </c>
      <c r="I197" s="121">
        <v>0</v>
      </c>
      <c r="J197" s="121">
        <v>90</v>
      </c>
      <c r="K197" s="121">
        <v>119</v>
      </c>
      <c r="L197" s="121">
        <v>6</v>
      </c>
    </row>
    <row r="198" spans="2:12" x14ac:dyDescent="0.2">
      <c r="B198" s="87">
        <v>4280</v>
      </c>
      <c r="C198" s="88" t="s">
        <v>38</v>
      </c>
      <c r="D198" s="121">
        <v>104</v>
      </c>
      <c r="E198" s="121">
        <v>84</v>
      </c>
      <c r="F198" s="121">
        <v>518</v>
      </c>
      <c r="G198" s="121">
        <v>629</v>
      </c>
      <c r="H198" s="121">
        <v>52</v>
      </c>
      <c r="I198" s="121">
        <v>13</v>
      </c>
      <c r="J198" s="121">
        <v>542</v>
      </c>
      <c r="K198" s="121">
        <v>370</v>
      </c>
      <c r="L198" s="121">
        <v>51</v>
      </c>
    </row>
    <row r="199" spans="2:12" x14ac:dyDescent="0.2">
      <c r="B199" s="87">
        <v>4281</v>
      </c>
      <c r="C199" s="88" t="s">
        <v>39</v>
      </c>
      <c r="D199" s="121">
        <v>10</v>
      </c>
      <c r="E199" s="121">
        <v>9</v>
      </c>
      <c r="F199" s="121">
        <v>59</v>
      </c>
      <c r="G199" s="121">
        <v>61</v>
      </c>
      <c r="H199" s="121">
        <v>2</v>
      </c>
      <c r="I199" s="121">
        <v>0</v>
      </c>
      <c r="J199" s="121">
        <v>19</v>
      </c>
      <c r="K199" s="121">
        <v>25</v>
      </c>
      <c r="L199" s="121">
        <v>5</v>
      </c>
    </row>
    <row r="200" spans="2:12" x14ac:dyDescent="0.2">
      <c r="B200" s="87">
        <v>4282</v>
      </c>
      <c r="C200" s="88" t="s">
        <v>40</v>
      </c>
      <c r="D200" s="121">
        <v>61</v>
      </c>
      <c r="E200" s="121">
        <v>62</v>
      </c>
      <c r="F200" s="121">
        <v>320</v>
      </c>
      <c r="G200" s="121">
        <v>312</v>
      </c>
      <c r="H200" s="121">
        <v>13</v>
      </c>
      <c r="I200" s="121">
        <v>7</v>
      </c>
      <c r="J200" s="121">
        <v>235</v>
      </c>
      <c r="K200" s="121">
        <v>173</v>
      </c>
      <c r="L200" s="121">
        <v>51</v>
      </c>
    </row>
    <row r="201" spans="2:12" x14ac:dyDescent="0.2">
      <c r="B201" s="87">
        <v>4283</v>
      </c>
      <c r="C201" s="88" t="s">
        <v>41</v>
      </c>
      <c r="D201" s="121">
        <v>21</v>
      </c>
      <c r="E201" s="121">
        <v>33</v>
      </c>
      <c r="F201" s="121">
        <v>178</v>
      </c>
      <c r="G201" s="121">
        <v>161</v>
      </c>
      <c r="H201" s="121">
        <v>9</v>
      </c>
      <c r="I201" s="121">
        <v>2</v>
      </c>
      <c r="J201" s="121">
        <v>154</v>
      </c>
      <c r="K201" s="121">
        <v>100</v>
      </c>
      <c r="L201" s="121">
        <v>11</v>
      </c>
    </row>
    <row r="202" spans="2:12" x14ac:dyDescent="0.2">
      <c r="B202" s="87">
        <v>4284</v>
      </c>
      <c r="C202" s="88" t="s">
        <v>42</v>
      </c>
      <c r="D202" s="121">
        <v>11</v>
      </c>
      <c r="E202" s="121">
        <v>4</v>
      </c>
      <c r="F202" s="121">
        <v>133</v>
      </c>
      <c r="G202" s="121">
        <v>57</v>
      </c>
      <c r="H202" s="121">
        <v>0</v>
      </c>
      <c r="I202" s="121">
        <v>0</v>
      </c>
      <c r="J202" s="121">
        <v>60</v>
      </c>
      <c r="K202" s="121">
        <v>12</v>
      </c>
      <c r="L202" s="121">
        <v>0</v>
      </c>
    </row>
    <row r="203" spans="2:12" x14ac:dyDescent="0.2">
      <c r="B203" s="87">
        <v>4285</v>
      </c>
      <c r="C203" s="88" t="s">
        <v>43</v>
      </c>
      <c r="D203" s="121">
        <v>22</v>
      </c>
      <c r="E203" s="121">
        <v>38</v>
      </c>
      <c r="F203" s="121">
        <v>281</v>
      </c>
      <c r="G203" s="121">
        <v>195</v>
      </c>
      <c r="H203" s="121">
        <v>10</v>
      </c>
      <c r="I203" s="121">
        <v>4</v>
      </c>
      <c r="J203" s="121">
        <v>207</v>
      </c>
      <c r="K203" s="121">
        <v>131</v>
      </c>
      <c r="L203" s="121">
        <v>25</v>
      </c>
    </row>
    <row r="204" spans="2:12" x14ac:dyDescent="0.2">
      <c r="B204" s="87">
        <v>4286</v>
      </c>
      <c r="C204" s="88" t="s">
        <v>134</v>
      </c>
      <c r="D204" s="121">
        <v>13</v>
      </c>
      <c r="E204" s="121">
        <v>9</v>
      </c>
      <c r="F204" s="121">
        <v>64</v>
      </c>
      <c r="G204" s="121">
        <v>69</v>
      </c>
      <c r="H204" s="121">
        <v>1</v>
      </c>
      <c r="I204" s="121">
        <v>0</v>
      </c>
      <c r="J204" s="121">
        <v>29</v>
      </c>
      <c r="K204" s="121">
        <v>41</v>
      </c>
      <c r="L204" s="121">
        <v>1</v>
      </c>
    </row>
    <row r="205" spans="2:12" x14ac:dyDescent="0.2">
      <c r="B205" s="87">
        <v>4287</v>
      </c>
      <c r="C205" s="88" t="s">
        <v>44</v>
      </c>
      <c r="D205" s="121">
        <v>16</v>
      </c>
      <c r="E205" s="121">
        <v>13</v>
      </c>
      <c r="F205" s="121">
        <v>81</v>
      </c>
      <c r="G205" s="121">
        <v>92</v>
      </c>
      <c r="H205" s="121">
        <v>2</v>
      </c>
      <c r="I205" s="121">
        <v>0</v>
      </c>
      <c r="J205" s="121">
        <v>26</v>
      </c>
      <c r="K205" s="121">
        <v>22</v>
      </c>
      <c r="L205" s="121">
        <v>2</v>
      </c>
    </row>
    <row r="206" spans="2:12" x14ac:dyDescent="0.2">
      <c r="B206" s="87">
        <v>4288</v>
      </c>
      <c r="C206" s="88" t="s">
        <v>45</v>
      </c>
      <c r="D206" s="121">
        <v>1</v>
      </c>
      <c r="E206" s="121">
        <v>0</v>
      </c>
      <c r="F206" s="121">
        <v>2</v>
      </c>
      <c r="G206" s="121">
        <v>6</v>
      </c>
      <c r="H206" s="121">
        <v>0</v>
      </c>
      <c r="I206" s="121">
        <v>0</v>
      </c>
      <c r="J206" s="121">
        <v>0</v>
      </c>
      <c r="K206" s="121">
        <v>0</v>
      </c>
      <c r="L206" s="121">
        <v>0</v>
      </c>
    </row>
    <row r="207" spans="2:12" x14ac:dyDescent="0.2">
      <c r="B207" s="87">
        <v>4289</v>
      </c>
      <c r="C207" s="88" t="s">
        <v>105</v>
      </c>
      <c r="D207" s="121">
        <v>95</v>
      </c>
      <c r="E207" s="121">
        <v>107</v>
      </c>
      <c r="F207" s="121">
        <v>604</v>
      </c>
      <c r="G207" s="121">
        <v>636</v>
      </c>
      <c r="H207" s="121">
        <v>21</v>
      </c>
      <c r="I207" s="121">
        <v>5</v>
      </c>
      <c r="J207" s="121">
        <v>282</v>
      </c>
      <c r="K207" s="121">
        <v>241</v>
      </c>
      <c r="L207" s="121">
        <v>22</v>
      </c>
    </row>
    <row r="208" spans="2:12" s="53" customFormat="1" x14ac:dyDescent="0.2">
      <c r="B208" s="85">
        <v>4329</v>
      </c>
      <c r="C208" s="86" t="s">
        <v>46</v>
      </c>
      <c r="D208" s="120">
        <v>218</v>
      </c>
      <c r="E208" s="120">
        <v>216</v>
      </c>
      <c r="F208" s="120">
        <v>1339</v>
      </c>
      <c r="G208" s="120">
        <v>1259</v>
      </c>
      <c r="H208" s="120">
        <v>104</v>
      </c>
      <c r="I208" s="120">
        <v>36</v>
      </c>
      <c r="J208" s="120">
        <v>1483</v>
      </c>
      <c r="K208" s="120">
        <v>1183</v>
      </c>
      <c r="L208" s="120">
        <v>121</v>
      </c>
    </row>
    <row r="209" spans="2:12" x14ac:dyDescent="0.2">
      <c r="B209" s="87">
        <v>4323</v>
      </c>
      <c r="C209" s="88" t="s">
        <v>137</v>
      </c>
      <c r="D209" s="121">
        <v>21</v>
      </c>
      <c r="E209" s="121">
        <v>41</v>
      </c>
      <c r="F209" s="121">
        <v>206</v>
      </c>
      <c r="G209" s="121">
        <v>124</v>
      </c>
      <c r="H209" s="121">
        <v>19</v>
      </c>
      <c r="I209" s="121">
        <v>8</v>
      </c>
      <c r="J209" s="121">
        <v>223</v>
      </c>
      <c r="K209" s="121">
        <v>199</v>
      </c>
      <c r="L209" s="121">
        <v>22</v>
      </c>
    </row>
    <row r="210" spans="2:12" x14ac:dyDescent="0.2">
      <c r="B210" s="87">
        <v>4301</v>
      </c>
      <c r="C210" s="88" t="s">
        <v>47</v>
      </c>
      <c r="D210" s="121">
        <v>2</v>
      </c>
      <c r="E210" s="121">
        <v>2</v>
      </c>
      <c r="F210" s="121">
        <v>11</v>
      </c>
      <c r="G210" s="121">
        <v>30</v>
      </c>
      <c r="H210" s="121">
        <v>0</v>
      </c>
      <c r="I210" s="121">
        <v>0</v>
      </c>
      <c r="J210" s="121">
        <v>8</v>
      </c>
      <c r="K210" s="121">
        <v>3</v>
      </c>
      <c r="L210" s="121">
        <v>0</v>
      </c>
    </row>
    <row r="211" spans="2:12" s="5" customFormat="1" x14ac:dyDescent="0.2">
      <c r="B211" s="87">
        <v>4302</v>
      </c>
      <c r="C211" s="88" t="s">
        <v>48</v>
      </c>
      <c r="D211" s="121">
        <v>2</v>
      </c>
      <c r="E211" s="121">
        <v>0</v>
      </c>
      <c r="F211" s="121">
        <v>6</v>
      </c>
      <c r="G211" s="121">
        <v>5</v>
      </c>
      <c r="H211" s="121">
        <v>1</v>
      </c>
      <c r="I211" s="121">
        <v>0</v>
      </c>
      <c r="J211" s="121">
        <v>3</v>
      </c>
      <c r="K211" s="121">
        <v>2</v>
      </c>
      <c r="L211" s="121">
        <v>0</v>
      </c>
    </row>
    <row r="212" spans="2:12" x14ac:dyDescent="0.2">
      <c r="B212" s="87">
        <v>4303</v>
      </c>
      <c r="C212" s="88" t="s">
        <v>135</v>
      </c>
      <c r="D212" s="121">
        <v>24</v>
      </c>
      <c r="E212" s="121">
        <v>27</v>
      </c>
      <c r="F212" s="121">
        <v>126</v>
      </c>
      <c r="G212" s="121">
        <v>111</v>
      </c>
      <c r="H212" s="121">
        <v>15</v>
      </c>
      <c r="I212" s="121">
        <v>10</v>
      </c>
      <c r="J212" s="121">
        <v>168</v>
      </c>
      <c r="K212" s="121">
        <v>138</v>
      </c>
      <c r="L212" s="121">
        <v>14</v>
      </c>
    </row>
    <row r="213" spans="2:12" x14ac:dyDescent="0.2">
      <c r="B213" s="87">
        <v>4304</v>
      </c>
      <c r="C213" s="88" t="s">
        <v>106</v>
      </c>
      <c r="D213" s="121">
        <v>18</v>
      </c>
      <c r="E213" s="121">
        <v>17</v>
      </c>
      <c r="F213" s="121">
        <v>146</v>
      </c>
      <c r="G213" s="121">
        <v>174</v>
      </c>
      <c r="H213" s="121">
        <v>17</v>
      </c>
      <c r="I213" s="121">
        <v>6</v>
      </c>
      <c r="J213" s="121">
        <v>179</v>
      </c>
      <c r="K213" s="121">
        <v>143</v>
      </c>
      <c r="L213" s="121">
        <v>10</v>
      </c>
    </row>
    <row r="214" spans="2:12" x14ac:dyDescent="0.2">
      <c r="B214" s="87">
        <v>4305</v>
      </c>
      <c r="C214" s="88" t="s">
        <v>49</v>
      </c>
      <c r="D214" s="121">
        <v>26</v>
      </c>
      <c r="E214" s="121">
        <v>20</v>
      </c>
      <c r="F214" s="121">
        <v>81</v>
      </c>
      <c r="G214" s="121">
        <v>101</v>
      </c>
      <c r="H214" s="121">
        <v>7</v>
      </c>
      <c r="I214" s="121">
        <v>0</v>
      </c>
      <c r="J214" s="121">
        <v>66</v>
      </c>
      <c r="K214" s="121">
        <v>64</v>
      </c>
      <c r="L214" s="121">
        <v>0</v>
      </c>
    </row>
    <row r="215" spans="2:12" x14ac:dyDescent="0.2">
      <c r="B215" s="87">
        <v>4306</v>
      </c>
      <c r="C215" s="88" t="s">
        <v>50</v>
      </c>
      <c r="D215" s="121">
        <v>6</v>
      </c>
      <c r="E215" s="121">
        <v>1</v>
      </c>
      <c r="F215" s="121">
        <v>7</v>
      </c>
      <c r="G215" s="121">
        <v>13</v>
      </c>
      <c r="H215" s="121">
        <v>2</v>
      </c>
      <c r="I215" s="121">
        <v>0</v>
      </c>
      <c r="J215" s="121">
        <v>31</v>
      </c>
      <c r="K215" s="121">
        <v>12</v>
      </c>
      <c r="L215" s="121">
        <v>2</v>
      </c>
    </row>
    <row r="216" spans="2:12" x14ac:dyDescent="0.2">
      <c r="B216" s="87">
        <v>4307</v>
      </c>
      <c r="C216" s="88" t="s">
        <v>51</v>
      </c>
      <c r="D216" s="121">
        <v>10</v>
      </c>
      <c r="E216" s="121">
        <v>4</v>
      </c>
      <c r="F216" s="121">
        <v>12</v>
      </c>
      <c r="G216" s="121">
        <v>27</v>
      </c>
      <c r="H216" s="121">
        <v>3</v>
      </c>
      <c r="I216" s="121">
        <v>1</v>
      </c>
      <c r="J216" s="121">
        <v>41</v>
      </c>
      <c r="K216" s="121">
        <v>27</v>
      </c>
      <c r="L216" s="121">
        <v>3</v>
      </c>
    </row>
    <row r="217" spans="2:12" x14ac:dyDescent="0.2">
      <c r="B217" s="87">
        <v>4308</v>
      </c>
      <c r="C217" s="88" t="s">
        <v>52</v>
      </c>
      <c r="D217" s="121">
        <v>6</v>
      </c>
      <c r="E217" s="121">
        <v>3</v>
      </c>
      <c r="F217" s="121">
        <v>17</v>
      </c>
      <c r="G217" s="121">
        <v>9</v>
      </c>
      <c r="H217" s="121">
        <v>1</v>
      </c>
      <c r="I217" s="121">
        <v>0</v>
      </c>
      <c r="J217" s="121">
        <v>34</v>
      </c>
      <c r="K217" s="121">
        <v>38</v>
      </c>
      <c r="L217" s="121">
        <v>1</v>
      </c>
    </row>
    <row r="218" spans="2:12" x14ac:dyDescent="0.2">
      <c r="B218" s="87">
        <v>4309</v>
      </c>
      <c r="C218" s="88" t="s">
        <v>53</v>
      </c>
      <c r="D218" s="121">
        <v>23</v>
      </c>
      <c r="E218" s="121">
        <v>23</v>
      </c>
      <c r="F218" s="121">
        <v>190</v>
      </c>
      <c r="G218" s="121">
        <v>126</v>
      </c>
      <c r="H218" s="121">
        <v>14</v>
      </c>
      <c r="I218" s="121">
        <v>3</v>
      </c>
      <c r="J218" s="121">
        <v>154</v>
      </c>
      <c r="K218" s="121">
        <v>104</v>
      </c>
      <c r="L218" s="121">
        <v>12</v>
      </c>
    </row>
    <row r="219" spans="2:12" x14ac:dyDescent="0.2">
      <c r="B219" s="87">
        <v>4310</v>
      </c>
      <c r="C219" s="88" t="s">
        <v>54</v>
      </c>
      <c r="D219" s="121">
        <v>9</v>
      </c>
      <c r="E219" s="121">
        <v>11</v>
      </c>
      <c r="F219" s="121">
        <v>68</v>
      </c>
      <c r="G219" s="121">
        <v>69</v>
      </c>
      <c r="H219" s="121">
        <v>6</v>
      </c>
      <c r="I219" s="121">
        <v>0</v>
      </c>
      <c r="J219" s="121">
        <v>113</v>
      </c>
      <c r="K219" s="121">
        <v>82</v>
      </c>
      <c r="L219" s="121">
        <v>16</v>
      </c>
    </row>
    <row r="220" spans="2:12" x14ac:dyDescent="0.2">
      <c r="B220" s="87">
        <v>4311</v>
      </c>
      <c r="C220" s="88" t="s">
        <v>136</v>
      </c>
      <c r="D220" s="121">
        <v>7</v>
      </c>
      <c r="E220" s="121">
        <v>11</v>
      </c>
      <c r="F220" s="121">
        <v>31</v>
      </c>
      <c r="G220" s="121">
        <v>39</v>
      </c>
      <c r="H220" s="121">
        <v>3</v>
      </c>
      <c r="I220" s="121">
        <v>2</v>
      </c>
      <c r="J220" s="121">
        <v>43</v>
      </c>
      <c r="K220" s="121">
        <v>28</v>
      </c>
      <c r="L220" s="121">
        <v>7</v>
      </c>
    </row>
    <row r="221" spans="2:12" x14ac:dyDescent="0.2">
      <c r="B221" s="87">
        <v>4312</v>
      </c>
      <c r="C221" s="88" t="s">
        <v>445</v>
      </c>
      <c r="D221" s="121">
        <v>20</v>
      </c>
      <c r="E221" s="121">
        <v>15</v>
      </c>
      <c r="F221" s="121">
        <v>115</v>
      </c>
      <c r="G221" s="121">
        <v>82</v>
      </c>
      <c r="H221" s="121">
        <v>3</v>
      </c>
      <c r="I221" s="121">
        <v>1</v>
      </c>
      <c r="J221" s="121">
        <v>67</v>
      </c>
      <c r="K221" s="121">
        <v>37</v>
      </c>
      <c r="L221" s="121">
        <v>11</v>
      </c>
    </row>
    <row r="222" spans="2:12" x14ac:dyDescent="0.2">
      <c r="B222" s="87">
        <v>4313</v>
      </c>
      <c r="C222" s="88" t="s">
        <v>55</v>
      </c>
      <c r="D222" s="121">
        <v>11</v>
      </c>
      <c r="E222" s="121">
        <v>10</v>
      </c>
      <c r="F222" s="121">
        <v>78</v>
      </c>
      <c r="G222" s="121">
        <v>81</v>
      </c>
      <c r="H222" s="121">
        <v>2</v>
      </c>
      <c r="I222" s="121">
        <v>2</v>
      </c>
      <c r="J222" s="121">
        <v>108</v>
      </c>
      <c r="K222" s="121">
        <v>78</v>
      </c>
      <c r="L222" s="121">
        <v>8</v>
      </c>
    </row>
    <row r="223" spans="2:12" x14ac:dyDescent="0.2">
      <c r="B223" s="87">
        <v>4314</v>
      </c>
      <c r="C223" s="88" t="s">
        <v>56</v>
      </c>
      <c r="D223" s="121">
        <v>0</v>
      </c>
      <c r="E223" s="121">
        <v>3</v>
      </c>
      <c r="F223" s="121">
        <v>6</v>
      </c>
      <c r="G223" s="121">
        <v>21</v>
      </c>
      <c r="H223" s="121">
        <v>0</v>
      </c>
      <c r="I223" s="121">
        <v>0</v>
      </c>
      <c r="J223" s="121">
        <v>2</v>
      </c>
      <c r="K223" s="121">
        <v>1</v>
      </c>
      <c r="L223" s="121">
        <v>0</v>
      </c>
    </row>
    <row r="224" spans="2:12" x14ac:dyDescent="0.2">
      <c r="B224" s="87">
        <v>4315</v>
      </c>
      <c r="C224" s="88" t="s">
        <v>446</v>
      </c>
      <c r="D224" s="121">
        <v>5</v>
      </c>
      <c r="E224" s="121">
        <v>5</v>
      </c>
      <c r="F224" s="121">
        <v>39</v>
      </c>
      <c r="G224" s="121">
        <v>47</v>
      </c>
      <c r="H224" s="121">
        <v>2</v>
      </c>
      <c r="I224" s="121">
        <v>0</v>
      </c>
      <c r="J224" s="121">
        <v>69</v>
      </c>
      <c r="K224" s="121">
        <v>71</v>
      </c>
      <c r="L224" s="121">
        <v>3</v>
      </c>
    </row>
    <row r="225" spans="2:12" x14ac:dyDescent="0.2">
      <c r="B225" s="87">
        <v>4316</v>
      </c>
      <c r="C225" s="88" t="s">
        <v>57</v>
      </c>
      <c r="D225" s="121">
        <v>4</v>
      </c>
      <c r="E225" s="121">
        <v>2</v>
      </c>
      <c r="F225" s="121">
        <v>32</v>
      </c>
      <c r="G225" s="121">
        <v>29</v>
      </c>
      <c r="H225" s="121">
        <v>3</v>
      </c>
      <c r="I225" s="121">
        <v>0</v>
      </c>
      <c r="J225" s="121">
        <v>34</v>
      </c>
      <c r="K225" s="121">
        <v>26</v>
      </c>
      <c r="L225" s="121">
        <v>8</v>
      </c>
    </row>
    <row r="226" spans="2:12" x14ac:dyDescent="0.2">
      <c r="B226" s="87">
        <v>4317</v>
      </c>
      <c r="C226" s="88" t="s">
        <v>58</v>
      </c>
      <c r="D226" s="121">
        <v>0</v>
      </c>
      <c r="E226" s="121">
        <v>3</v>
      </c>
      <c r="F226" s="121">
        <v>15</v>
      </c>
      <c r="G226" s="121">
        <v>15</v>
      </c>
      <c r="H226" s="121">
        <v>2</v>
      </c>
      <c r="I226" s="121">
        <v>1</v>
      </c>
      <c r="J226" s="121">
        <v>36</v>
      </c>
      <c r="K226" s="121">
        <v>24</v>
      </c>
      <c r="L226" s="121">
        <v>0</v>
      </c>
    </row>
    <row r="227" spans="2:12" x14ac:dyDescent="0.2">
      <c r="B227" s="87">
        <v>4318</v>
      </c>
      <c r="C227" s="88" t="s">
        <v>59</v>
      </c>
      <c r="D227" s="121">
        <v>2</v>
      </c>
      <c r="E227" s="121">
        <v>7</v>
      </c>
      <c r="F227" s="121">
        <v>69</v>
      </c>
      <c r="G227" s="121">
        <v>40</v>
      </c>
      <c r="H227" s="121">
        <v>1</v>
      </c>
      <c r="I227" s="121">
        <v>2</v>
      </c>
      <c r="J227" s="121">
        <v>28</v>
      </c>
      <c r="K227" s="121">
        <v>17</v>
      </c>
      <c r="L227" s="121">
        <v>4</v>
      </c>
    </row>
    <row r="228" spans="2:12" x14ac:dyDescent="0.2">
      <c r="B228" s="87">
        <v>4319</v>
      </c>
      <c r="C228" s="88" t="s">
        <v>60</v>
      </c>
      <c r="D228" s="121">
        <v>9</v>
      </c>
      <c r="E228" s="121">
        <v>2</v>
      </c>
      <c r="F228" s="121">
        <v>29</v>
      </c>
      <c r="G228" s="121">
        <v>38</v>
      </c>
      <c r="H228" s="121">
        <v>0</v>
      </c>
      <c r="I228" s="121">
        <v>0</v>
      </c>
      <c r="J228" s="121">
        <v>27</v>
      </c>
      <c r="K228" s="121">
        <v>39</v>
      </c>
      <c r="L228" s="121">
        <v>0</v>
      </c>
    </row>
    <row r="229" spans="2:12" x14ac:dyDescent="0.2">
      <c r="B229" s="87">
        <v>4320</v>
      </c>
      <c r="C229" s="88" t="s">
        <v>61</v>
      </c>
      <c r="D229" s="121">
        <v>11</v>
      </c>
      <c r="E229" s="121">
        <v>5</v>
      </c>
      <c r="F229" s="121">
        <v>43</v>
      </c>
      <c r="G229" s="121">
        <v>58</v>
      </c>
      <c r="H229" s="121">
        <v>3</v>
      </c>
      <c r="I229" s="121">
        <v>0</v>
      </c>
      <c r="J229" s="121">
        <v>43</v>
      </c>
      <c r="K229" s="121">
        <v>38</v>
      </c>
      <c r="L229" s="121">
        <v>0</v>
      </c>
    </row>
    <row r="230" spans="2:12" x14ac:dyDescent="0.2">
      <c r="B230" s="87">
        <v>4322</v>
      </c>
      <c r="C230" s="88" t="s">
        <v>62</v>
      </c>
      <c r="D230" s="121">
        <v>2</v>
      </c>
      <c r="E230" s="121">
        <v>4</v>
      </c>
      <c r="F230" s="121">
        <v>12</v>
      </c>
      <c r="G230" s="121">
        <v>20</v>
      </c>
      <c r="H230" s="121">
        <v>0</v>
      </c>
      <c r="I230" s="121">
        <v>0</v>
      </c>
      <c r="J230" s="121">
        <v>6</v>
      </c>
      <c r="K230" s="121">
        <v>12</v>
      </c>
      <c r="L230" s="121">
        <v>0</v>
      </c>
    </row>
    <row r="231" spans="2:12" x14ac:dyDescent="0.2">
      <c r="B231" s="82"/>
      <c r="C231" s="83"/>
      <c r="D231" s="119"/>
      <c r="E231" s="119"/>
      <c r="F231" s="119"/>
      <c r="G231" s="119"/>
      <c r="H231" s="119"/>
      <c r="I231" s="119"/>
      <c r="J231" s="119"/>
      <c r="K231" s="119"/>
      <c r="L231" s="119"/>
    </row>
    <row r="232" spans="2:12" x14ac:dyDescent="0.2">
      <c r="B232" s="82"/>
      <c r="C232" s="83"/>
      <c r="D232" s="84"/>
      <c r="E232" s="84"/>
      <c r="F232" s="84"/>
      <c r="G232" s="84"/>
      <c r="H232" s="84"/>
      <c r="I232" s="84"/>
      <c r="J232" s="84"/>
      <c r="K232" s="84"/>
      <c r="L232" s="84"/>
    </row>
    <row r="233" spans="2:12" x14ac:dyDescent="0.2">
      <c r="B233" s="82"/>
      <c r="C233" s="83"/>
      <c r="D233" s="84"/>
      <c r="E233" s="84"/>
      <c r="F233" s="84"/>
      <c r="G233" s="84"/>
      <c r="H233" s="84"/>
      <c r="I233" s="84"/>
      <c r="J233" s="84"/>
      <c r="K233" s="84"/>
      <c r="L233" s="84"/>
    </row>
    <row r="234" spans="2:12" x14ac:dyDescent="0.2">
      <c r="B234" s="82"/>
      <c r="C234" s="83"/>
      <c r="D234" s="84"/>
      <c r="E234" s="84"/>
      <c r="F234" s="84"/>
      <c r="G234" s="84"/>
      <c r="H234" s="84"/>
      <c r="I234" s="84"/>
      <c r="J234" s="84"/>
      <c r="K234" s="84"/>
      <c r="L234" s="84"/>
    </row>
    <row r="235" spans="2:12" x14ac:dyDescent="0.2">
      <c r="B235" s="82"/>
      <c r="C235" s="83"/>
      <c r="D235" s="84"/>
      <c r="E235" s="84"/>
      <c r="F235" s="84"/>
      <c r="G235" s="84"/>
      <c r="H235" s="84"/>
      <c r="I235" s="84"/>
      <c r="J235" s="84"/>
      <c r="K235" s="84"/>
      <c r="L235" s="84"/>
    </row>
    <row r="236" spans="2:12" x14ac:dyDescent="0.2">
      <c r="B236" s="82"/>
      <c r="C236" s="83"/>
      <c r="D236" s="84"/>
      <c r="E236" s="84"/>
      <c r="F236" s="84"/>
      <c r="G236" s="84"/>
      <c r="H236" s="84"/>
      <c r="I236" s="84"/>
      <c r="J236" s="84"/>
      <c r="K236" s="84"/>
      <c r="L236" s="84"/>
    </row>
    <row r="237" spans="2:12" x14ac:dyDescent="0.2">
      <c r="B237" s="82"/>
      <c r="C237" s="83"/>
      <c r="D237" s="84"/>
      <c r="E237" s="84"/>
      <c r="F237" s="84"/>
      <c r="G237" s="84"/>
      <c r="H237" s="84"/>
      <c r="I237" s="84"/>
      <c r="J237" s="84"/>
      <c r="K237" s="84"/>
      <c r="L237" s="84"/>
    </row>
    <row r="238" spans="2:12" x14ac:dyDescent="0.2">
      <c r="B238" s="82"/>
      <c r="C238" s="83"/>
      <c r="D238" s="84"/>
      <c r="E238" s="84"/>
      <c r="F238" s="84"/>
      <c r="G238" s="84"/>
      <c r="H238" s="84"/>
      <c r="I238" s="84"/>
      <c r="J238" s="84"/>
      <c r="K238" s="84"/>
      <c r="L238" s="84"/>
    </row>
    <row r="239" spans="2:12" x14ac:dyDescent="0.2">
      <c r="B239" s="82"/>
      <c r="C239" s="83"/>
      <c r="D239" s="84"/>
      <c r="E239" s="84"/>
      <c r="F239" s="84"/>
      <c r="G239" s="84"/>
      <c r="H239" s="84"/>
      <c r="I239" s="84"/>
      <c r="J239" s="84"/>
      <c r="K239" s="84"/>
      <c r="L239" s="84"/>
    </row>
    <row r="240" spans="2:12" x14ac:dyDescent="0.2">
      <c r="B240" s="82"/>
      <c r="C240" s="83"/>
      <c r="D240" s="84"/>
      <c r="E240" s="84"/>
      <c r="F240" s="84"/>
      <c r="G240" s="84"/>
      <c r="H240" s="84"/>
      <c r="I240" s="84"/>
      <c r="J240" s="84"/>
      <c r="K240" s="84"/>
      <c r="L240" s="84"/>
    </row>
    <row r="241" spans="2:12" x14ac:dyDescent="0.2">
      <c r="B241" s="82"/>
      <c r="C241" s="83"/>
      <c r="D241" s="84"/>
      <c r="E241" s="84"/>
      <c r="F241" s="84"/>
      <c r="G241" s="84"/>
      <c r="H241" s="84"/>
      <c r="I241" s="84"/>
      <c r="J241" s="84"/>
      <c r="K241" s="84"/>
      <c r="L241" s="84"/>
    </row>
    <row r="242" spans="2:12" x14ac:dyDescent="0.2">
      <c r="B242" s="82"/>
      <c r="C242" s="83"/>
      <c r="D242" s="84"/>
      <c r="E242" s="84"/>
      <c r="F242" s="84"/>
      <c r="G242" s="84"/>
      <c r="H242" s="84"/>
      <c r="I242" s="84"/>
      <c r="J242" s="84"/>
      <c r="K242" s="84"/>
      <c r="L242" s="84"/>
    </row>
    <row r="243" spans="2:12" x14ac:dyDescent="0.2">
      <c r="B243" s="82"/>
      <c r="C243" s="83"/>
      <c r="D243" s="84"/>
      <c r="E243" s="84"/>
      <c r="F243" s="84"/>
      <c r="G243" s="84"/>
      <c r="H243" s="84"/>
      <c r="I243" s="84"/>
      <c r="J243" s="84"/>
      <c r="K243" s="84"/>
      <c r="L243" s="84"/>
    </row>
    <row r="244" spans="2:12" x14ac:dyDescent="0.2">
      <c r="B244" s="82"/>
      <c r="C244" s="83"/>
      <c r="D244" s="84"/>
      <c r="E244" s="84"/>
      <c r="F244" s="84"/>
      <c r="G244" s="84"/>
      <c r="H244" s="84"/>
      <c r="I244" s="84"/>
      <c r="J244" s="84"/>
      <c r="K244" s="84"/>
      <c r="L244" s="84"/>
    </row>
    <row r="245" spans="2:12" x14ac:dyDescent="0.2">
      <c r="B245" s="82"/>
      <c r="C245" s="83"/>
      <c r="D245" s="84"/>
      <c r="E245" s="84"/>
      <c r="F245" s="84"/>
      <c r="G245" s="84"/>
      <c r="H245" s="84"/>
      <c r="I245" s="84"/>
      <c r="J245" s="84"/>
      <c r="K245" s="84"/>
      <c r="L245" s="84"/>
    </row>
    <row r="246" spans="2:12" x14ac:dyDescent="0.2">
      <c r="B246" s="82"/>
      <c r="C246" s="83"/>
      <c r="D246" s="84"/>
      <c r="E246" s="84"/>
      <c r="F246" s="84"/>
      <c r="G246" s="84"/>
      <c r="H246" s="84"/>
      <c r="I246" s="84"/>
      <c r="J246" s="84"/>
      <c r="K246" s="84"/>
      <c r="L246" s="84"/>
    </row>
    <row r="247" spans="2:12" x14ac:dyDescent="0.2">
      <c r="B247" s="82"/>
      <c r="C247" s="83"/>
      <c r="D247" s="84"/>
      <c r="E247" s="84"/>
      <c r="F247" s="84"/>
      <c r="G247" s="84"/>
      <c r="H247" s="84"/>
      <c r="I247" s="84"/>
      <c r="J247" s="84"/>
      <c r="K247" s="84"/>
      <c r="L247" s="84"/>
    </row>
    <row r="248" spans="2:12" x14ac:dyDescent="0.2">
      <c r="B248" s="82"/>
      <c r="C248" s="83"/>
      <c r="D248" s="84"/>
      <c r="E248" s="84"/>
      <c r="F248" s="84"/>
      <c r="G248" s="84"/>
      <c r="H248" s="84"/>
      <c r="I248" s="84"/>
      <c r="J248" s="84"/>
      <c r="K248" s="84"/>
      <c r="L248" s="84"/>
    </row>
    <row r="249" spans="2:12" x14ac:dyDescent="0.2">
      <c r="B249" s="82"/>
      <c r="C249" s="83"/>
      <c r="D249" s="84"/>
      <c r="E249" s="84"/>
      <c r="F249" s="84"/>
      <c r="G249" s="84"/>
      <c r="H249" s="84"/>
      <c r="I249" s="84"/>
      <c r="J249" s="84"/>
      <c r="K249" s="84"/>
      <c r="L249" s="84"/>
    </row>
    <row r="250" spans="2:12" x14ac:dyDescent="0.2">
      <c r="B250" s="82"/>
      <c r="C250" s="83"/>
      <c r="D250" s="84"/>
      <c r="E250" s="84"/>
      <c r="F250" s="84"/>
      <c r="G250" s="84"/>
      <c r="H250" s="84"/>
      <c r="I250" s="84"/>
      <c r="J250" s="84"/>
      <c r="K250" s="84"/>
      <c r="L250" s="84"/>
    </row>
    <row r="251" spans="2:12" x14ac:dyDescent="0.2">
      <c r="B251" s="82"/>
      <c r="C251" s="83"/>
      <c r="D251" s="84"/>
      <c r="E251" s="84"/>
      <c r="F251" s="84"/>
      <c r="G251" s="84"/>
      <c r="H251" s="84"/>
      <c r="I251" s="84"/>
      <c r="J251" s="84"/>
      <c r="K251" s="84"/>
      <c r="L251" s="84"/>
    </row>
  </sheetData>
  <mergeCells count="5">
    <mergeCell ref="D4:G4"/>
    <mergeCell ref="H4:K4"/>
    <mergeCell ref="L4:L5"/>
    <mergeCell ref="B4:B5"/>
    <mergeCell ref="C4:C5"/>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251"/>
  <sheetViews>
    <sheetView showGridLines="0" zoomScaleNormal="100" zoomScaleSheetLayoutView="70" workbookViewId="0">
      <pane ySplit="5" topLeftCell="A6" activePane="bottomLeft" state="frozen"/>
      <selection pane="bottomLeft"/>
    </sheetView>
  </sheetViews>
  <sheetFormatPr baseColWidth="10" defaultRowHeight="12.75" x14ac:dyDescent="0.2"/>
  <cols>
    <col min="1" max="1" width="2.7109375" customWidth="1"/>
    <col min="2" max="2" width="11" customWidth="1"/>
    <col min="3" max="3" width="22.28515625" bestFit="1" customWidth="1"/>
    <col min="4" max="15" width="11.140625" customWidth="1"/>
    <col min="16" max="16" width="8.28515625" customWidth="1"/>
    <col min="17" max="20" width="6.7109375" customWidth="1"/>
  </cols>
  <sheetData>
    <row r="1" spans="1:20" ht="15.75" x14ac:dyDescent="0.25">
      <c r="A1" s="8" t="str">
        <f>Inhaltsverzeichnis!B52&amp;" "&amp;Inhaltsverzeichnis!D52</f>
        <v>Tabelle 20: Todesfälle, Zuzüge und Wegzüge nach Gemeinden und Altersgruppen, 2017</v>
      </c>
      <c r="B1" s="8"/>
    </row>
    <row r="3" spans="1:20" x14ac:dyDescent="0.2">
      <c r="P3" s="2"/>
      <c r="Q3" s="2"/>
      <c r="R3" s="2"/>
      <c r="S3" s="2"/>
      <c r="T3" s="2"/>
    </row>
    <row r="4" spans="1:20" s="5" customFormat="1" ht="12.75" customHeight="1" x14ac:dyDescent="0.2">
      <c r="A4"/>
      <c r="B4" s="199" t="s">
        <v>392</v>
      </c>
      <c r="C4" s="199" t="s">
        <v>1</v>
      </c>
      <c r="D4" s="193" t="s">
        <v>395</v>
      </c>
      <c r="E4" s="194"/>
      <c r="F4" s="194"/>
      <c r="G4" s="195"/>
      <c r="H4" s="193" t="s">
        <v>396</v>
      </c>
      <c r="I4" s="194"/>
      <c r="J4" s="194"/>
      <c r="K4" s="195"/>
      <c r="L4" s="214" t="s">
        <v>235</v>
      </c>
      <c r="M4" s="194"/>
      <c r="N4" s="194"/>
      <c r="O4" s="195"/>
      <c r="P4"/>
    </row>
    <row r="5" spans="1:20" s="5" customFormat="1" x14ac:dyDescent="0.2">
      <c r="A5"/>
      <c r="B5" s="200"/>
      <c r="C5" s="200"/>
      <c r="D5" s="89" t="s">
        <v>397</v>
      </c>
      <c r="E5" s="38" t="s">
        <v>398</v>
      </c>
      <c r="F5" s="38" t="s">
        <v>399</v>
      </c>
      <c r="G5" s="38" t="s">
        <v>376</v>
      </c>
      <c r="H5" s="38" t="s">
        <v>397</v>
      </c>
      <c r="I5" s="38" t="s">
        <v>398</v>
      </c>
      <c r="J5" s="38" t="s">
        <v>399</v>
      </c>
      <c r="K5" s="38" t="s">
        <v>376</v>
      </c>
      <c r="L5" s="38" t="s">
        <v>397</v>
      </c>
      <c r="M5" s="38" t="s">
        <v>398</v>
      </c>
      <c r="N5" s="38" t="s">
        <v>399</v>
      </c>
      <c r="O5" s="38" t="s">
        <v>376</v>
      </c>
      <c r="P5"/>
    </row>
    <row r="6" spans="1:20" s="5" customFormat="1" x14ac:dyDescent="0.2">
      <c r="A6"/>
      <c r="B6" s="85">
        <v>4335</v>
      </c>
      <c r="C6" s="86" t="s">
        <v>141</v>
      </c>
      <c r="D6" s="30">
        <v>26</v>
      </c>
      <c r="E6" s="30">
        <v>60</v>
      </c>
      <c r="F6" s="30">
        <v>558</v>
      </c>
      <c r="G6" s="30">
        <v>4043</v>
      </c>
      <c r="H6" s="30">
        <v>8605</v>
      </c>
      <c r="I6" s="30">
        <v>30323</v>
      </c>
      <c r="J6" s="30">
        <v>12637</v>
      </c>
      <c r="K6" s="30">
        <v>1967</v>
      </c>
      <c r="L6" s="30">
        <v>7298</v>
      </c>
      <c r="M6" s="30">
        <v>26755</v>
      </c>
      <c r="N6" s="30">
        <v>11950</v>
      </c>
      <c r="O6" s="30">
        <v>2080</v>
      </c>
      <c r="P6"/>
    </row>
    <row r="7" spans="1:20" ht="12.75" customHeight="1" x14ac:dyDescent="0.2">
      <c r="B7" s="85">
        <v>4019</v>
      </c>
      <c r="C7" s="86" t="s">
        <v>142</v>
      </c>
      <c r="D7" s="30">
        <v>4</v>
      </c>
      <c r="E7" s="30">
        <v>9</v>
      </c>
      <c r="F7" s="30">
        <v>52</v>
      </c>
      <c r="G7" s="30">
        <v>549</v>
      </c>
      <c r="H7" s="30">
        <v>1089</v>
      </c>
      <c r="I7" s="30">
        <v>3865</v>
      </c>
      <c r="J7" s="30">
        <v>1352</v>
      </c>
      <c r="K7" s="30">
        <v>229</v>
      </c>
      <c r="L7" s="30">
        <v>901</v>
      </c>
      <c r="M7" s="30">
        <v>3241</v>
      </c>
      <c r="N7" s="30">
        <v>1297</v>
      </c>
      <c r="O7" s="30">
        <v>212</v>
      </c>
    </row>
    <row r="8" spans="1:20" ht="12.75" customHeight="1" x14ac:dyDescent="0.2">
      <c r="B8" s="87">
        <v>4001</v>
      </c>
      <c r="C8" s="88" t="s">
        <v>74</v>
      </c>
      <c r="D8" s="80">
        <v>2</v>
      </c>
      <c r="E8" s="80">
        <v>4</v>
      </c>
      <c r="F8" s="80">
        <v>19</v>
      </c>
      <c r="G8" s="80">
        <v>173</v>
      </c>
      <c r="H8" s="80">
        <v>259</v>
      </c>
      <c r="I8" s="80">
        <v>1358</v>
      </c>
      <c r="J8" s="80">
        <v>365</v>
      </c>
      <c r="K8" s="80">
        <v>69</v>
      </c>
      <c r="L8" s="80">
        <v>258</v>
      </c>
      <c r="M8" s="80">
        <v>1020</v>
      </c>
      <c r="N8" s="80">
        <v>355</v>
      </c>
      <c r="O8" s="80">
        <v>51</v>
      </c>
    </row>
    <row r="9" spans="1:20" ht="12.75" customHeight="1" x14ac:dyDescent="0.2">
      <c r="B9" s="87">
        <v>4002</v>
      </c>
      <c r="C9" s="88" t="s">
        <v>75</v>
      </c>
      <c r="D9" s="80">
        <v>0</v>
      </c>
      <c r="E9" s="80">
        <v>0</v>
      </c>
      <c r="F9" s="80">
        <v>0</v>
      </c>
      <c r="G9" s="80">
        <v>0</v>
      </c>
      <c r="H9" s="80">
        <v>26</v>
      </c>
      <c r="I9" s="80">
        <v>55</v>
      </c>
      <c r="J9" s="80">
        <v>41</v>
      </c>
      <c r="K9" s="80">
        <v>4</v>
      </c>
      <c r="L9" s="80">
        <v>11</v>
      </c>
      <c r="M9" s="80">
        <v>38</v>
      </c>
      <c r="N9" s="80">
        <v>36</v>
      </c>
      <c r="O9" s="80">
        <v>0</v>
      </c>
    </row>
    <row r="10" spans="1:20" ht="12.75" customHeight="1" x14ac:dyDescent="0.2">
      <c r="B10" s="87">
        <v>4003</v>
      </c>
      <c r="C10" s="88" t="s">
        <v>427</v>
      </c>
      <c r="D10" s="80">
        <v>0</v>
      </c>
      <c r="E10" s="80">
        <v>0</v>
      </c>
      <c r="F10" s="80">
        <v>3</v>
      </c>
      <c r="G10" s="80">
        <v>52</v>
      </c>
      <c r="H10" s="80">
        <v>140</v>
      </c>
      <c r="I10" s="80">
        <v>486</v>
      </c>
      <c r="J10" s="80">
        <v>152</v>
      </c>
      <c r="K10" s="80">
        <v>18</v>
      </c>
      <c r="L10" s="80">
        <v>153</v>
      </c>
      <c r="M10" s="80">
        <v>478</v>
      </c>
      <c r="N10" s="80">
        <v>172</v>
      </c>
      <c r="O10" s="80">
        <v>29</v>
      </c>
    </row>
    <row r="11" spans="1:20" ht="12.75" customHeight="1" x14ac:dyDescent="0.2">
      <c r="B11" s="87">
        <v>4004</v>
      </c>
      <c r="C11" s="88" t="s">
        <v>72</v>
      </c>
      <c r="D11" s="80">
        <v>0</v>
      </c>
      <c r="E11" s="80">
        <v>0</v>
      </c>
      <c r="F11" s="80">
        <v>0</v>
      </c>
      <c r="G11" s="80">
        <v>0</v>
      </c>
      <c r="H11" s="80">
        <v>14</v>
      </c>
      <c r="I11" s="80">
        <v>31</v>
      </c>
      <c r="J11" s="80">
        <v>23</v>
      </c>
      <c r="K11" s="80">
        <v>0</v>
      </c>
      <c r="L11" s="80">
        <v>6</v>
      </c>
      <c r="M11" s="80">
        <v>25</v>
      </c>
      <c r="N11" s="80">
        <v>14</v>
      </c>
      <c r="O11" s="80">
        <v>0</v>
      </c>
    </row>
    <row r="12" spans="1:20" ht="12.75" customHeight="1" x14ac:dyDescent="0.2">
      <c r="B12" s="87">
        <v>4005</v>
      </c>
      <c r="C12" s="88" t="s">
        <v>426</v>
      </c>
      <c r="D12" s="80">
        <v>0</v>
      </c>
      <c r="E12" s="80">
        <v>0</v>
      </c>
      <c r="F12" s="80">
        <v>0</v>
      </c>
      <c r="G12" s="80">
        <v>0</v>
      </c>
      <c r="H12" s="80">
        <v>45</v>
      </c>
      <c r="I12" s="80">
        <v>161</v>
      </c>
      <c r="J12" s="80">
        <v>88</v>
      </c>
      <c r="K12" s="80">
        <v>0</v>
      </c>
      <c r="L12" s="80">
        <v>34</v>
      </c>
      <c r="M12" s="80">
        <v>146</v>
      </c>
      <c r="N12" s="80">
        <v>72</v>
      </c>
      <c r="O12" s="80">
        <v>11</v>
      </c>
    </row>
    <row r="13" spans="1:20" ht="12.75" customHeight="1" x14ac:dyDescent="0.2">
      <c r="B13" s="87">
        <v>4006</v>
      </c>
      <c r="C13" s="88" t="s">
        <v>139</v>
      </c>
      <c r="D13" s="80">
        <v>0</v>
      </c>
      <c r="E13" s="80">
        <v>0</v>
      </c>
      <c r="F13" s="80">
        <v>9</v>
      </c>
      <c r="G13" s="80">
        <v>50</v>
      </c>
      <c r="H13" s="80">
        <v>96</v>
      </c>
      <c r="I13" s="80">
        <v>283</v>
      </c>
      <c r="J13" s="80">
        <v>113</v>
      </c>
      <c r="K13" s="80">
        <v>20</v>
      </c>
      <c r="L13" s="80">
        <v>59</v>
      </c>
      <c r="M13" s="80">
        <v>256</v>
      </c>
      <c r="N13" s="80">
        <v>94</v>
      </c>
      <c r="O13" s="80">
        <v>15</v>
      </c>
    </row>
    <row r="14" spans="1:20" x14ac:dyDescent="0.2">
      <c r="B14" s="87">
        <v>4007</v>
      </c>
      <c r="C14" s="88" t="s">
        <v>143</v>
      </c>
      <c r="D14" s="80">
        <v>0</v>
      </c>
      <c r="E14" s="80">
        <v>0</v>
      </c>
      <c r="F14" s="80">
        <v>0</v>
      </c>
      <c r="G14" s="80">
        <v>0</v>
      </c>
      <c r="H14" s="80">
        <v>0</v>
      </c>
      <c r="I14" s="80">
        <v>44</v>
      </c>
      <c r="J14" s="80">
        <v>32</v>
      </c>
      <c r="K14" s="80">
        <v>0</v>
      </c>
      <c r="L14" s="80">
        <v>13</v>
      </c>
      <c r="M14" s="80">
        <v>61</v>
      </c>
      <c r="N14" s="80">
        <v>29</v>
      </c>
      <c r="O14" s="80">
        <v>0</v>
      </c>
    </row>
    <row r="15" spans="1:20" x14ac:dyDescent="0.2">
      <c r="B15" s="87">
        <v>4008</v>
      </c>
      <c r="C15" s="88" t="s">
        <v>144</v>
      </c>
      <c r="D15" s="80">
        <v>0</v>
      </c>
      <c r="E15" s="80">
        <v>0</v>
      </c>
      <c r="F15" s="80">
        <v>0</v>
      </c>
      <c r="G15" s="80">
        <v>0</v>
      </c>
      <c r="H15" s="80">
        <v>51</v>
      </c>
      <c r="I15" s="80">
        <v>196</v>
      </c>
      <c r="J15" s="80">
        <v>91</v>
      </c>
      <c r="K15" s="80">
        <v>18</v>
      </c>
      <c r="L15" s="80">
        <v>62</v>
      </c>
      <c r="M15" s="80">
        <v>209</v>
      </c>
      <c r="N15" s="80">
        <v>95</v>
      </c>
      <c r="O15" s="80">
        <v>11</v>
      </c>
    </row>
    <row r="16" spans="1:20" x14ac:dyDescent="0.2">
      <c r="B16" s="87">
        <v>4009</v>
      </c>
      <c r="C16" s="88" t="s">
        <v>145</v>
      </c>
      <c r="D16" s="80">
        <v>0</v>
      </c>
      <c r="E16" s="80">
        <v>0</v>
      </c>
      <c r="F16" s="80">
        <v>0</v>
      </c>
      <c r="G16" s="80">
        <v>25</v>
      </c>
      <c r="H16" s="80">
        <v>26</v>
      </c>
      <c r="I16" s="80">
        <v>143</v>
      </c>
      <c r="J16" s="80">
        <v>53</v>
      </c>
      <c r="K16" s="80">
        <v>10</v>
      </c>
      <c r="L16" s="80">
        <v>39</v>
      </c>
      <c r="M16" s="80">
        <v>130</v>
      </c>
      <c r="N16" s="80">
        <v>65</v>
      </c>
      <c r="O16" s="80">
        <v>8</v>
      </c>
    </row>
    <row r="17" spans="2:15" x14ac:dyDescent="0.2">
      <c r="B17" s="87">
        <v>4010</v>
      </c>
      <c r="C17" s="88" t="s">
        <v>146</v>
      </c>
      <c r="D17" s="80">
        <v>0</v>
      </c>
      <c r="E17" s="80">
        <v>0</v>
      </c>
      <c r="F17" s="80">
        <v>2</v>
      </c>
      <c r="G17" s="80">
        <v>61</v>
      </c>
      <c r="H17" s="80">
        <v>152</v>
      </c>
      <c r="I17" s="80">
        <v>481</v>
      </c>
      <c r="J17" s="80">
        <v>183</v>
      </c>
      <c r="K17" s="80">
        <v>37</v>
      </c>
      <c r="L17" s="80">
        <v>71</v>
      </c>
      <c r="M17" s="80">
        <v>282</v>
      </c>
      <c r="N17" s="80">
        <v>125</v>
      </c>
      <c r="O17" s="80">
        <v>16</v>
      </c>
    </row>
    <row r="18" spans="2:15" x14ac:dyDescent="0.2">
      <c r="B18" s="87">
        <v>4012</v>
      </c>
      <c r="C18" s="88" t="s">
        <v>73</v>
      </c>
      <c r="D18" s="80">
        <v>0</v>
      </c>
      <c r="E18" s="80">
        <v>2</v>
      </c>
      <c r="F18" s="80">
        <v>5</v>
      </c>
      <c r="G18" s="80">
        <v>62</v>
      </c>
      <c r="H18" s="80">
        <v>227</v>
      </c>
      <c r="I18" s="80">
        <v>456</v>
      </c>
      <c r="J18" s="80">
        <v>155</v>
      </c>
      <c r="K18" s="80">
        <v>23</v>
      </c>
      <c r="L18" s="80">
        <v>150</v>
      </c>
      <c r="M18" s="80">
        <v>390</v>
      </c>
      <c r="N18" s="80">
        <v>167</v>
      </c>
      <c r="O18" s="80">
        <v>40</v>
      </c>
    </row>
    <row r="19" spans="2:15" x14ac:dyDescent="0.2">
      <c r="B19" s="87">
        <v>4013</v>
      </c>
      <c r="C19" s="88" t="s">
        <v>147</v>
      </c>
      <c r="D19" s="80">
        <v>0</v>
      </c>
      <c r="E19" s="80">
        <v>0</v>
      </c>
      <c r="F19" s="80">
        <v>3</v>
      </c>
      <c r="G19" s="80">
        <v>32</v>
      </c>
      <c r="H19" s="80">
        <v>42</v>
      </c>
      <c r="I19" s="80">
        <v>171</v>
      </c>
      <c r="J19" s="80">
        <v>56</v>
      </c>
      <c r="K19" s="80">
        <v>12</v>
      </c>
      <c r="L19" s="80">
        <v>45</v>
      </c>
      <c r="M19" s="80">
        <v>206</v>
      </c>
      <c r="N19" s="80">
        <v>73</v>
      </c>
      <c r="O19" s="80">
        <v>20</v>
      </c>
    </row>
    <row r="20" spans="2:15" x14ac:dyDescent="0.2">
      <c r="B20" s="85">
        <v>4059</v>
      </c>
      <c r="C20" s="86" t="s">
        <v>148</v>
      </c>
      <c r="D20" s="30">
        <v>9</v>
      </c>
      <c r="E20" s="30">
        <v>9</v>
      </c>
      <c r="F20" s="30">
        <v>108</v>
      </c>
      <c r="G20" s="30">
        <v>835</v>
      </c>
      <c r="H20" s="30">
        <v>1754</v>
      </c>
      <c r="I20" s="30">
        <v>6713</v>
      </c>
      <c r="J20" s="30">
        <v>2651</v>
      </c>
      <c r="K20" s="30">
        <v>402</v>
      </c>
      <c r="L20" s="30">
        <v>1562</v>
      </c>
      <c r="M20" s="30">
        <v>6114</v>
      </c>
      <c r="N20" s="30">
        <v>2637</v>
      </c>
      <c r="O20" s="30">
        <v>470</v>
      </c>
    </row>
    <row r="21" spans="2:15" x14ac:dyDescent="0.2">
      <c r="B21" s="87">
        <v>4021</v>
      </c>
      <c r="C21" s="88" t="s">
        <v>76</v>
      </c>
      <c r="D21" s="80">
        <v>0</v>
      </c>
      <c r="E21" s="80">
        <v>2</v>
      </c>
      <c r="F21" s="80">
        <v>16</v>
      </c>
      <c r="G21" s="80">
        <v>104</v>
      </c>
      <c r="H21" s="80">
        <v>199</v>
      </c>
      <c r="I21" s="80">
        <v>1226</v>
      </c>
      <c r="J21" s="80">
        <v>343</v>
      </c>
      <c r="K21" s="80">
        <v>51</v>
      </c>
      <c r="L21" s="80">
        <v>232</v>
      </c>
      <c r="M21" s="80">
        <v>1133</v>
      </c>
      <c r="N21" s="80">
        <v>408</v>
      </c>
      <c r="O21" s="80">
        <v>72</v>
      </c>
    </row>
    <row r="22" spans="2:15" ht="13.5" customHeight="1" x14ac:dyDescent="0.2">
      <c r="B22" s="87">
        <v>4022</v>
      </c>
      <c r="C22" s="88" t="s">
        <v>149</v>
      </c>
      <c r="D22" s="80">
        <v>0</v>
      </c>
      <c r="E22" s="80">
        <v>0</v>
      </c>
      <c r="F22" s="80">
        <v>0</v>
      </c>
      <c r="G22" s="80">
        <v>0</v>
      </c>
      <c r="H22" s="80">
        <v>13</v>
      </c>
      <c r="I22" s="80">
        <v>42</v>
      </c>
      <c r="J22" s="80">
        <v>34</v>
      </c>
      <c r="K22" s="80">
        <v>0</v>
      </c>
      <c r="L22" s="80">
        <v>14</v>
      </c>
      <c r="M22" s="80">
        <v>37</v>
      </c>
      <c r="N22" s="80">
        <v>49</v>
      </c>
      <c r="O22" s="80">
        <v>2</v>
      </c>
    </row>
    <row r="23" spans="2:15" x14ac:dyDescent="0.2">
      <c r="B23" s="87">
        <v>4023</v>
      </c>
      <c r="C23" s="88" t="s">
        <v>77</v>
      </c>
      <c r="D23" s="80">
        <v>0</v>
      </c>
      <c r="E23" s="80">
        <v>0</v>
      </c>
      <c r="F23" s="80">
        <v>0</v>
      </c>
      <c r="G23" s="80">
        <v>20</v>
      </c>
      <c r="H23" s="80">
        <v>41</v>
      </c>
      <c r="I23" s="80">
        <v>146</v>
      </c>
      <c r="J23" s="80">
        <v>58</v>
      </c>
      <c r="K23" s="80">
        <v>7</v>
      </c>
      <c r="L23" s="80">
        <v>27</v>
      </c>
      <c r="M23" s="80">
        <v>90</v>
      </c>
      <c r="N23" s="80">
        <v>53</v>
      </c>
      <c r="O23" s="80">
        <v>21</v>
      </c>
    </row>
    <row r="24" spans="2:15" x14ac:dyDescent="0.2">
      <c r="B24" s="87">
        <v>4024</v>
      </c>
      <c r="C24" s="88" t="s">
        <v>428</v>
      </c>
      <c r="D24" s="80">
        <v>0</v>
      </c>
      <c r="E24" s="80">
        <v>0</v>
      </c>
      <c r="F24" s="80">
        <v>0</v>
      </c>
      <c r="G24" s="80">
        <v>0</v>
      </c>
      <c r="H24" s="80">
        <v>26</v>
      </c>
      <c r="I24" s="80">
        <v>127</v>
      </c>
      <c r="J24" s="80">
        <v>61</v>
      </c>
      <c r="K24" s="80">
        <v>20</v>
      </c>
      <c r="L24" s="80">
        <v>43</v>
      </c>
      <c r="M24" s="80">
        <v>127</v>
      </c>
      <c r="N24" s="80">
        <v>69</v>
      </c>
      <c r="O24" s="80">
        <v>8</v>
      </c>
    </row>
    <row r="25" spans="2:15" x14ac:dyDescent="0.2">
      <c r="B25" s="87">
        <v>4049</v>
      </c>
      <c r="C25" s="88" t="s">
        <v>150</v>
      </c>
      <c r="D25" s="80">
        <v>0</v>
      </c>
      <c r="E25" s="80">
        <v>0</v>
      </c>
      <c r="F25" s="80">
        <v>0</v>
      </c>
      <c r="G25" s="80">
        <v>27</v>
      </c>
      <c r="H25" s="80">
        <v>64</v>
      </c>
      <c r="I25" s="80">
        <v>181</v>
      </c>
      <c r="J25" s="80">
        <v>78</v>
      </c>
      <c r="K25" s="80">
        <v>16</v>
      </c>
      <c r="L25" s="80">
        <v>34</v>
      </c>
      <c r="M25" s="80">
        <v>158</v>
      </c>
      <c r="N25" s="80">
        <v>84</v>
      </c>
      <c r="O25" s="80">
        <v>17</v>
      </c>
    </row>
    <row r="26" spans="2:15" x14ac:dyDescent="0.2">
      <c r="B26" s="87">
        <v>4026</v>
      </c>
      <c r="C26" s="88" t="s">
        <v>78</v>
      </c>
      <c r="D26" s="80">
        <v>0</v>
      </c>
      <c r="E26" s="80">
        <v>0</v>
      </c>
      <c r="F26" s="80">
        <v>0</v>
      </c>
      <c r="G26" s="80">
        <v>14</v>
      </c>
      <c r="H26" s="80">
        <v>46</v>
      </c>
      <c r="I26" s="80">
        <v>250</v>
      </c>
      <c r="J26" s="80">
        <v>64</v>
      </c>
      <c r="K26" s="80">
        <v>13</v>
      </c>
      <c r="L26" s="80">
        <v>30</v>
      </c>
      <c r="M26" s="80">
        <v>204</v>
      </c>
      <c r="N26" s="80">
        <v>66</v>
      </c>
      <c r="O26" s="80">
        <v>16</v>
      </c>
    </row>
    <row r="27" spans="2:15" x14ac:dyDescent="0.2">
      <c r="B27" s="87">
        <v>4027</v>
      </c>
      <c r="C27" s="88" t="s">
        <v>79</v>
      </c>
      <c r="D27" s="80">
        <v>0</v>
      </c>
      <c r="E27" s="80">
        <v>0</v>
      </c>
      <c r="F27" s="80">
        <v>0</v>
      </c>
      <c r="G27" s="80">
        <v>28</v>
      </c>
      <c r="H27" s="80">
        <v>71</v>
      </c>
      <c r="I27" s="80">
        <v>232</v>
      </c>
      <c r="J27" s="80">
        <v>95</v>
      </c>
      <c r="K27" s="80">
        <v>21</v>
      </c>
      <c r="L27" s="80">
        <v>75</v>
      </c>
      <c r="M27" s="80">
        <v>262</v>
      </c>
      <c r="N27" s="80">
        <v>98</v>
      </c>
      <c r="O27" s="80">
        <v>12</v>
      </c>
    </row>
    <row r="28" spans="2:15" x14ac:dyDescent="0.2">
      <c r="B28" s="87">
        <v>4028</v>
      </c>
      <c r="C28" s="88" t="s">
        <v>151</v>
      </c>
      <c r="D28" s="80">
        <v>0</v>
      </c>
      <c r="E28" s="80">
        <v>0</v>
      </c>
      <c r="F28" s="80">
        <v>0</v>
      </c>
      <c r="G28" s="80">
        <v>0</v>
      </c>
      <c r="H28" s="80">
        <v>11</v>
      </c>
      <c r="I28" s="80">
        <v>31</v>
      </c>
      <c r="J28" s="80">
        <v>10</v>
      </c>
      <c r="K28" s="80">
        <v>0</v>
      </c>
      <c r="L28" s="80">
        <v>7</v>
      </c>
      <c r="M28" s="80">
        <v>29</v>
      </c>
      <c r="N28" s="80">
        <v>12</v>
      </c>
      <c r="O28" s="80">
        <v>0</v>
      </c>
    </row>
    <row r="29" spans="2:15" x14ac:dyDescent="0.2">
      <c r="B29" s="87">
        <v>4029</v>
      </c>
      <c r="C29" s="88" t="s">
        <v>115</v>
      </c>
      <c r="D29" s="80">
        <v>0</v>
      </c>
      <c r="E29" s="80">
        <v>0</v>
      </c>
      <c r="F29" s="80">
        <v>3</v>
      </c>
      <c r="G29" s="80">
        <v>31</v>
      </c>
      <c r="H29" s="80">
        <v>55</v>
      </c>
      <c r="I29" s="80">
        <v>326</v>
      </c>
      <c r="J29" s="80">
        <v>135</v>
      </c>
      <c r="K29" s="80">
        <v>19</v>
      </c>
      <c r="L29" s="80">
        <v>64</v>
      </c>
      <c r="M29" s="80">
        <v>271</v>
      </c>
      <c r="N29" s="80">
        <v>99</v>
      </c>
      <c r="O29" s="80">
        <v>16</v>
      </c>
    </row>
    <row r="30" spans="2:15" x14ac:dyDescent="0.2">
      <c r="B30" s="87">
        <v>4030</v>
      </c>
      <c r="C30" s="88" t="s">
        <v>152</v>
      </c>
      <c r="D30" s="80">
        <v>0</v>
      </c>
      <c r="E30" s="80">
        <v>0</v>
      </c>
      <c r="F30" s="80">
        <v>0</v>
      </c>
      <c r="G30" s="80">
        <v>6</v>
      </c>
      <c r="H30" s="80">
        <v>34</v>
      </c>
      <c r="I30" s="80">
        <v>90</v>
      </c>
      <c r="J30" s="80">
        <v>52</v>
      </c>
      <c r="K30" s="80">
        <v>6</v>
      </c>
      <c r="L30" s="80">
        <v>9</v>
      </c>
      <c r="M30" s="80">
        <v>54</v>
      </c>
      <c r="N30" s="80">
        <v>34</v>
      </c>
      <c r="O30" s="80">
        <v>0</v>
      </c>
    </row>
    <row r="31" spans="2:15" x14ac:dyDescent="0.2">
      <c r="B31" s="87">
        <v>4031</v>
      </c>
      <c r="C31" s="88" t="s">
        <v>80</v>
      </c>
      <c r="D31" s="80">
        <v>0</v>
      </c>
      <c r="E31" s="80">
        <v>0</v>
      </c>
      <c r="F31" s="80">
        <v>0</v>
      </c>
      <c r="G31" s="80">
        <v>0</v>
      </c>
      <c r="H31" s="80">
        <v>41</v>
      </c>
      <c r="I31" s="80">
        <v>80</v>
      </c>
      <c r="J31" s="80">
        <v>34</v>
      </c>
      <c r="K31" s="80">
        <v>0</v>
      </c>
      <c r="L31" s="80">
        <v>26</v>
      </c>
      <c r="M31" s="80">
        <v>64</v>
      </c>
      <c r="N31" s="80">
        <v>32</v>
      </c>
      <c r="O31" s="80">
        <v>8</v>
      </c>
    </row>
    <row r="32" spans="2:15" x14ac:dyDescent="0.2">
      <c r="B32" s="87">
        <v>4032</v>
      </c>
      <c r="C32" s="88" t="s">
        <v>81</v>
      </c>
      <c r="D32" s="80">
        <v>0</v>
      </c>
      <c r="E32" s="80">
        <v>0</v>
      </c>
      <c r="F32" s="80">
        <v>0</v>
      </c>
      <c r="G32" s="80">
        <v>0</v>
      </c>
      <c r="H32" s="80">
        <v>26</v>
      </c>
      <c r="I32" s="80">
        <v>77</v>
      </c>
      <c r="J32" s="80">
        <v>30</v>
      </c>
      <c r="K32" s="80">
        <v>6</v>
      </c>
      <c r="L32" s="80">
        <v>20</v>
      </c>
      <c r="M32" s="80">
        <v>97</v>
      </c>
      <c r="N32" s="80">
        <v>31</v>
      </c>
      <c r="O32" s="80">
        <v>0</v>
      </c>
    </row>
    <row r="33" spans="2:15" x14ac:dyDescent="0.2">
      <c r="B33" s="87">
        <v>4033</v>
      </c>
      <c r="C33" s="88" t="s">
        <v>153</v>
      </c>
      <c r="D33" s="80">
        <v>0</v>
      </c>
      <c r="E33" s="80">
        <v>0</v>
      </c>
      <c r="F33" s="80">
        <v>0</v>
      </c>
      <c r="G33" s="80">
        <v>28</v>
      </c>
      <c r="H33" s="80">
        <v>104</v>
      </c>
      <c r="I33" s="80">
        <v>306</v>
      </c>
      <c r="J33" s="80">
        <v>168</v>
      </c>
      <c r="K33" s="80">
        <v>0</v>
      </c>
      <c r="L33" s="80">
        <v>67</v>
      </c>
      <c r="M33" s="80">
        <v>280</v>
      </c>
      <c r="N33" s="80">
        <v>119</v>
      </c>
      <c r="O33" s="80">
        <v>15</v>
      </c>
    </row>
    <row r="34" spans="2:15" x14ac:dyDescent="0.2">
      <c r="B34" s="87">
        <v>4034</v>
      </c>
      <c r="C34" s="88" t="s">
        <v>154</v>
      </c>
      <c r="D34" s="80">
        <v>0</v>
      </c>
      <c r="E34" s="80">
        <v>0</v>
      </c>
      <c r="F34" s="80">
        <v>5</v>
      </c>
      <c r="G34" s="80">
        <v>52</v>
      </c>
      <c r="H34" s="80">
        <v>87</v>
      </c>
      <c r="I34" s="80">
        <v>412</v>
      </c>
      <c r="J34" s="80">
        <v>125</v>
      </c>
      <c r="K34" s="80">
        <v>25</v>
      </c>
      <c r="L34" s="80">
        <v>114</v>
      </c>
      <c r="M34" s="80">
        <v>420</v>
      </c>
      <c r="N34" s="80">
        <v>169</v>
      </c>
      <c r="O34" s="80">
        <v>38</v>
      </c>
    </row>
    <row r="35" spans="2:15" x14ac:dyDescent="0.2">
      <c r="B35" s="87">
        <v>4035</v>
      </c>
      <c r="C35" s="88" t="s">
        <v>110</v>
      </c>
      <c r="D35" s="80">
        <v>0</v>
      </c>
      <c r="E35" s="80">
        <v>0</v>
      </c>
      <c r="F35" s="80">
        <v>0</v>
      </c>
      <c r="G35" s="80">
        <v>24</v>
      </c>
      <c r="H35" s="80">
        <v>61</v>
      </c>
      <c r="I35" s="80">
        <v>242</v>
      </c>
      <c r="J35" s="80">
        <v>121</v>
      </c>
      <c r="K35" s="80">
        <v>29</v>
      </c>
      <c r="L35" s="80">
        <v>24</v>
      </c>
      <c r="M35" s="80">
        <v>101</v>
      </c>
      <c r="N35" s="80">
        <v>57</v>
      </c>
      <c r="O35" s="80">
        <v>9</v>
      </c>
    </row>
    <row r="36" spans="2:15" x14ac:dyDescent="0.2">
      <c r="B36" s="87">
        <v>4037</v>
      </c>
      <c r="C36" s="88" t="s">
        <v>82</v>
      </c>
      <c r="D36" s="80">
        <v>0</v>
      </c>
      <c r="E36" s="80">
        <v>0</v>
      </c>
      <c r="F36" s="80">
        <v>0</v>
      </c>
      <c r="G36" s="80">
        <v>21</v>
      </c>
      <c r="H36" s="80">
        <v>42</v>
      </c>
      <c r="I36" s="80">
        <v>139</v>
      </c>
      <c r="J36" s="80">
        <v>92</v>
      </c>
      <c r="K36" s="80">
        <v>10</v>
      </c>
      <c r="L36" s="80">
        <v>31</v>
      </c>
      <c r="M36" s="80">
        <v>131</v>
      </c>
      <c r="N36" s="80">
        <v>77</v>
      </c>
      <c r="O36" s="80">
        <v>14</v>
      </c>
    </row>
    <row r="37" spans="2:15" x14ac:dyDescent="0.2">
      <c r="B37" s="87">
        <v>4038</v>
      </c>
      <c r="C37" s="88" t="s">
        <v>155</v>
      </c>
      <c r="D37" s="80">
        <v>0</v>
      </c>
      <c r="E37" s="80">
        <v>0</v>
      </c>
      <c r="F37" s="80">
        <v>5</v>
      </c>
      <c r="G37" s="80">
        <v>61</v>
      </c>
      <c r="H37" s="80">
        <v>79</v>
      </c>
      <c r="I37" s="80">
        <v>295</v>
      </c>
      <c r="J37" s="80">
        <v>105</v>
      </c>
      <c r="K37" s="80">
        <v>18</v>
      </c>
      <c r="L37" s="80">
        <v>100</v>
      </c>
      <c r="M37" s="80">
        <v>308</v>
      </c>
      <c r="N37" s="80">
        <v>168</v>
      </c>
      <c r="O37" s="80">
        <v>29</v>
      </c>
    </row>
    <row r="38" spans="2:15" x14ac:dyDescent="0.2">
      <c r="B38" s="87">
        <v>4039</v>
      </c>
      <c r="C38" s="88" t="s">
        <v>116</v>
      </c>
      <c r="D38" s="80">
        <v>0</v>
      </c>
      <c r="E38" s="80">
        <v>0</v>
      </c>
      <c r="F38" s="80">
        <v>4</v>
      </c>
      <c r="G38" s="80">
        <v>0</v>
      </c>
      <c r="H38" s="80">
        <v>24</v>
      </c>
      <c r="I38" s="80">
        <v>44</v>
      </c>
      <c r="J38" s="80">
        <v>33</v>
      </c>
      <c r="K38" s="80">
        <v>2</v>
      </c>
      <c r="L38" s="80">
        <v>22</v>
      </c>
      <c r="M38" s="80">
        <v>86</v>
      </c>
      <c r="N38" s="80">
        <v>32</v>
      </c>
      <c r="O38" s="80">
        <v>9</v>
      </c>
    </row>
    <row r="39" spans="2:15" x14ac:dyDescent="0.2">
      <c r="B39" s="87">
        <v>4040</v>
      </c>
      <c r="C39" s="88" t="s">
        <v>156</v>
      </c>
      <c r="D39" s="80">
        <v>0</v>
      </c>
      <c r="E39" s="80">
        <v>0</v>
      </c>
      <c r="F39" s="80">
        <v>12</v>
      </c>
      <c r="G39" s="80">
        <v>48</v>
      </c>
      <c r="H39" s="80">
        <v>152</v>
      </c>
      <c r="I39" s="80">
        <v>588</v>
      </c>
      <c r="J39" s="80">
        <v>252</v>
      </c>
      <c r="K39" s="80">
        <v>17</v>
      </c>
      <c r="L39" s="80">
        <v>152</v>
      </c>
      <c r="M39" s="80">
        <v>452</v>
      </c>
      <c r="N39" s="80">
        <v>208</v>
      </c>
      <c r="O39" s="80">
        <v>25</v>
      </c>
    </row>
    <row r="40" spans="2:15" x14ac:dyDescent="0.2">
      <c r="B40" s="87">
        <v>4041</v>
      </c>
      <c r="C40" s="88" t="s">
        <v>429</v>
      </c>
      <c r="D40" s="80">
        <v>0</v>
      </c>
      <c r="E40" s="80">
        <v>0</v>
      </c>
      <c r="F40" s="80">
        <v>0</v>
      </c>
      <c r="G40" s="80">
        <v>7</v>
      </c>
      <c r="H40" s="80">
        <v>34</v>
      </c>
      <c r="I40" s="80">
        <v>119</v>
      </c>
      <c r="J40" s="80">
        <v>63</v>
      </c>
      <c r="K40" s="80">
        <v>8</v>
      </c>
      <c r="L40" s="80">
        <v>38</v>
      </c>
      <c r="M40" s="80">
        <v>131</v>
      </c>
      <c r="N40" s="80">
        <v>46</v>
      </c>
      <c r="O40" s="80">
        <v>0</v>
      </c>
    </row>
    <row r="41" spans="2:15" x14ac:dyDescent="0.2">
      <c r="B41" s="87">
        <v>4042</v>
      </c>
      <c r="C41" s="88" t="s">
        <v>83</v>
      </c>
      <c r="D41" s="80">
        <v>0</v>
      </c>
      <c r="E41" s="80">
        <v>0</v>
      </c>
      <c r="F41" s="80">
        <v>0</v>
      </c>
      <c r="G41" s="80">
        <v>17</v>
      </c>
      <c r="H41" s="80">
        <v>47</v>
      </c>
      <c r="I41" s="80">
        <v>153</v>
      </c>
      <c r="J41" s="80">
        <v>68</v>
      </c>
      <c r="K41" s="80">
        <v>6</v>
      </c>
      <c r="L41" s="80">
        <v>49</v>
      </c>
      <c r="M41" s="80">
        <v>220</v>
      </c>
      <c r="N41" s="80">
        <v>69</v>
      </c>
      <c r="O41" s="80">
        <v>14</v>
      </c>
    </row>
    <row r="42" spans="2:15" x14ac:dyDescent="0.2">
      <c r="B42" s="87">
        <v>4044</v>
      </c>
      <c r="C42" s="88" t="s">
        <v>157</v>
      </c>
      <c r="D42" s="80">
        <v>0</v>
      </c>
      <c r="E42" s="80">
        <v>0</v>
      </c>
      <c r="F42" s="80">
        <v>0</v>
      </c>
      <c r="G42" s="80">
        <v>45</v>
      </c>
      <c r="H42" s="80">
        <v>100</v>
      </c>
      <c r="I42" s="80">
        <v>292</v>
      </c>
      <c r="J42" s="80">
        <v>114</v>
      </c>
      <c r="K42" s="80">
        <v>16</v>
      </c>
      <c r="L42" s="80">
        <v>103</v>
      </c>
      <c r="M42" s="80">
        <v>298</v>
      </c>
      <c r="N42" s="80">
        <v>130</v>
      </c>
      <c r="O42" s="80">
        <v>24</v>
      </c>
    </row>
    <row r="43" spans="2:15" x14ac:dyDescent="0.2">
      <c r="B43" s="87">
        <v>4045</v>
      </c>
      <c r="C43" s="88" t="s">
        <v>140</v>
      </c>
      <c r="D43" s="80">
        <v>0</v>
      </c>
      <c r="E43" s="80">
        <v>0</v>
      </c>
      <c r="F43" s="80">
        <v>15</v>
      </c>
      <c r="G43" s="80">
        <v>186</v>
      </c>
      <c r="H43" s="80">
        <v>238</v>
      </c>
      <c r="I43" s="80">
        <v>887</v>
      </c>
      <c r="J43" s="80">
        <v>324</v>
      </c>
      <c r="K43" s="80">
        <v>72</v>
      </c>
      <c r="L43" s="80">
        <v>177</v>
      </c>
      <c r="M43" s="80">
        <v>749</v>
      </c>
      <c r="N43" s="80">
        <v>324</v>
      </c>
      <c r="O43" s="80">
        <v>70</v>
      </c>
    </row>
    <row r="44" spans="2:15" x14ac:dyDescent="0.2">
      <c r="B44" s="87">
        <v>4046</v>
      </c>
      <c r="C44" s="88" t="s">
        <v>84</v>
      </c>
      <c r="D44" s="80">
        <v>0</v>
      </c>
      <c r="E44" s="80">
        <v>0</v>
      </c>
      <c r="F44" s="80">
        <v>0</v>
      </c>
      <c r="G44" s="80">
        <v>0</v>
      </c>
      <c r="H44" s="80">
        <v>14</v>
      </c>
      <c r="I44" s="80">
        <v>62</v>
      </c>
      <c r="J44" s="80">
        <v>33</v>
      </c>
      <c r="K44" s="80">
        <v>4</v>
      </c>
      <c r="L44" s="80">
        <v>17</v>
      </c>
      <c r="M44" s="80">
        <v>58</v>
      </c>
      <c r="N44" s="80">
        <v>30</v>
      </c>
      <c r="O44" s="80">
        <v>0</v>
      </c>
    </row>
    <row r="45" spans="2:15" x14ac:dyDescent="0.2">
      <c r="B45" s="87">
        <v>4047</v>
      </c>
      <c r="C45" s="88" t="s">
        <v>158</v>
      </c>
      <c r="D45" s="80">
        <v>0</v>
      </c>
      <c r="E45" s="80">
        <v>0</v>
      </c>
      <c r="F45" s="80">
        <v>6</v>
      </c>
      <c r="G45" s="80">
        <v>40</v>
      </c>
      <c r="H45" s="80">
        <v>67</v>
      </c>
      <c r="I45" s="80">
        <v>173</v>
      </c>
      <c r="J45" s="80">
        <v>58</v>
      </c>
      <c r="K45" s="80">
        <v>10</v>
      </c>
      <c r="L45" s="80">
        <v>31</v>
      </c>
      <c r="M45" s="80">
        <v>170</v>
      </c>
      <c r="N45" s="80">
        <v>70</v>
      </c>
      <c r="O45" s="80">
        <v>7</v>
      </c>
    </row>
    <row r="46" spans="2:15" x14ac:dyDescent="0.2">
      <c r="B46" s="87">
        <v>4048</v>
      </c>
      <c r="C46" s="88" t="s">
        <v>117</v>
      </c>
      <c r="D46" s="80">
        <v>0</v>
      </c>
      <c r="E46" s="80">
        <v>0</v>
      </c>
      <c r="F46" s="80">
        <v>4</v>
      </c>
      <c r="G46" s="80">
        <v>34</v>
      </c>
      <c r="H46" s="80">
        <v>78</v>
      </c>
      <c r="I46" s="80">
        <v>193</v>
      </c>
      <c r="J46" s="80">
        <v>101</v>
      </c>
      <c r="K46" s="80">
        <v>15</v>
      </c>
      <c r="L46" s="80">
        <v>56</v>
      </c>
      <c r="M46" s="80">
        <v>184</v>
      </c>
      <c r="N46" s="80">
        <v>103</v>
      </c>
      <c r="O46" s="80">
        <v>25</v>
      </c>
    </row>
    <row r="47" spans="2:15" x14ac:dyDescent="0.2">
      <c r="B47" s="85">
        <v>4089</v>
      </c>
      <c r="C47" s="86" t="s">
        <v>159</v>
      </c>
      <c r="D47" s="30">
        <v>4</v>
      </c>
      <c r="E47" s="30">
        <v>7</v>
      </c>
      <c r="F47" s="30">
        <v>63</v>
      </c>
      <c r="G47" s="30">
        <v>432</v>
      </c>
      <c r="H47" s="30">
        <v>1014</v>
      </c>
      <c r="I47" s="30">
        <v>3138</v>
      </c>
      <c r="J47" s="30">
        <v>1438</v>
      </c>
      <c r="K47" s="30">
        <v>234</v>
      </c>
      <c r="L47" s="30">
        <v>900</v>
      </c>
      <c r="M47" s="30">
        <v>2916</v>
      </c>
      <c r="N47" s="30">
        <v>1387</v>
      </c>
      <c r="O47" s="30">
        <v>279</v>
      </c>
    </row>
    <row r="48" spans="2:15" x14ac:dyDescent="0.2">
      <c r="B48" s="87">
        <v>4061</v>
      </c>
      <c r="C48" s="88" t="s">
        <v>441</v>
      </c>
      <c r="D48" s="80">
        <v>0</v>
      </c>
      <c r="E48" s="80">
        <v>0</v>
      </c>
      <c r="F48" s="80">
        <v>0</v>
      </c>
      <c r="G48" s="80">
        <v>0</v>
      </c>
      <c r="H48" s="80">
        <v>22</v>
      </c>
      <c r="I48" s="80">
        <v>64</v>
      </c>
      <c r="J48" s="80">
        <v>41</v>
      </c>
      <c r="K48" s="80">
        <v>2</v>
      </c>
      <c r="L48" s="80">
        <v>24</v>
      </c>
      <c r="M48" s="80">
        <v>65</v>
      </c>
      <c r="N48" s="80">
        <v>38</v>
      </c>
      <c r="O48" s="80">
        <v>0</v>
      </c>
    </row>
    <row r="49" spans="2:15" x14ac:dyDescent="0.2">
      <c r="B49" s="87">
        <v>4062</v>
      </c>
      <c r="C49" s="88" t="s">
        <v>160</v>
      </c>
      <c r="D49" s="80">
        <v>0</v>
      </c>
      <c r="E49" s="80">
        <v>0</v>
      </c>
      <c r="F49" s="80">
        <v>7</v>
      </c>
      <c r="G49" s="80">
        <v>21</v>
      </c>
      <c r="H49" s="80">
        <v>54</v>
      </c>
      <c r="I49" s="80">
        <v>153</v>
      </c>
      <c r="J49" s="80">
        <v>84</v>
      </c>
      <c r="K49" s="80">
        <v>38</v>
      </c>
      <c r="L49" s="80">
        <v>48</v>
      </c>
      <c r="M49" s="80">
        <v>155</v>
      </c>
      <c r="N49" s="80">
        <v>87</v>
      </c>
      <c r="O49" s="80">
        <v>11</v>
      </c>
    </row>
    <row r="50" spans="2:15" x14ac:dyDescent="0.2">
      <c r="B50" s="87">
        <v>4063</v>
      </c>
      <c r="C50" s="88" t="s">
        <v>430</v>
      </c>
      <c r="D50" s="80">
        <v>0</v>
      </c>
      <c r="E50" s="80">
        <v>0</v>
      </c>
      <c r="F50" s="80">
        <v>2</v>
      </c>
      <c r="G50" s="80">
        <v>44</v>
      </c>
      <c r="H50" s="80">
        <v>74</v>
      </c>
      <c r="I50" s="80">
        <v>369</v>
      </c>
      <c r="J50" s="80">
        <v>136</v>
      </c>
      <c r="K50" s="80">
        <v>0</v>
      </c>
      <c r="L50" s="80">
        <v>92</v>
      </c>
      <c r="M50" s="80">
        <v>322</v>
      </c>
      <c r="N50" s="80">
        <v>156</v>
      </c>
      <c r="O50" s="80">
        <v>45</v>
      </c>
    </row>
    <row r="51" spans="2:15" x14ac:dyDescent="0.2">
      <c r="B51" s="87">
        <v>4064</v>
      </c>
      <c r="C51" s="88" t="s">
        <v>86</v>
      </c>
      <c r="D51" s="80">
        <v>0</v>
      </c>
      <c r="E51" s="80">
        <v>0</v>
      </c>
      <c r="F51" s="80">
        <v>0</v>
      </c>
      <c r="G51" s="80">
        <v>0</v>
      </c>
      <c r="H51" s="80">
        <v>0</v>
      </c>
      <c r="I51" s="80">
        <v>38</v>
      </c>
      <c r="J51" s="80">
        <v>13</v>
      </c>
      <c r="K51" s="80">
        <v>0</v>
      </c>
      <c r="L51" s="80">
        <v>19</v>
      </c>
      <c r="M51" s="80">
        <v>41</v>
      </c>
      <c r="N51" s="80">
        <v>20</v>
      </c>
      <c r="O51" s="80">
        <v>0</v>
      </c>
    </row>
    <row r="52" spans="2:15" x14ac:dyDescent="0.2">
      <c r="B52" s="87">
        <v>4065</v>
      </c>
      <c r="C52" s="88" t="s">
        <v>161</v>
      </c>
      <c r="D52" s="80">
        <v>0</v>
      </c>
      <c r="E52" s="80">
        <v>0</v>
      </c>
      <c r="F52" s="80">
        <v>4</v>
      </c>
      <c r="G52" s="80">
        <v>17</v>
      </c>
      <c r="H52" s="80">
        <v>70</v>
      </c>
      <c r="I52" s="80">
        <v>198</v>
      </c>
      <c r="J52" s="80">
        <v>92</v>
      </c>
      <c r="K52" s="80">
        <v>11</v>
      </c>
      <c r="L52" s="80">
        <v>71</v>
      </c>
      <c r="M52" s="80">
        <v>228</v>
      </c>
      <c r="N52" s="80">
        <v>100</v>
      </c>
      <c r="O52" s="80">
        <v>8</v>
      </c>
    </row>
    <row r="53" spans="2:15" x14ac:dyDescent="0.2">
      <c r="B53" s="87">
        <v>4066</v>
      </c>
      <c r="C53" s="88" t="s">
        <v>87</v>
      </c>
      <c r="D53" s="80">
        <v>0</v>
      </c>
      <c r="E53" s="80">
        <v>0</v>
      </c>
      <c r="F53" s="80">
        <v>0</v>
      </c>
      <c r="G53" s="80">
        <v>0</v>
      </c>
      <c r="H53" s="80">
        <v>19</v>
      </c>
      <c r="I53" s="80">
        <v>52</v>
      </c>
      <c r="J53" s="80">
        <v>24</v>
      </c>
      <c r="K53" s="80">
        <v>0</v>
      </c>
      <c r="L53" s="80">
        <v>11</v>
      </c>
      <c r="M53" s="80">
        <v>36</v>
      </c>
      <c r="N53" s="80">
        <v>23</v>
      </c>
      <c r="O53" s="80">
        <v>5</v>
      </c>
    </row>
    <row r="54" spans="2:15" x14ac:dyDescent="0.2">
      <c r="B54" s="87">
        <v>4067</v>
      </c>
      <c r="C54" s="88" t="s">
        <v>162</v>
      </c>
      <c r="D54" s="80">
        <v>0</v>
      </c>
      <c r="E54" s="80">
        <v>0</v>
      </c>
      <c r="F54" s="80">
        <v>0</v>
      </c>
      <c r="G54" s="80">
        <v>10</v>
      </c>
      <c r="H54" s="80">
        <v>20</v>
      </c>
      <c r="I54" s="80">
        <v>77</v>
      </c>
      <c r="J54" s="80">
        <v>28</v>
      </c>
      <c r="K54" s="80">
        <v>0</v>
      </c>
      <c r="L54" s="80">
        <v>17</v>
      </c>
      <c r="M54" s="80">
        <v>73</v>
      </c>
      <c r="N54" s="80">
        <v>25</v>
      </c>
      <c r="O54" s="80">
        <v>0</v>
      </c>
    </row>
    <row r="55" spans="2:15" x14ac:dyDescent="0.2">
      <c r="B55" s="87">
        <v>4068</v>
      </c>
      <c r="C55" s="88" t="s">
        <v>163</v>
      </c>
      <c r="D55" s="80">
        <v>0</v>
      </c>
      <c r="E55" s="80">
        <v>0</v>
      </c>
      <c r="F55" s="80">
        <v>3</v>
      </c>
      <c r="G55" s="80">
        <v>0</v>
      </c>
      <c r="H55" s="80">
        <v>21</v>
      </c>
      <c r="I55" s="80">
        <v>92</v>
      </c>
      <c r="J55" s="80">
        <v>48</v>
      </c>
      <c r="K55" s="80">
        <v>0</v>
      </c>
      <c r="L55" s="80">
        <v>29</v>
      </c>
      <c r="M55" s="80">
        <v>101</v>
      </c>
      <c r="N55" s="80">
        <v>42</v>
      </c>
      <c r="O55" s="80">
        <v>10</v>
      </c>
    </row>
    <row r="56" spans="2:15" x14ac:dyDescent="0.2">
      <c r="B56" s="87">
        <v>4084</v>
      </c>
      <c r="C56" s="88" t="s">
        <v>164</v>
      </c>
      <c r="D56" s="80">
        <v>0</v>
      </c>
      <c r="E56" s="80">
        <v>0</v>
      </c>
      <c r="F56" s="80">
        <v>0</v>
      </c>
      <c r="G56" s="80">
        <v>0</v>
      </c>
      <c r="H56" s="80">
        <v>0</v>
      </c>
      <c r="I56" s="80">
        <v>21</v>
      </c>
      <c r="J56" s="80">
        <v>0</v>
      </c>
      <c r="K56" s="80">
        <v>0</v>
      </c>
      <c r="L56" s="80">
        <v>12</v>
      </c>
      <c r="M56" s="80">
        <v>16</v>
      </c>
      <c r="N56" s="80">
        <v>16</v>
      </c>
      <c r="O56" s="80">
        <v>0</v>
      </c>
    </row>
    <row r="57" spans="2:15" x14ac:dyDescent="0.2">
      <c r="B57" s="87">
        <v>4071</v>
      </c>
      <c r="C57" s="88" t="s">
        <v>88</v>
      </c>
      <c r="D57" s="80">
        <v>0</v>
      </c>
      <c r="E57" s="80">
        <v>0</v>
      </c>
      <c r="F57" s="80">
        <v>0</v>
      </c>
      <c r="G57" s="80">
        <v>0</v>
      </c>
      <c r="H57" s="80">
        <v>37</v>
      </c>
      <c r="I57" s="80">
        <v>69</v>
      </c>
      <c r="J57" s="80">
        <v>43</v>
      </c>
      <c r="K57" s="80">
        <v>2</v>
      </c>
      <c r="L57" s="80">
        <v>24</v>
      </c>
      <c r="M57" s="80">
        <v>72</v>
      </c>
      <c r="N57" s="80">
        <v>27</v>
      </c>
      <c r="O57" s="80">
        <v>0</v>
      </c>
    </row>
    <row r="58" spans="2:15" x14ac:dyDescent="0.2">
      <c r="B58" s="87">
        <v>4072</v>
      </c>
      <c r="C58" s="88" t="s">
        <v>431</v>
      </c>
      <c r="D58" s="80">
        <v>0</v>
      </c>
      <c r="E58" s="80">
        <v>0</v>
      </c>
      <c r="F58" s="80">
        <v>4</v>
      </c>
      <c r="G58" s="80">
        <v>0</v>
      </c>
      <c r="H58" s="80">
        <v>25</v>
      </c>
      <c r="I58" s="80">
        <v>128</v>
      </c>
      <c r="J58" s="80">
        <v>51</v>
      </c>
      <c r="K58" s="80">
        <v>0</v>
      </c>
      <c r="L58" s="80">
        <v>39</v>
      </c>
      <c r="M58" s="80">
        <v>122</v>
      </c>
      <c r="N58" s="80">
        <v>63</v>
      </c>
      <c r="O58" s="80">
        <v>0</v>
      </c>
    </row>
    <row r="59" spans="2:15" x14ac:dyDescent="0.2">
      <c r="B59" s="87">
        <v>4073</v>
      </c>
      <c r="C59" s="88" t="s">
        <v>165</v>
      </c>
      <c r="D59" s="80">
        <v>0</v>
      </c>
      <c r="E59" s="80">
        <v>0</v>
      </c>
      <c r="F59" s="80">
        <v>3</v>
      </c>
      <c r="G59" s="80">
        <v>0</v>
      </c>
      <c r="H59" s="80">
        <v>21</v>
      </c>
      <c r="I59" s="80">
        <v>77</v>
      </c>
      <c r="J59" s="80">
        <v>52</v>
      </c>
      <c r="K59" s="80">
        <v>0</v>
      </c>
      <c r="L59" s="80">
        <v>13</v>
      </c>
      <c r="M59" s="80">
        <v>64</v>
      </c>
      <c r="N59" s="80">
        <v>43</v>
      </c>
      <c r="O59" s="80">
        <v>11</v>
      </c>
    </row>
    <row r="60" spans="2:15" x14ac:dyDescent="0.2">
      <c r="B60" s="87">
        <v>4074</v>
      </c>
      <c r="C60" s="88" t="s">
        <v>166</v>
      </c>
      <c r="D60" s="80">
        <v>0</v>
      </c>
      <c r="E60" s="80">
        <v>0</v>
      </c>
      <c r="F60" s="80">
        <v>0</v>
      </c>
      <c r="G60" s="80">
        <v>0</v>
      </c>
      <c r="H60" s="80">
        <v>28</v>
      </c>
      <c r="I60" s="80">
        <v>78</v>
      </c>
      <c r="J60" s="80">
        <v>57</v>
      </c>
      <c r="K60" s="80">
        <v>10</v>
      </c>
      <c r="L60" s="80">
        <v>22</v>
      </c>
      <c r="M60" s="80">
        <v>68</v>
      </c>
      <c r="N60" s="80">
        <v>34</v>
      </c>
      <c r="O60" s="80">
        <v>0</v>
      </c>
    </row>
    <row r="61" spans="2:15" x14ac:dyDescent="0.2">
      <c r="B61" s="87">
        <v>4075</v>
      </c>
      <c r="C61" s="88" t="s">
        <v>385</v>
      </c>
      <c r="D61" s="80">
        <v>0</v>
      </c>
      <c r="E61" s="80">
        <v>0</v>
      </c>
      <c r="F61" s="80">
        <v>3</v>
      </c>
      <c r="G61" s="80">
        <v>33</v>
      </c>
      <c r="H61" s="80">
        <v>63</v>
      </c>
      <c r="I61" s="80">
        <v>201</v>
      </c>
      <c r="J61" s="80">
        <v>72</v>
      </c>
      <c r="K61" s="80">
        <v>15</v>
      </c>
      <c r="L61" s="80">
        <v>59</v>
      </c>
      <c r="M61" s="80">
        <v>199</v>
      </c>
      <c r="N61" s="80">
        <v>107</v>
      </c>
      <c r="O61" s="80">
        <v>25</v>
      </c>
    </row>
    <row r="62" spans="2:15" x14ac:dyDescent="0.2">
      <c r="B62" s="87">
        <v>4076</v>
      </c>
      <c r="C62" s="88" t="s">
        <v>89</v>
      </c>
      <c r="D62" s="80">
        <v>0</v>
      </c>
      <c r="E62" s="80">
        <v>0</v>
      </c>
      <c r="F62" s="80">
        <v>0</v>
      </c>
      <c r="G62" s="80">
        <v>13</v>
      </c>
      <c r="H62" s="80">
        <v>28</v>
      </c>
      <c r="I62" s="80">
        <v>106</v>
      </c>
      <c r="J62" s="80">
        <v>36</v>
      </c>
      <c r="K62" s="80">
        <v>9</v>
      </c>
      <c r="L62" s="80">
        <v>22</v>
      </c>
      <c r="M62" s="80">
        <v>105</v>
      </c>
      <c r="N62" s="80">
        <v>43</v>
      </c>
      <c r="O62" s="80">
        <v>8</v>
      </c>
    </row>
    <row r="63" spans="2:15" x14ac:dyDescent="0.2">
      <c r="B63" s="87">
        <v>4077</v>
      </c>
      <c r="C63" s="88" t="s">
        <v>167</v>
      </c>
      <c r="D63" s="80">
        <v>0</v>
      </c>
      <c r="E63" s="80">
        <v>0</v>
      </c>
      <c r="F63" s="80">
        <v>0</v>
      </c>
      <c r="G63" s="80">
        <v>0</v>
      </c>
      <c r="H63" s="80">
        <v>20</v>
      </c>
      <c r="I63" s="80">
        <v>54</v>
      </c>
      <c r="J63" s="80">
        <v>18</v>
      </c>
      <c r="K63" s="80">
        <v>0</v>
      </c>
      <c r="L63" s="80">
        <v>22</v>
      </c>
      <c r="M63" s="80">
        <v>58</v>
      </c>
      <c r="N63" s="80">
        <v>22</v>
      </c>
      <c r="O63" s="80">
        <v>3</v>
      </c>
    </row>
    <row r="64" spans="2:15" x14ac:dyDescent="0.2">
      <c r="B64" s="87">
        <v>4078</v>
      </c>
      <c r="C64" s="88" t="s">
        <v>168</v>
      </c>
      <c r="D64" s="80">
        <v>0</v>
      </c>
      <c r="E64" s="80">
        <v>0</v>
      </c>
      <c r="F64" s="80">
        <v>0</v>
      </c>
      <c r="G64" s="80">
        <v>0</v>
      </c>
      <c r="H64" s="80">
        <v>5</v>
      </c>
      <c r="I64" s="80">
        <v>28</v>
      </c>
      <c r="J64" s="80">
        <v>7</v>
      </c>
      <c r="K64" s="80">
        <v>0</v>
      </c>
      <c r="L64" s="80">
        <v>7</v>
      </c>
      <c r="M64" s="80">
        <v>17</v>
      </c>
      <c r="N64" s="80">
        <v>0</v>
      </c>
      <c r="O64" s="80">
        <v>0</v>
      </c>
    </row>
    <row r="65" spans="2:15" x14ac:dyDescent="0.2">
      <c r="B65" s="87">
        <v>4079</v>
      </c>
      <c r="C65" s="88" t="s">
        <v>169</v>
      </c>
      <c r="D65" s="80">
        <v>0</v>
      </c>
      <c r="E65" s="80">
        <v>0</v>
      </c>
      <c r="F65" s="80">
        <v>0</v>
      </c>
      <c r="G65" s="80">
        <v>8</v>
      </c>
      <c r="H65" s="80">
        <v>30</v>
      </c>
      <c r="I65" s="80">
        <v>76</v>
      </c>
      <c r="J65" s="80">
        <v>31</v>
      </c>
      <c r="K65" s="80">
        <v>0</v>
      </c>
      <c r="L65" s="80">
        <v>19</v>
      </c>
      <c r="M65" s="80">
        <v>55</v>
      </c>
      <c r="N65" s="80">
        <v>29</v>
      </c>
      <c r="O65" s="80">
        <v>6</v>
      </c>
    </row>
    <row r="66" spans="2:15" x14ac:dyDescent="0.2">
      <c r="B66" s="87">
        <v>4080</v>
      </c>
      <c r="C66" s="88" t="s">
        <v>118</v>
      </c>
      <c r="D66" s="80">
        <v>2</v>
      </c>
      <c r="E66" s="80">
        <v>0</v>
      </c>
      <c r="F66" s="80">
        <v>6</v>
      </c>
      <c r="G66" s="80">
        <v>48</v>
      </c>
      <c r="H66" s="80">
        <v>112</v>
      </c>
      <c r="I66" s="80">
        <v>385</v>
      </c>
      <c r="J66" s="80">
        <v>124</v>
      </c>
      <c r="K66" s="80">
        <v>20</v>
      </c>
      <c r="L66" s="80">
        <v>106</v>
      </c>
      <c r="M66" s="80">
        <v>351</v>
      </c>
      <c r="N66" s="80">
        <v>112</v>
      </c>
      <c r="O66" s="80">
        <v>11</v>
      </c>
    </row>
    <row r="67" spans="2:15" x14ac:dyDescent="0.2">
      <c r="B67" s="87">
        <v>4081</v>
      </c>
      <c r="C67" s="88" t="s">
        <v>170</v>
      </c>
      <c r="D67" s="80">
        <v>0</v>
      </c>
      <c r="E67" s="80">
        <v>0</v>
      </c>
      <c r="F67" s="80">
        <v>0</v>
      </c>
      <c r="G67" s="80">
        <v>29</v>
      </c>
      <c r="H67" s="80">
        <v>48</v>
      </c>
      <c r="I67" s="80">
        <v>120</v>
      </c>
      <c r="J67" s="80">
        <v>75</v>
      </c>
      <c r="K67" s="80">
        <v>0</v>
      </c>
      <c r="L67" s="80">
        <v>43</v>
      </c>
      <c r="M67" s="80">
        <v>103</v>
      </c>
      <c r="N67" s="80">
        <v>73</v>
      </c>
      <c r="O67" s="80">
        <v>22</v>
      </c>
    </row>
    <row r="68" spans="2:15" x14ac:dyDescent="0.2">
      <c r="B68" s="87">
        <v>4082</v>
      </c>
      <c r="C68" s="88" t="s">
        <v>432</v>
      </c>
      <c r="D68" s="80">
        <v>0</v>
      </c>
      <c r="E68" s="80">
        <v>0</v>
      </c>
      <c r="F68" s="80">
        <v>16</v>
      </c>
      <c r="G68" s="80">
        <v>123</v>
      </c>
      <c r="H68" s="80">
        <v>252</v>
      </c>
      <c r="I68" s="80">
        <v>595</v>
      </c>
      <c r="J68" s="80">
        <v>306</v>
      </c>
      <c r="K68" s="80">
        <v>42</v>
      </c>
      <c r="L68" s="80">
        <v>157</v>
      </c>
      <c r="M68" s="80">
        <v>510</v>
      </c>
      <c r="N68" s="80">
        <v>242</v>
      </c>
      <c r="O68" s="80">
        <v>45</v>
      </c>
    </row>
    <row r="69" spans="2:15" x14ac:dyDescent="0.2">
      <c r="B69" s="87">
        <v>4083</v>
      </c>
      <c r="C69" s="88" t="s">
        <v>171</v>
      </c>
      <c r="D69" s="80">
        <v>0</v>
      </c>
      <c r="E69" s="80">
        <v>0</v>
      </c>
      <c r="F69" s="80">
        <v>6</v>
      </c>
      <c r="G69" s="80">
        <v>19</v>
      </c>
      <c r="H69" s="80">
        <v>56</v>
      </c>
      <c r="I69" s="80">
        <v>157</v>
      </c>
      <c r="J69" s="80">
        <v>96</v>
      </c>
      <c r="K69" s="80">
        <v>22</v>
      </c>
      <c r="L69" s="80">
        <v>44</v>
      </c>
      <c r="M69" s="80">
        <v>155</v>
      </c>
      <c r="N69" s="80">
        <v>79</v>
      </c>
      <c r="O69" s="80">
        <v>22</v>
      </c>
    </row>
    <row r="70" spans="2:15" x14ac:dyDescent="0.2">
      <c r="B70" s="85">
        <v>4129</v>
      </c>
      <c r="C70" s="86" t="s">
        <v>172</v>
      </c>
      <c r="D70" s="30">
        <v>0</v>
      </c>
      <c r="E70" s="30">
        <v>0</v>
      </c>
      <c r="F70" s="30">
        <v>42</v>
      </c>
      <c r="G70" s="30">
        <v>312</v>
      </c>
      <c r="H70" s="30">
        <v>580</v>
      </c>
      <c r="I70" s="30">
        <v>2184</v>
      </c>
      <c r="J70" s="30">
        <v>870</v>
      </c>
      <c r="K70" s="30">
        <v>126</v>
      </c>
      <c r="L70" s="30">
        <v>552</v>
      </c>
      <c r="M70" s="30">
        <v>2135</v>
      </c>
      <c r="N70" s="30">
        <v>858</v>
      </c>
      <c r="O70" s="30">
        <v>168</v>
      </c>
    </row>
    <row r="71" spans="2:15" x14ac:dyDescent="0.2">
      <c r="B71" s="87">
        <v>4091</v>
      </c>
      <c r="C71" s="88" t="s">
        <v>173</v>
      </c>
      <c r="D71" s="80">
        <v>0</v>
      </c>
      <c r="E71" s="80">
        <v>0</v>
      </c>
      <c r="F71" s="80">
        <v>0</v>
      </c>
      <c r="G71" s="80">
        <v>0</v>
      </c>
      <c r="H71" s="80">
        <v>18</v>
      </c>
      <c r="I71" s="80">
        <v>50</v>
      </c>
      <c r="J71" s="80">
        <v>20</v>
      </c>
      <c r="K71" s="80">
        <v>0</v>
      </c>
      <c r="L71" s="80">
        <v>25</v>
      </c>
      <c r="M71" s="80">
        <v>55</v>
      </c>
      <c r="N71" s="80">
        <v>21</v>
      </c>
      <c r="O71" s="80">
        <v>0</v>
      </c>
    </row>
    <row r="72" spans="2:15" x14ac:dyDescent="0.2">
      <c r="B72" s="87">
        <v>4092</v>
      </c>
      <c r="C72" s="88" t="s">
        <v>119</v>
      </c>
      <c r="D72" s="80">
        <v>0</v>
      </c>
      <c r="E72" s="80">
        <v>0</v>
      </c>
      <c r="F72" s="80">
        <v>0</v>
      </c>
      <c r="G72" s="80">
        <v>25</v>
      </c>
      <c r="H72" s="80">
        <v>38</v>
      </c>
      <c r="I72" s="80">
        <v>150</v>
      </c>
      <c r="J72" s="80">
        <v>66</v>
      </c>
      <c r="K72" s="80">
        <v>6</v>
      </c>
      <c r="L72" s="80">
        <v>66</v>
      </c>
      <c r="M72" s="80">
        <v>168</v>
      </c>
      <c r="N72" s="80">
        <v>97</v>
      </c>
      <c r="O72" s="80">
        <v>12</v>
      </c>
    </row>
    <row r="73" spans="2:15" x14ac:dyDescent="0.2">
      <c r="B73" s="87">
        <v>4093</v>
      </c>
      <c r="C73" s="88" t="s">
        <v>174</v>
      </c>
      <c r="D73" s="80">
        <v>0</v>
      </c>
      <c r="E73" s="80">
        <v>0</v>
      </c>
      <c r="F73" s="80">
        <v>0</v>
      </c>
      <c r="G73" s="80">
        <v>0</v>
      </c>
      <c r="H73" s="80">
        <v>15</v>
      </c>
      <c r="I73" s="80">
        <v>29</v>
      </c>
      <c r="J73" s="80">
        <v>16</v>
      </c>
      <c r="K73" s="80">
        <v>0</v>
      </c>
      <c r="L73" s="80">
        <v>11</v>
      </c>
      <c r="M73" s="80">
        <v>26</v>
      </c>
      <c r="N73" s="80">
        <v>12</v>
      </c>
      <c r="O73" s="80">
        <v>0</v>
      </c>
    </row>
    <row r="74" spans="2:15" x14ac:dyDescent="0.2">
      <c r="B74" s="87">
        <v>4124</v>
      </c>
      <c r="C74" s="88" t="s">
        <v>386</v>
      </c>
      <c r="D74" s="80">
        <v>0</v>
      </c>
      <c r="E74" s="80">
        <v>0</v>
      </c>
      <c r="F74" s="80">
        <v>0</v>
      </c>
      <c r="G74" s="80">
        <v>0</v>
      </c>
      <c r="H74" s="80">
        <v>16</v>
      </c>
      <c r="I74" s="80">
        <v>57</v>
      </c>
      <c r="J74" s="80">
        <v>39</v>
      </c>
      <c r="K74" s="80">
        <v>0</v>
      </c>
      <c r="L74" s="80">
        <v>12</v>
      </c>
      <c r="M74" s="80">
        <v>59</v>
      </c>
      <c r="N74" s="80">
        <v>32</v>
      </c>
      <c r="O74" s="80">
        <v>0</v>
      </c>
    </row>
    <row r="75" spans="2:15" x14ac:dyDescent="0.2">
      <c r="B75" s="87">
        <v>4094</v>
      </c>
      <c r="C75" s="88" t="s">
        <v>175</v>
      </c>
      <c r="D75" s="80">
        <v>0</v>
      </c>
      <c r="E75" s="80">
        <v>0</v>
      </c>
      <c r="F75" s="80">
        <v>0</v>
      </c>
      <c r="G75" s="80">
        <v>0</v>
      </c>
      <c r="H75" s="80">
        <v>9</v>
      </c>
      <c r="I75" s="80">
        <v>37</v>
      </c>
      <c r="J75" s="80">
        <v>12</v>
      </c>
      <c r="K75" s="80">
        <v>0</v>
      </c>
      <c r="L75" s="80">
        <v>9</v>
      </c>
      <c r="M75" s="80">
        <v>44</v>
      </c>
      <c r="N75" s="80">
        <v>13</v>
      </c>
      <c r="O75" s="80">
        <v>0</v>
      </c>
    </row>
    <row r="76" spans="2:15" x14ac:dyDescent="0.2">
      <c r="B76" s="87">
        <v>4095</v>
      </c>
      <c r="C76" s="88" t="s">
        <v>90</v>
      </c>
      <c r="D76" s="80">
        <v>0</v>
      </c>
      <c r="E76" s="80">
        <v>0</v>
      </c>
      <c r="F76" s="80">
        <v>10</v>
      </c>
      <c r="G76" s="80">
        <v>90</v>
      </c>
      <c r="H76" s="80">
        <v>101</v>
      </c>
      <c r="I76" s="80">
        <v>516</v>
      </c>
      <c r="J76" s="80">
        <v>147</v>
      </c>
      <c r="K76" s="80">
        <v>34</v>
      </c>
      <c r="L76" s="80">
        <v>150</v>
      </c>
      <c r="M76" s="80">
        <v>503</v>
      </c>
      <c r="N76" s="80">
        <v>183</v>
      </c>
      <c r="O76" s="80">
        <v>37</v>
      </c>
    </row>
    <row r="77" spans="2:15" x14ac:dyDescent="0.2">
      <c r="B77" s="87">
        <v>4096</v>
      </c>
      <c r="C77" s="88" t="s">
        <v>176</v>
      </c>
      <c r="D77" s="80">
        <v>0</v>
      </c>
      <c r="E77" s="80">
        <v>0</v>
      </c>
      <c r="F77" s="80">
        <v>0</v>
      </c>
      <c r="G77" s="80">
        <v>0</v>
      </c>
      <c r="H77" s="80">
        <v>0</v>
      </c>
      <c r="I77" s="80">
        <v>19</v>
      </c>
      <c r="J77" s="80">
        <v>6</v>
      </c>
      <c r="K77" s="80">
        <v>0</v>
      </c>
      <c r="L77" s="80">
        <v>0</v>
      </c>
      <c r="M77" s="80">
        <v>28</v>
      </c>
      <c r="N77" s="80">
        <v>8</v>
      </c>
      <c r="O77" s="80">
        <v>0</v>
      </c>
    </row>
    <row r="78" spans="2:15" x14ac:dyDescent="0.2">
      <c r="B78" s="87">
        <v>4097</v>
      </c>
      <c r="C78" s="88" t="s">
        <v>177</v>
      </c>
      <c r="D78" s="80">
        <v>0</v>
      </c>
      <c r="E78" s="80">
        <v>0</v>
      </c>
      <c r="F78" s="80">
        <v>0</v>
      </c>
      <c r="G78" s="80">
        <v>0</v>
      </c>
      <c r="H78" s="80">
        <v>0</v>
      </c>
      <c r="I78" s="80">
        <v>13</v>
      </c>
      <c r="J78" s="80">
        <v>16</v>
      </c>
      <c r="K78" s="80">
        <v>0</v>
      </c>
      <c r="L78" s="80">
        <v>0</v>
      </c>
      <c r="M78" s="80">
        <v>10</v>
      </c>
      <c r="N78" s="80">
        <v>14</v>
      </c>
      <c r="O78" s="80">
        <v>0</v>
      </c>
    </row>
    <row r="79" spans="2:15" x14ac:dyDescent="0.2">
      <c r="B79" s="87">
        <v>4099</v>
      </c>
      <c r="C79" s="88" t="s">
        <v>178</v>
      </c>
      <c r="D79" s="80">
        <v>0</v>
      </c>
      <c r="E79" s="80">
        <v>0</v>
      </c>
      <c r="F79" s="80">
        <v>0</v>
      </c>
      <c r="G79" s="80">
        <v>0</v>
      </c>
      <c r="H79" s="80">
        <v>5</v>
      </c>
      <c r="I79" s="80">
        <v>13</v>
      </c>
      <c r="J79" s="80">
        <v>9</v>
      </c>
      <c r="K79" s="80">
        <v>0</v>
      </c>
      <c r="L79" s="80">
        <v>4</v>
      </c>
      <c r="M79" s="80">
        <v>0</v>
      </c>
      <c r="N79" s="80">
        <v>4</v>
      </c>
      <c r="O79" s="80">
        <v>0</v>
      </c>
    </row>
    <row r="80" spans="2:15" x14ac:dyDescent="0.2">
      <c r="B80" s="87">
        <v>4100</v>
      </c>
      <c r="C80" s="88" t="s">
        <v>433</v>
      </c>
      <c r="D80" s="80">
        <v>0</v>
      </c>
      <c r="E80" s="80">
        <v>0</v>
      </c>
      <c r="F80" s="80">
        <v>0</v>
      </c>
      <c r="G80" s="80">
        <v>24</v>
      </c>
      <c r="H80" s="80">
        <v>56</v>
      </c>
      <c r="I80" s="80">
        <v>175</v>
      </c>
      <c r="J80" s="80">
        <v>65</v>
      </c>
      <c r="K80" s="80">
        <v>20</v>
      </c>
      <c r="L80" s="80">
        <v>22</v>
      </c>
      <c r="M80" s="80">
        <v>153</v>
      </c>
      <c r="N80" s="80">
        <v>54</v>
      </c>
      <c r="O80" s="80">
        <v>9</v>
      </c>
    </row>
    <row r="81" spans="2:15" x14ac:dyDescent="0.2">
      <c r="B81" s="87">
        <v>4104</v>
      </c>
      <c r="C81" s="88" t="s">
        <v>179</v>
      </c>
      <c r="D81" s="80">
        <v>0</v>
      </c>
      <c r="E81" s="80">
        <v>0</v>
      </c>
      <c r="F81" s="80">
        <v>0</v>
      </c>
      <c r="G81" s="80">
        <v>17</v>
      </c>
      <c r="H81" s="80">
        <v>21</v>
      </c>
      <c r="I81" s="80">
        <v>78</v>
      </c>
      <c r="J81" s="80">
        <v>46</v>
      </c>
      <c r="K81" s="80">
        <v>8</v>
      </c>
      <c r="L81" s="80">
        <v>25</v>
      </c>
      <c r="M81" s="80">
        <v>91</v>
      </c>
      <c r="N81" s="80">
        <v>42</v>
      </c>
      <c r="O81" s="80">
        <v>3</v>
      </c>
    </row>
    <row r="82" spans="2:15" x14ac:dyDescent="0.2">
      <c r="B82" s="87">
        <v>4105</v>
      </c>
      <c r="C82" s="88" t="s">
        <v>120</v>
      </c>
      <c r="D82" s="80">
        <v>0</v>
      </c>
      <c r="E82" s="80">
        <v>0</v>
      </c>
      <c r="F82" s="80">
        <v>0</v>
      </c>
      <c r="G82" s="80">
        <v>0</v>
      </c>
      <c r="H82" s="80">
        <v>2</v>
      </c>
      <c r="I82" s="80">
        <v>14</v>
      </c>
      <c r="J82" s="80">
        <v>0</v>
      </c>
      <c r="K82" s="80">
        <v>0</v>
      </c>
      <c r="L82" s="80">
        <v>0</v>
      </c>
      <c r="M82" s="80">
        <v>22</v>
      </c>
      <c r="N82" s="80">
        <v>5</v>
      </c>
      <c r="O82" s="80">
        <v>0</v>
      </c>
    </row>
    <row r="83" spans="2:15" x14ac:dyDescent="0.2">
      <c r="B83" s="87">
        <v>4106</v>
      </c>
      <c r="C83" s="88" t="s">
        <v>180</v>
      </c>
      <c r="D83" s="80">
        <v>0</v>
      </c>
      <c r="E83" s="80">
        <v>0</v>
      </c>
      <c r="F83" s="80">
        <v>0</v>
      </c>
      <c r="G83" s="80">
        <v>0</v>
      </c>
      <c r="H83" s="80">
        <v>0</v>
      </c>
      <c r="I83" s="80">
        <v>14</v>
      </c>
      <c r="J83" s="80">
        <v>9</v>
      </c>
      <c r="K83" s="80">
        <v>0</v>
      </c>
      <c r="L83" s="80">
        <v>5</v>
      </c>
      <c r="M83" s="80">
        <v>13</v>
      </c>
      <c r="N83" s="80">
        <v>5</v>
      </c>
      <c r="O83" s="80">
        <v>0</v>
      </c>
    </row>
    <row r="84" spans="2:15" x14ac:dyDescent="0.2">
      <c r="B84" s="87">
        <v>4107</v>
      </c>
      <c r="C84" s="88" t="s">
        <v>181</v>
      </c>
      <c r="D84" s="80">
        <v>0</v>
      </c>
      <c r="E84" s="80">
        <v>0</v>
      </c>
      <c r="F84" s="80">
        <v>0</v>
      </c>
      <c r="G84" s="80">
        <v>0</v>
      </c>
      <c r="H84" s="80">
        <v>16</v>
      </c>
      <c r="I84" s="80">
        <v>72</v>
      </c>
      <c r="J84" s="80">
        <v>30</v>
      </c>
      <c r="K84" s="80">
        <v>0</v>
      </c>
      <c r="L84" s="80">
        <v>9</v>
      </c>
      <c r="M84" s="80">
        <v>42</v>
      </c>
      <c r="N84" s="80">
        <v>24</v>
      </c>
      <c r="O84" s="80">
        <v>0</v>
      </c>
    </row>
    <row r="85" spans="2:15" x14ac:dyDescent="0.2">
      <c r="B85" s="87">
        <v>4110</v>
      </c>
      <c r="C85" s="88" t="s">
        <v>121</v>
      </c>
      <c r="D85" s="80">
        <v>0</v>
      </c>
      <c r="E85" s="80">
        <v>0</v>
      </c>
      <c r="F85" s="80">
        <v>0</v>
      </c>
      <c r="G85" s="80">
        <v>0</v>
      </c>
      <c r="H85" s="80">
        <v>10</v>
      </c>
      <c r="I85" s="80">
        <v>29</v>
      </c>
      <c r="J85" s="80">
        <v>17</v>
      </c>
      <c r="K85" s="80">
        <v>2</v>
      </c>
      <c r="L85" s="80">
        <v>9</v>
      </c>
      <c r="M85" s="80">
        <v>39</v>
      </c>
      <c r="N85" s="80">
        <v>15</v>
      </c>
      <c r="O85" s="80">
        <v>4</v>
      </c>
    </row>
    <row r="86" spans="2:15" x14ac:dyDescent="0.2">
      <c r="B86" s="87">
        <v>4111</v>
      </c>
      <c r="C86" s="88" t="s">
        <v>122</v>
      </c>
      <c r="D86" s="80">
        <v>0</v>
      </c>
      <c r="E86" s="80">
        <v>0</v>
      </c>
      <c r="F86" s="80">
        <v>0</v>
      </c>
      <c r="G86" s="80">
        <v>10</v>
      </c>
      <c r="H86" s="80">
        <v>18</v>
      </c>
      <c r="I86" s="80">
        <v>56</v>
      </c>
      <c r="J86" s="80">
        <v>24</v>
      </c>
      <c r="K86" s="80">
        <v>0</v>
      </c>
      <c r="L86" s="80">
        <v>27</v>
      </c>
      <c r="M86" s="80">
        <v>54</v>
      </c>
      <c r="N86" s="80">
        <v>26</v>
      </c>
      <c r="O86" s="80">
        <v>6</v>
      </c>
    </row>
    <row r="87" spans="2:15" x14ac:dyDescent="0.2">
      <c r="B87" s="87">
        <v>4112</v>
      </c>
      <c r="C87" s="88" t="s">
        <v>182</v>
      </c>
      <c r="D87" s="80">
        <v>0</v>
      </c>
      <c r="E87" s="80">
        <v>0</v>
      </c>
      <c r="F87" s="80">
        <v>0</v>
      </c>
      <c r="G87" s="80">
        <v>0</v>
      </c>
      <c r="H87" s="80">
        <v>9</v>
      </c>
      <c r="I87" s="80">
        <v>23</v>
      </c>
      <c r="J87" s="80">
        <v>8</v>
      </c>
      <c r="K87" s="80">
        <v>0</v>
      </c>
      <c r="L87" s="80">
        <v>16</v>
      </c>
      <c r="M87" s="80">
        <v>22</v>
      </c>
      <c r="N87" s="80">
        <v>9</v>
      </c>
      <c r="O87" s="80">
        <v>9</v>
      </c>
    </row>
    <row r="88" spans="2:15" x14ac:dyDescent="0.2">
      <c r="B88" s="87">
        <v>4113</v>
      </c>
      <c r="C88" s="88" t="s">
        <v>123</v>
      </c>
      <c r="D88" s="80">
        <v>0</v>
      </c>
      <c r="E88" s="80">
        <v>0</v>
      </c>
      <c r="F88" s="80">
        <v>0</v>
      </c>
      <c r="G88" s="80">
        <v>0</v>
      </c>
      <c r="H88" s="80">
        <v>13</v>
      </c>
      <c r="I88" s="80">
        <v>28</v>
      </c>
      <c r="J88" s="80">
        <v>9</v>
      </c>
      <c r="K88" s="80">
        <v>0</v>
      </c>
      <c r="L88" s="80">
        <v>9</v>
      </c>
      <c r="M88" s="80">
        <v>18</v>
      </c>
      <c r="N88" s="80">
        <v>12</v>
      </c>
      <c r="O88" s="80">
        <v>0</v>
      </c>
    </row>
    <row r="89" spans="2:15" x14ac:dyDescent="0.2">
      <c r="B89" s="87">
        <v>4125</v>
      </c>
      <c r="C89" s="97" t="s">
        <v>449</v>
      </c>
      <c r="D89" s="80">
        <v>0</v>
      </c>
      <c r="E89" s="80">
        <v>0</v>
      </c>
      <c r="F89" s="80">
        <v>0</v>
      </c>
      <c r="G89" s="80">
        <v>12</v>
      </c>
      <c r="H89" s="80">
        <v>25</v>
      </c>
      <c r="I89" s="80">
        <v>74</v>
      </c>
      <c r="J89" s="80">
        <v>35</v>
      </c>
      <c r="K89" s="80">
        <v>8</v>
      </c>
      <c r="L89" s="80">
        <v>15</v>
      </c>
      <c r="M89" s="80">
        <v>83</v>
      </c>
      <c r="N89" s="80">
        <v>29</v>
      </c>
      <c r="O89" s="80">
        <v>8</v>
      </c>
    </row>
    <row r="90" spans="2:15" x14ac:dyDescent="0.2">
      <c r="B90" s="87">
        <v>4114</v>
      </c>
      <c r="C90" s="88" t="s">
        <v>183</v>
      </c>
      <c r="D90" s="80">
        <v>0</v>
      </c>
      <c r="E90" s="80">
        <v>0</v>
      </c>
      <c r="F90" s="80">
        <v>2</v>
      </c>
      <c r="G90" s="80">
        <v>11</v>
      </c>
      <c r="H90" s="80">
        <v>18</v>
      </c>
      <c r="I90" s="80">
        <v>74</v>
      </c>
      <c r="J90" s="80">
        <v>39</v>
      </c>
      <c r="K90" s="80">
        <v>0</v>
      </c>
      <c r="L90" s="80">
        <v>27</v>
      </c>
      <c r="M90" s="80">
        <v>78</v>
      </c>
      <c r="N90" s="80">
        <v>41</v>
      </c>
      <c r="O90" s="80">
        <v>10</v>
      </c>
    </row>
    <row r="91" spans="2:15" x14ac:dyDescent="0.2">
      <c r="B91" s="87">
        <v>4117</v>
      </c>
      <c r="C91" s="88" t="s">
        <v>442</v>
      </c>
      <c r="D91" s="80">
        <v>0</v>
      </c>
      <c r="E91" s="80">
        <v>0</v>
      </c>
      <c r="F91" s="80">
        <v>0</v>
      </c>
      <c r="G91" s="80">
        <v>0</v>
      </c>
      <c r="H91" s="80">
        <v>10</v>
      </c>
      <c r="I91" s="80">
        <v>24</v>
      </c>
      <c r="J91" s="80">
        <v>14</v>
      </c>
      <c r="K91" s="80">
        <v>0</v>
      </c>
      <c r="L91" s="80">
        <v>0</v>
      </c>
      <c r="M91" s="80">
        <v>28</v>
      </c>
      <c r="N91" s="80">
        <v>8</v>
      </c>
      <c r="O91" s="80">
        <v>0</v>
      </c>
    </row>
    <row r="92" spans="2:15" x14ac:dyDescent="0.2">
      <c r="B92" s="87">
        <v>4120</v>
      </c>
      <c r="C92" s="88" t="s">
        <v>443</v>
      </c>
      <c r="D92" s="80">
        <v>0</v>
      </c>
      <c r="E92" s="80">
        <v>0</v>
      </c>
      <c r="F92" s="80">
        <v>0</v>
      </c>
      <c r="G92" s="80">
        <v>7</v>
      </c>
      <c r="H92" s="80">
        <v>15</v>
      </c>
      <c r="I92" s="80">
        <v>48</v>
      </c>
      <c r="J92" s="80">
        <v>35</v>
      </c>
      <c r="K92" s="80">
        <v>0</v>
      </c>
      <c r="L92" s="80">
        <v>13</v>
      </c>
      <c r="M92" s="80">
        <v>59</v>
      </c>
      <c r="N92" s="80">
        <v>39</v>
      </c>
      <c r="O92" s="80">
        <v>0</v>
      </c>
    </row>
    <row r="93" spans="2:15" x14ac:dyDescent="0.2">
      <c r="B93" s="87">
        <v>4121</v>
      </c>
      <c r="C93" s="88" t="s">
        <v>184</v>
      </c>
      <c r="D93" s="80">
        <v>0</v>
      </c>
      <c r="E93" s="80">
        <v>0</v>
      </c>
      <c r="F93" s="80">
        <v>4</v>
      </c>
      <c r="G93" s="80">
        <v>15</v>
      </c>
      <c r="H93" s="80">
        <v>26</v>
      </c>
      <c r="I93" s="80">
        <v>135</v>
      </c>
      <c r="J93" s="80">
        <v>39</v>
      </c>
      <c r="K93" s="80">
        <v>3</v>
      </c>
      <c r="L93" s="80">
        <v>17</v>
      </c>
      <c r="M93" s="80">
        <v>114</v>
      </c>
      <c r="N93" s="80">
        <v>39</v>
      </c>
      <c r="O93" s="80">
        <v>4</v>
      </c>
    </row>
    <row r="94" spans="2:15" x14ac:dyDescent="0.2">
      <c r="B94" s="87">
        <v>4122</v>
      </c>
      <c r="C94" s="88" t="s">
        <v>185</v>
      </c>
      <c r="D94" s="80">
        <v>0</v>
      </c>
      <c r="E94" s="80">
        <v>0</v>
      </c>
      <c r="F94" s="80">
        <v>0</v>
      </c>
      <c r="G94" s="80">
        <v>9</v>
      </c>
      <c r="H94" s="80">
        <v>29</v>
      </c>
      <c r="I94" s="80">
        <v>71</v>
      </c>
      <c r="J94" s="80">
        <v>34</v>
      </c>
      <c r="K94" s="80">
        <v>0</v>
      </c>
      <c r="L94" s="80">
        <v>13</v>
      </c>
      <c r="M94" s="80">
        <v>58</v>
      </c>
      <c r="N94" s="80">
        <v>27</v>
      </c>
      <c r="O94" s="80">
        <v>14</v>
      </c>
    </row>
    <row r="95" spans="2:15" x14ac:dyDescent="0.2">
      <c r="B95" s="87">
        <v>4123</v>
      </c>
      <c r="C95" s="88" t="s">
        <v>124</v>
      </c>
      <c r="D95" s="80">
        <v>0</v>
      </c>
      <c r="E95" s="80">
        <v>0</v>
      </c>
      <c r="F95" s="80">
        <v>2</v>
      </c>
      <c r="G95" s="80">
        <v>36</v>
      </c>
      <c r="H95" s="80">
        <v>99</v>
      </c>
      <c r="I95" s="80">
        <v>385</v>
      </c>
      <c r="J95" s="80">
        <v>135</v>
      </c>
      <c r="K95" s="80">
        <v>20</v>
      </c>
      <c r="L95" s="80">
        <v>61</v>
      </c>
      <c r="M95" s="80">
        <v>351</v>
      </c>
      <c r="N95" s="80">
        <v>99</v>
      </c>
      <c r="O95" s="80">
        <v>23</v>
      </c>
    </row>
    <row r="96" spans="2:15" s="53" customFormat="1" x14ac:dyDescent="0.2">
      <c r="B96" s="85">
        <v>4159</v>
      </c>
      <c r="C96" s="86" t="s">
        <v>186</v>
      </c>
      <c r="D96" s="30">
        <v>0</v>
      </c>
      <c r="E96" s="30">
        <v>0</v>
      </c>
      <c r="F96" s="30">
        <v>42</v>
      </c>
      <c r="G96" s="30">
        <v>278</v>
      </c>
      <c r="H96" s="30">
        <v>651</v>
      </c>
      <c r="I96" s="30">
        <v>1773</v>
      </c>
      <c r="J96" s="30">
        <v>885</v>
      </c>
      <c r="K96" s="30">
        <v>160</v>
      </c>
      <c r="L96" s="30">
        <v>517</v>
      </c>
      <c r="M96" s="30">
        <v>1665</v>
      </c>
      <c r="N96" s="30">
        <v>711</v>
      </c>
      <c r="O96" s="30">
        <v>130</v>
      </c>
    </row>
    <row r="97" spans="2:15" x14ac:dyDescent="0.2">
      <c r="B97" s="87">
        <v>4131</v>
      </c>
      <c r="C97" s="88" t="s">
        <v>187</v>
      </c>
      <c r="D97" s="80">
        <v>0</v>
      </c>
      <c r="E97" s="80">
        <v>0</v>
      </c>
      <c r="F97" s="80">
        <v>6</v>
      </c>
      <c r="G97" s="80">
        <v>26</v>
      </c>
      <c r="H97" s="80">
        <v>43</v>
      </c>
      <c r="I97" s="80">
        <v>148</v>
      </c>
      <c r="J97" s="80">
        <v>90</v>
      </c>
      <c r="K97" s="80">
        <v>0</v>
      </c>
      <c r="L97" s="80">
        <v>37</v>
      </c>
      <c r="M97" s="80">
        <v>135</v>
      </c>
      <c r="N97" s="80">
        <v>67</v>
      </c>
      <c r="O97" s="80">
        <v>13</v>
      </c>
    </row>
    <row r="98" spans="2:15" x14ac:dyDescent="0.2">
      <c r="B98" s="87">
        <v>4132</v>
      </c>
      <c r="C98" s="88" t="s">
        <v>188</v>
      </c>
      <c r="D98" s="80">
        <v>0</v>
      </c>
      <c r="E98" s="80">
        <v>0</v>
      </c>
      <c r="F98" s="80">
        <v>0</v>
      </c>
      <c r="G98" s="80">
        <v>0</v>
      </c>
      <c r="H98" s="80">
        <v>18</v>
      </c>
      <c r="I98" s="80">
        <v>53</v>
      </c>
      <c r="J98" s="80">
        <v>35</v>
      </c>
      <c r="K98" s="80">
        <v>4</v>
      </c>
      <c r="L98" s="80">
        <v>18</v>
      </c>
      <c r="M98" s="80">
        <v>71</v>
      </c>
      <c r="N98" s="80">
        <v>33</v>
      </c>
      <c r="O98" s="80">
        <v>3</v>
      </c>
    </row>
    <row r="99" spans="2:15" s="5" customFormat="1" x14ac:dyDescent="0.2">
      <c r="B99" s="87">
        <v>4133</v>
      </c>
      <c r="C99" s="88" t="s">
        <v>435</v>
      </c>
      <c r="D99" s="80">
        <v>0</v>
      </c>
      <c r="E99" s="80">
        <v>0</v>
      </c>
      <c r="F99" s="80">
        <v>2</v>
      </c>
      <c r="G99" s="80">
        <v>7</v>
      </c>
      <c r="H99" s="80">
        <v>21</v>
      </c>
      <c r="I99" s="80">
        <v>54</v>
      </c>
      <c r="J99" s="80">
        <v>28</v>
      </c>
      <c r="K99" s="80">
        <v>0</v>
      </c>
      <c r="L99" s="80">
        <v>21</v>
      </c>
      <c r="M99" s="80">
        <v>63</v>
      </c>
      <c r="N99" s="80">
        <v>16</v>
      </c>
      <c r="O99" s="80">
        <v>5</v>
      </c>
    </row>
    <row r="100" spans="2:15" x14ac:dyDescent="0.2">
      <c r="B100" s="87">
        <v>4134</v>
      </c>
      <c r="C100" s="88" t="s">
        <v>189</v>
      </c>
      <c r="D100" s="80">
        <v>0</v>
      </c>
      <c r="E100" s="80">
        <v>0</v>
      </c>
      <c r="F100" s="80">
        <v>0</v>
      </c>
      <c r="G100" s="80">
        <v>0</v>
      </c>
      <c r="H100" s="80">
        <v>19</v>
      </c>
      <c r="I100" s="80">
        <v>33</v>
      </c>
      <c r="J100" s="80">
        <v>24</v>
      </c>
      <c r="K100" s="80">
        <v>0</v>
      </c>
      <c r="L100" s="80">
        <v>0</v>
      </c>
      <c r="M100" s="80">
        <v>32</v>
      </c>
      <c r="N100" s="80">
        <v>17</v>
      </c>
      <c r="O100" s="80">
        <v>5</v>
      </c>
    </row>
    <row r="101" spans="2:15" x14ac:dyDescent="0.2">
      <c r="B101" s="87">
        <v>4135</v>
      </c>
      <c r="C101" s="88" t="s">
        <v>125</v>
      </c>
      <c r="D101" s="80">
        <v>0</v>
      </c>
      <c r="E101" s="80">
        <v>0</v>
      </c>
      <c r="F101" s="80">
        <v>0</v>
      </c>
      <c r="G101" s="80">
        <v>0</v>
      </c>
      <c r="H101" s="80">
        <v>23</v>
      </c>
      <c r="I101" s="80">
        <v>96</v>
      </c>
      <c r="J101" s="80">
        <v>43</v>
      </c>
      <c r="K101" s="80">
        <v>0</v>
      </c>
      <c r="L101" s="80">
        <v>24</v>
      </c>
      <c r="M101" s="80">
        <v>75</v>
      </c>
      <c r="N101" s="80">
        <v>59</v>
      </c>
      <c r="O101" s="80">
        <v>0</v>
      </c>
    </row>
    <row r="102" spans="2:15" x14ac:dyDescent="0.2">
      <c r="B102" s="87">
        <v>4136</v>
      </c>
      <c r="C102" s="88" t="s">
        <v>91</v>
      </c>
      <c r="D102" s="80">
        <v>0</v>
      </c>
      <c r="E102" s="80">
        <v>0</v>
      </c>
      <c r="F102" s="80">
        <v>0</v>
      </c>
      <c r="G102" s="80">
        <v>0</v>
      </c>
      <c r="H102" s="80">
        <v>26</v>
      </c>
      <c r="I102" s="80">
        <v>70</v>
      </c>
      <c r="J102" s="80">
        <v>16</v>
      </c>
      <c r="K102" s="80">
        <v>0</v>
      </c>
      <c r="L102" s="80">
        <v>17</v>
      </c>
      <c r="M102" s="80">
        <v>57</v>
      </c>
      <c r="N102" s="80">
        <v>23</v>
      </c>
      <c r="O102" s="80">
        <v>0</v>
      </c>
    </row>
    <row r="103" spans="2:15" x14ac:dyDescent="0.2">
      <c r="B103" s="87">
        <v>4137</v>
      </c>
      <c r="C103" s="88" t="s">
        <v>444</v>
      </c>
      <c r="D103" s="80">
        <v>0</v>
      </c>
      <c r="E103" s="80">
        <v>0</v>
      </c>
      <c r="F103" s="80">
        <v>0</v>
      </c>
      <c r="G103" s="80">
        <v>0</v>
      </c>
      <c r="H103" s="80">
        <v>4</v>
      </c>
      <c r="I103" s="80">
        <v>11</v>
      </c>
      <c r="J103" s="80">
        <v>7</v>
      </c>
      <c r="K103" s="80">
        <v>0</v>
      </c>
      <c r="L103" s="80">
        <v>16</v>
      </c>
      <c r="M103" s="80">
        <v>22</v>
      </c>
      <c r="N103" s="80">
        <v>14</v>
      </c>
      <c r="O103" s="80">
        <v>0</v>
      </c>
    </row>
    <row r="104" spans="2:15" x14ac:dyDescent="0.2">
      <c r="B104" s="87">
        <v>4138</v>
      </c>
      <c r="C104" s="88" t="s">
        <v>190</v>
      </c>
      <c r="D104" s="80">
        <v>0</v>
      </c>
      <c r="E104" s="80">
        <v>0</v>
      </c>
      <c r="F104" s="80">
        <v>0</v>
      </c>
      <c r="G104" s="80">
        <v>0</v>
      </c>
      <c r="H104" s="80">
        <v>0</v>
      </c>
      <c r="I104" s="80">
        <v>14</v>
      </c>
      <c r="J104" s="80">
        <v>0</v>
      </c>
      <c r="K104" s="80">
        <v>0</v>
      </c>
      <c r="L104" s="80">
        <v>10</v>
      </c>
      <c r="M104" s="80">
        <v>20</v>
      </c>
      <c r="N104" s="80">
        <v>13</v>
      </c>
      <c r="O104" s="80">
        <v>0</v>
      </c>
    </row>
    <row r="105" spans="2:15" x14ac:dyDescent="0.2">
      <c r="B105" s="87">
        <v>4139</v>
      </c>
      <c r="C105" s="88" t="s">
        <v>92</v>
      </c>
      <c r="D105" s="80">
        <v>0</v>
      </c>
      <c r="E105" s="80">
        <v>0</v>
      </c>
      <c r="F105" s="80">
        <v>8</v>
      </c>
      <c r="G105" s="80">
        <v>47</v>
      </c>
      <c r="H105" s="80">
        <v>162</v>
      </c>
      <c r="I105" s="80">
        <v>284</v>
      </c>
      <c r="J105" s="80">
        <v>147</v>
      </c>
      <c r="K105" s="80">
        <v>39</v>
      </c>
      <c r="L105" s="80">
        <v>110</v>
      </c>
      <c r="M105" s="80">
        <v>242</v>
      </c>
      <c r="N105" s="80">
        <v>111</v>
      </c>
      <c r="O105" s="80">
        <v>24</v>
      </c>
    </row>
    <row r="106" spans="2:15" x14ac:dyDescent="0.2">
      <c r="B106" s="87">
        <v>4140</v>
      </c>
      <c r="C106" s="88" t="s">
        <v>191</v>
      </c>
      <c r="D106" s="80">
        <v>0</v>
      </c>
      <c r="E106" s="80">
        <v>0</v>
      </c>
      <c r="F106" s="80">
        <v>0</v>
      </c>
      <c r="G106" s="80">
        <v>14</v>
      </c>
      <c r="H106" s="80">
        <v>43</v>
      </c>
      <c r="I106" s="80">
        <v>116</v>
      </c>
      <c r="J106" s="80">
        <v>47</v>
      </c>
      <c r="K106" s="80">
        <v>12</v>
      </c>
      <c r="L106" s="80">
        <v>39</v>
      </c>
      <c r="M106" s="80">
        <v>128</v>
      </c>
      <c r="N106" s="80">
        <v>31</v>
      </c>
      <c r="O106" s="80">
        <v>0</v>
      </c>
    </row>
    <row r="107" spans="2:15" x14ac:dyDescent="0.2">
      <c r="B107" s="87">
        <v>4141</v>
      </c>
      <c r="C107" s="88" t="s">
        <v>436</v>
      </c>
      <c r="D107" s="80">
        <v>0</v>
      </c>
      <c r="E107" s="80">
        <v>0</v>
      </c>
      <c r="F107" s="80">
        <v>10</v>
      </c>
      <c r="G107" s="80">
        <v>59</v>
      </c>
      <c r="H107" s="80">
        <v>113</v>
      </c>
      <c r="I107" s="80">
        <v>356</v>
      </c>
      <c r="J107" s="80">
        <v>190</v>
      </c>
      <c r="K107" s="80">
        <v>38</v>
      </c>
      <c r="L107" s="80">
        <v>84</v>
      </c>
      <c r="M107" s="80">
        <v>299</v>
      </c>
      <c r="N107" s="80">
        <v>137</v>
      </c>
      <c r="O107" s="80">
        <v>28</v>
      </c>
    </row>
    <row r="108" spans="2:15" x14ac:dyDescent="0.2">
      <c r="B108" s="87">
        <v>4142</v>
      </c>
      <c r="C108" s="88" t="s">
        <v>192</v>
      </c>
      <c r="D108" s="80">
        <v>0</v>
      </c>
      <c r="E108" s="80">
        <v>0</v>
      </c>
      <c r="F108" s="80">
        <v>0</v>
      </c>
      <c r="G108" s="80">
        <v>0</v>
      </c>
      <c r="H108" s="80">
        <v>8</v>
      </c>
      <c r="I108" s="80">
        <v>31</v>
      </c>
      <c r="J108" s="80">
        <v>12</v>
      </c>
      <c r="K108" s="80">
        <v>0</v>
      </c>
      <c r="L108" s="80">
        <v>0</v>
      </c>
      <c r="M108" s="80">
        <v>36</v>
      </c>
      <c r="N108" s="80">
        <v>13</v>
      </c>
      <c r="O108" s="80">
        <v>0</v>
      </c>
    </row>
    <row r="109" spans="2:15" x14ac:dyDescent="0.2">
      <c r="B109" s="87">
        <v>4143</v>
      </c>
      <c r="C109" s="88" t="s">
        <v>193</v>
      </c>
      <c r="D109" s="80">
        <v>0</v>
      </c>
      <c r="E109" s="80">
        <v>0</v>
      </c>
      <c r="F109" s="80">
        <v>0</v>
      </c>
      <c r="G109" s="80">
        <v>7</v>
      </c>
      <c r="H109" s="80">
        <v>5</v>
      </c>
      <c r="I109" s="80">
        <v>31</v>
      </c>
      <c r="J109" s="80">
        <v>20</v>
      </c>
      <c r="K109" s="80">
        <v>0</v>
      </c>
      <c r="L109" s="80">
        <v>4</v>
      </c>
      <c r="M109" s="80">
        <v>43</v>
      </c>
      <c r="N109" s="80">
        <v>15</v>
      </c>
      <c r="O109" s="80">
        <v>0</v>
      </c>
    </row>
    <row r="110" spans="2:15" x14ac:dyDescent="0.2">
      <c r="B110" s="87">
        <v>4144</v>
      </c>
      <c r="C110" s="88" t="s">
        <v>194</v>
      </c>
      <c r="D110" s="80">
        <v>0</v>
      </c>
      <c r="E110" s="80">
        <v>0</v>
      </c>
      <c r="F110" s="80">
        <v>0</v>
      </c>
      <c r="G110" s="80">
        <v>32</v>
      </c>
      <c r="H110" s="80">
        <v>71</v>
      </c>
      <c r="I110" s="80">
        <v>196</v>
      </c>
      <c r="J110" s="80">
        <v>93</v>
      </c>
      <c r="K110" s="80">
        <v>16</v>
      </c>
      <c r="L110" s="80">
        <v>53</v>
      </c>
      <c r="M110" s="80">
        <v>184</v>
      </c>
      <c r="N110" s="80">
        <v>62</v>
      </c>
      <c r="O110" s="80">
        <v>6</v>
      </c>
    </row>
    <row r="111" spans="2:15" x14ac:dyDescent="0.2">
      <c r="B111" s="87">
        <v>4145</v>
      </c>
      <c r="C111" s="88" t="s">
        <v>434</v>
      </c>
      <c r="D111" s="80">
        <v>0</v>
      </c>
      <c r="E111" s="80">
        <v>0</v>
      </c>
      <c r="F111" s="80">
        <v>0</v>
      </c>
      <c r="G111" s="80">
        <v>13</v>
      </c>
      <c r="H111" s="80">
        <v>25</v>
      </c>
      <c r="I111" s="80">
        <v>105</v>
      </c>
      <c r="J111" s="80">
        <v>40</v>
      </c>
      <c r="K111" s="80">
        <v>0</v>
      </c>
      <c r="L111" s="80">
        <v>21</v>
      </c>
      <c r="M111" s="80">
        <v>75</v>
      </c>
      <c r="N111" s="80">
        <v>28</v>
      </c>
      <c r="O111" s="80">
        <v>0</v>
      </c>
    </row>
    <row r="112" spans="2:15" x14ac:dyDescent="0.2">
      <c r="B112" s="87">
        <v>4146</v>
      </c>
      <c r="C112" s="88" t="s">
        <v>195</v>
      </c>
      <c r="D112" s="80">
        <v>0</v>
      </c>
      <c r="E112" s="80">
        <v>0</v>
      </c>
      <c r="F112" s="80">
        <v>0</v>
      </c>
      <c r="G112" s="80">
        <v>0</v>
      </c>
      <c r="H112" s="80">
        <v>55</v>
      </c>
      <c r="I112" s="80">
        <v>131</v>
      </c>
      <c r="J112" s="80">
        <v>65</v>
      </c>
      <c r="K112" s="80">
        <v>0</v>
      </c>
      <c r="L112" s="80">
        <v>39</v>
      </c>
      <c r="M112" s="80">
        <v>132</v>
      </c>
      <c r="N112" s="80">
        <v>56</v>
      </c>
      <c r="O112" s="80">
        <v>7</v>
      </c>
    </row>
    <row r="113" spans="2:15" x14ac:dyDescent="0.2">
      <c r="B113" s="87">
        <v>4147</v>
      </c>
      <c r="C113" s="88" t="s">
        <v>196</v>
      </c>
      <c r="D113" s="80">
        <v>0</v>
      </c>
      <c r="E113" s="80">
        <v>0</v>
      </c>
      <c r="F113" s="80">
        <v>0</v>
      </c>
      <c r="G113" s="80">
        <v>5</v>
      </c>
      <c r="H113" s="80">
        <v>15</v>
      </c>
      <c r="I113" s="80">
        <v>44</v>
      </c>
      <c r="J113" s="80">
        <v>16</v>
      </c>
      <c r="K113" s="80">
        <v>0</v>
      </c>
      <c r="L113" s="80">
        <v>7</v>
      </c>
      <c r="M113" s="80">
        <v>51</v>
      </c>
      <c r="N113" s="80">
        <v>16</v>
      </c>
      <c r="O113" s="80">
        <v>0</v>
      </c>
    </row>
    <row r="114" spans="2:15" s="53" customFormat="1" x14ac:dyDescent="0.2">
      <c r="B114" s="85">
        <v>4189</v>
      </c>
      <c r="C114" s="86" t="s">
        <v>197</v>
      </c>
      <c r="D114" s="30">
        <v>0</v>
      </c>
      <c r="E114" s="30">
        <v>0</v>
      </c>
      <c r="F114" s="30">
        <v>33</v>
      </c>
      <c r="G114" s="30">
        <v>173</v>
      </c>
      <c r="H114" s="30">
        <v>400</v>
      </c>
      <c r="I114" s="30">
        <v>1384</v>
      </c>
      <c r="J114" s="30">
        <v>615</v>
      </c>
      <c r="K114" s="30">
        <v>87</v>
      </c>
      <c r="L114" s="30">
        <v>296</v>
      </c>
      <c r="M114" s="30">
        <v>1121</v>
      </c>
      <c r="N114" s="30">
        <v>554</v>
      </c>
      <c r="O114" s="30">
        <v>88</v>
      </c>
    </row>
    <row r="115" spans="2:15" x14ac:dyDescent="0.2">
      <c r="B115" s="87">
        <v>4161</v>
      </c>
      <c r="C115" s="88" t="s">
        <v>198</v>
      </c>
      <c r="D115" s="80">
        <v>0</v>
      </c>
      <c r="E115" s="80">
        <v>0</v>
      </c>
      <c r="F115" s="80">
        <v>0</v>
      </c>
      <c r="G115" s="80">
        <v>0</v>
      </c>
      <c r="H115" s="80">
        <v>18</v>
      </c>
      <c r="I115" s="80">
        <v>85</v>
      </c>
      <c r="J115" s="80">
        <v>43</v>
      </c>
      <c r="K115" s="80">
        <v>4</v>
      </c>
      <c r="L115" s="80">
        <v>20</v>
      </c>
      <c r="M115" s="80">
        <v>91</v>
      </c>
      <c r="N115" s="80">
        <v>41</v>
      </c>
      <c r="O115" s="80">
        <v>9</v>
      </c>
    </row>
    <row r="116" spans="2:15" x14ac:dyDescent="0.2">
      <c r="B116" s="87">
        <v>4163</v>
      </c>
      <c r="C116" s="88" t="s">
        <v>94</v>
      </c>
      <c r="D116" s="80">
        <v>0</v>
      </c>
      <c r="E116" s="80">
        <v>0</v>
      </c>
      <c r="F116" s="80">
        <v>6</v>
      </c>
      <c r="G116" s="80">
        <v>32</v>
      </c>
      <c r="H116" s="80">
        <v>69</v>
      </c>
      <c r="I116" s="80">
        <v>308</v>
      </c>
      <c r="J116" s="80">
        <v>96</v>
      </c>
      <c r="K116" s="80">
        <v>19</v>
      </c>
      <c r="L116" s="80">
        <v>53</v>
      </c>
      <c r="M116" s="80">
        <v>201</v>
      </c>
      <c r="N116" s="80">
        <v>94</v>
      </c>
      <c r="O116" s="80">
        <v>0</v>
      </c>
    </row>
    <row r="117" spans="2:15" s="5" customFormat="1" x14ac:dyDescent="0.2">
      <c r="B117" s="87">
        <v>4164</v>
      </c>
      <c r="C117" s="88" t="s">
        <v>126</v>
      </c>
      <c r="D117" s="80">
        <v>0</v>
      </c>
      <c r="E117" s="80">
        <v>0</v>
      </c>
      <c r="F117" s="80">
        <v>0</v>
      </c>
      <c r="G117" s="80">
        <v>0</v>
      </c>
      <c r="H117" s="80">
        <v>20</v>
      </c>
      <c r="I117" s="80">
        <v>35</v>
      </c>
      <c r="J117" s="80">
        <v>9</v>
      </c>
      <c r="K117" s="80">
        <v>3</v>
      </c>
      <c r="L117" s="80">
        <v>11</v>
      </c>
      <c r="M117" s="80">
        <v>27</v>
      </c>
      <c r="N117" s="80">
        <v>13</v>
      </c>
      <c r="O117" s="80">
        <v>0</v>
      </c>
    </row>
    <row r="118" spans="2:15" x14ac:dyDescent="0.2">
      <c r="B118" s="87">
        <v>4165</v>
      </c>
      <c r="C118" s="88" t="s">
        <v>127</v>
      </c>
      <c r="D118" s="80">
        <v>0</v>
      </c>
      <c r="E118" s="80">
        <v>0</v>
      </c>
      <c r="F118" s="80">
        <v>5</v>
      </c>
      <c r="G118" s="80">
        <v>0</v>
      </c>
      <c r="H118" s="80">
        <v>24</v>
      </c>
      <c r="I118" s="80">
        <v>108</v>
      </c>
      <c r="J118" s="80">
        <v>56</v>
      </c>
      <c r="K118" s="80">
        <v>7</v>
      </c>
      <c r="L118" s="80">
        <v>35</v>
      </c>
      <c r="M118" s="80">
        <v>126</v>
      </c>
      <c r="N118" s="80">
        <v>49</v>
      </c>
      <c r="O118" s="80">
        <v>13</v>
      </c>
    </row>
    <row r="119" spans="2:15" x14ac:dyDescent="0.2">
      <c r="B119" s="87">
        <v>4166</v>
      </c>
      <c r="C119" s="88" t="s">
        <v>199</v>
      </c>
      <c r="D119" s="80">
        <v>0</v>
      </c>
      <c r="E119" s="80">
        <v>0</v>
      </c>
      <c r="F119" s="80">
        <v>0</v>
      </c>
      <c r="G119" s="80">
        <v>0</v>
      </c>
      <c r="H119" s="80">
        <v>19</v>
      </c>
      <c r="I119" s="80">
        <v>57</v>
      </c>
      <c r="J119" s="80">
        <v>32</v>
      </c>
      <c r="K119" s="80">
        <v>0</v>
      </c>
      <c r="L119" s="80">
        <v>0</v>
      </c>
      <c r="M119" s="80">
        <v>47</v>
      </c>
      <c r="N119" s="80">
        <v>25</v>
      </c>
      <c r="O119" s="80">
        <v>3</v>
      </c>
    </row>
    <row r="120" spans="2:15" x14ac:dyDescent="0.2">
      <c r="B120" s="87">
        <v>4167</v>
      </c>
      <c r="C120" s="88" t="s">
        <v>200</v>
      </c>
      <c r="D120" s="80">
        <v>0</v>
      </c>
      <c r="E120" s="80">
        <v>0</v>
      </c>
      <c r="F120" s="80">
        <v>0</v>
      </c>
      <c r="G120" s="80">
        <v>0</v>
      </c>
      <c r="H120" s="80">
        <v>13</v>
      </c>
      <c r="I120" s="80">
        <v>41</v>
      </c>
      <c r="J120" s="80">
        <v>21</v>
      </c>
      <c r="K120" s="80">
        <v>0</v>
      </c>
      <c r="L120" s="80">
        <v>17</v>
      </c>
      <c r="M120" s="80">
        <v>59</v>
      </c>
      <c r="N120" s="80">
        <v>22</v>
      </c>
      <c r="O120" s="80">
        <v>0</v>
      </c>
    </row>
    <row r="121" spans="2:15" x14ac:dyDescent="0.2">
      <c r="B121" s="87">
        <v>4169</v>
      </c>
      <c r="C121" s="88" t="s">
        <v>201</v>
      </c>
      <c r="D121" s="80">
        <v>0</v>
      </c>
      <c r="E121" s="80">
        <v>0</v>
      </c>
      <c r="F121" s="80">
        <v>0</v>
      </c>
      <c r="G121" s="80">
        <v>0</v>
      </c>
      <c r="H121" s="80">
        <v>40</v>
      </c>
      <c r="I121" s="80">
        <v>106</v>
      </c>
      <c r="J121" s="80">
        <v>53</v>
      </c>
      <c r="K121" s="80">
        <v>9</v>
      </c>
      <c r="L121" s="80">
        <v>25</v>
      </c>
      <c r="M121" s="80">
        <v>65</v>
      </c>
      <c r="N121" s="80">
        <v>39</v>
      </c>
      <c r="O121" s="80">
        <v>7</v>
      </c>
    </row>
    <row r="122" spans="2:15" x14ac:dyDescent="0.2">
      <c r="B122" s="87">
        <v>4170</v>
      </c>
      <c r="C122" s="88" t="s">
        <v>93</v>
      </c>
      <c r="D122" s="80">
        <v>0</v>
      </c>
      <c r="E122" s="80">
        <v>0</v>
      </c>
      <c r="F122" s="80">
        <v>0</v>
      </c>
      <c r="G122" s="80">
        <v>14</v>
      </c>
      <c r="H122" s="80">
        <v>47</v>
      </c>
      <c r="I122" s="80">
        <v>137</v>
      </c>
      <c r="J122" s="80">
        <v>76</v>
      </c>
      <c r="K122" s="80">
        <v>20</v>
      </c>
      <c r="L122" s="80">
        <v>22</v>
      </c>
      <c r="M122" s="80">
        <v>119</v>
      </c>
      <c r="N122" s="80">
        <v>61</v>
      </c>
      <c r="O122" s="80">
        <v>9</v>
      </c>
    </row>
    <row r="123" spans="2:15" x14ac:dyDescent="0.2">
      <c r="B123" s="87">
        <v>4184</v>
      </c>
      <c r="C123" s="88" t="s">
        <v>202</v>
      </c>
      <c r="D123" s="80">
        <v>0</v>
      </c>
      <c r="E123" s="80">
        <v>0</v>
      </c>
      <c r="F123" s="80">
        <v>0</v>
      </c>
      <c r="G123" s="80">
        <v>0</v>
      </c>
      <c r="H123" s="80">
        <v>14</v>
      </c>
      <c r="I123" s="80">
        <v>71</v>
      </c>
      <c r="J123" s="80">
        <v>35</v>
      </c>
      <c r="K123" s="80">
        <v>0</v>
      </c>
      <c r="L123" s="80">
        <v>20</v>
      </c>
      <c r="M123" s="80">
        <v>51</v>
      </c>
      <c r="N123" s="80">
        <v>40</v>
      </c>
      <c r="O123" s="80">
        <v>9</v>
      </c>
    </row>
    <row r="124" spans="2:15" x14ac:dyDescent="0.2">
      <c r="B124" s="87">
        <v>4172</v>
      </c>
      <c r="C124" s="88" t="s">
        <v>437</v>
      </c>
      <c r="D124" s="80">
        <v>0</v>
      </c>
      <c r="E124" s="80">
        <v>0</v>
      </c>
      <c r="F124" s="80">
        <v>0</v>
      </c>
      <c r="G124" s="80">
        <v>0</v>
      </c>
      <c r="H124" s="80">
        <v>14</v>
      </c>
      <c r="I124" s="80">
        <v>53</v>
      </c>
      <c r="J124" s="80">
        <v>25</v>
      </c>
      <c r="K124" s="80">
        <v>0</v>
      </c>
      <c r="L124" s="80">
        <v>10</v>
      </c>
      <c r="M124" s="80">
        <v>42</v>
      </c>
      <c r="N124" s="80">
        <v>21</v>
      </c>
      <c r="O124" s="80">
        <v>0</v>
      </c>
    </row>
    <row r="125" spans="2:15" x14ac:dyDescent="0.2">
      <c r="B125" s="87">
        <v>4173</v>
      </c>
      <c r="C125" s="88" t="s">
        <v>95</v>
      </c>
      <c r="D125" s="80">
        <v>0</v>
      </c>
      <c r="E125" s="80">
        <v>0</v>
      </c>
      <c r="F125" s="80">
        <v>0</v>
      </c>
      <c r="G125" s="80">
        <v>0</v>
      </c>
      <c r="H125" s="80">
        <v>8</v>
      </c>
      <c r="I125" s="80">
        <v>12</v>
      </c>
      <c r="J125" s="80">
        <v>7</v>
      </c>
      <c r="K125" s="80">
        <v>0</v>
      </c>
      <c r="L125" s="80">
        <v>8</v>
      </c>
      <c r="M125" s="80">
        <v>15</v>
      </c>
      <c r="N125" s="80">
        <v>9</v>
      </c>
      <c r="O125" s="80">
        <v>0</v>
      </c>
    </row>
    <row r="126" spans="2:15" x14ac:dyDescent="0.2">
      <c r="B126" s="87">
        <v>4175</v>
      </c>
      <c r="C126" s="88" t="s">
        <v>203</v>
      </c>
      <c r="D126" s="80">
        <v>0</v>
      </c>
      <c r="E126" s="80">
        <v>0</v>
      </c>
      <c r="F126" s="80">
        <v>2</v>
      </c>
      <c r="G126" s="80">
        <v>0</v>
      </c>
      <c r="H126" s="80">
        <v>18</v>
      </c>
      <c r="I126" s="80">
        <v>47</v>
      </c>
      <c r="J126" s="80">
        <v>21</v>
      </c>
      <c r="K126" s="80">
        <v>0</v>
      </c>
      <c r="L126" s="80">
        <v>0</v>
      </c>
      <c r="M126" s="80">
        <v>26</v>
      </c>
      <c r="N126" s="80">
        <v>14</v>
      </c>
      <c r="O126" s="80">
        <v>0</v>
      </c>
    </row>
    <row r="127" spans="2:15" x14ac:dyDescent="0.2">
      <c r="B127" s="87">
        <v>4176</v>
      </c>
      <c r="C127" s="88" t="s">
        <v>204</v>
      </c>
      <c r="D127" s="80">
        <v>0</v>
      </c>
      <c r="E127" s="80">
        <v>0</v>
      </c>
      <c r="F127" s="80">
        <v>0</v>
      </c>
      <c r="G127" s="80">
        <v>0</v>
      </c>
      <c r="H127" s="80">
        <v>11</v>
      </c>
      <c r="I127" s="80">
        <v>36</v>
      </c>
      <c r="J127" s="80">
        <v>15</v>
      </c>
      <c r="K127" s="80">
        <v>0</v>
      </c>
      <c r="L127" s="80">
        <v>15</v>
      </c>
      <c r="M127" s="80">
        <v>29</v>
      </c>
      <c r="N127" s="80">
        <v>29</v>
      </c>
      <c r="O127" s="80">
        <v>0</v>
      </c>
    </row>
    <row r="128" spans="2:15" x14ac:dyDescent="0.2">
      <c r="B128" s="87">
        <v>4177</v>
      </c>
      <c r="C128" s="88" t="s">
        <v>128</v>
      </c>
      <c r="D128" s="80">
        <v>0</v>
      </c>
      <c r="E128" s="80">
        <v>0</v>
      </c>
      <c r="F128" s="80">
        <v>3</v>
      </c>
      <c r="G128" s="80">
        <v>0</v>
      </c>
      <c r="H128" s="80">
        <v>18</v>
      </c>
      <c r="I128" s="80">
        <v>65</v>
      </c>
      <c r="J128" s="80">
        <v>33</v>
      </c>
      <c r="K128" s="80">
        <v>5</v>
      </c>
      <c r="L128" s="80">
        <v>14</v>
      </c>
      <c r="M128" s="80">
        <v>65</v>
      </c>
      <c r="N128" s="80">
        <v>24</v>
      </c>
      <c r="O128" s="80">
        <v>4</v>
      </c>
    </row>
    <row r="129" spans="2:15" x14ac:dyDescent="0.2">
      <c r="B129" s="87">
        <v>4179</v>
      </c>
      <c r="C129" s="88" t="s">
        <v>205</v>
      </c>
      <c r="D129" s="80">
        <v>0</v>
      </c>
      <c r="E129" s="80">
        <v>0</v>
      </c>
      <c r="F129" s="80">
        <v>0</v>
      </c>
      <c r="G129" s="80">
        <v>0</v>
      </c>
      <c r="H129" s="80">
        <v>8</v>
      </c>
      <c r="I129" s="80">
        <v>30</v>
      </c>
      <c r="J129" s="80">
        <v>18</v>
      </c>
      <c r="K129" s="80">
        <v>2</v>
      </c>
      <c r="L129" s="80">
        <v>13</v>
      </c>
      <c r="M129" s="80">
        <v>43</v>
      </c>
      <c r="N129" s="80">
        <v>16</v>
      </c>
      <c r="O129" s="80">
        <v>0</v>
      </c>
    </row>
    <row r="130" spans="2:15" x14ac:dyDescent="0.2">
      <c r="B130" s="87">
        <v>4181</v>
      </c>
      <c r="C130" s="88" t="s">
        <v>206</v>
      </c>
      <c r="D130" s="80">
        <v>0</v>
      </c>
      <c r="E130" s="80">
        <v>0</v>
      </c>
      <c r="F130" s="80">
        <v>0</v>
      </c>
      <c r="G130" s="80">
        <v>10</v>
      </c>
      <c r="H130" s="80">
        <v>19</v>
      </c>
      <c r="I130" s="80">
        <v>73</v>
      </c>
      <c r="J130" s="80">
        <v>31</v>
      </c>
      <c r="K130" s="80">
        <v>0</v>
      </c>
      <c r="L130" s="80">
        <v>7</v>
      </c>
      <c r="M130" s="80">
        <v>41</v>
      </c>
      <c r="N130" s="80">
        <v>16</v>
      </c>
      <c r="O130" s="80">
        <v>0</v>
      </c>
    </row>
    <row r="131" spans="2:15" x14ac:dyDescent="0.2">
      <c r="B131" s="87">
        <v>4182</v>
      </c>
      <c r="C131" s="88" t="s">
        <v>207</v>
      </c>
      <c r="D131" s="80">
        <v>0</v>
      </c>
      <c r="E131" s="80">
        <v>0</v>
      </c>
      <c r="F131" s="80">
        <v>0</v>
      </c>
      <c r="G131" s="80">
        <v>0</v>
      </c>
      <c r="H131" s="80">
        <v>10</v>
      </c>
      <c r="I131" s="80">
        <v>40</v>
      </c>
      <c r="J131" s="80">
        <v>19</v>
      </c>
      <c r="K131" s="80">
        <v>0</v>
      </c>
      <c r="L131" s="80">
        <v>8</v>
      </c>
      <c r="M131" s="80">
        <v>28</v>
      </c>
      <c r="N131" s="80">
        <v>18</v>
      </c>
      <c r="O131" s="80">
        <v>0</v>
      </c>
    </row>
    <row r="132" spans="2:15" x14ac:dyDescent="0.2">
      <c r="B132" s="87">
        <v>4183</v>
      </c>
      <c r="C132" s="88" t="s">
        <v>208</v>
      </c>
      <c r="D132" s="80">
        <v>0</v>
      </c>
      <c r="E132" s="80">
        <v>0</v>
      </c>
      <c r="F132" s="80">
        <v>0</v>
      </c>
      <c r="G132" s="80">
        <v>0</v>
      </c>
      <c r="H132" s="80">
        <v>30</v>
      </c>
      <c r="I132" s="80">
        <v>80</v>
      </c>
      <c r="J132" s="80">
        <v>25</v>
      </c>
      <c r="K132" s="80">
        <v>0</v>
      </c>
      <c r="L132" s="80">
        <v>5</v>
      </c>
      <c r="M132" s="80">
        <v>46</v>
      </c>
      <c r="N132" s="80">
        <v>23</v>
      </c>
      <c r="O132" s="80">
        <v>7</v>
      </c>
    </row>
    <row r="133" spans="2:15" s="53" customFormat="1" x14ac:dyDescent="0.2">
      <c r="B133" s="85">
        <v>4219</v>
      </c>
      <c r="C133" s="86" t="s">
        <v>209</v>
      </c>
      <c r="D133" s="30">
        <v>3</v>
      </c>
      <c r="E133" s="30">
        <v>8</v>
      </c>
      <c r="F133" s="30">
        <v>44</v>
      </c>
      <c r="G133" s="30">
        <v>330</v>
      </c>
      <c r="H133" s="30">
        <v>857</v>
      </c>
      <c r="I133" s="30">
        <v>3304</v>
      </c>
      <c r="J133" s="30">
        <v>1314</v>
      </c>
      <c r="K133" s="30">
        <v>213</v>
      </c>
      <c r="L133" s="30">
        <v>616</v>
      </c>
      <c r="M133" s="30">
        <v>2641</v>
      </c>
      <c r="N133" s="30">
        <v>1136</v>
      </c>
      <c r="O133" s="30">
        <v>168</v>
      </c>
    </row>
    <row r="134" spans="2:15" x14ac:dyDescent="0.2">
      <c r="B134" s="87">
        <v>4191</v>
      </c>
      <c r="C134" s="88" t="s">
        <v>210</v>
      </c>
      <c r="D134" s="80">
        <v>0</v>
      </c>
      <c r="E134" s="80">
        <v>0</v>
      </c>
      <c r="F134" s="80">
        <v>0</v>
      </c>
      <c r="G134" s="80">
        <v>0</v>
      </c>
      <c r="H134" s="80">
        <v>10</v>
      </c>
      <c r="I134" s="80">
        <v>25</v>
      </c>
      <c r="J134" s="80">
        <v>12</v>
      </c>
      <c r="K134" s="80">
        <v>4</v>
      </c>
      <c r="L134" s="80">
        <v>9</v>
      </c>
      <c r="M134" s="80">
        <v>30</v>
      </c>
      <c r="N134" s="80">
        <v>18</v>
      </c>
      <c r="O134" s="80">
        <v>0</v>
      </c>
    </row>
    <row r="135" spans="2:15" x14ac:dyDescent="0.2">
      <c r="B135" s="87">
        <v>4192</v>
      </c>
      <c r="C135" s="88" t="s">
        <v>211</v>
      </c>
      <c r="D135" s="80">
        <v>0</v>
      </c>
      <c r="E135" s="80">
        <v>0</v>
      </c>
      <c r="F135" s="80">
        <v>2</v>
      </c>
      <c r="G135" s="80">
        <v>7</v>
      </c>
      <c r="H135" s="80">
        <v>17</v>
      </c>
      <c r="I135" s="80">
        <v>60</v>
      </c>
      <c r="J135" s="80">
        <v>34</v>
      </c>
      <c r="K135" s="80">
        <v>0</v>
      </c>
      <c r="L135" s="80">
        <v>16</v>
      </c>
      <c r="M135" s="80">
        <v>64</v>
      </c>
      <c r="N135" s="80">
        <v>32</v>
      </c>
      <c r="O135" s="80">
        <v>0</v>
      </c>
    </row>
    <row r="136" spans="2:15" s="5" customFormat="1" x14ac:dyDescent="0.2">
      <c r="B136" s="87">
        <v>4193</v>
      </c>
      <c r="C136" s="88" t="s">
        <v>212</v>
      </c>
      <c r="D136" s="80">
        <v>0</v>
      </c>
      <c r="E136" s="80">
        <v>0</v>
      </c>
      <c r="F136" s="80">
        <v>0</v>
      </c>
      <c r="G136" s="80">
        <v>0</v>
      </c>
      <c r="H136" s="80">
        <v>27</v>
      </c>
      <c r="I136" s="80">
        <v>69</v>
      </c>
      <c r="J136" s="80">
        <v>35</v>
      </c>
      <c r="K136" s="80">
        <v>0</v>
      </c>
      <c r="L136" s="80">
        <v>7</v>
      </c>
      <c r="M136" s="80">
        <v>46</v>
      </c>
      <c r="N136" s="80">
        <v>10</v>
      </c>
      <c r="O136" s="80">
        <v>0</v>
      </c>
    </row>
    <row r="137" spans="2:15" x14ac:dyDescent="0.2">
      <c r="B137" s="87">
        <v>4194</v>
      </c>
      <c r="C137" s="88" t="s">
        <v>213</v>
      </c>
      <c r="D137" s="80">
        <v>0</v>
      </c>
      <c r="E137" s="80">
        <v>0</v>
      </c>
      <c r="F137" s="80">
        <v>0</v>
      </c>
      <c r="G137" s="80">
        <v>0</v>
      </c>
      <c r="H137" s="80">
        <v>36</v>
      </c>
      <c r="I137" s="80">
        <v>97</v>
      </c>
      <c r="J137" s="80">
        <v>50</v>
      </c>
      <c r="K137" s="80">
        <v>0</v>
      </c>
      <c r="L137" s="80">
        <v>28</v>
      </c>
      <c r="M137" s="80">
        <v>97</v>
      </c>
      <c r="N137" s="80">
        <v>63</v>
      </c>
      <c r="O137" s="80">
        <v>0</v>
      </c>
    </row>
    <row r="138" spans="2:15" x14ac:dyDescent="0.2">
      <c r="B138" s="87">
        <v>4195</v>
      </c>
      <c r="C138" s="88" t="s">
        <v>214</v>
      </c>
      <c r="D138" s="80">
        <v>0</v>
      </c>
      <c r="E138" s="80">
        <v>0</v>
      </c>
      <c r="F138" s="80">
        <v>0</v>
      </c>
      <c r="G138" s="80">
        <v>0</v>
      </c>
      <c r="H138" s="80">
        <v>23</v>
      </c>
      <c r="I138" s="80">
        <v>79</v>
      </c>
      <c r="J138" s="80">
        <v>32</v>
      </c>
      <c r="K138" s="80">
        <v>0</v>
      </c>
      <c r="L138" s="80">
        <v>6</v>
      </c>
      <c r="M138" s="80">
        <v>41</v>
      </c>
      <c r="N138" s="80">
        <v>27</v>
      </c>
      <c r="O138" s="80">
        <v>0</v>
      </c>
    </row>
    <row r="139" spans="2:15" x14ac:dyDescent="0.2">
      <c r="B139" s="87">
        <v>4196</v>
      </c>
      <c r="C139" s="88" t="s">
        <v>215</v>
      </c>
      <c r="D139" s="80">
        <v>0</v>
      </c>
      <c r="E139" s="80">
        <v>0</v>
      </c>
      <c r="F139" s="80">
        <v>0</v>
      </c>
      <c r="G139" s="80">
        <v>13</v>
      </c>
      <c r="H139" s="80">
        <v>23</v>
      </c>
      <c r="I139" s="80">
        <v>62</v>
      </c>
      <c r="J139" s="80">
        <v>32</v>
      </c>
      <c r="K139" s="80">
        <v>0</v>
      </c>
      <c r="L139" s="80">
        <v>23</v>
      </c>
      <c r="M139" s="80">
        <v>71</v>
      </c>
      <c r="N139" s="80">
        <v>29</v>
      </c>
      <c r="O139" s="80">
        <v>11</v>
      </c>
    </row>
    <row r="140" spans="2:15" x14ac:dyDescent="0.2">
      <c r="B140" s="87">
        <v>4197</v>
      </c>
      <c r="C140" s="88" t="s">
        <v>216</v>
      </c>
      <c r="D140" s="80">
        <v>0</v>
      </c>
      <c r="E140" s="80">
        <v>0</v>
      </c>
      <c r="F140" s="80">
        <v>0</v>
      </c>
      <c r="G140" s="80">
        <v>0</v>
      </c>
      <c r="H140" s="80">
        <v>8</v>
      </c>
      <c r="I140" s="80">
        <v>58</v>
      </c>
      <c r="J140" s="80">
        <v>27</v>
      </c>
      <c r="K140" s="80">
        <v>4</v>
      </c>
      <c r="L140" s="80">
        <v>14</v>
      </c>
      <c r="M140" s="80">
        <v>46</v>
      </c>
      <c r="N140" s="80">
        <v>25</v>
      </c>
      <c r="O140" s="80">
        <v>5</v>
      </c>
    </row>
    <row r="141" spans="2:15" x14ac:dyDescent="0.2">
      <c r="B141" s="87">
        <v>4198</v>
      </c>
      <c r="C141" s="88" t="s">
        <v>217</v>
      </c>
      <c r="D141" s="80">
        <v>0</v>
      </c>
      <c r="E141" s="80">
        <v>0</v>
      </c>
      <c r="F141" s="80">
        <v>0</v>
      </c>
      <c r="G141" s="80">
        <v>6</v>
      </c>
      <c r="H141" s="80">
        <v>21</v>
      </c>
      <c r="I141" s="80">
        <v>76</v>
      </c>
      <c r="J141" s="80">
        <v>32</v>
      </c>
      <c r="K141" s="80">
        <v>0</v>
      </c>
      <c r="L141" s="80">
        <v>12</v>
      </c>
      <c r="M141" s="80">
        <v>86</v>
      </c>
      <c r="N141" s="80">
        <v>28</v>
      </c>
      <c r="O141" s="80">
        <v>0</v>
      </c>
    </row>
    <row r="142" spans="2:15" x14ac:dyDescent="0.2">
      <c r="B142" s="87">
        <v>4199</v>
      </c>
      <c r="C142" s="88" t="s">
        <v>438</v>
      </c>
      <c r="D142" s="80">
        <v>0</v>
      </c>
      <c r="E142" s="80">
        <v>0</v>
      </c>
      <c r="F142" s="80">
        <v>0</v>
      </c>
      <c r="G142" s="80">
        <v>5</v>
      </c>
      <c r="H142" s="80">
        <v>18</v>
      </c>
      <c r="I142" s="80">
        <v>71</v>
      </c>
      <c r="J142" s="80">
        <v>39</v>
      </c>
      <c r="K142" s="80">
        <v>0</v>
      </c>
      <c r="L142" s="80">
        <v>18</v>
      </c>
      <c r="M142" s="80">
        <v>64</v>
      </c>
      <c r="N142" s="80">
        <v>33</v>
      </c>
      <c r="O142" s="80">
        <v>0</v>
      </c>
    </row>
    <row r="143" spans="2:15" x14ac:dyDescent="0.2">
      <c r="B143" s="87">
        <v>4200</v>
      </c>
      <c r="C143" s="88" t="s">
        <v>97</v>
      </c>
      <c r="D143" s="80">
        <v>0</v>
      </c>
      <c r="E143" s="80">
        <v>0</v>
      </c>
      <c r="F143" s="80">
        <v>3</v>
      </c>
      <c r="G143" s="80">
        <v>11</v>
      </c>
      <c r="H143" s="80">
        <v>43</v>
      </c>
      <c r="I143" s="80">
        <v>243</v>
      </c>
      <c r="J143" s="80">
        <v>98</v>
      </c>
      <c r="K143" s="80">
        <v>10</v>
      </c>
      <c r="L143" s="80">
        <v>45</v>
      </c>
      <c r="M143" s="80">
        <v>211</v>
      </c>
      <c r="N143" s="80">
        <v>89</v>
      </c>
      <c r="O143" s="80">
        <v>7</v>
      </c>
    </row>
    <row r="144" spans="2:15" x14ac:dyDescent="0.2">
      <c r="B144" s="87">
        <v>4201</v>
      </c>
      <c r="C144" s="88" t="s">
        <v>96</v>
      </c>
      <c r="D144" s="80">
        <v>0</v>
      </c>
      <c r="E144" s="80">
        <v>0</v>
      </c>
      <c r="F144" s="80">
        <v>5</v>
      </c>
      <c r="G144" s="80">
        <v>69</v>
      </c>
      <c r="H144" s="80">
        <v>183</v>
      </c>
      <c r="I144" s="80">
        <v>889</v>
      </c>
      <c r="J144" s="80">
        <v>235</v>
      </c>
      <c r="K144" s="80">
        <v>61</v>
      </c>
      <c r="L144" s="80">
        <v>93</v>
      </c>
      <c r="M144" s="80">
        <v>455</v>
      </c>
      <c r="N144" s="80">
        <v>165</v>
      </c>
      <c r="O144" s="80">
        <v>19</v>
      </c>
    </row>
    <row r="145" spans="2:15" x14ac:dyDescent="0.2">
      <c r="B145" s="87">
        <v>4202</v>
      </c>
      <c r="C145" s="88" t="s">
        <v>218</v>
      </c>
      <c r="D145" s="80">
        <v>0</v>
      </c>
      <c r="E145" s="80">
        <v>0</v>
      </c>
      <c r="F145" s="80">
        <v>0</v>
      </c>
      <c r="G145" s="80">
        <v>12</v>
      </c>
      <c r="H145" s="80">
        <v>30</v>
      </c>
      <c r="I145" s="80">
        <v>110</v>
      </c>
      <c r="J145" s="80">
        <v>74</v>
      </c>
      <c r="K145" s="80">
        <v>0</v>
      </c>
      <c r="L145" s="80">
        <v>25</v>
      </c>
      <c r="M145" s="80">
        <v>91</v>
      </c>
      <c r="N145" s="80">
        <v>46</v>
      </c>
      <c r="O145" s="80">
        <v>16</v>
      </c>
    </row>
    <row r="146" spans="2:15" x14ac:dyDescent="0.2">
      <c r="B146" s="87">
        <v>4203</v>
      </c>
      <c r="C146" s="88" t="s">
        <v>98</v>
      </c>
      <c r="D146" s="80">
        <v>0</v>
      </c>
      <c r="E146" s="80">
        <v>0</v>
      </c>
      <c r="F146" s="80">
        <v>5</v>
      </c>
      <c r="G146" s="80">
        <v>32</v>
      </c>
      <c r="H146" s="80">
        <v>43</v>
      </c>
      <c r="I146" s="80">
        <v>132</v>
      </c>
      <c r="J146" s="80">
        <v>60</v>
      </c>
      <c r="K146" s="80">
        <v>14</v>
      </c>
      <c r="L146" s="80">
        <v>29</v>
      </c>
      <c r="M146" s="80">
        <v>155</v>
      </c>
      <c r="N146" s="80">
        <v>64</v>
      </c>
      <c r="O146" s="80">
        <v>9</v>
      </c>
    </row>
    <row r="147" spans="2:15" x14ac:dyDescent="0.2">
      <c r="B147" s="87">
        <v>4204</v>
      </c>
      <c r="C147" s="88" t="s">
        <v>99</v>
      </c>
      <c r="D147" s="80">
        <v>0</v>
      </c>
      <c r="E147" s="80">
        <v>0</v>
      </c>
      <c r="F147" s="80">
        <v>5</v>
      </c>
      <c r="G147" s="80">
        <v>25</v>
      </c>
      <c r="H147" s="80">
        <v>85</v>
      </c>
      <c r="I147" s="80">
        <v>242</v>
      </c>
      <c r="J147" s="80">
        <v>94</v>
      </c>
      <c r="K147" s="80">
        <v>14</v>
      </c>
      <c r="L147" s="80">
        <v>79</v>
      </c>
      <c r="M147" s="80">
        <v>219</v>
      </c>
      <c r="N147" s="80">
        <v>85</v>
      </c>
      <c r="O147" s="80">
        <v>13</v>
      </c>
    </row>
    <row r="148" spans="2:15" x14ac:dyDescent="0.2">
      <c r="B148" s="87">
        <v>4205</v>
      </c>
      <c r="C148" s="88" t="s">
        <v>219</v>
      </c>
      <c r="D148" s="80">
        <v>0</v>
      </c>
      <c r="E148" s="80">
        <v>0</v>
      </c>
      <c r="F148" s="80">
        <v>0</v>
      </c>
      <c r="G148" s="80">
        <v>14</v>
      </c>
      <c r="H148" s="80">
        <v>49</v>
      </c>
      <c r="I148" s="80">
        <v>190</v>
      </c>
      <c r="J148" s="80">
        <v>64</v>
      </c>
      <c r="K148" s="80">
        <v>5</v>
      </c>
      <c r="L148" s="80">
        <v>45</v>
      </c>
      <c r="M148" s="80">
        <v>165</v>
      </c>
      <c r="N148" s="80">
        <v>51</v>
      </c>
      <c r="O148" s="80">
        <v>7</v>
      </c>
    </row>
    <row r="149" spans="2:15" x14ac:dyDescent="0.2">
      <c r="B149" s="87">
        <v>4206</v>
      </c>
      <c r="C149" s="88" t="s">
        <v>220</v>
      </c>
      <c r="D149" s="80">
        <v>0</v>
      </c>
      <c r="E149" s="80">
        <v>0</v>
      </c>
      <c r="F149" s="80">
        <v>0</v>
      </c>
      <c r="G149" s="80">
        <v>27</v>
      </c>
      <c r="H149" s="80">
        <v>62</v>
      </c>
      <c r="I149" s="80">
        <v>275</v>
      </c>
      <c r="J149" s="80">
        <v>94</v>
      </c>
      <c r="K149" s="80">
        <v>13</v>
      </c>
      <c r="L149" s="80">
        <v>57</v>
      </c>
      <c r="M149" s="80">
        <v>237</v>
      </c>
      <c r="N149" s="80">
        <v>98</v>
      </c>
      <c r="O149" s="80">
        <v>13</v>
      </c>
    </row>
    <row r="150" spans="2:15" x14ac:dyDescent="0.2">
      <c r="B150" s="87">
        <v>4207</v>
      </c>
      <c r="C150" s="88" t="s">
        <v>221</v>
      </c>
      <c r="D150" s="80">
        <v>0</v>
      </c>
      <c r="E150" s="80">
        <v>0</v>
      </c>
      <c r="F150" s="80">
        <v>0</v>
      </c>
      <c r="G150" s="80">
        <v>7</v>
      </c>
      <c r="H150" s="80">
        <v>41</v>
      </c>
      <c r="I150" s="80">
        <v>130</v>
      </c>
      <c r="J150" s="80">
        <v>46</v>
      </c>
      <c r="K150" s="80">
        <v>0</v>
      </c>
      <c r="L150" s="80">
        <v>32</v>
      </c>
      <c r="M150" s="80">
        <v>130</v>
      </c>
      <c r="N150" s="80">
        <v>68</v>
      </c>
      <c r="O150" s="80">
        <v>21</v>
      </c>
    </row>
    <row r="151" spans="2:15" x14ac:dyDescent="0.2">
      <c r="B151" s="87">
        <v>4208</v>
      </c>
      <c r="C151" s="88" t="s">
        <v>2</v>
      </c>
      <c r="D151" s="80">
        <v>0</v>
      </c>
      <c r="E151" s="80">
        <v>0</v>
      </c>
      <c r="F151" s="80">
        <v>5</v>
      </c>
      <c r="G151" s="80">
        <v>0</v>
      </c>
      <c r="H151" s="80">
        <v>37</v>
      </c>
      <c r="I151" s="80">
        <v>125</v>
      </c>
      <c r="J151" s="80">
        <v>99</v>
      </c>
      <c r="K151" s="80">
        <v>24</v>
      </c>
      <c r="L151" s="80">
        <v>26</v>
      </c>
      <c r="M151" s="80">
        <v>106</v>
      </c>
      <c r="N151" s="80">
        <v>65</v>
      </c>
      <c r="O151" s="80">
        <v>11</v>
      </c>
    </row>
    <row r="152" spans="2:15" x14ac:dyDescent="0.2">
      <c r="B152" s="87">
        <v>4209</v>
      </c>
      <c r="C152" s="88" t="s">
        <v>3</v>
      </c>
      <c r="D152" s="80">
        <v>0</v>
      </c>
      <c r="E152" s="80">
        <v>0</v>
      </c>
      <c r="F152" s="80">
        <v>6</v>
      </c>
      <c r="G152" s="80">
        <v>37</v>
      </c>
      <c r="H152" s="80">
        <v>60</v>
      </c>
      <c r="I152" s="80">
        <v>212</v>
      </c>
      <c r="J152" s="80">
        <v>102</v>
      </c>
      <c r="K152" s="80">
        <v>15</v>
      </c>
      <c r="L152" s="80">
        <v>26</v>
      </c>
      <c r="M152" s="80">
        <v>191</v>
      </c>
      <c r="N152" s="80">
        <v>83</v>
      </c>
      <c r="O152" s="80">
        <v>7</v>
      </c>
    </row>
    <row r="153" spans="2:15" x14ac:dyDescent="0.2">
      <c r="B153" s="87">
        <v>4210</v>
      </c>
      <c r="C153" s="88" t="s">
        <v>4</v>
      </c>
      <c r="D153" s="80">
        <v>0</v>
      </c>
      <c r="E153" s="80">
        <v>0</v>
      </c>
      <c r="F153" s="80">
        <v>0</v>
      </c>
      <c r="G153" s="80">
        <v>12</v>
      </c>
      <c r="H153" s="80">
        <v>41</v>
      </c>
      <c r="I153" s="80">
        <v>159</v>
      </c>
      <c r="J153" s="80">
        <v>55</v>
      </c>
      <c r="K153" s="80">
        <v>15</v>
      </c>
      <c r="L153" s="80">
        <v>26</v>
      </c>
      <c r="M153" s="80">
        <v>136</v>
      </c>
      <c r="N153" s="80">
        <v>57</v>
      </c>
      <c r="O153" s="80">
        <v>9</v>
      </c>
    </row>
    <row r="154" spans="2:15" s="53" customFormat="1" x14ac:dyDescent="0.2">
      <c r="B154" s="85">
        <v>4249</v>
      </c>
      <c r="C154" s="86" t="s">
        <v>5</v>
      </c>
      <c r="D154" s="30">
        <v>0</v>
      </c>
      <c r="E154" s="30">
        <v>0</v>
      </c>
      <c r="F154" s="30">
        <v>20</v>
      </c>
      <c r="G154" s="30">
        <v>191</v>
      </c>
      <c r="H154" s="30">
        <v>447</v>
      </c>
      <c r="I154" s="30">
        <v>1610</v>
      </c>
      <c r="J154" s="30">
        <v>689</v>
      </c>
      <c r="K154" s="30">
        <v>109</v>
      </c>
      <c r="L154" s="30">
        <v>318</v>
      </c>
      <c r="M154" s="30">
        <v>1355</v>
      </c>
      <c r="N154" s="30">
        <v>685</v>
      </c>
      <c r="O154" s="30">
        <v>115</v>
      </c>
    </row>
    <row r="155" spans="2:15" x14ac:dyDescent="0.2">
      <c r="B155" s="87">
        <v>4221</v>
      </c>
      <c r="C155" s="88" t="s">
        <v>6</v>
      </c>
      <c r="D155" s="80">
        <v>0</v>
      </c>
      <c r="E155" s="80">
        <v>0</v>
      </c>
      <c r="F155" s="80">
        <v>0</v>
      </c>
      <c r="G155" s="80">
        <v>0</v>
      </c>
      <c r="H155" s="80">
        <v>0</v>
      </c>
      <c r="I155" s="80">
        <v>32</v>
      </c>
      <c r="J155" s="80">
        <v>13</v>
      </c>
      <c r="K155" s="80">
        <v>0</v>
      </c>
      <c r="L155" s="80">
        <v>0</v>
      </c>
      <c r="M155" s="80">
        <v>38</v>
      </c>
      <c r="N155" s="80">
        <v>22</v>
      </c>
      <c r="O155" s="80">
        <v>0</v>
      </c>
    </row>
    <row r="156" spans="2:15" x14ac:dyDescent="0.2">
      <c r="B156" s="87">
        <v>4222</v>
      </c>
      <c r="C156" s="88" t="s">
        <v>7</v>
      </c>
      <c r="D156" s="80">
        <v>0</v>
      </c>
      <c r="E156" s="80">
        <v>0</v>
      </c>
      <c r="F156" s="80">
        <v>0</v>
      </c>
      <c r="G156" s="80">
        <v>0</v>
      </c>
      <c r="H156" s="80">
        <v>10</v>
      </c>
      <c r="I156" s="80">
        <v>83</v>
      </c>
      <c r="J156" s="80">
        <v>38</v>
      </c>
      <c r="K156" s="80">
        <v>4</v>
      </c>
      <c r="L156" s="80">
        <v>19</v>
      </c>
      <c r="M156" s="80">
        <v>70</v>
      </c>
      <c r="N156" s="80">
        <v>32</v>
      </c>
      <c r="O156" s="80">
        <v>8</v>
      </c>
    </row>
    <row r="157" spans="2:15" s="5" customFormat="1" x14ac:dyDescent="0.2">
      <c r="B157" s="87">
        <v>4223</v>
      </c>
      <c r="C157" s="88" t="s">
        <v>8</v>
      </c>
      <c r="D157" s="80">
        <v>0</v>
      </c>
      <c r="E157" s="80">
        <v>0</v>
      </c>
      <c r="F157" s="80">
        <v>0</v>
      </c>
      <c r="G157" s="80">
        <v>0</v>
      </c>
      <c r="H157" s="80">
        <v>41</v>
      </c>
      <c r="I157" s="80">
        <v>92</v>
      </c>
      <c r="J157" s="80">
        <v>58</v>
      </c>
      <c r="K157" s="80">
        <v>3</v>
      </c>
      <c r="L157" s="80">
        <v>15</v>
      </c>
      <c r="M157" s="80">
        <v>81</v>
      </c>
      <c r="N157" s="80">
        <v>53</v>
      </c>
      <c r="O157" s="80">
        <v>15</v>
      </c>
    </row>
    <row r="158" spans="2:15" x14ac:dyDescent="0.2">
      <c r="B158" s="87">
        <v>4224</v>
      </c>
      <c r="C158" s="88" t="s">
        <v>129</v>
      </c>
      <c r="D158" s="80">
        <v>0</v>
      </c>
      <c r="E158" s="80">
        <v>0</v>
      </c>
      <c r="F158" s="80">
        <v>0</v>
      </c>
      <c r="G158" s="80">
        <v>0</v>
      </c>
      <c r="H158" s="80">
        <v>11</v>
      </c>
      <c r="I158" s="80">
        <v>54</v>
      </c>
      <c r="J158" s="80">
        <v>27</v>
      </c>
      <c r="K158" s="80">
        <v>5</v>
      </c>
      <c r="L158" s="80">
        <v>8</v>
      </c>
      <c r="M158" s="80">
        <v>32</v>
      </c>
      <c r="N158" s="80">
        <v>26</v>
      </c>
      <c r="O158" s="80">
        <v>0</v>
      </c>
    </row>
    <row r="159" spans="2:15" x14ac:dyDescent="0.2">
      <c r="B159" s="87">
        <v>4226</v>
      </c>
      <c r="C159" s="88" t="s">
        <v>130</v>
      </c>
      <c r="D159" s="80">
        <v>0</v>
      </c>
      <c r="E159" s="80">
        <v>0</v>
      </c>
      <c r="F159" s="80">
        <v>0</v>
      </c>
      <c r="G159" s="80">
        <v>0</v>
      </c>
      <c r="H159" s="80">
        <v>6</v>
      </c>
      <c r="I159" s="80">
        <v>29</v>
      </c>
      <c r="J159" s="80">
        <v>9</v>
      </c>
      <c r="K159" s="80">
        <v>0</v>
      </c>
      <c r="L159" s="80">
        <v>0</v>
      </c>
      <c r="M159" s="80">
        <v>25</v>
      </c>
      <c r="N159" s="80">
        <v>12</v>
      </c>
      <c r="O159" s="80">
        <v>0</v>
      </c>
    </row>
    <row r="160" spans="2:15" x14ac:dyDescent="0.2">
      <c r="B160" s="87">
        <v>4227</v>
      </c>
      <c r="C160" s="88" t="s">
        <v>9</v>
      </c>
      <c r="D160" s="80">
        <v>0</v>
      </c>
      <c r="E160" s="80">
        <v>0</v>
      </c>
      <c r="F160" s="80">
        <v>0</v>
      </c>
      <c r="G160" s="80">
        <v>0</v>
      </c>
      <c r="H160" s="80">
        <v>5</v>
      </c>
      <c r="I160" s="80">
        <v>26</v>
      </c>
      <c r="J160" s="80">
        <v>6</v>
      </c>
      <c r="K160" s="80">
        <v>0</v>
      </c>
      <c r="L160" s="80">
        <v>4</v>
      </c>
      <c r="M160" s="80">
        <v>19</v>
      </c>
      <c r="N160" s="80">
        <v>8</v>
      </c>
      <c r="O160" s="80">
        <v>0</v>
      </c>
    </row>
    <row r="161" spans="2:15" x14ac:dyDescent="0.2">
      <c r="B161" s="87">
        <v>4228</v>
      </c>
      <c r="C161" s="88" t="s">
        <v>10</v>
      </c>
      <c r="D161" s="80">
        <v>0</v>
      </c>
      <c r="E161" s="80">
        <v>0</v>
      </c>
      <c r="F161" s="80">
        <v>0</v>
      </c>
      <c r="G161" s="80">
        <v>20</v>
      </c>
      <c r="H161" s="80">
        <v>31</v>
      </c>
      <c r="I161" s="80">
        <v>100</v>
      </c>
      <c r="J161" s="80">
        <v>46</v>
      </c>
      <c r="K161" s="80">
        <v>0</v>
      </c>
      <c r="L161" s="80">
        <v>24</v>
      </c>
      <c r="M161" s="80">
        <v>136</v>
      </c>
      <c r="N161" s="80">
        <v>55</v>
      </c>
      <c r="O161" s="80">
        <v>11</v>
      </c>
    </row>
    <row r="162" spans="2:15" x14ac:dyDescent="0.2">
      <c r="B162" s="87">
        <v>4229</v>
      </c>
      <c r="C162" s="88" t="s">
        <v>11</v>
      </c>
      <c r="D162" s="80">
        <v>0</v>
      </c>
      <c r="E162" s="80">
        <v>0</v>
      </c>
      <c r="F162" s="80">
        <v>0</v>
      </c>
      <c r="G162" s="80">
        <v>0</v>
      </c>
      <c r="H162" s="80">
        <v>14</v>
      </c>
      <c r="I162" s="80">
        <v>70</v>
      </c>
      <c r="J162" s="80">
        <v>37</v>
      </c>
      <c r="K162" s="80">
        <v>0</v>
      </c>
      <c r="L162" s="80">
        <v>0</v>
      </c>
      <c r="M162" s="80">
        <v>40</v>
      </c>
      <c r="N162" s="80">
        <v>20</v>
      </c>
      <c r="O162" s="80">
        <v>0</v>
      </c>
    </row>
    <row r="163" spans="2:15" x14ac:dyDescent="0.2">
      <c r="B163" s="87">
        <v>4230</v>
      </c>
      <c r="C163" s="88" t="s">
        <v>12</v>
      </c>
      <c r="D163" s="80">
        <v>0</v>
      </c>
      <c r="E163" s="80">
        <v>0</v>
      </c>
      <c r="F163" s="80">
        <v>0</v>
      </c>
      <c r="G163" s="80">
        <v>0</v>
      </c>
      <c r="H163" s="80">
        <v>15</v>
      </c>
      <c r="I163" s="80">
        <v>50</v>
      </c>
      <c r="J163" s="80">
        <v>11</v>
      </c>
      <c r="K163" s="80">
        <v>0</v>
      </c>
      <c r="L163" s="80">
        <v>10</v>
      </c>
      <c r="M163" s="80">
        <v>32</v>
      </c>
      <c r="N163" s="80">
        <v>26</v>
      </c>
      <c r="O163" s="80">
        <v>0</v>
      </c>
    </row>
    <row r="164" spans="2:15" x14ac:dyDescent="0.2">
      <c r="B164" s="87">
        <v>4231</v>
      </c>
      <c r="C164" s="88" t="s">
        <v>131</v>
      </c>
      <c r="D164" s="80">
        <v>0</v>
      </c>
      <c r="E164" s="80">
        <v>0</v>
      </c>
      <c r="F164" s="80">
        <v>0</v>
      </c>
      <c r="G164" s="80">
        <v>0</v>
      </c>
      <c r="H164" s="80">
        <v>14</v>
      </c>
      <c r="I164" s="80">
        <v>71</v>
      </c>
      <c r="J164" s="80">
        <v>26</v>
      </c>
      <c r="K164" s="80">
        <v>0</v>
      </c>
      <c r="L164" s="80">
        <v>11</v>
      </c>
      <c r="M164" s="80">
        <v>51</v>
      </c>
      <c r="N164" s="80">
        <v>29</v>
      </c>
      <c r="O164" s="80">
        <v>0</v>
      </c>
    </row>
    <row r="165" spans="2:15" x14ac:dyDescent="0.2">
      <c r="B165" s="87">
        <v>4232</v>
      </c>
      <c r="C165" s="88" t="s">
        <v>13</v>
      </c>
      <c r="D165" s="80">
        <v>0</v>
      </c>
      <c r="E165" s="80">
        <v>0</v>
      </c>
      <c r="F165" s="80">
        <v>0</v>
      </c>
      <c r="G165" s="80">
        <v>0</v>
      </c>
      <c r="H165" s="80">
        <v>0</v>
      </c>
      <c r="I165" s="80">
        <v>13</v>
      </c>
      <c r="J165" s="80">
        <v>0</v>
      </c>
      <c r="K165" s="80">
        <v>0</v>
      </c>
      <c r="L165" s="80">
        <v>0</v>
      </c>
      <c r="M165" s="80">
        <v>11</v>
      </c>
      <c r="N165" s="80">
        <v>0</v>
      </c>
      <c r="O165" s="80">
        <v>0</v>
      </c>
    </row>
    <row r="166" spans="2:15" x14ac:dyDescent="0.2">
      <c r="B166" s="87">
        <v>4233</v>
      </c>
      <c r="C166" s="88" t="s">
        <v>14</v>
      </c>
      <c r="D166" s="80">
        <v>0</v>
      </c>
      <c r="E166" s="80">
        <v>0</v>
      </c>
      <c r="F166" s="80">
        <v>0</v>
      </c>
      <c r="G166" s="80">
        <v>0</v>
      </c>
      <c r="H166" s="80">
        <v>11</v>
      </c>
      <c r="I166" s="80">
        <v>29</v>
      </c>
      <c r="J166" s="80">
        <v>6</v>
      </c>
      <c r="K166" s="80">
        <v>0</v>
      </c>
      <c r="L166" s="80">
        <v>0</v>
      </c>
      <c r="M166" s="80">
        <v>14</v>
      </c>
      <c r="N166" s="80">
        <v>12</v>
      </c>
      <c r="O166" s="80">
        <v>0</v>
      </c>
    </row>
    <row r="167" spans="2:15" x14ac:dyDescent="0.2">
      <c r="B167" s="87">
        <v>4234</v>
      </c>
      <c r="C167" s="88" t="s">
        <v>15</v>
      </c>
      <c r="D167" s="80">
        <v>0</v>
      </c>
      <c r="E167" s="80">
        <v>0</v>
      </c>
      <c r="F167" s="80">
        <v>0</v>
      </c>
      <c r="G167" s="80">
        <v>0</v>
      </c>
      <c r="H167" s="80">
        <v>33</v>
      </c>
      <c r="I167" s="80">
        <v>126</v>
      </c>
      <c r="J167" s="80">
        <v>66</v>
      </c>
      <c r="K167" s="80">
        <v>10</v>
      </c>
      <c r="L167" s="80">
        <v>32</v>
      </c>
      <c r="M167" s="80">
        <v>121</v>
      </c>
      <c r="N167" s="80">
        <v>70</v>
      </c>
      <c r="O167" s="80">
        <v>6</v>
      </c>
    </row>
    <row r="168" spans="2:15" x14ac:dyDescent="0.2">
      <c r="B168" s="87">
        <v>4235</v>
      </c>
      <c r="C168" s="88" t="s">
        <v>16</v>
      </c>
      <c r="D168" s="80">
        <v>0</v>
      </c>
      <c r="E168" s="80">
        <v>0</v>
      </c>
      <c r="F168" s="80">
        <v>0</v>
      </c>
      <c r="G168" s="80">
        <v>0</v>
      </c>
      <c r="H168" s="80">
        <v>24</v>
      </c>
      <c r="I168" s="80">
        <v>95</v>
      </c>
      <c r="J168" s="80">
        <v>26</v>
      </c>
      <c r="K168" s="80">
        <v>5</v>
      </c>
      <c r="L168" s="80">
        <v>17</v>
      </c>
      <c r="M168" s="80">
        <v>47</v>
      </c>
      <c r="N168" s="80">
        <v>17</v>
      </c>
      <c r="O168" s="80">
        <v>0</v>
      </c>
    </row>
    <row r="169" spans="2:15" x14ac:dyDescent="0.2">
      <c r="B169" s="87">
        <v>4236</v>
      </c>
      <c r="C169" s="88" t="s">
        <v>439</v>
      </c>
      <c r="D169" s="80">
        <v>0</v>
      </c>
      <c r="E169" s="80">
        <v>0</v>
      </c>
      <c r="F169" s="80">
        <v>7</v>
      </c>
      <c r="G169" s="80">
        <v>48</v>
      </c>
      <c r="H169" s="80">
        <v>88</v>
      </c>
      <c r="I169" s="80">
        <v>332</v>
      </c>
      <c r="J169" s="80">
        <v>141</v>
      </c>
      <c r="K169" s="80">
        <v>42</v>
      </c>
      <c r="L169" s="80">
        <v>72</v>
      </c>
      <c r="M169" s="80">
        <v>267</v>
      </c>
      <c r="N169" s="80">
        <v>117</v>
      </c>
      <c r="O169" s="80">
        <v>23</v>
      </c>
    </row>
    <row r="170" spans="2:15" x14ac:dyDescent="0.2">
      <c r="B170" s="87">
        <v>4237</v>
      </c>
      <c r="C170" s="88" t="s">
        <v>17</v>
      </c>
      <c r="D170" s="80">
        <v>0</v>
      </c>
      <c r="E170" s="80">
        <v>0</v>
      </c>
      <c r="F170" s="80">
        <v>0</v>
      </c>
      <c r="G170" s="80">
        <v>0</v>
      </c>
      <c r="H170" s="80">
        <v>15</v>
      </c>
      <c r="I170" s="80">
        <v>67</v>
      </c>
      <c r="J170" s="80">
        <v>16</v>
      </c>
      <c r="K170" s="80">
        <v>4</v>
      </c>
      <c r="L170" s="80">
        <v>17</v>
      </c>
      <c r="M170" s="80">
        <v>72</v>
      </c>
      <c r="N170" s="80">
        <v>31</v>
      </c>
      <c r="O170" s="80">
        <v>2</v>
      </c>
    </row>
    <row r="171" spans="2:15" x14ac:dyDescent="0.2">
      <c r="B171" s="87">
        <v>4238</v>
      </c>
      <c r="C171" s="88" t="s">
        <v>18</v>
      </c>
      <c r="D171" s="80">
        <v>0</v>
      </c>
      <c r="E171" s="80">
        <v>0</v>
      </c>
      <c r="F171" s="80">
        <v>0</v>
      </c>
      <c r="G171" s="80">
        <v>0</v>
      </c>
      <c r="H171" s="80">
        <v>0</v>
      </c>
      <c r="I171" s="80">
        <v>47</v>
      </c>
      <c r="J171" s="80">
        <v>17</v>
      </c>
      <c r="K171" s="80">
        <v>0</v>
      </c>
      <c r="L171" s="80">
        <v>0</v>
      </c>
      <c r="M171" s="80">
        <v>42</v>
      </c>
      <c r="N171" s="80">
        <v>12</v>
      </c>
      <c r="O171" s="80">
        <v>0</v>
      </c>
    </row>
    <row r="172" spans="2:15" x14ac:dyDescent="0.2">
      <c r="B172" s="87">
        <v>4239</v>
      </c>
      <c r="C172" s="88" t="s">
        <v>19</v>
      </c>
      <c r="D172" s="80">
        <v>0</v>
      </c>
      <c r="E172" s="80">
        <v>0</v>
      </c>
      <c r="F172" s="80">
        <v>0</v>
      </c>
      <c r="G172" s="80">
        <v>25</v>
      </c>
      <c r="H172" s="80">
        <v>51</v>
      </c>
      <c r="I172" s="80">
        <v>164</v>
      </c>
      <c r="J172" s="80">
        <v>73</v>
      </c>
      <c r="K172" s="80">
        <v>0</v>
      </c>
      <c r="L172" s="80">
        <v>31</v>
      </c>
      <c r="M172" s="80">
        <v>157</v>
      </c>
      <c r="N172" s="80">
        <v>72</v>
      </c>
      <c r="O172" s="80">
        <v>13</v>
      </c>
    </row>
    <row r="173" spans="2:15" x14ac:dyDescent="0.2">
      <c r="B173" s="87">
        <v>4240</v>
      </c>
      <c r="C173" s="88" t="s">
        <v>20</v>
      </c>
      <c r="D173" s="80">
        <v>0</v>
      </c>
      <c r="E173" s="80">
        <v>0</v>
      </c>
      <c r="F173" s="80">
        <v>0</v>
      </c>
      <c r="G173" s="80">
        <v>0</v>
      </c>
      <c r="H173" s="80">
        <v>60</v>
      </c>
      <c r="I173" s="80">
        <v>130</v>
      </c>
      <c r="J173" s="80">
        <v>66</v>
      </c>
      <c r="K173" s="80">
        <v>0</v>
      </c>
      <c r="L173" s="80">
        <v>26</v>
      </c>
      <c r="M173" s="80">
        <v>100</v>
      </c>
      <c r="N173" s="80">
        <v>68</v>
      </c>
      <c r="O173" s="80">
        <v>14</v>
      </c>
    </row>
    <row r="174" spans="2:15" s="53" customFormat="1" x14ac:dyDescent="0.2">
      <c r="B174" s="85">
        <v>4269</v>
      </c>
      <c r="C174" s="86" t="s">
        <v>21</v>
      </c>
      <c r="D174" s="30">
        <v>0</v>
      </c>
      <c r="E174" s="30">
        <v>0</v>
      </c>
      <c r="F174" s="30">
        <v>41</v>
      </c>
      <c r="G174" s="30">
        <v>263</v>
      </c>
      <c r="H174" s="30">
        <v>425</v>
      </c>
      <c r="I174" s="30">
        <v>1686</v>
      </c>
      <c r="J174" s="30">
        <v>762</v>
      </c>
      <c r="K174" s="30">
        <v>88</v>
      </c>
      <c r="L174" s="30">
        <v>447</v>
      </c>
      <c r="M174" s="30">
        <v>1587</v>
      </c>
      <c r="N174" s="30">
        <v>769</v>
      </c>
      <c r="O174" s="30">
        <v>118</v>
      </c>
    </row>
    <row r="175" spans="2:15" x14ac:dyDescent="0.2">
      <c r="B175" s="87">
        <v>4251</v>
      </c>
      <c r="C175" s="88" t="s">
        <v>22</v>
      </c>
      <c r="D175" s="80">
        <v>0</v>
      </c>
      <c r="E175" s="80">
        <v>0</v>
      </c>
      <c r="F175" s="80">
        <v>0</v>
      </c>
      <c r="G175" s="80">
        <v>0</v>
      </c>
      <c r="H175" s="80">
        <v>0</v>
      </c>
      <c r="I175" s="80">
        <v>16</v>
      </c>
      <c r="J175" s="80">
        <v>0</v>
      </c>
      <c r="K175" s="80">
        <v>0</v>
      </c>
      <c r="L175" s="80">
        <v>10</v>
      </c>
      <c r="M175" s="80">
        <v>17</v>
      </c>
      <c r="N175" s="80">
        <v>9</v>
      </c>
      <c r="O175" s="80">
        <v>0</v>
      </c>
    </row>
    <row r="176" spans="2:15" x14ac:dyDescent="0.2">
      <c r="B176" s="87">
        <v>4252</v>
      </c>
      <c r="C176" s="88" t="s">
        <v>23</v>
      </c>
      <c r="D176" s="80">
        <v>0</v>
      </c>
      <c r="E176" s="80">
        <v>0</v>
      </c>
      <c r="F176" s="80">
        <v>0</v>
      </c>
      <c r="G176" s="80">
        <v>26</v>
      </c>
      <c r="H176" s="80">
        <v>49</v>
      </c>
      <c r="I176" s="80">
        <v>229</v>
      </c>
      <c r="J176" s="80">
        <v>79</v>
      </c>
      <c r="K176" s="80">
        <v>10</v>
      </c>
      <c r="L176" s="80">
        <v>53</v>
      </c>
      <c r="M176" s="80">
        <v>203</v>
      </c>
      <c r="N176" s="80">
        <v>129</v>
      </c>
      <c r="O176" s="80">
        <v>11</v>
      </c>
    </row>
    <row r="177" spans="2:15" s="5" customFormat="1" x14ac:dyDescent="0.2">
      <c r="B177" s="87">
        <v>4253</v>
      </c>
      <c r="C177" s="88" t="s">
        <v>102</v>
      </c>
      <c r="D177" s="80">
        <v>0</v>
      </c>
      <c r="E177" s="80">
        <v>0</v>
      </c>
      <c r="F177" s="80">
        <v>0</v>
      </c>
      <c r="G177" s="80">
        <v>20</v>
      </c>
      <c r="H177" s="80">
        <v>36</v>
      </c>
      <c r="I177" s="80">
        <v>99</v>
      </c>
      <c r="J177" s="80">
        <v>39</v>
      </c>
      <c r="K177" s="80">
        <v>0</v>
      </c>
      <c r="L177" s="80">
        <v>32</v>
      </c>
      <c r="M177" s="80">
        <v>86</v>
      </c>
      <c r="N177" s="80">
        <v>53</v>
      </c>
      <c r="O177" s="80">
        <v>0</v>
      </c>
    </row>
    <row r="178" spans="2:15" x14ac:dyDescent="0.2">
      <c r="B178" s="87">
        <v>4254</v>
      </c>
      <c r="C178" s="88" t="s">
        <v>103</v>
      </c>
      <c r="D178" s="80">
        <v>0</v>
      </c>
      <c r="E178" s="80">
        <v>0</v>
      </c>
      <c r="F178" s="80">
        <v>7</v>
      </c>
      <c r="G178" s="80">
        <v>70</v>
      </c>
      <c r="H178" s="80">
        <v>106</v>
      </c>
      <c r="I178" s="80">
        <v>369</v>
      </c>
      <c r="J178" s="80">
        <v>158</v>
      </c>
      <c r="K178" s="80">
        <v>19</v>
      </c>
      <c r="L178" s="80">
        <v>83</v>
      </c>
      <c r="M178" s="80">
        <v>328</v>
      </c>
      <c r="N178" s="80">
        <v>136</v>
      </c>
      <c r="O178" s="80">
        <v>21</v>
      </c>
    </row>
    <row r="179" spans="2:15" x14ac:dyDescent="0.2">
      <c r="B179" s="87">
        <v>4255</v>
      </c>
      <c r="C179" s="88" t="s">
        <v>24</v>
      </c>
      <c r="D179" s="80">
        <v>0</v>
      </c>
      <c r="E179" s="80">
        <v>0</v>
      </c>
      <c r="F179" s="80">
        <v>3</v>
      </c>
      <c r="G179" s="80">
        <v>0</v>
      </c>
      <c r="H179" s="80">
        <v>18</v>
      </c>
      <c r="I179" s="80">
        <v>69</v>
      </c>
      <c r="J179" s="80">
        <v>44</v>
      </c>
      <c r="K179" s="80">
        <v>7</v>
      </c>
      <c r="L179" s="80">
        <v>9</v>
      </c>
      <c r="M179" s="80">
        <v>61</v>
      </c>
      <c r="N179" s="80">
        <v>33</v>
      </c>
      <c r="O179" s="80">
        <v>9</v>
      </c>
    </row>
    <row r="180" spans="2:15" x14ac:dyDescent="0.2">
      <c r="B180" s="87">
        <v>4256</v>
      </c>
      <c r="C180" s="88" t="s">
        <v>25</v>
      </c>
      <c r="D180" s="80">
        <v>0</v>
      </c>
      <c r="E180" s="80">
        <v>0</v>
      </c>
      <c r="F180" s="80">
        <v>3</v>
      </c>
      <c r="G180" s="80">
        <v>6</v>
      </c>
      <c r="H180" s="80">
        <v>3</v>
      </c>
      <c r="I180" s="80">
        <v>36</v>
      </c>
      <c r="J180" s="80">
        <v>9</v>
      </c>
      <c r="K180" s="80">
        <v>0</v>
      </c>
      <c r="L180" s="80">
        <v>7</v>
      </c>
      <c r="M180" s="80">
        <v>34</v>
      </c>
      <c r="N180" s="80">
        <v>11</v>
      </c>
      <c r="O180" s="80">
        <v>0</v>
      </c>
    </row>
    <row r="181" spans="2:15" x14ac:dyDescent="0.2">
      <c r="B181" s="87">
        <v>4257</v>
      </c>
      <c r="C181" s="88" t="s">
        <v>26</v>
      </c>
      <c r="D181" s="80">
        <v>0</v>
      </c>
      <c r="E181" s="80">
        <v>0</v>
      </c>
      <c r="F181" s="80">
        <v>0</v>
      </c>
      <c r="G181" s="80">
        <v>0</v>
      </c>
      <c r="H181" s="80">
        <v>0</v>
      </c>
      <c r="I181" s="80">
        <v>13</v>
      </c>
      <c r="J181" s="80">
        <v>11</v>
      </c>
      <c r="K181" s="80">
        <v>0</v>
      </c>
      <c r="L181" s="80">
        <v>3</v>
      </c>
      <c r="M181" s="80">
        <v>10</v>
      </c>
      <c r="N181" s="80">
        <v>13</v>
      </c>
      <c r="O181" s="80">
        <v>0</v>
      </c>
    </row>
    <row r="182" spans="2:15" x14ac:dyDescent="0.2">
      <c r="B182" s="87">
        <v>4258</v>
      </c>
      <c r="C182" s="88" t="s">
        <v>101</v>
      </c>
      <c r="D182" s="80">
        <v>0</v>
      </c>
      <c r="E182" s="80">
        <v>0</v>
      </c>
      <c r="F182" s="80">
        <v>11</v>
      </c>
      <c r="G182" s="80">
        <v>83</v>
      </c>
      <c r="H182" s="80">
        <v>108</v>
      </c>
      <c r="I182" s="80">
        <v>473</v>
      </c>
      <c r="J182" s="80">
        <v>231</v>
      </c>
      <c r="K182" s="80">
        <v>33</v>
      </c>
      <c r="L182" s="80">
        <v>145</v>
      </c>
      <c r="M182" s="80">
        <v>496</v>
      </c>
      <c r="N182" s="80">
        <v>220</v>
      </c>
      <c r="O182" s="80">
        <v>33</v>
      </c>
    </row>
    <row r="183" spans="2:15" x14ac:dyDescent="0.2">
      <c r="B183" s="87">
        <v>4259</v>
      </c>
      <c r="C183" s="88" t="s">
        <v>27</v>
      </c>
      <c r="D183" s="80">
        <v>0</v>
      </c>
      <c r="E183" s="80">
        <v>0</v>
      </c>
      <c r="F183" s="80">
        <v>0</v>
      </c>
      <c r="G183" s="80">
        <v>0</v>
      </c>
      <c r="H183" s="80">
        <v>17</v>
      </c>
      <c r="I183" s="80">
        <v>37</v>
      </c>
      <c r="J183" s="80">
        <v>21</v>
      </c>
      <c r="K183" s="80">
        <v>0</v>
      </c>
      <c r="L183" s="80">
        <v>0</v>
      </c>
      <c r="M183" s="80">
        <v>41</v>
      </c>
      <c r="N183" s="80">
        <v>16</v>
      </c>
      <c r="O183" s="80">
        <v>0</v>
      </c>
    </row>
    <row r="184" spans="2:15" x14ac:dyDescent="0.2">
      <c r="B184" s="87">
        <v>4260</v>
      </c>
      <c r="C184" s="88" t="s">
        <v>440</v>
      </c>
      <c r="D184" s="80">
        <v>0</v>
      </c>
      <c r="E184" s="80">
        <v>0</v>
      </c>
      <c r="F184" s="80">
        <v>4</v>
      </c>
      <c r="G184" s="80">
        <v>15</v>
      </c>
      <c r="H184" s="80">
        <v>21</v>
      </c>
      <c r="I184" s="80">
        <v>127</v>
      </c>
      <c r="J184" s="80">
        <v>52</v>
      </c>
      <c r="K184" s="80">
        <v>0</v>
      </c>
      <c r="L184" s="80">
        <v>38</v>
      </c>
      <c r="M184" s="80">
        <v>125</v>
      </c>
      <c r="N184" s="80">
        <v>56</v>
      </c>
      <c r="O184" s="80">
        <v>11</v>
      </c>
    </row>
    <row r="185" spans="2:15" x14ac:dyDescent="0.2">
      <c r="B185" s="87">
        <v>4261</v>
      </c>
      <c r="C185" s="88" t="s">
        <v>28</v>
      </c>
      <c r="D185" s="80">
        <v>0</v>
      </c>
      <c r="E185" s="80">
        <v>0</v>
      </c>
      <c r="F185" s="80">
        <v>0</v>
      </c>
      <c r="G185" s="80">
        <v>8</v>
      </c>
      <c r="H185" s="80">
        <v>24</v>
      </c>
      <c r="I185" s="80">
        <v>67</v>
      </c>
      <c r="J185" s="80">
        <v>51</v>
      </c>
      <c r="K185" s="80">
        <v>6</v>
      </c>
      <c r="L185" s="80">
        <v>19</v>
      </c>
      <c r="M185" s="80">
        <v>55</v>
      </c>
      <c r="N185" s="80">
        <v>37</v>
      </c>
      <c r="O185" s="80">
        <v>5</v>
      </c>
    </row>
    <row r="186" spans="2:15" x14ac:dyDescent="0.2">
      <c r="B186" s="87">
        <v>4262</v>
      </c>
      <c r="C186" s="88" t="s">
        <v>104</v>
      </c>
      <c r="D186" s="80">
        <v>0</v>
      </c>
      <c r="E186" s="80">
        <v>0</v>
      </c>
      <c r="F186" s="80">
        <v>0</v>
      </c>
      <c r="G186" s="80">
        <v>0</v>
      </c>
      <c r="H186" s="80">
        <v>10</v>
      </c>
      <c r="I186" s="80">
        <v>30</v>
      </c>
      <c r="J186" s="80">
        <v>14</v>
      </c>
      <c r="K186" s="80">
        <v>4</v>
      </c>
      <c r="L186" s="80">
        <v>14</v>
      </c>
      <c r="M186" s="80">
        <v>38</v>
      </c>
      <c r="N186" s="80">
        <v>14</v>
      </c>
      <c r="O186" s="80">
        <v>0</v>
      </c>
    </row>
    <row r="187" spans="2:15" x14ac:dyDescent="0.2">
      <c r="B187" s="87">
        <v>4263</v>
      </c>
      <c r="C187" s="88" t="s">
        <v>29</v>
      </c>
      <c r="D187" s="80">
        <v>0</v>
      </c>
      <c r="E187" s="80">
        <v>0</v>
      </c>
      <c r="F187" s="80">
        <v>0</v>
      </c>
      <c r="G187" s="80">
        <v>12</v>
      </c>
      <c r="H187" s="80">
        <v>12</v>
      </c>
      <c r="I187" s="80">
        <v>80</v>
      </c>
      <c r="J187" s="80">
        <v>37</v>
      </c>
      <c r="K187" s="80">
        <v>0</v>
      </c>
      <c r="L187" s="80">
        <v>23</v>
      </c>
      <c r="M187" s="80">
        <v>62</v>
      </c>
      <c r="N187" s="80">
        <v>33</v>
      </c>
      <c r="O187" s="80">
        <v>0</v>
      </c>
    </row>
    <row r="188" spans="2:15" x14ac:dyDescent="0.2">
      <c r="B188" s="87">
        <v>4264</v>
      </c>
      <c r="C188" s="88" t="s">
        <v>30</v>
      </c>
      <c r="D188" s="80">
        <v>0</v>
      </c>
      <c r="E188" s="80">
        <v>0</v>
      </c>
      <c r="F188" s="80">
        <v>0</v>
      </c>
      <c r="G188" s="80">
        <v>0</v>
      </c>
      <c r="H188" s="80">
        <v>12</v>
      </c>
      <c r="I188" s="80">
        <v>41</v>
      </c>
      <c r="J188" s="80">
        <v>12</v>
      </c>
      <c r="K188" s="80">
        <v>0</v>
      </c>
      <c r="L188" s="80">
        <v>7</v>
      </c>
      <c r="M188" s="80">
        <v>31</v>
      </c>
      <c r="N188" s="80">
        <v>9</v>
      </c>
      <c r="O188" s="80">
        <v>0</v>
      </c>
    </row>
    <row r="189" spans="2:15" s="53" customFormat="1" x14ac:dyDescent="0.2">
      <c r="B189" s="85">
        <v>4299</v>
      </c>
      <c r="C189" s="86" t="s">
        <v>31</v>
      </c>
      <c r="D189" s="30">
        <v>0</v>
      </c>
      <c r="E189" s="30">
        <v>6</v>
      </c>
      <c r="F189" s="30">
        <v>79</v>
      </c>
      <c r="G189" s="30">
        <v>463</v>
      </c>
      <c r="H189" s="30">
        <v>876</v>
      </c>
      <c r="I189" s="30">
        <v>3229</v>
      </c>
      <c r="J189" s="30">
        <v>1307</v>
      </c>
      <c r="K189" s="30">
        <v>200</v>
      </c>
      <c r="L189" s="30">
        <v>807</v>
      </c>
      <c r="M189" s="30">
        <v>2719</v>
      </c>
      <c r="N189" s="30">
        <v>1236</v>
      </c>
      <c r="O189" s="30">
        <v>213</v>
      </c>
    </row>
    <row r="190" spans="2:15" x14ac:dyDescent="0.2">
      <c r="B190" s="87">
        <v>4271</v>
      </c>
      <c r="C190" s="88" t="s">
        <v>132</v>
      </c>
      <c r="D190" s="80">
        <v>0</v>
      </c>
      <c r="E190" s="80">
        <v>0</v>
      </c>
      <c r="F190" s="80">
        <v>8</v>
      </c>
      <c r="G190" s="80">
        <v>43</v>
      </c>
      <c r="H190" s="80">
        <v>120</v>
      </c>
      <c r="I190" s="80">
        <v>470</v>
      </c>
      <c r="J190" s="80">
        <v>190</v>
      </c>
      <c r="K190" s="80">
        <v>22</v>
      </c>
      <c r="L190" s="80">
        <v>99</v>
      </c>
      <c r="M190" s="80">
        <v>346</v>
      </c>
      <c r="N190" s="80">
        <v>158</v>
      </c>
      <c r="O190" s="80">
        <v>27</v>
      </c>
    </row>
    <row r="191" spans="2:15" x14ac:dyDescent="0.2">
      <c r="B191" s="87">
        <v>4272</v>
      </c>
      <c r="C191" s="88" t="s">
        <v>32</v>
      </c>
      <c r="D191" s="80">
        <v>0</v>
      </c>
      <c r="E191" s="80">
        <v>0</v>
      </c>
      <c r="F191" s="80">
        <v>0</v>
      </c>
      <c r="G191" s="80">
        <v>0</v>
      </c>
      <c r="H191" s="80">
        <v>0</v>
      </c>
      <c r="I191" s="80">
        <v>12</v>
      </c>
      <c r="J191" s="80">
        <v>0</v>
      </c>
      <c r="K191" s="80">
        <v>0</v>
      </c>
      <c r="L191" s="80">
        <v>0</v>
      </c>
      <c r="M191" s="80">
        <v>9</v>
      </c>
      <c r="N191" s="80">
        <v>0</v>
      </c>
      <c r="O191" s="80">
        <v>0</v>
      </c>
    </row>
    <row r="192" spans="2:15" s="5" customFormat="1" x14ac:dyDescent="0.2">
      <c r="B192" s="87">
        <v>4273</v>
      </c>
      <c r="C192" s="88" t="s">
        <v>33</v>
      </c>
      <c r="D192" s="80">
        <v>0</v>
      </c>
      <c r="E192" s="80">
        <v>0</v>
      </c>
      <c r="F192" s="80">
        <v>0</v>
      </c>
      <c r="G192" s="80">
        <v>0</v>
      </c>
      <c r="H192" s="80">
        <v>9</v>
      </c>
      <c r="I192" s="80">
        <v>23</v>
      </c>
      <c r="J192" s="80">
        <v>14</v>
      </c>
      <c r="K192" s="80">
        <v>0</v>
      </c>
      <c r="L192" s="80">
        <v>7</v>
      </c>
      <c r="M192" s="80">
        <v>26</v>
      </c>
      <c r="N192" s="80">
        <v>16</v>
      </c>
      <c r="O192" s="80">
        <v>0</v>
      </c>
    </row>
    <row r="193" spans="2:15" x14ac:dyDescent="0.2">
      <c r="B193" s="87">
        <v>4274</v>
      </c>
      <c r="C193" s="88" t="s">
        <v>34</v>
      </c>
      <c r="D193" s="80">
        <v>0</v>
      </c>
      <c r="E193" s="80">
        <v>0</v>
      </c>
      <c r="F193" s="80">
        <v>0</v>
      </c>
      <c r="G193" s="80">
        <v>0</v>
      </c>
      <c r="H193" s="80">
        <v>36</v>
      </c>
      <c r="I193" s="80">
        <v>141</v>
      </c>
      <c r="J193" s="80">
        <v>74</v>
      </c>
      <c r="K193" s="80">
        <v>10</v>
      </c>
      <c r="L193" s="80">
        <v>40</v>
      </c>
      <c r="M193" s="80">
        <v>139</v>
      </c>
      <c r="N193" s="80">
        <v>59</v>
      </c>
      <c r="O193" s="80">
        <v>11</v>
      </c>
    </row>
    <row r="194" spans="2:15" x14ac:dyDescent="0.2">
      <c r="B194" s="87">
        <v>4275</v>
      </c>
      <c r="C194" s="88" t="s">
        <v>35</v>
      </c>
      <c r="D194" s="80">
        <v>0</v>
      </c>
      <c r="E194" s="80">
        <v>0</v>
      </c>
      <c r="F194" s="80">
        <v>0</v>
      </c>
      <c r="G194" s="80">
        <v>0</v>
      </c>
      <c r="H194" s="80">
        <v>8</v>
      </c>
      <c r="I194" s="80">
        <v>47</v>
      </c>
      <c r="J194" s="80">
        <v>14</v>
      </c>
      <c r="K194" s="80">
        <v>0</v>
      </c>
      <c r="L194" s="80">
        <v>20</v>
      </c>
      <c r="M194" s="80">
        <v>36</v>
      </c>
      <c r="N194" s="80">
        <v>0</v>
      </c>
      <c r="O194" s="80">
        <v>0</v>
      </c>
    </row>
    <row r="195" spans="2:15" x14ac:dyDescent="0.2">
      <c r="B195" s="87">
        <v>4276</v>
      </c>
      <c r="C195" s="88" t="s">
        <v>36</v>
      </c>
      <c r="D195" s="80">
        <v>0</v>
      </c>
      <c r="E195" s="80">
        <v>0</v>
      </c>
      <c r="F195" s="80">
        <v>0</v>
      </c>
      <c r="G195" s="80">
        <v>32</v>
      </c>
      <c r="H195" s="80">
        <v>54</v>
      </c>
      <c r="I195" s="80">
        <v>184</v>
      </c>
      <c r="J195" s="80">
        <v>76</v>
      </c>
      <c r="K195" s="80">
        <v>0</v>
      </c>
      <c r="L195" s="80">
        <v>54</v>
      </c>
      <c r="M195" s="80">
        <v>178</v>
      </c>
      <c r="N195" s="80">
        <v>74</v>
      </c>
      <c r="O195" s="80">
        <v>16</v>
      </c>
    </row>
    <row r="196" spans="2:15" x14ac:dyDescent="0.2">
      <c r="B196" s="87">
        <v>4277</v>
      </c>
      <c r="C196" s="88" t="s">
        <v>133</v>
      </c>
      <c r="D196" s="80">
        <v>0</v>
      </c>
      <c r="E196" s="80">
        <v>0</v>
      </c>
      <c r="F196" s="80">
        <v>0</v>
      </c>
      <c r="G196" s="80">
        <v>8</v>
      </c>
      <c r="H196" s="80">
        <v>12</v>
      </c>
      <c r="I196" s="80">
        <v>68</v>
      </c>
      <c r="J196" s="80">
        <v>18</v>
      </c>
      <c r="K196" s="80">
        <v>0</v>
      </c>
      <c r="L196" s="80">
        <v>0</v>
      </c>
      <c r="M196" s="80">
        <v>50</v>
      </c>
      <c r="N196" s="80">
        <v>17</v>
      </c>
      <c r="O196" s="80">
        <v>0</v>
      </c>
    </row>
    <row r="197" spans="2:15" x14ac:dyDescent="0.2">
      <c r="B197" s="87">
        <v>4279</v>
      </c>
      <c r="C197" s="88" t="s">
        <v>37</v>
      </c>
      <c r="D197" s="80">
        <v>0</v>
      </c>
      <c r="E197" s="80">
        <v>0</v>
      </c>
      <c r="F197" s="80">
        <v>0</v>
      </c>
      <c r="G197" s="80">
        <v>0</v>
      </c>
      <c r="H197" s="80">
        <v>29</v>
      </c>
      <c r="I197" s="80">
        <v>104</v>
      </c>
      <c r="J197" s="80">
        <v>52</v>
      </c>
      <c r="K197" s="80">
        <v>0</v>
      </c>
      <c r="L197" s="80">
        <v>43</v>
      </c>
      <c r="M197" s="80">
        <v>125</v>
      </c>
      <c r="N197" s="80">
        <v>55</v>
      </c>
      <c r="O197" s="80">
        <v>0</v>
      </c>
    </row>
    <row r="198" spans="2:15" x14ac:dyDescent="0.2">
      <c r="B198" s="87">
        <v>4280</v>
      </c>
      <c r="C198" s="88" t="s">
        <v>38</v>
      </c>
      <c r="D198" s="80">
        <v>0</v>
      </c>
      <c r="E198" s="80">
        <v>0</v>
      </c>
      <c r="F198" s="80">
        <v>14</v>
      </c>
      <c r="G198" s="80">
        <v>82</v>
      </c>
      <c r="H198" s="80">
        <v>164</v>
      </c>
      <c r="I198" s="80">
        <v>627</v>
      </c>
      <c r="J198" s="80">
        <v>236</v>
      </c>
      <c r="K198" s="80">
        <v>33</v>
      </c>
      <c r="L198" s="80">
        <v>156</v>
      </c>
      <c r="M198" s="80">
        <v>570</v>
      </c>
      <c r="N198" s="80">
        <v>243</v>
      </c>
      <c r="O198" s="80">
        <v>30</v>
      </c>
    </row>
    <row r="199" spans="2:15" x14ac:dyDescent="0.2">
      <c r="B199" s="87">
        <v>4281</v>
      </c>
      <c r="C199" s="88" t="s">
        <v>39</v>
      </c>
      <c r="D199" s="80">
        <v>0</v>
      </c>
      <c r="E199" s="80">
        <v>0</v>
      </c>
      <c r="F199" s="80">
        <v>0</v>
      </c>
      <c r="G199" s="80">
        <v>0</v>
      </c>
      <c r="H199" s="80">
        <v>12</v>
      </c>
      <c r="I199" s="80">
        <v>50</v>
      </c>
      <c r="J199" s="80">
        <v>15</v>
      </c>
      <c r="K199" s="80">
        <v>0</v>
      </c>
      <c r="L199" s="80">
        <v>22</v>
      </c>
      <c r="M199" s="80">
        <v>39</v>
      </c>
      <c r="N199" s="80">
        <v>21</v>
      </c>
      <c r="O199" s="80">
        <v>0</v>
      </c>
    </row>
    <row r="200" spans="2:15" x14ac:dyDescent="0.2">
      <c r="B200" s="87">
        <v>4282</v>
      </c>
      <c r="C200" s="88" t="s">
        <v>40</v>
      </c>
      <c r="D200" s="80">
        <v>0</v>
      </c>
      <c r="E200" s="80">
        <v>0</v>
      </c>
      <c r="F200" s="80">
        <v>11</v>
      </c>
      <c r="G200" s="80">
        <v>57</v>
      </c>
      <c r="H200" s="80">
        <v>75</v>
      </c>
      <c r="I200" s="80">
        <v>334</v>
      </c>
      <c r="J200" s="80">
        <v>129</v>
      </c>
      <c r="K200" s="80">
        <v>17</v>
      </c>
      <c r="L200" s="80">
        <v>69</v>
      </c>
      <c r="M200" s="80">
        <v>262</v>
      </c>
      <c r="N200" s="80">
        <v>137</v>
      </c>
      <c r="O200" s="80">
        <v>17</v>
      </c>
    </row>
    <row r="201" spans="2:15" x14ac:dyDescent="0.2">
      <c r="B201" s="87">
        <v>4283</v>
      </c>
      <c r="C201" s="88" t="s">
        <v>41</v>
      </c>
      <c r="D201" s="80">
        <v>0</v>
      </c>
      <c r="E201" s="80">
        <v>0</v>
      </c>
      <c r="F201" s="80">
        <v>8</v>
      </c>
      <c r="G201" s="80">
        <v>0</v>
      </c>
      <c r="H201" s="80">
        <v>68</v>
      </c>
      <c r="I201" s="80">
        <v>167</v>
      </c>
      <c r="J201" s="80">
        <v>86</v>
      </c>
      <c r="K201" s="80">
        <v>11</v>
      </c>
      <c r="L201" s="80">
        <v>52</v>
      </c>
      <c r="M201" s="80">
        <v>115</v>
      </c>
      <c r="N201" s="80">
        <v>81</v>
      </c>
      <c r="O201" s="80">
        <v>13</v>
      </c>
    </row>
    <row r="202" spans="2:15" x14ac:dyDescent="0.2">
      <c r="B202" s="87">
        <v>4284</v>
      </c>
      <c r="C202" s="88" t="s">
        <v>42</v>
      </c>
      <c r="D202" s="80">
        <v>0</v>
      </c>
      <c r="E202" s="80">
        <v>0</v>
      </c>
      <c r="F202" s="80">
        <v>0</v>
      </c>
      <c r="G202" s="80">
        <v>0</v>
      </c>
      <c r="H202" s="80">
        <v>35</v>
      </c>
      <c r="I202" s="80">
        <v>113</v>
      </c>
      <c r="J202" s="80">
        <v>41</v>
      </c>
      <c r="K202" s="80">
        <v>4</v>
      </c>
      <c r="L202" s="80">
        <v>0</v>
      </c>
      <c r="M202" s="80">
        <v>36</v>
      </c>
      <c r="N202" s="80">
        <v>19</v>
      </c>
      <c r="O202" s="80">
        <v>5</v>
      </c>
    </row>
    <row r="203" spans="2:15" x14ac:dyDescent="0.2">
      <c r="B203" s="87">
        <v>4285</v>
      </c>
      <c r="C203" s="88" t="s">
        <v>43</v>
      </c>
      <c r="D203" s="80">
        <v>0</v>
      </c>
      <c r="E203" s="80">
        <v>0</v>
      </c>
      <c r="F203" s="80">
        <v>0</v>
      </c>
      <c r="G203" s="80">
        <v>37</v>
      </c>
      <c r="H203" s="80">
        <v>80</v>
      </c>
      <c r="I203" s="80">
        <v>281</v>
      </c>
      <c r="J203" s="80">
        <v>105</v>
      </c>
      <c r="K203" s="80">
        <v>22</v>
      </c>
      <c r="L203" s="80">
        <v>43</v>
      </c>
      <c r="M203" s="80">
        <v>179</v>
      </c>
      <c r="N203" s="80">
        <v>93</v>
      </c>
      <c r="O203" s="80">
        <v>11</v>
      </c>
    </row>
    <row r="204" spans="2:15" x14ac:dyDescent="0.2">
      <c r="B204" s="87">
        <v>4286</v>
      </c>
      <c r="C204" s="88" t="s">
        <v>134</v>
      </c>
      <c r="D204" s="80">
        <v>0</v>
      </c>
      <c r="E204" s="80">
        <v>0</v>
      </c>
      <c r="F204" s="80">
        <v>0</v>
      </c>
      <c r="G204" s="80">
        <v>0</v>
      </c>
      <c r="H204" s="80">
        <v>12</v>
      </c>
      <c r="I204" s="80">
        <v>46</v>
      </c>
      <c r="J204" s="80">
        <v>29</v>
      </c>
      <c r="K204" s="80">
        <v>0</v>
      </c>
      <c r="L204" s="80">
        <v>23</v>
      </c>
      <c r="M204" s="80">
        <v>56</v>
      </c>
      <c r="N204" s="80">
        <v>28</v>
      </c>
      <c r="O204" s="80">
        <v>0</v>
      </c>
    </row>
    <row r="205" spans="2:15" x14ac:dyDescent="0.2">
      <c r="B205" s="87">
        <v>4287</v>
      </c>
      <c r="C205" s="88" t="s">
        <v>44</v>
      </c>
      <c r="D205" s="80">
        <v>0</v>
      </c>
      <c r="E205" s="80">
        <v>0</v>
      </c>
      <c r="F205" s="80">
        <v>0</v>
      </c>
      <c r="G205" s="80">
        <v>0</v>
      </c>
      <c r="H205" s="80">
        <v>22</v>
      </c>
      <c r="I205" s="80">
        <v>51</v>
      </c>
      <c r="J205" s="80">
        <v>31</v>
      </c>
      <c r="K205" s="80">
        <v>0</v>
      </c>
      <c r="L205" s="80">
        <v>22</v>
      </c>
      <c r="M205" s="80">
        <v>49</v>
      </c>
      <c r="N205" s="80">
        <v>32</v>
      </c>
      <c r="O205" s="80">
        <v>0</v>
      </c>
    </row>
    <row r="206" spans="2:15" x14ac:dyDescent="0.2">
      <c r="B206" s="87">
        <v>4288</v>
      </c>
      <c r="C206" s="88" t="s">
        <v>45</v>
      </c>
      <c r="D206" s="80">
        <v>0</v>
      </c>
      <c r="E206" s="80">
        <v>0</v>
      </c>
      <c r="F206" s="80">
        <v>0</v>
      </c>
      <c r="G206" s="80">
        <v>0</v>
      </c>
      <c r="H206" s="80">
        <v>0</v>
      </c>
      <c r="I206" s="80">
        <v>0</v>
      </c>
      <c r="J206" s="80">
        <v>0</v>
      </c>
      <c r="K206" s="80">
        <v>0</v>
      </c>
      <c r="L206" s="80">
        <v>0</v>
      </c>
      <c r="M206" s="80">
        <v>0</v>
      </c>
      <c r="N206" s="80">
        <v>0</v>
      </c>
      <c r="O206" s="80">
        <v>0</v>
      </c>
    </row>
    <row r="207" spans="2:15" x14ac:dyDescent="0.2">
      <c r="B207" s="87">
        <v>4289</v>
      </c>
      <c r="C207" s="88" t="s">
        <v>105</v>
      </c>
      <c r="D207" s="80">
        <v>0</v>
      </c>
      <c r="E207" s="80">
        <v>0</v>
      </c>
      <c r="F207" s="80">
        <v>0</v>
      </c>
      <c r="G207" s="80">
        <v>96</v>
      </c>
      <c r="H207" s="80">
        <v>129</v>
      </c>
      <c r="I207" s="80">
        <v>511</v>
      </c>
      <c r="J207" s="80">
        <v>192</v>
      </c>
      <c r="K207" s="80">
        <v>54</v>
      </c>
      <c r="L207" s="80">
        <v>139</v>
      </c>
      <c r="M207" s="80">
        <v>501</v>
      </c>
      <c r="N207" s="80">
        <v>185</v>
      </c>
      <c r="O207" s="80">
        <v>52</v>
      </c>
    </row>
    <row r="208" spans="2:15" s="53" customFormat="1" x14ac:dyDescent="0.2">
      <c r="B208" s="85">
        <v>4329</v>
      </c>
      <c r="C208" s="86" t="s">
        <v>46</v>
      </c>
      <c r="D208" s="30">
        <v>0</v>
      </c>
      <c r="E208" s="30">
        <v>0</v>
      </c>
      <c r="F208" s="30">
        <v>34</v>
      </c>
      <c r="G208" s="30">
        <v>217</v>
      </c>
      <c r="H208" s="30">
        <v>512</v>
      </c>
      <c r="I208" s="30">
        <v>1437</v>
      </c>
      <c r="J208" s="30">
        <v>754</v>
      </c>
      <c r="K208" s="30">
        <v>119</v>
      </c>
      <c r="L208" s="30">
        <v>382</v>
      </c>
      <c r="M208" s="30">
        <v>1261</v>
      </c>
      <c r="N208" s="30">
        <v>680</v>
      </c>
      <c r="O208" s="30">
        <v>119</v>
      </c>
    </row>
    <row r="209" spans="2:15" x14ac:dyDescent="0.2">
      <c r="B209" s="87">
        <v>4323</v>
      </c>
      <c r="C209" s="88" t="s">
        <v>137</v>
      </c>
      <c r="D209" s="80">
        <v>0</v>
      </c>
      <c r="E209" s="80">
        <v>0</v>
      </c>
      <c r="F209" s="80">
        <v>5</v>
      </c>
      <c r="G209" s="80">
        <v>44</v>
      </c>
      <c r="H209" s="80">
        <v>70</v>
      </c>
      <c r="I209" s="80">
        <v>197</v>
      </c>
      <c r="J209" s="80">
        <v>126</v>
      </c>
      <c r="K209" s="80">
        <v>36</v>
      </c>
      <c r="L209" s="80">
        <v>62</v>
      </c>
      <c r="M209" s="80">
        <v>137</v>
      </c>
      <c r="N209" s="80">
        <v>105</v>
      </c>
      <c r="O209" s="80">
        <v>19</v>
      </c>
    </row>
    <row r="210" spans="2:15" x14ac:dyDescent="0.2">
      <c r="B210" s="87">
        <v>4301</v>
      </c>
      <c r="C210" s="88" t="s">
        <v>47</v>
      </c>
      <c r="D210" s="80">
        <v>0</v>
      </c>
      <c r="E210" s="80">
        <v>0</v>
      </c>
      <c r="F210" s="80">
        <v>0</v>
      </c>
      <c r="G210" s="80">
        <v>0</v>
      </c>
      <c r="H210" s="80">
        <v>4</v>
      </c>
      <c r="I210" s="80">
        <v>8</v>
      </c>
      <c r="J210" s="80">
        <v>7</v>
      </c>
      <c r="K210" s="80">
        <v>0</v>
      </c>
      <c r="L210" s="80">
        <v>0</v>
      </c>
      <c r="M210" s="80">
        <v>14</v>
      </c>
      <c r="N210" s="80">
        <v>12</v>
      </c>
      <c r="O210" s="80">
        <v>0</v>
      </c>
    </row>
    <row r="211" spans="2:15" s="5" customFormat="1" x14ac:dyDescent="0.2">
      <c r="B211" s="87">
        <v>4302</v>
      </c>
      <c r="C211" s="88" t="s">
        <v>48</v>
      </c>
      <c r="D211" s="80">
        <v>0</v>
      </c>
      <c r="E211" s="80">
        <v>0</v>
      </c>
      <c r="F211" s="80">
        <v>0</v>
      </c>
      <c r="G211" s="80">
        <v>0</v>
      </c>
      <c r="H211" s="80">
        <v>0</v>
      </c>
      <c r="I211" s="80">
        <v>0</v>
      </c>
      <c r="J211" s="80">
        <v>5</v>
      </c>
      <c r="K211" s="80">
        <v>2</v>
      </c>
      <c r="L211" s="80">
        <v>0</v>
      </c>
      <c r="M211" s="80">
        <v>0</v>
      </c>
      <c r="N211" s="80">
        <v>0</v>
      </c>
      <c r="O211" s="80">
        <v>0</v>
      </c>
    </row>
    <row r="212" spans="2:15" x14ac:dyDescent="0.2">
      <c r="B212" s="87">
        <v>4303</v>
      </c>
      <c r="C212" s="88" t="s">
        <v>135</v>
      </c>
      <c r="D212" s="80">
        <v>0</v>
      </c>
      <c r="E212" s="80">
        <v>0</v>
      </c>
      <c r="F212" s="80">
        <v>4</v>
      </c>
      <c r="G212" s="80">
        <v>33</v>
      </c>
      <c r="H212" s="80">
        <v>54</v>
      </c>
      <c r="I212" s="80">
        <v>160</v>
      </c>
      <c r="J212" s="80">
        <v>67</v>
      </c>
      <c r="K212" s="80">
        <v>13</v>
      </c>
      <c r="L212" s="80">
        <v>30</v>
      </c>
      <c r="M212" s="80">
        <v>135</v>
      </c>
      <c r="N212" s="80">
        <v>74</v>
      </c>
      <c r="O212" s="80">
        <v>10</v>
      </c>
    </row>
    <row r="213" spans="2:15" x14ac:dyDescent="0.2">
      <c r="B213" s="87">
        <v>4304</v>
      </c>
      <c r="C213" s="88" t="s">
        <v>106</v>
      </c>
      <c r="D213" s="80">
        <v>0</v>
      </c>
      <c r="E213" s="80">
        <v>0</v>
      </c>
      <c r="F213" s="80">
        <v>0</v>
      </c>
      <c r="G213" s="80">
        <v>19</v>
      </c>
      <c r="H213" s="80">
        <v>50</v>
      </c>
      <c r="I213" s="80">
        <v>160</v>
      </c>
      <c r="J213" s="80">
        <v>100</v>
      </c>
      <c r="K213" s="80">
        <v>15</v>
      </c>
      <c r="L213" s="80">
        <v>56</v>
      </c>
      <c r="M213" s="80">
        <v>167</v>
      </c>
      <c r="N213" s="80">
        <v>75</v>
      </c>
      <c r="O213" s="80">
        <v>19</v>
      </c>
    </row>
    <row r="214" spans="2:15" x14ac:dyDescent="0.2">
      <c r="B214" s="87">
        <v>4305</v>
      </c>
      <c r="C214" s="88" t="s">
        <v>49</v>
      </c>
      <c r="D214" s="80">
        <v>0</v>
      </c>
      <c r="E214" s="80">
        <v>0</v>
      </c>
      <c r="F214" s="80">
        <v>0</v>
      </c>
      <c r="G214" s="80">
        <v>0</v>
      </c>
      <c r="H214" s="80">
        <v>22</v>
      </c>
      <c r="I214" s="80">
        <v>92</v>
      </c>
      <c r="J214" s="80">
        <v>28</v>
      </c>
      <c r="K214" s="80">
        <v>0</v>
      </c>
      <c r="L214" s="80">
        <v>34</v>
      </c>
      <c r="M214" s="80">
        <v>94</v>
      </c>
      <c r="N214" s="80">
        <v>33</v>
      </c>
      <c r="O214" s="80">
        <v>0</v>
      </c>
    </row>
    <row r="215" spans="2:15" x14ac:dyDescent="0.2">
      <c r="B215" s="87">
        <v>4306</v>
      </c>
      <c r="C215" s="88" t="s">
        <v>50</v>
      </c>
      <c r="D215" s="80">
        <v>0</v>
      </c>
      <c r="E215" s="80">
        <v>0</v>
      </c>
      <c r="F215" s="80">
        <v>0</v>
      </c>
      <c r="G215" s="80">
        <v>0</v>
      </c>
      <c r="H215" s="80">
        <v>0</v>
      </c>
      <c r="I215" s="80">
        <v>24</v>
      </c>
      <c r="J215" s="80">
        <v>6</v>
      </c>
      <c r="K215" s="80">
        <v>0</v>
      </c>
      <c r="L215" s="80">
        <v>3</v>
      </c>
      <c r="M215" s="80">
        <v>13</v>
      </c>
      <c r="N215" s="80">
        <v>9</v>
      </c>
      <c r="O215" s="80">
        <v>0</v>
      </c>
    </row>
    <row r="216" spans="2:15" x14ac:dyDescent="0.2">
      <c r="B216" s="87">
        <v>4307</v>
      </c>
      <c r="C216" s="88" t="s">
        <v>51</v>
      </c>
      <c r="D216" s="80">
        <v>0</v>
      </c>
      <c r="E216" s="80">
        <v>0</v>
      </c>
      <c r="F216" s="80">
        <v>0</v>
      </c>
      <c r="G216" s="80">
        <v>3</v>
      </c>
      <c r="H216" s="80">
        <v>12</v>
      </c>
      <c r="I216" s="80">
        <v>29</v>
      </c>
      <c r="J216" s="80">
        <v>12</v>
      </c>
      <c r="K216" s="80">
        <v>0</v>
      </c>
      <c r="L216" s="80">
        <v>5</v>
      </c>
      <c r="M216" s="80">
        <v>35</v>
      </c>
      <c r="N216" s="80">
        <v>13</v>
      </c>
      <c r="O216" s="80">
        <v>0</v>
      </c>
    </row>
    <row r="217" spans="2:15" x14ac:dyDescent="0.2">
      <c r="B217" s="87">
        <v>4308</v>
      </c>
      <c r="C217" s="88" t="s">
        <v>52</v>
      </c>
      <c r="D217" s="80">
        <v>0</v>
      </c>
      <c r="E217" s="80">
        <v>0</v>
      </c>
      <c r="F217" s="80">
        <v>0</v>
      </c>
      <c r="G217" s="80">
        <v>0</v>
      </c>
      <c r="H217" s="80">
        <v>8</v>
      </c>
      <c r="I217" s="80">
        <v>29</v>
      </c>
      <c r="J217" s="80">
        <v>13</v>
      </c>
      <c r="K217" s="80">
        <v>0</v>
      </c>
      <c r="L217" s="80">
        <v>0</v>
      </c>
      <c r="M217" s="80">
        <v>24</v>
      </c>
      <c r="N217" s="80">
        <v>18</v>
      </c>
      <c r="O217" s="80">
        <v>0</v>
      </c>
    </row>
    <row r="218" spans="2:15" x14ac:dyDescent="0.2">
      <c r="B218" s="87">
        <v>4309</v>
      </c>
      <c r="C218" s="88" t="s">
        <v>53</v>
      </c>
      <c r="D218" s="80">
        <v>0</v>
      </c>
      <c r="E218" s="80">
        <v>0</v>
      </c>
      <c r="F218" s="80">
        <v>0</v>
      </c>
      <c r="G218" s="80">
        <v>21</v>
      </c>
      <c r="H218" s="80">
        <v>77</v>
      </c>
      <c r="I218" s="80">
        <v>175</v>
      </c>
      <c r="J218" s="80">
        <v>83</v>
      </c>
      <c r="K218" s="80">
        <v>9</v>
      </c>
      <c r="L218" s="80">
        <v>17</v>
      </c>
      <c r="M218" s="80">
        <v>126</v>
      </c>
      <c r="N218" s="80">
        <v>75</v>
      </c>
      <c r="O218" s="80">
        <v>12</v>
      </c>
    </row>
    <row r="219" spans="2:15" x14ac:dyDescent="0.2">
      <c r="B219" s="87">
        <v>4310</v>
      </c>
      <c r="C219" s="88" t="s">
        <v>54</v>
      </c>
      <c r="D219" s="80">
        <v>0</v>
      </c>
      <c r="E219" s="80">
        <v>0</v>
      </c>
      <c r="F219" s="80">
        <v>0</v>
      </c>
      <c r="G219" s="80">
        <v>0</v>
      </c>
      <c r="H219" s="80">
        <v>38</v>
      </c>
      <c r="I219" s="80">
        <v>85</v>
      </c>
      <c r="J219" s="80">
        <v>49</v>
      </c>
      <c r="K219" s="80">
        <v>9</v>
      </c>
      <c r="L219" s="80">
        <v>25</v>
      </c>
      <c r="M219" s="80">
        <v>73</v>
      </c>
      <c r="N219" s="80">
        <v>42</v>
      </c>
      <c r="O219" s="80">
        <v>11</v>
      </c>
    </row>
    <row r="220" spans="2:15" x14ac:dyDescent="0.2">
      <c r="B220" s="87">
        <v>4311</v>
      </c>
      <c r="C220" s="88" t="s">
        <v>136</v>
      </c>
      <c r="D220" s="80">
        <v>0</v>
      </c>
      <c r="E220" s="80">
        <v>0</v>
      </c>
      <c r="F220" s="80">
        <v>0</v>
      </c>
      <c r="G220" s="80">
        <v>12</v>
      </c>
      <c r="H220" s="80">
        <v>15</v>
      </c>
      <c r="I220" s="80">
        <v>39</v>
      </c>
      <c r="J220" s="80">
        <v>18</v>
      </c>
      <c r="K220" s="80">
        <v>2</v>
      </c>
      <c r="L220" s="80">
        <v>9</v>
      </c>
      <c r="M220" s="80">
        <v>33</v>
      </c>
      <c r="N220" s="80">
        <v>21</v>
      </c>
      <c r="O220" s="80">
        <v>0</v>
      </c>
    </row>
    <row r="221" spans="2:15" x14ac:dyDescent="0.2">
      <c r="B221" s="87">
        <v>4312</v>
      </c>
      <c r="C221" s="88" t="s">
        <v>445</v>
      </c>
      <c r="D221" s="80">
        <v>0</v>
      </c>
      <c r="E221" s="80">
        <v>0</v>
      </c>
      <c r="F221" s="80">
        <v>2</v>
      </c>
      <c r="G221" s="80">
        <v>0</v>
      </c>
      <c r="H221" s="80">
        <v>43</v>
      </c>
      <c r="I221" s="80">
        <v>83</v>
      </c>
      <c r="J221" s="80">
        <v>48</v>
      </c>
      <c r="K221" s="80">
        <v>8</v>
      </c>
      <c r="L221" s="80">
        <v>16</v>
      </c>
      <c r="M221" s="80">
        <v>69</v>
      </c>
      <c r="N221" s="80">
        <v>32</v>
      </c>
      <c r="O221" s="80">
        <v>0</v>
      </c>
    </row>
    <row r="222" spans="2:15" x14ac:dyDescent="0.2">
      <c r="B222" s="87">
        <v>4313</v>
      </c>
      <c r="C222" s="88" t="s">
        <v>55</v>
      </c>
      <c r="D222" s="80">
        <v>0</v>
      </c>
      <c r="E222" s="80">
        <v>0</v>
      </c>
      <c r="F222" s="80">
        <v>3</v>
      </c>
      <c r="G222" s="80">
        <v>9</v>
      </c>
      <c r="H222" s="80">
        <v>33</v>
      </c>
      <c r="I222" s="80">
        <v>99</v>
      </c>
      <c r="J222" s="80">
        <v>50</v>
      </c>
      <c r="K222" s="80">
        <v>0</v>
      </c>
      <c r="L222" s="80">
        <v>25</v>
      </c>
      <c r="M222" s="80">
        <v>88</v>
      </c>
      <c r="N222" s="80">
        <v>39</v>
      </c>
      <c r="O222" s="80">
        <v>0</v>
      </c>
    </row>
    <row r="223" spans="2:15" x14ac:dyDescent="0.2">
      <c r="B223" s="87">
        <v>4314</v>
      </c>
      <c r="C223" s="88" t="s">
        <v>56</v>
      </c>
      <c r="D223" s="80">
        <v>0</v>
      </c>
      <c r="E223" s="80">
        <v>0</v>
      </c>
      <c r="F223" s="80">
        <v>0</v>
      </c>
      <c r="G223" s="80">
        <v>0</v>
      </c>
      <c r="H223" s="80">
        <v>0</v>
      </c>
      <c r="I223" s="80">
        <v>5</v>
      </c>
      <c r="J223" s="80">
        <v>0</v>
      </c>
      <c r="K223" s="80">
        <v>0</v>
      </c>
      <c r="L223" s="80">
        <v>0</v>
      </c>
      <c r="M223" s="80">
        <v>9</v>
      </c>
      <c r="N223" s="80">
        <v>0</v>
      </c>
      <c r="O223" s="80">
        <v>0</v>
      </c>
    </row>
    <row r="224" spans="2:15" x14ac:dyDescent="0.2">
      <c r="B224" s="87">
        <v>4315</v>
      </c>
      <c r="C224" s="88" t="s">
        <v>446</v>
      </c>
      <c r="D224" s="80">
        <v>0</v>
      </c>
      <c r="E224" s="80">
        <v>0</v>
      </c>
      <c r="F224" s="80">
        <v>0</v>
      </c>
      <c r="G224" s="80">
        <v>0</v>
      </c>
      <c r="H224" s="80">
        <v>20</v>
      </c>
      <c r="I224" s="80">
        <v>50</v>
      </c>
      <c r="J224" s="80">
        <v>34</v>
      </c>
      <c r="K224" s="80">
        <v>4</v>
      </c>
      <c r="L224" s="80">
        <v>25</v>
      </c>
      <c r="M224" s="80">
        <v>58</v>
      </c>
      <c r="N224" s="80">
        <v>31</v>
      </c>
      <c r="O224" s="80">
        <v>4</v>
      </c>
    </row>
    <row r="225" spans="2:15" x14ac:dyDescent="0.2">
      <c r="B225" s="87">
        <v>4316</v>
      </c>
      <c r="C225" s="88" t="s">
        <v>57</v>
      </c>
      <c r="D225" s="80">
        <v>0</v>
      </c>
      <c r="E225" s="80">
        <v>0</v>
      </c>
      <c r="F225" s="80">
        <v>0</v>
      </c>
      <c r="G225" s="80">
        <v>0</v>
      </c>
      <c r="H225" s="80">
        <v>11</v>
      </c>
      <c r="I225" s="80">
        <v>34</v>
      </c>
      <c r="J225" s="80">
        <v>19</v>
      </c>
      <c r="K225" s="80">
        <v>0</v>
      </c>
      <c r="L225" s="80">
        <v>13</v>
      </c>
      <c r="M225" s="80">
        <v>27</v>
      </c>
      <c r="N225" s="80">
        <v>15</v>
      </c>
      <c r="O225" s="80">
        <v>0</v>
      </c>
    </row>
    <row r="226" spans="2:15" x14ac:dyDescent="0.2">
      <c r="B226" s="87">
        <v>4317</v>
      </c>
      <c r="C226" s="88" t="s">
        <v>58</v>
      </c>
      <c r="D226" s="80">
        <v>0</v>
      </c>
      <c r="E226" s="80">
        <v>0</v>
      </c>
      <c r="F226" s="80">
        <v>0</v>
      </c>
      <c r="G226" s="80">
        <v>0</v>
      </c>
      <c r="H226" s="80">
        <v>9</v>
      </c>
      <c r="I226" s="80">
        <v>26</v>
      </c>
      <c r="J226" s="80">
        <v>16</v>
      </c>
      <c r="K226" s="80">
        <v>0</v>
      </c>
      <c r="L226" s="80">
        <v>4</v>
      </c>
      <c r="M226" s="80">
        <v>22</v>
      </c>
      <c r="N226" s="80">
        <v>12</v>
      </c>
      <c r="O226" s="80">
        <v>0</v>
      </c>
    </row>
    <row r="227" spans="2:15" x14ac:dyDescent="0.2">
      <c r="B227" s="87">
        <v>4318</v>
      </c>
      <c r="C227" s="88" t="s">
        <v>59</v>
      </c>
      <c r="D227" s="80">
        <v>0</v>
      </c>
      <c r="E227" s="80">
        <v>0</v>
      </c>
      <c r="F227" s="80">
        <v>0</v>
      </c>
      <c r="G227" s="80">
        <v>8</v>
      </c>
      <c r="H227" s="80">
        <v>12</v>
      </c>
      <c r="I227" s="80">
        <v>55</v>
      </c>
      <c r="J227" s="80">
        <v>23</v>
      </c>
      <c r="K227" s="80">
        <v>0</v>
      </c>
      <c r="L227" s="80">
        <v>6</v>
      </c>
      <c r="M227" s="80">
        <v>30</v>
      </c>
      <c r="N227" s="80">
        <v>18</v>
      </c>
      <c r="O227" s="80">
        <v>0</v>
      </c>
    </row>
    <row r="228" spans="2:15" x14ac:dyDescent="0.2">
      <c r="B228" s="87">
        <v>4319</v>
      </c>
      <c r="C228" s="88" t="s">
        <v>60</v>
      </c>
      <c r="D228" s="80">
        <v>0</v>
      </c>
      <c r="E228" s="80">
        <v>0</v>
      </c>
      <c r="F228" s="80">
        <v>0</v>
      </c>
      <c r="G228" s="80">
        <v>0</v>
      </c>
      <c r="H228" s="80">
        <v>9</v>
      </c>
      <c r="I228" s="80">
        <v>22</v>
      </c>
      <c r="J228" s="80">
        <v>23</v>
      </c>
      <c r="K228" s="80">
        <v>0</v>
      </c>
      <c r="L228" s="80">
        <v>18</v>
      </c>
      <c r="M228" s="80">
        <v>30</v>
      </c>
      <c r="N228" s="80">
        <v>23</v>
      </c>
      <c r="O228" s="80">
        <v>0</v>
      </c>
    </row>
    <row r="229" spans="2:15" x14ac:dyDescent="0.2">
      <c r="B229" s="87">
        <v>4320</v>
      </c>
      <c r="C229" s="88" t="s">
        <v>61</v>
      </c>
      <c r="D229" s="80">
        <v>0</v>
      </c>
      <c r="E229" s="80">
        <v>0</v>
      </c>
      <c r="F229" s="80">
        <v>0</v>
      </c>
      <c r="G229" s="80">
        <v>0</v>
      </c>
      <c r="H229" s="80">
        <v>9</v>
      </c>
      <c r="I229" s="80">
        <v>57</v>
      </c>
      <c r="J229" s="80">
        <v>20</v>
      </c>
      <c r="K229" s="80">
        <v>0</v>
      </c>
      <c r="L229" s="80">
        <v>12</v>
      </c>
      <c r="M229" s="80">
        <v>48</v>
      </c>
      <c r="N229" s="80">
        <v>26</v>
      </c>
      <c r="O229" s="80">
        <v>10</v>
      </c>
    </row>
    <row r="230" spans="2:15" x14ac:dyDescent="0.2">
      <c r="B230" s="87">
        <v>4322</v>
      </c>
      <c r="C230" s="88" t="s">
        <v>62</v>
      </c>
      <c r="D230" s="80">
        <v>0</v>
      </c>
      <c r="E230" s="80">
        <v>0</v>
      </c>
      <c r="F230" s="80">
        <v>0</v>
      </c>
      <c r="G230" s="80">
        <v>0</v>
      </c>
      <c r="H230" s="80">
        <v>0</v>
      </c>
      <c r="I230" s="80">
        <v>7</v>
      </c>
      <c r="J230" s="80">
        <v>6</v>
      </c>
      <c r="K230" s="80">
        <v>0</v>
      </c>
      <c r="L230" s="80">
        <v>2</v>
      </c>
      <c r="M230" s="80">
        <v>26</v>
      </c>
      <c r="N230" s="80">
        <v>2</v>
      </c>
      <c r="O230" s="80">
        <v>0</v>
      </c>
    </row>
    <row r="231" spans="2:15" x14ac:dyDescent="0.2">
      <c r="B231" s="82"/>
      <c r="C231" s="83"/>
      <c r="D231" s="84"/>
      <c r="E231" s="84"/>
      <c r="F231" s="84"/>
      <c r="G231" s="84"/>
      <c r="H231" s="84"/>
      <c r="I231" s="84"/>
      <c r="J231" s="84"/>
      <c r="K231" s="84"/>
      <c r="L231" s="84"/>
      <c r="M231" s="84"/>
      <c r="N231" s="84"/>
      <c r="O231" s="84"/>
    </row>
    <row r="232" spans="2:15" x14ac:dyDescent="0.2">
      <c r="B232" s="82"/>
      <c r="C232" s="83"/>
      <c r="D232" s="84"/>
      <c r="E232" s="84"/>
      <c r="F232" s="84"/>
      <c r="G232" s="84"/>
      <c r="H232" s="84"/>
      <c r="I232" s="84"/>
      <c r="J232" s="84"/>
      <c r="K232" s="84"/>
      <c r="L232" s="84"/>
      <c r="M232" s="84"/>
      <c r="N232" s="84"/>
      <c r="O232" s="84"/>
    </row>
    <row r="233" spans="2:15" x14ac:dyDescent="0.2">
      <c r="B233" s="82"/>
      <c r="C233" s="83"/>
      <c r="D233" s="84"/>
      <c r="E233" s="84"/>
      <c r="F233" s="84"/>
      <c r="G233" s="84"/>
      <c r="H233" s="84"/>
      <c r="I233" s="84"/>
      <c r="J233" s="84"/>
      <c r="K233" s="84"/>
      <c r="L233" s="84"/>
      <c r="M233" s="84"/>
      <c r="N233" s="84"/>
      <c r="O233" s="84"/>
    </row>
    <row r="234" spans="2:15" x14ac:dyDescent="0.2">
      <c r="B234" s="82"/>
      <c r="C234" s="83"/>
      <c r="D234" s="84"/>
      <c r="E234" s="84"/>
      <c r="F234" s="84"/>
      <c r="G234" s="84"/>
      <c r="H234" s="84"/>
      <c r="I234" s="84"/>
      <c r="J234" s="84"/>
      <c r="K234" s="84"/>
      <c r="L234" s="84"/>
      <c r="M234" s="84"/>
      <c r="N234" s="84"/>
      <c r="O234" s="84"/>
    </row>
    <row r="235" spans="2:15" x14ac:dyDescent="0.2">
      <c r="B235" s="82"/>
      <c r="C235" s="83"/>
      <c r="D235" s="84"/>
      <c r="E235" s="84"/>
      <c r="F235" s="84"/>
      <c r="G235" s="84"/>
      <c r="H235" s="84"/>
      <c r="I235" s="84"/>
      <c r="J235" s="84"/>
      <c r="K235" s="84"/>
      <c r="L235" s="84"/>
      <c r="M235" s="84"/>
      <c r="N235" s="84"/>
      <c r="O235" s="84"/>
    </row>
    <row r="236" spans="2:15" x14ac:dyDescent="0.2">
      <c r="B236" s="82"/>
      <c r="C236" s="83"/>
      <c r="D236" s="84"/>
      <c r="E236" s="84"/>
      <c r="F236" s="84"/>
      <c r="G236" s="84"/>
      <c r="H236" s="84"/>
      <c r="I236" s="84"/>
      <c r="J236" s="84"/>
      <c r="K236" s="84"/>
      <c r="L236" s="84"/>
      <c r="M236" s="84"/>
      <c r="N236" s="84"/>
      <c r="O236" s="84"/>
    </row>
    <row r="237" spans="2:15" x14ac:dyDescent="0.2">
      <c r="B237" s="82"/>
      <c r="C237" s="83"/>
      <c r="D237" s="84"/>
      <c r="E237" s="84"/>
      <c r="F237" s="84"/>
      <c r="G237" s="84"/>
      <c r="H237" s="84"/>
      <c r="I237" s="84"/>
      <c r="J237" s="84"/>
      <c r="K237" s="84"/>
      <c r="L237" s="84"/>
      <c r="M237" s="84"/>
      <c r="N237" s="84"/>
      <c r="O237" s="84"/>
    </row>
    <row r="238" spans="2:15" x14ac:dyDescent="0.2">
      <c r="B238" s="82"/>
      <c r="C238" s="83"/>
      <c r="D238" s="84"/>
      <c r="E238" s="84"/>
      <c r="F238" s="84"/>
      <c r="G238" s="84"/>
      <c r="H238" s="84"/>
      <c r="I238" s="84"/>
      <c r="J238" s="84"/>
      <c r="K238" s="84"/>
      <c r="L238" s="84"/>
      <c r="M238" s="84"/>
      <c r="N238" s="84"/>
      <c r="O238" s="84"/>
    </row>
    <row r="239" spans="2:15" x14ac:dyDescent="0.2">
      <c r="B239" s="82"/>
      <c r="C239" s="83"/>
      <c r="D239" s="84"/>
      <c r="E239" s="84"/>
      <c r="F239" s="84"/>
      <c r="G239" s="84"/>
      <c r="H239" s="84"/>
      <c r="I239" s="84"/>
      <c r="J239" s="84"/>
      <c r="K239" s="84"/>
      <c r="L239" s="84"/>
      <c r="M239" s="84"/>
      <c r="N239" s="84"/>
      <c r="O239" s="84"/>
    </row>
    <row r="240" spans="2:15" x14ac:dyDescent="0.2">
      <c r="B240" s="82"/>
      <c r="C240" s="83"/>
      <c r="D240" s="84"/>
      <c r="E240" s="84"/>
      <c r="F240" s="84"/>
      <c r="G240" s="84"/>
      <c r="H240" s="84"/>
      <c r="I240" s="84"/>
      <c r="J240" s="84"/>
      <c r="K240" s="84"/>
      <c r="L240" s="84"/>
      <c r="M240" s="84"/>
      <c r="N240" s="84"/>
      <c r="O240" s="84"/>
    </row>
    <row r="241" spans="2:15" x14ac:dyDescent="0.2">
      <c r="B241" s="82"/>
      <c r="C241" s="83"/>
      <c r="D241" s="84"/>
      <c r="E241" s="84"/>
      <c r="F241" s="84"/>
      <c r="G241" s="84"/>
      <c r="H241" s="84"/>
      <c r="I241" s="84"/>
      <c r="J241" s="84"/>
      <c r="K241" s="84"/>
      <c r="L241" s="84"/>
      <c r="M241" s="84"/>
      <c r="N241" s="84"/>
      <c r="O241" s="84"/>
    </row>
    <row r="242" spans="2:15" x14ac:dyDescent="0.2">
      <c r="B242" s="82"/>
      <c r="C242" s="83"/>
      <c r="D242" s="84"/>
      <c r="E242" s="84"/>
      <c r="F242" s="84"/>
      <c r="G242" s="84"/>
      <c r="H242" s="84"/>
      <c r="I242" s="84"/>
      <c r="J242" s="84"/>
      <c r="K242" s="84"/>
      <c r="L242" s="84"/>
      <c r="M242" s="84"/>
      <c r="N242" s="84"/>
      <c r="O242" s="84"/>
    </row>
    <row r="243" spans="2:15" x14ac:dyDescent="0.2">
      <c r="B243" s="82"/>
      <c r="C243" s="83"/>
      <c r="D243" s="84"/>
      <c r="E243" s="84"/>
      <c r="F243" s="84"/>
      <c r="G243" s="84"/>
      <c r="H243" s="84"/>
      <c r="I243" s="84"/>
      <c r="J243" s="84"/>
      <c r="K243" s="84"/>
      <c r="L243" s="84"/>
      <c r="M243" s="84"/>
      <c r="N243" s="84"/>
      <c r="O243" s="84"/>
    </row>
    <row r="244" spans="2:15" x14ac:dyDescent="0.2">
      <c r="B244" s="82"/>
      <c r="C244" s="83"/>
      <c r="D244" s="84"/>
      <c r="E244" s="84"/>
      <c r="F244" s="84"/>
      <c r="G244" s="84"/>
      <c r="H244" s="84"/>
      <c r="I244" s="84"/>
      <c r="J244" s="84"/>
      <c r="K244" s="84"/>
      <c r="L244" s="84"/>
      <c r="M244" s="84"/>
      <c r="N244" s="84"/>
      <c r="O244" s="84"/>
    </row>
    <row r="245" spans="2:15" x14ac:dyDescent="0.2">
      <c r="B245" s="82"/>
      <c r="C245" s="83"/>
      <c r="D245" s="84"/>
      <c r="E245" s="84"/>
      <c r="F245" s="84"/>
      <c r="G245" s="84"/>
      <c r="H245" s="84"/>
      <c r="I245" s="84"/>
      <c r="J245" s="84"/>
      <c r="K245" s="84"/>
      <c r="L245" s="84"/>
      <c r="M245" s="84"/>
      <c r="N245" s="84"/>
      <c r="O245" s="84"/>
    </row>
    <row r="246" spans="2:15" x14ac:dyDescent="0.2">
      <c r="B246" s="82"/>
      <c r="C246" s="83"/>
      <c r="D246" s="84"/>
      <c r="E246" s="84"/>
      <c r="F246" s="84"/>
      <c r="G246" s="84"/>
      <c r="H246" s="84"/>
      <c r="I246" s="84"/>
      <c r="J246" s="84"/>
      <c r="K246" s="84"/>
      <c r="L246" s="84"/>
      <c r="M246" s="84"/>
      <c r="N246" s="84"/>
      <c r="O246" s="84"/>
    </row>
    <row r="247" spans="2:15" x14ac:dyDescent="0.2">
      <c r="B247" s="82"/>
      <c r="C247" s="83"/>
      <c r="D247" s="84"/>
      <c r="E247" s="84"/>
      <c r="F247" s="84"/>
      <c r="G247" s="84"/>
      <c r="H247" s="84"/>
      <c r="I247" s="84"/>
      <c r="J247" s="84"/>
      <c r="K247" s="84"/>
      <c r="L247" s="84"/>
      <c r="M247" s="84"/>
      <c r="N247" s="84"/>
      <c r="O247" s="84"/>
    </row>
    <row r="248" spans="2:15" x14ac:dyDescent="0.2">
      <c r="B248" s="82"/>
      <c r="C248" s="83"/>
      <c r="D248" s="84"/>
      <c r="E248" s="84"/>
      <c r="F248" s="84"/>
      <c r="G248" s="84"/>
      <c r="H248" s="84"/>
      <c r="I248" s="84"/>
      <c r="J248" s="84"/>
      <c r="K248" s="84"/>
      <c r="L248" s="84"/>
      <c r="M248" s="84"/>
      <c r="N248" s="84"/>
      <c r="O248" s="84"/>
    </row>
    <row r="249" spans="2:15" x14ac:dyDescent="0.2">
      <c r="B249" s="82"/>
      <c r="C249" s="83"/>
      <c r="D249" s="84"/>
      <c r="E249" s="84"/>
      <c r="F249" s="84"/>
      <c r="G249" s="84"/>
      <c r="H249" s="84"/>
      <c r="I249" s="84"/>
      <c r="J249" s="84"/>
      <c r="K249" s="84"/>
      <c r="L249" s="84"/>
      <c r="M249" s="84"/>
      <c r="N249" s="84"/>
      <c r="O249" s="84"/>
    </row>
    <row r="250" spans="2:15" x14ac:dyDescent="0.2">
      <c r="B250" s="82"/>
      <c r="C250" s="83"/>
      <c r="D250" s="84"/>
      <c r="E250" s="84"/>
      <c r="F250" s="84"/>
      <c r="G250" s="84"/>
      <c r="H250" s="84"/>
      <c r="I250" s="84"/>
      <c r="J250" s="84"/>
      <c r="K250" s="84"/>
      <c r="L250" s="84"/>
      <c r="M250" s="84"/>
      <c r="N250" s="84"/>
      <c r="O250" s="84"/>
    </row>
    <row r="251" spans="2:15" x14ac:dyDescent="0.2">
      <c r="B251" s="82"/>
      <c r="C251" s="83"/>
      <c r="D251" s="84"/>
      <c r="E251" s="84"/>
      <c r="F251" s="84"/>
      <c r="G251" s="84"/>
      <c r="H251" s="84"/>
      <c r="I251" s="84"/>
      <c r="J251" s="84"/>
      <c r="K251" s="84"/>
      <c r="L251" s="84"/>
      <c r="M251" s="84"/>
      <c r="N251" s="84"/>
      <c r="O251" s="84"/>
    </row>
  </sheetData>
  <mergeCells count="5">
    <mergeCell ref="B4:B5"/>
    <mergeCell ref="C4:C5"/>
    <mergeCell ref="D4:G4"/>
    <mergeCell ref="H4:K4"/>
    <mergeCell ref="L4:O4"/>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X250"/>
  <sheetViews>
    <sheetView showGridLines="0" zoomScaleNormal="100" zoomScaleSheetLayoutView="70" workbookViewId="0">
      <pane ySplit="4" topLeftCell="A5" activePane="bottomLeft" state="frozen"/>
      <selection pane="bottomLeft"/>
    </sheetView>
  </sheetViews>
  <sheetFormatPr baseColWidth="10" defaultRowHeight="12.75" x14ac:dyDescent="0.2"/>
  <cols>
    <col min="1" max="1" width="2.7109375" customWidth="1"/>
    <col min="2" max="2" width="11" customWidth="1"/>
    <col min="3" max="3" width="21.28515625" customWidth="1"/>
    <col min="4" max="23" width="11.140625" style="26" customWidth="1"/>
    <col min="24" max="24" width="6.7109375" customWidth="1"/>
  </cols>
  <sheetData>
    <row r="1" spans="1:24" ht="15.75" x14ac:dyDescent="0.25">
      <c r="A1" s="8" t="str">
        <f>Inhaltsverzeichnis!B53&amp;" "&amp;Inhaltsverzeichnis!D53</f>
        <v>Tabelle 21: Bevölkerung nach Gemeinden und Fünfjahresklassen, 2017</v>
      </c>
      <c r="B1" s="8"/>
    </row>
    <row r="3" spans="1:24" x14ac:dyDescent="0.2">
      <c r="X3" s="2"/>
    </row>
    <row r="4" spans="1:24" s="5" customFormat="1" ht="25.5" x14ac:dyDescent="0.2">
      <c r="A4"/>
      <c r="B4" s="79" t="s">
        <v>392</v>
      </c>
      <c r="C4" s="79" t="s">
        <v>1</v>
      </c>
      <c r="D4" s="93" t="s">
        <v>69</v>
      </c>
      <c r="E4" s="91" t="s">
        <v>401</v>
      </c>
      <c r="F4" s="90" t="s">
        <v>402</v>
      </c>
      <c r="G4" s="91" t="s">
        <v>403</v>
      </c>
      <c r="H4" s="90" t="s">
        <v>418</v>
      </c>
      <c r="I4" s="91" t="s">
        <v>404</v>
      </c>
      <c r="J4" s="91" t="s">
        <v>405</v>
      </c>
      <c r="K4" s="91" t="s">
        <v>406</v>
      </c>
      <c r="L4" s="91" t="s">
        <v>407</v>
      </c>
      <c r="M4" s="91" t="s">
        <v>408</v>
      </c>
      <c r="N4" s="91" t="s">
        <v>409</v>
      </c>
      <c r="O4" s="91" t="s">
        <v>410</v>
      </c>
      <c r="P4" s="91" t="s">
        <v>411</v>
      </c>
      <c r="Q4" s="91" t="s">
        <v>412</v>
      </c>
      <c r="R4" s="91" t="s">
        <v>413</v>
      </c>
      <c r="S4" s="91" t="s">
        <v>414</v>
      </c>
      <c r="T4" s="91" t="s">
        <v>415</v>
      </c>
      <c r="U4" s="91" t="s">
        <v>416</v>
      </c>
      <c r="V4" s="91" t="s">
        <v>417</v>
      </c>
      <c r="W4" s="91" t="s">
        <v>400</v>
      </c>
    </row>
    <row r="5" spans="1:24" s="5" customFormat="1" x14ac:dyDescent="0.2">
      <c r="A5"/>
      <c r="B5" s="85">
        <v>4335</v>
      </c>
      <c r="C5" s="86" t="s">
        <v>141</v>
      </c>
      <c r="D5" s="101">
        <v>670050</v>
      </c>
      <c r="E5" s="101">
        <v>34862</v>
      </c>
      <c r="F5" s="101">
        <v>34654</v>
      </c>
      <c r="G5" s="101">
        <v>32824</v>
      </c>
      <c r="H5" s="101">
        <v>33334</v>
      </c>
      <c r="I5" s="101">
        <v>37733</v>
      </c>
      <c r="J5" s="101">
        <v>44108</v>
      </c>
      <c r="K5" s="101">
        <v>46929</v>
      </c>
      <c r="L5" s="101">
        <v>47633</v>
      </c>
      <c r="M5" s="101">
        <v>45233</v>
      </c>
      <c r="N5" s="101">
        <v>50677</v>
      </c>
      <c r="O5" s="101">
        <v>55363</v>
      </c>
      <c r="P5" s="101">
        <v>48903</v>
      </c>
      <c r="Q5" s="101">
        <v>41335</v>
      </c>
      <c r="R5" s="101">
        <v>34428</v>
      </c>
      <c r="S5" s="101">
        <v>30282</v>
      </c>
      <c r="T5" s="101">
        <v>21837</v>
      </c>
      <c r="U5" s="101">
        <v>15454</v>
      </c>
      <c r="V5" s="101">
        <v>9705</v>
      </c>
      <c r="W5" s="101">
        <v>4756</v>
      </c>
    </row>
    <row r="6" spans="1:24" ht="12.75" customHeight="1" x14ac:dyDescent="0.2">
      <c r="B6" s="85">
        <v>4019</v>
      </c>
      <c r="C6" s="86" t="s">
        <v>142</v>
      </c>
      <c r="D6" s="101">
        <v>77023</v>
      </c>
      <c r="E6" s="101">
        <v>4017</v>
      </c>
      <c r="F6" s="101">
        <v>3895</v>
      </c>
      <c r="G6" s="101">
        <v>3610</v>
      </c>
      <c r="H6" s="101">
        <v>3643</v>
      </c>
      <c r="I6" s="101">
        <v>4268</v>
      </c>
      <c r="J6" s="101">
        <v>5447</v>
      </c>
      <c r="K6" s="101">
        <v>5877</v>
      </c>
      <c r="L6" s="101">
        <v>5730</v>
      </c>
      <c r="M6" s="101">
        <v>5237</v>
      </c>
      <c r="N6" s="101">
        <v>5450</v>
      </c>
      <c r="O6" s="101">
        <v>5879</v>
      </c>
      <c r="P6" s="101">
        <v>5351</v>
      </c>
      <c r="Q6" s="101">
        <v>4630</v>
      </c>
      <c r="R6" s="101">
        <v>3911</v>
      </c>
      <c r="S6" s="101">
        <v>3533</v>
      </c>
      <c r="T6" s="101">
        <v>2580</v>
      </c>
      <c r="U6" s="101">
        <v>1950</v>
      </c>
      <c r="V6" s="101">
        <v>1319</v>
      </c>
      <c r="W6" s="101">
        <v>696</v>
      </c>
    </row>
    <row r="7" spans="1:24" ht="12.75" customHeight="1" x14ac:dyDescent="0.2">
      <c r="B7" s="87">
        <v>4001</v>
      </c>
      <c r="C7" s="88" t="s">
        <v>74</v>
      </c>
      <c r="D7" s="102">
        <v>21191</v>
      </c>
      <c r="E7" s="102">
        <v>1143</v>
      </c>
      <c r="F7" s="102">
        <v>922</v>
      </c>
      <c r="G7" s="102">
        <v>811</v>
      </c>
      <c r="H7" s="102">
        <v>810</v>
      </c>
      <c r="I7" s="102">
        <v>1093</v>
      </c>
      <c r="J7" s="102">
        <v>1959</v>
      </c>
      <c r="K7" s="102">
        <v>2149</v>
      </c>
      <c r="L7" s="102">
        <v>1756</v>
      </c>
      <c r="M7" s="102">
        <v>1448</v>
      </c>
      <c r="N7" s="102">
        <v>1355</v>
      </c>
      <c r="O7" s="102">
        <v>1398</v>
      </c>
      <c r="P7" s="102">
        <v>1303</v>
      </c>
      <c r="Q7" s="102">
        <v>1195</v>
      </c>
      <c r="R7" s="102">
        <v>985</v>
      </c>
      <c r="S7" s="102">
        <v>943</v>
      </c>
      <c r="T7" s="102">
        <v>722</v>
      </c>
      <c r="U7" s="102">
        <v>527</v>
      </c>
      <c r="V7" s="102">
        <v>409</v>
      </c>
      <c r="W7" s="102">
        <v>263</v>
      </c>
    </row>
    <row r="8" spans="1:24" ht="12.75" customHeight="1" x14ac:dyDescent="0.2">
      <c r="B8" s="87">
        <v>4002</v>
      </c>
      <c r="C8" s="88" t="s">
        <v>75</v>
      </c>
      <c r="D8" s="102">
        <v>1584</v>
      </c>
      <c r="E8" s="102">
        <v>73</v>
      </c>
      <c r="F8" s="102">
        <v>78</v>
      </c>
      <c r="G8" s="102">
        <v>69</v>
      </c>
      <c r="H8" s="102">
        <v>64</v>
      </c>
      <c r="I8" s="102">
        <v>54</v>
      </c>
      <c r="J8" s="102">
        <v>53</v>
      </c>
      <c r="K8" s="102">
        <v>93</v>
      </c>
      <c r="L8" s="102">
        <v>108</v>
      </c>
      <c r="M8" s="102">
        <v>107</v>
      </c>
      <c r="N8" s="102">
        <v>109</v>
      </c>
      <c r="O8" s="102">
        <v>147</v>
      </c>
      <c r="P8" s="102">
        <v>146</v>
      </c>
      <c r="Q8" s="102">
        <v>113</v>
      </c>
      <c r="R8" s="102">
        <v>140</v>
      </c>
      <c r="S8" s="102">
        <v>101</v>
      </c>
      <c r="T8" s="102">
        <v>54</v>
      </c>
      <c r="U8" s="102">
        <v>44</v>
      </c>
      <c r="V8" s="102">
        <v>26</v>
      </c>
      <c r="W8" s="102">
        <v>5</v>
      </c>
    </row>
    <row r="9" spans="1:24" ht="12.75" customHeight="1" x14ac:dyDescent="0.2">
      <c r="B9" s="87">
        <v>4003</v>
      </c>
      <c r="C9" s="88" t="s">
        <v>427</v>
      </c>
      <c r="D9" s="102">
        <v>7908</v>
      </c>
      <c r="E9" s="102">
        <v>472</v>
      </c>
      <c r="F9" s="102">
        <v>437</v>
      </c>
      <c r="G9" s="102">
        <v>374</v>
      </c>
      <c r="H9" s="102">
        <v>343</v>
      </c>
      <c r="I9" s="102">
        <v>471</v>
      </c>
      <c r="J9" s="102">
        <v>685</v>
      </c>
      <c r="K9" s="102">
        <v>689</v>
      </c>
      <c r="L9" s="102">
        <v>683</v>
      </c>
      <c r="M9" s="102">
        <v>564</v>
      </c>
      <c r="N9" s="102">
        <v>515</v>
      </c>
      <c r="O9" s="102">
        <v>522</v>
      </c>
      <c r="P9" s="102">
        <v>518</v>
      </c>
      <c r="Q9" s="102">
        <v>441</v>
      </c>
      <c r="R9" s="102">
        <v>319</v>
      </c>
      <c r="S9" s="102">
        <v>274</v>
      </c>
      <c r="T9" s="102">
        <v>210</v>
      </c>
      <c r="U9" s="102">
        <v>196</v>
      </c>
      <c r="V9" s="102">
        <v>127</v>
      </c>
      <c r="W9" s="102">
        <v>68</v>
      </c>
    </row>
    <row r="10" spans="1:24" ht="12.75" customHeight="1" x14ac:dyDescent="0.2">
      <c r="B10" s="87">
        <v>4004</v>
      </c>
      <c r="C10" s="88" t="s">
        <v>72</v>
      </c>
      <c r="D10" s="102">
        <v>726</v>
      </c>
      <c r="E10" s="102">
        <v>33</v>
      </c>
      <c r="F10" s="102">
        <v>29</v>
      </c>
      <c r="G10" s="102">
        <v>26</v>
      </c>
      <c r="H10" s="102">
        <v>31</v>
      </c>
      <c r="I10" s="102">
        <v>32</v>
      </c>
      <c r="J10" s="102">
        <v>45</v>
      </c>
      <c r="K10" s="102">
        <v>52</v>
      </c>
      <c r="L10" s="102">
        <v>41</v>
      </c>
      <c r="M10" s="102">
        <v>47</v>
      </c>
      <c r="N10" s="102">
        <v>50</v>
      </c>
      <c r="O10" s="102">
        <v>75</v>
      </c>
      <c r="P10" s="102">
        <v>65</v>
      </c>
      <c r="Q10" s="102">
        <v>52</v>
      </c>
      <c r="R10" s="102">
        <v>43</v>
      </c>
      <c r="S10" s="102">
        <v>42</v>
      </c>
      <c r="T10" s="102">
        <v>26</v>
      </c>
      <c r="U10" s="102">
        <v>21</v>
      </c>
      <c r="V10" s="102">
        <v>11</v>
      </c>
      <c r="W10" s="102">
        <v>5</v>
      </c>
    </row>
    <row r="11" spans="1:24" ht="12.75" customHeight="1" x14ac:dyDescent="0.2">
      <c r="B11" s="87">
        <v>4005</v>
      </c>
      <c r="C11" s="88" t="s">
        <v>426</v>
      </c>
      <c r="D11" s="102">
        <v>4146</v>
      </c>
      <c r="E11" s="102">
        <v>212</v>
      </c>
      <c r="F11" s="102">
        <v>219</v>
      </c>
      <c r="G11" s="102">
        <v>205</v>
      </c>
      <c r="H11" s="102">
        <v>190</v>
      </c>
      <c r="I11" s="102">
        <v>168</v>
      </c>
      <c r="J11" s="102">
        <v>205</v>
      </c>
      <c r="K11" s="102">
        <v>255</v>
      </c>
      <c r="L11" s="102">
        <v>294</v>
      </c>
      <c r="M11" s="102">
        <v>294</v>
      </c>
      <c r="N11" s="102">
        <v>299</v>
      </c>
      <c r="O11" s="102">
        <v>345</v>
      </c>
      <c r="P11" s="102">
        <v>285</v>
      </c>
      <c r="Q11" s="102">
        <v>281</v>
      </c>
      <c r="R11" s="102">
        <v>245</v>
      </c>
      <c r="S11" s="102">
        <v>219</v>
      </c>
      <c r="T11" s="102">
        <v>189</v>
      </c>
      <c r="U11" s="102">
        <v>113</v>
      </c>
      <c r="V11" s="102">
        <v>90</v>
      </c>
      <c r="W11" s="102">
        <v>38</v>
      </c>
    </row>
    <row r="12" spans="1:24" ht="12.75" customHeight="1" x14ac:dyDescent="0.2">
      <c r="B12" s="87">
        <v>4006</v>
      </c>
      <c r="C12" s="88" t="s">
        <v>139</v>
      </c>
      <c r="D12" s="102">
        <v>7706</v>
      </c>
      <c r="E12" s="102">
        <v>362</v>
      </c>
      <c r="F12" s="102">
        <v>385</v>
      </c>
      <c r="G12" s="102">
        <v>375</v>
      </c>
      <c r="H12" s="102">
        <v>420</v>
      </c>
      <c r="I12" s="102">
        <v>473</v>
      </c>
      <c r="J12" s="102">
        <v>477</v>
      </c>
      <c r="K12" s="102">
        <v>457</v>
      </c>
      <c r="L12" s="102">
        <v>508</v>
      </c>
      <c r="M12" s="102">
        <v>487</v>
      </c>
      <c r="N12" s="102">
        <v>594</v>
      </c>
      <c r="O12" s="102">
        <v>639</v>
      </c>
      <c r="P12" s="102">
        <v>640</v>
      </c>
      <c r="Q12" s="102">
        <v>495</v>
      </c>
      <c r="R12" s="102">
        <v>396</v>
      </c>
      <c r="S12" s="102">
        <v>355</v>
      </c>
      <c r="T12" s="102">
        <v>251</v>
      </c>
      <c r="U12" s="102">
        <v>200</v>
      </c>
      <c r="V12" s="102">
        <v>128</v>
      </c>
      <c r="W12" s="102">
        <v>64</v>
      </c>
    </row>
    <row r="13" spans="1:24" x14ac:dyDescent="0.2">
      <c r="B13" s="87">
        <v>4007</v>
      </c>
      <c r="C13" s="88" t="s">
        <v>143</v>
      </c>
      <c r="D13" s="102">
        <v>1573</v>
      </c>
      <c r="E13" s="102">
        <v>74</v>
      </c>
      <c r="F13" s="102">
        <v>78</v>
      </c>
      <c r="G13" s="102">
        <v>90</v>
      </c>
      <c r="H13" s="102">
        <v>83</v>
      </c>
      <c r="I13" s="102">
        <v>85</v>
      </c>
      <c r="J13" s="102">
        <v>87</v>
      </c>
      <c r="K13" s="102">
        <v>85</v>
      </c>
      <c r="L13" s="102">
        <v>111</v>
      </c>
      <c r="M13" s="102">
        <v>109</v>
      </c>
      <c r="N13" s="102">
        <v>145</v>
      </c>
      <c r="O13" s="102">
        <v>143</v>
      </c>
      <c r="P13" s="102">
        <v>115</v>
      </c>
      <c r="Q13" s="102">
        <v>97</v>
      </c>
      <c r="R13" s="102">
        <v>100</v>
      </c>
      <c r="S13" s="102">
        <v>76</v>
      </c>
      <c r="T13" s="102">
        <v>39</v>
      </c>
      <c r="U13" s="102">
        <v>25</v>
      </c>
      <c r="V13" s="102">
        <v>19</v>
      </c>
      <c r="W13" s="102">
        <v>12</v>
      </c>
    </row>
    <row r="14" spans="1:24" x14ac:dyDescent="0.2">
      <c r="B14" s="87">
        <v>4008</v>
      </c>
      <c r="C14" s="88" t="s">
        <v>144</v>
      </c>
      <c r="D14" s="102">
        <v>6086</v>
      </c>
      <c r="E14" s="102">
        <v>281</v>
      </c>
      <c r="F14" s="102">
        <v>317</v>
      </c>
      <c r="G14" s="102">
        <v>308</v>
      </c>
      <c r="H14" s="102">
        <v>293</v>
      </c>
      <c r="I14" s="102">
        <v>304</v>
      </c>
      <c r="J14" s="102">
        <v>304</v>
      </c>
      <c r="K14" s="102">
        <v>345</v>
      </c>
      <c r="L14" s="102">
        <v>390</v>
      </c>
      <c r="M14" s="102">
        <v>412</v>
      </c>
      <c r="N14" s="102">
        <v>493</v>
      </c>
      <c r="O14" s="102">
        <v>575</v>
      </c>
      <c r="P14" s="102">
        <v>447</v>
      </c>
      <c r="Q14" s="102">
        <v>389</v>
      </c>
      <c r="R14" s="102">
        <v>341</v>
      </c>
      <c r="S14" s="102">
        <v>373</v>
      </c>
      <c r="T14" s="102">
        <v>219</v>
      </c>
      <c r="U14" s="102">
        <v>170</v>
      </c>
      <c r="V14" s="102">
        <v>90</v>
      </c>
      <c r="W14" s="102">
        <v>35</v>
      </c>
    </row>
    <row r="15" spans="1:24" x14ac:dyDescent="0.2">
      <c r="B15" s="87">
        <v>4009</v>
      </c>
      <c r="C15" s="88" t="s">
        <v>145</v>
      </c>
      <c r="D15" s="102">
        <v>3862</v>
      </c>
      <c r="E15" s="102">
        <v>194</v>
      </c>
      <c r="F15" s="102">
        <v>228</v>
      </c>
      <c r="G15" s="102">
        <v>184</v>
      </c>
      <c r="H15" s="102">
        <v>173</v>
      </c>
      <c r="I15" s="102">
        <v>196</v>
      </c>
      <c r="J15" s="102">
        <v>220</v>
      </c>
      <c r="K15" s="102">
        <v>224</v>
      </c>
      <c r="L15" s="102">
        <v>268</v>
      </c>
      <c r="M15" s="102">
        <v>273</v>
      </c>
      <c r="N15" s="102">
        <v>297</v>
      </c>
      <c r="O15" s="102">
        <v>303</v>
      </c>
      <c r="P15" s="102">
        <v>305</v>
      </c>
      <c r="Q15" s="102">
        <v>263</v>
      </c>
      <c r="R15" s="102">
        <v>244</v>
      </c>
      <c r="S15" s="102">
        <v>199</v>
      </c>
      <c r="T15" s="102">
        <v>105</v>
      </c>
      <c r="U15" s="102">
        <v>84</v>
      </c>
      <c r="V15" s="102">
        <v>70</v>
      </c>
      <c r="W15" s="102">
        <v>32</v>
      </c>
    </row>
    <row r="16" spans="1:24" x14ac:dyDescent="0.2">
      <c r="B16" s="87">
        <v>4010</v>
      </c>
      <c r="C16" s="88" t="s">
        <v>146</v>
      </c>
      <c r="D16" s="102">
        <v>8066</v>
      </c>
      <c r="E16" s="102">
        <v>420</v>
      </c>
      <c r="F16" s="102">
        <v>389</v>
      </c>
      <c r="G16" s="102">
        <v>403</v>
      </c>
      <c r="H16" s="102">
        <v>403</v>
      </c>
      <c r="I16" s="102">
        <v>578</v>
      </c>
      <c r="J16" s="102">
        <v>520</v>
      </c>
      <c r="K16" s="102">
        <v>528</v>
      </c>
      <c r="L16" s="102">
        <v>561</v>
      </c>
      <c r="M16" s="102">
        <v>526</v>
      </c>
      <c r="N16" s="102">
        <v>541</v>
      </c>
      <c r="O16" s="102">
        <v>636</v>
      </c>
      <c r="P16" s="102">
        <v>578</v>
      </c>
      <c r="Q16" s="102">
        <v>488</v>
      </c>
      <c r="R16" s="102">
        <v>429</v>
      </c>
      <c r="S16" s="102">
        <v>378</v>
      </c>
      <c r="T16" s="102">
        <v>282</v>
      </c>
      <c r="U16" s="102">
        <v>225</v>
      </c>
      <c r="V16" s="102">
        <v>123</v>
      </c>
      <c r="W16" s="102">
        <v>58</v>
      </c>
    </row>
    <row r="17" spans="2:23" x14ac:dyDescent="0.2">
      <c r="B17" s="87">
        <v>4012</v>
      </c>
      <c r="C17" s="88" t="s">
        <v>73</v>
      </c>
      <c r="D17" s="102">
        <v>10130</v>
      </c>
      <c r="E17" s="102">
        <v>570</v>
      </c>
      <c r="F17" s="102">
        <v>575</v>
      </c>
      <c r="G17" s="102">
        <v>535</v>
      </c>
      <c r="H17" s="102">
        <v>637</v>
      </c>
      <c r="I17" s="102">
        <v>612</v>
      </c>
      <c r="J17" s="102">
        <v>661</v>
      </c>
      <c r="K17" s="102">
        <v>730</v>
      </c>
      <c r="L17" s="102">
        <v>718</v>
      </c>
      <c r="M17" s="102">
        <v>697</v>
      </c>
      <c r="N17" s="102">
        <v>744</v>
      </c>
      <c r="O17" s="102">
        <v>759</v>
      </c>
      <c r="P17" s="102">
        <v>682</v>
      </c>
      <c r="Q17" s="102">
        <v>577</v>
      </c>
      <c r="R17" s="102">
        <v>496</v>
      </c>
      <c r="S17" s="102">
        <v>387</v>
      </c>
      <c r="T17" s="102">
        <v>316</v>
      </c>
      <c r="U17" s="102">
        <v>217</v>
      </c>
      <c r="V17" s="102">
        <v>140</v>
      </c>
      <c r="W17" s="102">
        <v>77</v>
      </c>
    </row>
    <row r="18" spans="2:23" x14ac:dyDescent="0.2">
      <c r="B18" s="87">
        <v>4013</v>
      </c>
      <c r="C18" s="88" t="s">
        <v>147</v>
      </c>
      <c r="D18" s="102">
        <v>4045</v>
      </c>
      <c r="E18" s="102">
        <v>183</v>
      </c>
      <c r="F18" s="102">
        <v>238</v>
      </c>
      <c r="G18" s="102">
        <v>230</v>
      </c>
      <c r="H18" s="102">
        <v>196</v>
      </c>
      <c r="I18" s="102">
        <v>202</v>
      </c>
      <c r="J18" s="102">
        <v>231</v>
      </c>
      <c r="K18" s="102">
        <v>270</v>
      </c>
      <c r="L18" s="102">
        <v>292</v>
      </c>
      <c r="M18" s="102">
        <v>273</v>
      </c>
      <c r="N18" s="102">
        <v>308</v>
      </c>
      <c r="O18" s="102">
        <v>337</v>
      </c>
      <c r="P18" s="102">
        <v>267</v>
      </c>
      <c r="Q18" s="102">
        <v>239</v>
      </c>
      <c r="R18" s="102">
        <v>173</v>
      </c>
      <c r="S18" s="102">
        <v>186</v>
      </c>
      <c r="T18" s="102">
        <v>167</v>
      </c>
      <c r="U18" s="102">
        <v>128</v>
      </c>
      <c r="V18" s="102">
        <v>86</v>
      </c>
      <c r="W18" s="102">
        <v>39</v>
      </c>
    </row>
    <row r="19" spans="2:23" x14ac:dyDescent="0.2">
      <c r="B19" s="85">
        <v>4059</v>
      </c>
      <c r="C19" s="86" t="s">
        <v>148</v>
      </c>
      <c r="D19" s="101">
        <v>143059</v>
      </c>
      <c r="E19" s="101">
        <v>7751</v>
      </c>
      <c r="F19" s="101">
        <v>7618</v>
      </c>
      <c r="G19" s="101">
        <v>6917</v>
      </c>
      <c r="H19" s="101">
        <v>6640</v>
      </c>
      <c r="I19" s="101">
        <v>7772</v>
      </c>
      <c r="J19" s="101">
        <v>9904</v>
      </c>
      <c r="K19" s="101">
        <v>10617</v>
      </c>
      <c r="L19" s="101">
        <v>10663</v>
      </c>
      <c r="M19" s="101">
        <v>10165</v>
      </c>
      <c r="N19" s="101">
        <v>10678</v>
      </c>
      <c r="O19" s="101">
        <v>11401</v>
      </c>
      <c r="P19" s="101">
        <v>9762</v>
      </c>
      <c r="Q19" s="101">
        <v>8256</v>
      </c>
      <c r="R19" s="101">
        <v>7079</v>
      </c>
      <c r="S19" s="101">
        <v>6581</v>
      </c>
      <c r="T19" s="101">
        <v>4827</v>
      </c>
      <c r="U19" s="101">
        <v>3409</v>
      </c>
      <c r="V19" s="101">
        <v>2087</v>
      </c>
      <c r="W19" s="101">
        <v>932</v>
      </c>
    </row>
    <row r="20" spans="2:23" x14ac:dyDescent="0.2">
      <c r="B20" s="87">
        <v>4021</v>
      </c>
      <c r="C20" s="88" t="s">
        <v>76</v>
      </c>
      <c r="D20" s="102">
        <v>19168</v>
      </c>
      <c r="E20" s="102">
        <v>1024</v>
      </c>
      <c r="F20" s="102">
        <v>878</v>
      </c>
      <c r="G20" s="102">
        <v>792</v>
      </c>
      <c r="H20" s="102">
        <v>754</v>
      </c>
      <c r="I20" s="102">
        <v>949</v>
      </c>
      <c r="J20" s="102">
        <v>1729</v>
      </c>
      <c r="K20" s="102">
        <v>1916</v>
      </c>
      <c r="L20" s="102">
        <v>1652</v>
      </c>
      <c r="M20" s="102">
        <v>1408</v>
      </c>
      <c r="N20" s="102">
        <v>1430</v>
      </c>
      <c r="O20" s="102">
        <v>1372</v>
      </c>
      <c r="P20" s="102">
        <v>1219</v>
      </c>
      <c r="Q20" s="102">
        <v>962</v>
      </c>
      <c r="R20" s="102">
        <v>834</v>
      </c>
      <c r="S20" s="102">
        <v>806</v>
      </c>
      <c r="T20" s="102">
        <v>607</v>
      </c>
      <c r="U20" s="102">
        <v>421</v>
      </c>
      <c r="V20" s="102">
        <v>255</v>
      </c>
      <c r="W20" s="102">
        <v>160</v>
      </c>
    </row>
    <row r="21" spans="2:23" ht="13.5" customHeight="1" x14ac:dyDescent="0.2">
      <c r="B21" s="87">
        <v>4022</v>
      </c>
      <c r="C21" s="88" t="s">
        <v>149</v>
      </c>
      <c r="D21" s="102">
        <v>1550</v>
      </c>
      <c r="E21" s="102">
        <v>47</v>
      </c>
      <c r="F21" s="102">
        <v>72</v>
      </c>
      <c r="G21" s="102">
        <v>67</v>
      </c>
      <c r="H21" s="102">
        <v>86</v>
      </c>
      <c r="I21" s="102">
        <v>83</v>
      </c>
      <c r="J21" s="102">
        <v>65</v>
      </c>
      <c r="K21" s="102">
        <v>54</v>
      </c>
      <c r="L21" s="102">
        <v>79</v>
      </c>
      <c r="M21" s="102">
        <v>99</v>
      </c>
      <c r="N21" s="102">
        <v>144</v>
      </c>
      <c r="O21" s="102">
        <v>192</v>
      </c>
      <c r="P21" s="102">
        <v>142</v>
      </c>
      <c r="Q21" s="102">
        <v>125</v>
      </c>
      <c r="R21" s="102">
        <v>88</v>
      </c>
      <c r="S21" s="102">
        <v>88</v>
      </c>
      <c r="T21" s="102">
        <v>57</v>
      </c>
      <c r="U21" s="102">
        <v>37</v>
      </c>
      <c r="V21" s="102">
        <v>16</v>
      </c>
      <c r="W21" s="102">
        <v>9</v>
      </c>
    </row>
    <row r="22" spans="2:23" x14ac:dyDescent="0.2">
      <c r="B22" s="87">
        <v>4023</v>
      </c>
      <c r="C22" s="88" t="s">
        <v>77</v>
      </c>
      <c r="D22" s="102">
        <v>2830</v>
      </c>
      <c r="E22" s="102">
        <v>199</v>
      </c>
      <c r="F22" s="102">
        <v>142</v>
      </c>
      <c r="G22" s="102">
        <v>133</v>
      </c>
      <c r="H22" s="102">
        <v>83</v>
      </c>
      <c r="I22" s="102">
        <v>122</v>
      </c>
      <c r="J22" s="102">
        <v>158</v>
      </c>
      <c r="K22" s="102">
        <v>188</v>
      </c>
      <c r="L22" s="102">
        <v>203</v>
      </c>
      <c r="M22" s="102">
        <v>204</v>
      </c>
      <c r="N22" s="102">
        <v>194</v>
      </c>
      <c r="O22" s="102">
        <v>259</v>
      </c>
      <c r="P22" s="102">
        <v>214</v>
      </c>
      <c r="Q22" s="102">
        <v>169</v>
      </c>
      <c r="R22" s="102">
        <v>156</v>
      </c>
      <c r="S22" s="102">
        <v>153</v>
      </c>
      <c r="T22" s="102">
        <v>99</v>
      </c>
      <c r="U22" s="102">
        <v>84</v>
      </c>
      <c r="V22" s="102">
        <v>47</v>
      </c>
      <c r="W22" s="102">
        <v>23</v>
      </c>
    </row>
    <row r="23" spans="2:23" x14ac:dyDescent="0.2">
      <c r="B23" s="87">
        <v>4024</v>
      </c>
      <c r="C23" s="88" t="s">
        <v>428</v>
      </c>
      <c r="D23" s="102">
        <v>2969</v>
      </c>
      <c r="E23" s="102">
        <v>180</v>
      </c>
      <c r="F23" s="102">
        <v>177</v>
      </c>
      <c r="G23" s="102">
        <v>144</v>
      </c>
      <c r="H23" s="102">
        <v>133</v>
      </c>
      <c r="I23" s="102">
        <v>156</v>
      </c>
      <c r="J23" s="102">
        <v>145</v>
      </c>
      <c r="K23" s="102">
        <v>225</v>
      </c>
      <c r="L23" s="102">
        <v>238</v>
      </c>
      <c r="M23" s="102">
        <v>215</v>
      </c>
      <c r="N23" s="102">
        <v>249</v>
      </c>
      <c r="O23" s="102">
        <v>222</v>
      </c>
      <c r="P23" s="102">
        <v>234</v>
      </c>
      <c r="Q23" s="102">
        <v>172</v>
      </c>
      <c r="R23" s="102">
        <v>141</v>
      </c>
      <c r="S23" s="102">
        <v>140</v>
      </c>
      <c r="T23" s="102">
        <v>82</v>
      </c>
      <c r="U23" s="102">
        <v>62</v>
      </c>
      <c r="V23" s="102">
        <v>39</v>
      </c>
      <c r="W23" s="102">
        <v>15</v>
      </c>
    </row>
    <row r="24" spans="2:23" x14ac:dyDescent="0.2">
      <c r="B24" s="87">
        <v>4049</v>
      </c>
      <c r="C24" s="88" t="s">
        <v>150</v>
      </c>
      <c r="D24" s="102">
        <v>4847</v>
      </c>
      <c r="E24" s="102">
        <v>264</v>
      </c>
      <c r="F24" s="102">
        <v>279</v>
      </c>
      <c r="G24" s="102">
        <v>274</v>
      </c>
      <c r="H24" s="102">
        <v>282</v>
      </c>
      <c r="I24" s="102">
        <v>240</v>
      </c>
      <c r="J24" s="102">
        <v>272</v>
      </c>
      <c r="K24" s="102">
        <v>278</v>
      </c>
      <c r="L24" s="102">
        <v>348</v>
      </c>
      <c r="M24" s="102">
        <v>338</v>
      </c>
      <c r="N24" s="102">
        <v>388</v>
      </c>
      <c r="O24" s="102">
        <v>413</v>
      </c>
      <c r="P24" s="102">
        <v>340</v>
      </c>
      <c r="Q24" s="102">
        <v>285</v>
      </c>
      <c r="R24" s="102">
        <v>239</v>
      </c>
      <c r="S24" s="102">
        <v>203</v>
      </c>
      <c r="T24" s="102">
        <v>194</v>
      </c>
      <c r="U24" s="102">
        <v>106</v>
      </c>
      <c r="V24" s="102">
        <v>77</v>
      </c>
      <c r="W24" s="102">
        <v>27</v>
      </c>
    </row>
    <row r="25" spans="2:23" x14ac:dyDescent="0.2">
      <c r="B25" s="87">
        <v>4026</v>
      </c>
      <c r="C25" s="88" t="s">
        <v>78</v>
      </c>
      <c r="D25" s="102">
        <v>3511</v>
      </c>
      <c r="E25" s="102">
        <v>200</v>
      </c>
      <c r="F25" s="102">
        <v>186</v>
      </c>
      <c r="G25" s="102">
        <v>167</v>
      </c>
      <c r="H25" s="102">
        <v>113</v>
      </c>
      <c r="I25" s="102">
        <v>127</v>
      </c>
      <c r="J25" s="102">
        <v>251</v>
      </c>
      <c r="K25" s="102">
        <v>318</v>
      </c>
      <c r="L25" s="102">
        <v>300</v>
      </c>
      <c r="M25" s="102">
        <v>268</v>
      </c>
      <c r="N25" s="102">
        <v>237</v>
      </c>
      <c r="O25" s="102">
        <v>300</v>
      </c>
      <c r="P25" s="102">
        <v>220</v>
      </c>
      <c r="Q25" s="102">
        <v>191</v>
      </c>
      <c r="R25" s="102">
        <v>197</v>
      </c>
      <c r="S25" s="102">
        <v>181</v>
      </c>
      <c r="T25" s="102">
        <v>121</v>
      </c>
      <c r="U25" s="102">
        <v>71</v>
      </c>
      <c r="V25" s="102">
        <v>40</v>
      </c>
      <c r="W25" s="102">
        <v>23</v>
      </c>
    </row>
    <row r="26" spans="2:23" x14ac:dyDescent="0.2">
      <c r="B26" s="87">
        <v>4027</v>
      </c>
      <c r="C26" s="88" t="s">
        <v>79</v>
      </c>
      <c r="D26" s="102">
        <v>5548</v>
      </c>
      <c r="E26" s="102">
        <v>287</v>
      </c>
      <c r="F26" s="102">
        <v>309</v>
      </c>
      <c r="G26" s="102">
        <v>279</v>
      </c>
      <c r="H26" s="102">
        <v>259</v>
      </c>
      <c r="I26" s="102">
        <v>283</v>
      </c>
      <c r="J26" s="102">
        <v>338</v>
      </c>
      <c r="K26" s="102">
        <v>380</v>
      </c>
      <c r="L26" s="102">
        <v>421</v>
      </c>
      <c r="M26" s="102">
        <v>384</v>
      </c>
      <c r="N26" s="102">
        <v>414</v>
      </c>
      <c r="O26" s="102">
        <v>403</v>
      </c>
      <c r="P26" s="102">
        <v>370</v>
      </c>
      <c r="Q26" s="102">
        <v>334</v>
      </c>
      <c r="R26" s="102">
        <v>279</v>
      </c>
      <c r="S26" s="102">
        <v>311</v>
      </c>
      <c r="T26" s="102">
        <v>217</v>
      </c>
      <c r="U26" s="102">
        <v>143</v>
      </c>
      <c r="V26" s="102">
        <v>107</v>
      </c>
      <c r="W26" s="102">
        <v>30</v>
      </c>
    </row>
    <row r="27" spans="2:23" x14ac:dyDescent="0.2">
      <c r="B27" s="87">
        <v>4028</v>
      </c>
      <c r="C27" s="88" t="s">
        <v>151</v>
      </c>
      <c r="D27" s="102">
        <v>1039</v>
      </c>
      <c r="E27" s="102">
        <v>59</v>
      </c>
      <c r="F27" s="102">
        <v>78</v>
      </c>
      <c r="G27" s="102">
        <v>57</v>
      </c>
      <c r="H27" s="102">
        <v>71</v>
      </c>
      <c r="I27" s="102">
        <v>55</v>
      </c>
      <c r="J27" s="102">
        <v>43</v>
      </c>
      <c r="K27" s="102">
        <v>61</v>
      </c>
      <c r="L27" s="102">
        <v>71</v>
      </c>
      <c r="M27" s="102">
        <v>75</v>
      </c>
      <c r="N27" s="102">
        <v>88</v>
      </c>
      <c r="O27" s="102">
        <v>100</v>
      </c>
      <c r="P27" s="102">
        <v>76</v>
      </c>
      <c r="Q27" s="102">
        <v>71</v>
      </c>
      <c r="R27" s="102">
        <v>44</v>
      </c>
      <c r="S27" s="102">
        <v>39</v>
      </c>
      <c r="T27" s="102">
        <v>19</v>
      </c>
      <c r="U27" s="102">
        <v>24</v>
      </c>
      <c r="V27" s="102">
        <v>6</v>
      </c>
      <c r="W27" s="102">
        <v>2</v>
      </c>
    </row>
    <row r="28" spans="2:23" x14ac:dyDescent="0.2">
      <c r="B28" s="87">
        <v>4029</v>
      </c>
      <c r="C28" s="88" t="s">
        <v>115</v>
      </c>
      <c r="D28" s="102">
        <v>5249</v>
      </c>
      <c r="E28" s="102">
        <v>268</v>
      </c>
      <c r="F28" s="102">
        <v>259</v>
      </c>
      <c r="G28" s="102">
        <v>218</v>
      </c>
      <c r="H28" s="102">
        <v>206</v>
      </c>
      <c r="I28" s="102">
        <v>292</v>
      </c>
      <c r="J28" s="102">
        <v>395</v>
      </c>
      <c r="K28" s="102">
        <v>398</v>
      </c>
      <c r="L28" s="102">
        <v>373</v>
      </c>
      <c r="M28" s="102">
        <v>360</v>
      </c>
      <c r="N28" s="102">
        <v>367</v>
      </c>
      <c r="O28" s="102">
        <v>421</v>
      </c>
      <c r="P28" s="102">
        <v>388</v>
      </c>
      <c r="Q28" s="102">
        <v>354</v>
      </c>
      <c r="R28" s="102">
        <v>302</v>
      </c>
      <c r="S28" s="102">
        <v>260</v>
      </c>
      <c r="T28" s="102">
        <v>176</v>
      </c>
      <c r="U28" s="102">
        <v>118</v>
      </c>
      <c r="V28" s="102">
        <v>65</v>
      </c>
      <c r="W28" s="102">
        <v>29</v>
      </c>
    </row>
    <row r="29" spans="2:23" x14ac:dyDescent="0.2">
      <c r="B29" s="87">
        <v>4030</v>
      </c>
      <c r="C29" s="88" t="s">
        <v>152</v>
      </c>
      <c r="D29" s="102">
        <v>2075</v>
      </c>
      <c r="E29" s="102">
        <v>107</v>
      </c>
      <c r="F29" s="102">
        <v>110</v>
      </c>
      <c r="G29" s="102">
        <v>110</v>
      </c>
      <c r="H29" s="102">
        <v>112</v>
      </c>
      <c r="I29" s="102">
        <v>113</v>
      </c>
      <c r="J29" s="102">
        <v>113</v>
      </c>
      <c r="K29" s="102">
        <v>107</v>
      </c>
      <c r="L29" s="102">
        <v>148</v>
      </c>
      <c r="M29" s="102">
        <v>168</v>
      </c>
      <c r="N29" s="102">
        <v>183</v>
      </c>
      <c r="O29" s="102">
        <v>189</v>
      </c>
      <c r="P29" s="102">
        <v>157</v>
      </c>
      <c r="Q29" s="102">
        <v>120</v>
      </c>
      <c r="R29" s="102">
        <v>114</v>
      </c>
      <c r="S29" s="102">
        <v>95</v>
      </c>
      <c r="T29" s="102">
        <v>68</v>
      </c>
      <c r="U29" s="102">
        <v>34</v>
      </c>
      <c r="V29" s="102">
        <v>18</v>
      </c>
      <c r="W29" s="102">
        <v>9</v>
      </c>
    </row>
    <row r="30" spans="2:23" x14ac:dyDescent="0.2">
      <c r="B30" s="87">
        <v>4031</v>
      </c>
      <c r="C30" s="88" t="s">
        <v>80</v>
      </c>
      <c r="D30" s="102">
        <v>1746</v>
      </c>
      <c r="E30" s="102">
        <v>91</v>
      </c>
      <c r="F30" s="102">
        <v>101</v>
      </c>
      <c r="G30" s="102">
        <v>93</v>
      </c>
      <c r="H30" s="102">
        <v>91</v>
      </c>
      <c r="I30" s="102">
        <v>113</v>
      </c>
      <c r="J30" s="102">
        <v>100</v>
      </c>
      <c r="K30" s="102">
        <v>115</v>
      </c>
      <c r="L30" s="102">
        <v>134</v>
      </c>
      <c r="M30" s="102">
        <v>104</v>
      </c>
      <c r="N30" s="102">
        <v>138</v>
      </c>
      <c r="O30" s="102">
        <v>158</v>
      </c>
      <c r="P30" s="102">
        <v>137</v>
      </c>
      <c r="Q30" s="102">
        <v>109</v>
      </c>
      <c r="R30" s="102">
        <v>83</v>
      </c>
      <c r="S30" s="102">
        <v>80</v>
      </c>
      <c r="T30" s="102">
        <v>45</v>
      </c>
      <c r="U30" s="102">
        <v>31</v>
      </c>
      <c r="V30" s="102">
        <v>16</v>
      </c>
      <c r="W30" s="102">
        <v>7</v>
      </c>
    </row>
    <row r="31" spans="2:23" x14ac:dyDescent="0.2">
      <c r="B31" s="87">
        <v>4032</v>
      </c>
      <c r="C31" s="88" t="s">
        <v>81</v>
      </c>
      <c r="D31" s="102">
        <v>2118</v>
      </c>
      <c r="E31" s="102">
        <v>104</v>
      </c>
      <c r="F31" s="102">
        <v>110</v>
      </c>
      <c r="G31" s="102">
        <v>136</v>
      </c>
      <c r="H31" s="102">
        <v>162</v>
      </c>
      <c r="I31" s="102">
        <v>131</v>
      </c>
      <c r="J31" s="102">
        <v>131</v>
      </c>
      <c r="K31" s="102">
        <v>131</v>
      </c>
      <c r="L31" s="102">
        <v>134</v>
      </c>
      <c r="M31" s="102">
        <v>156</v>
      </c>
      <c r="N31" s="102">
        <v>196</v>
      </c>
      <c r="O31" s="102">
        <v>182</v>
      </c>
      <c r="P31" s="102">
        <v>158</v>
      </c>
      <c r="Q31" s="102">
        <v>104</v>
      </c>
      <c r="R31" s="102">
        <v>86</v>
      </c>
      <c r="S31" s="102">
        <v>86</v>
      </c>
      <c r="T31" s="102">
        <v>41</v>
      </c>
      <c r="U31" s="102">
        <v>39</v>
      </c>
      <c r="V31" s="102">
        <v>22</v>
      </c>
      <c r="W31" s="102">
        <v>9</v>
      </c>
    </row>
    <row r="32" spans="2:23" x14ac:dyDescent="0.2">
      <c r="B32" s="87">
        <v>4033</v>
      </c>
      <c r="C32" s="88" t="s">
        <v>153</v>
      </c>
      <c r="D32" s="102">
        <v>5466</v>
      </c>
      <c r="E32" s="102">
        <v>318</v>
      </c>
      <c r="F32" s="102">
        <v>302</v>
      </c>
      <c r="G32" s="102">
        <v>270</v>
      </c>
      <c r="H32" s="102">
        <v>281</v>
      </c>
      <c r="I32" s="102">
        <v>323</v>
      </c>
      <c r="J32" s="102">
        <v>421</v>
      </c>
      <c r="K32" s="102">
        <v>407</v>
      </c>
      <c r="L32" s="102">
        <v>410</v>
      </c>
      <c r="M32" s="102">
        <v>434</v>
      </c>
      <c r="N32" s="102">
        <v>404</v>
      </c>
      <c r="O32" s="102">
        <v>440</v>
      </c>
      <c r="P32" s="102">
        <v>332</v>
      </c>
      <c r="Q32" s="102">
        <v>323</v>
      </c>
      <c r="R32" s="102">
        <v>260</v>
      </c>
      <c r="S32" s="102">
        <v>258</v>
      </c>
      <c r="T32" s="102">
        <v>139</v>
      </c>
      <c r="U32" s="102">
        <v>80</v>
      </c>
      <c r="V32" s="102">
        <v>43</v>
      </c>
      <c r="W32" s="102">
        <v>21</v>
      </c>
    </row>
    <row r="33" spans="2:23" x14ac:dyDescent="0.2">
      <c r="B33" s="87">
        <v>4034</v>
      </c>
      <c r="C33" s="88" t="s">
        <v>154</v>
      </c>
      <c r="D33" s="102">
        <v>8680</v>
      </c>
      <c r="E33" s="102">
        <v>481</v>
      </c>
      <c r="F33" s="102">
        <v>459</v>
      </c>
      <c r="G33" s="102">
        <v>383</v>
      </c>
      <c r="H33" s="102">
        <v>414</v>
      </c>
      <c r="I33" s="102">
        <v>561</v>
      </c>
      <c r="J33" s="102">
        <v>735</v>
      </c>
      <c r="K33" s="102">
        <v>695</v>
      </c>
      <c r="L33" s="102">
        <v>675</v>
      </c>
      <c r="M33" s="102">
        <v>623</v>
      </c>
      <c r="N33" s="102">
        <v>574</v>
      </c>
      <c r="O33" s="102">
        <v>590</v>
      </c>
      <c r="P33" s="102">
        <v>495</v>
      </c>
      <c r="Q33" s="102">
        <v>511</v>
      </c>
      <c r="R33" s="102">
        <v>433</v>
      </c>
      <c r="S33" s="102">
        <v>383</v>
      </c>
      <c r="T33" s="102">
        <v>283</v>
      </c>
      <c r="U33" s="102">
        <v>239</v>
      </c>
      <c r="V33" s="102">
        <v>108</v>
      </c>
      <c r="W33" s="102">
        <v>38</v>
      </c>
    </row>
    <row r="34" spans="2:23" x14ac:dyDescent="0.2">
      <c r="B34" s="87">
        <v>4035</v>
      </c>
      <c r="C34" s="88" t="s">
        <v>110</v>
      </c>
      <c r="D34" s="102">
        <v>4035</v>
      </c>
      <c r="E34" s="102">
        <v>241</v>
      </c>
      <c r="F34" s="102">
        <v>227</v>
      </c>
      <c r="G34" s="102">
        <v>193</v>
      </c>
      <c r="H34" s="102">
        <v>162</v>
      </c>
      <c r="I34" s="102">
        <v>203</v>
      </c>
      <c r="J34" s="102">
        <v>237</v>
      </c>
      <c r="K34" s="102">
        <v>309</v>
      </c>
      <c r="L34" s="102">
        <v>311</v>
      </c>
      <c r="M34" s="102">
        <v>319</v>
      </c>
      <c r="N34" s="102">
        <v>295</v>
      </c>
      <c r="O34" s="102">
        <v>299</v>
      </c>
      <c r="P34" s="102">
        <v>259</v>
      </c>
      <c r="Q34" s="102">
        <v>267</v>
      </c>
      <c r="R34" s="102">
        <v>197</v>
      </c>
      <c r="S34" s="102">
        <v>211</v>
      </c>
      <c r="T34" s="102">
        <v>130</v>
      </c>
      <c r="U34" s="102">
        <v>109</v>
      </c>
      <c r="V34" s="102">
        <v>46</v>
      </c>
      <c r="W34" s="102">
        <v>20</v>
      </c>
    </row>
    <row r="35" spans="2:23" x14ac:dyDescent="0.2">
      <c r="B35" s="87">
        <v>4037</v>
      </c>
      <c r="C35" s="88" t="s">
        <v>82</v>
      </c>
      <c r="D35" s="102">
        <v>4124</v>
      </c>
      <c r="E35" s="102">
        <v>190</v>
      </c>
      <c r="F35" s="102">
        <v>215</v>
      </c>
      <c r="G35" s="102">
        <v>155</v>
      </c>
      <c r="H35" s="102">
        <v>174</v>
      </c>
      <c r="I35" s="102">
        <v>209</v>
      </c>
      <c r="J35" s="102">
        <v>233</v>
      </c>
      <c r="K35" s="102">
        <v>224</v>
      </c>
      <c r="L35" s="102">
        <v>279</v>
      </c>
      <c r="M35" s="102">
        <v>235</v>
      </c>
      <c r="N35" s="102">
        <v>318</v>
      </c>
      <c r="O35" s="102">
        <v>352</v>
      </c>
      <c r="P35" s="102">
        <v>327</v>
      </c>
      <c r="Q35" s="102">
        <v>274</v>
      </c>
      <c r="R35" s="102">
        <v>248</v>
      </c>
      <c r="S35" s="102">
        <v>234</v>
      </c>
      <c r="T35" s="102">
        <v>222</v>
      </c>
      <c r="U35" s="102">
        <v>135</v>
      </c>
      <c r="V35" s="102">
        <v>74</v>
      </c>
      <c r="W35" s="102">
        <v>26</v>
      </c>
    </row>
    <row r="36" spans="2:23" x14ac:dyDescent="0.2">
      <c r="B36" s="87">
        <v>4038</v>
      </c>
      <c r="C36" s="88" t="s">
        <v>155</v>
      </c>
      <c r="D36" s="102">
        <v>8564</v>
      </c>
      <c r="E36" s="102">
        <v>451</v>
      </c>
      <c r="F36" s="102">
        <v>446</v>
      </c>
      <c r="G36" s="102">
        <v>440</v>
      </c>
      <c r="H36" s="102">
        <v>377</v>
      </c>
      <c r="I36" s="102">
        <v>446</v>
      </c>
      <c r="J36" s="102">
        <v>515</v>
      </c>
      <c r="K36" s="102">
        <v>553</v>
      </c>
      <c r="L36" s="102">
        <v>575</v>
      </c>
      <c r="M36" s="102">
        <v>586</v>
      </c>
      <c r="N36" s="102">
        <v>638</v>
      </c>
      <c r="O36" s="102">
        <v>686</v>
      </c>
      <c r="P36" s="102">
        <v>564</v>
      </c>
      <c r="Q36" s="102">
        <v>477</v>
      </c>
      <c r="R36" s="102">
        <v>418</v>
      </c>
      <c r="S36" s="102">
        <v>459</v>
      </c>
      <c r="T36" s="102">
        <v>381</v>
      </c>
      <c r="U36" s="102">
        <v>277</v>
      </c>
      <c r="V36" s="102">
        <v>184</v>
      </c>
      <c r="W36" s="102">
        <v>91</v>
      </c>
    </row>
    <row r="37" spans="2:23" x14ac:dyDescent="0.2">
      <c r="B37" s="87">
        <v>4039</v>
      </c>
      <c r="C37" s="88" t="s">
        <v>116</v>
      </c>
      <c r="D37" s="102">
        <v>2070</v>
      </c>
      <c r="E37" s="102">
        <v>83</v>
      </c>
      <c r="F37" s="102">
        <v>115</v>
      </c>
      <c r="G37" s="102">
        <v>115</v>
      </c>
      <c r="H37" s="102">
        <v>131</v>
      </c>
      <c r="I37" s="102">
        <v>127</v>
      </c>
      <c r="J37" s="102">
        <v>80</v>
      </c>
      <c r="K37" s="102">
        <v>73</v>
      </c>
      <c r="L37" s="102">
        <v>122</v>
      </c>
      <c r="M37" s="102">
        <v>147</v>
      </c>
      <c r="N37" s="102">
        <v>184</v>
      </c>
      <c r="O37" s="102">
        <v>207</v>
      </c>
      <c r="P37" s="102">
        <v>212</v>
      </c>
      <c r="Q37" s="102">
        <v>136</v>
      </c>
      <c r="R37" s="102">
        <v>123</v>
      </c>
      <c r="S37" s="102">
        <v>93</v>
      </c>
      <c r="T37" s="102">
        <v>67</v>
      </c>
      <c r="U37" s="102">
        <v>32</v>
      </c>
      <c r="V37" s="102">
        <v>18</v>
      </c>
      <c r="W37" s="102">
        <v>5</v>
      </c>
    </row>
    <row r="38" spans="2:23" x14ac:dyDescent="0.2">
      <c r="B38" s="87">
        <v>4040</v>
      </c>
      <c r="C38" s="88" t="s">
        <v>156</v>
      </c>
      <c r="D38" s="102">
        <v>11795</v>
      </c>
      <c r="E38" s="102">
        <v>766</v>
      </c>
      <c r="F38" s="102">
        <v>701</v>
      </c>
      <c r="G38" s="102">
        <v>633</v>
      </c>
      <c r="H38" s="102">
        <v>583</v>
      </c>
      <c r="I38" s="102">
        <v>798</v>
      </c>
      <c r="J38" s="102">
        <v>960</v>
      </c>
      <c r="K38" s="102">
        <v>992</v>
      </c>
      <c r="L38" s="102">
        <v>889</v>
      </c>
      <c r="M38" s="102">
        <v>863</v>
      </c>
      <c r="N38" s="102">
        <v>784</v>
      </c>
      <c r="O38" s="102">
        <v>825</v>
      </c>
      <c r="P38" s="102">
        <v>733</v>
      </c>
      <c r="Q38" s="102">
        <v>652</v>
      </c>
      <c r="R38" s="102">
        <v>507</v>
      </c>
      <c r="S38" s="102">
        <v>438</v>
      </c>
      <c r="T38" s="102">
        <v>309</v>
      </c>
      <c r="U38" s="102">
        <v>226</v>
      </c>
      <c r="V38" s="102">
        <v>96</v>
      </c>
      <c r="W38" s="102">
        <v>40</v>
      </c>
    </row>
    <row r="39" spans="2:23" x14ac:dyDescent="0.2">
      <c r="B39" s="87">
        <v>4041</v>
      </c>
      <c r="C39" s="88" t="s">
        <v>429</v>
      </c>
      <c r="D39" s="102">
        <v>2216</v>
      </c>
      <c r="E39" s="102">
        <v>146</v>
      </c>
      <c r="F39" s="102">
        <v>132</v>
      </c>
      <c r="G39" s="102">
        <v>121</v>
      </c>
      <c r="H39" s="102">
        <v>100</v>
      </c>
      <c r="I39" s="102">
        <v>120</v>
      </c>
      <c r="J39" s="102">
        <v>159</v>
      </c>
      <c r="K39" s="102">
        <v>181</v>
      </c>
      <c r="L39" s="102">
        <v>174</v>
      </c>
      <c r="M39" s="102">
        <v>179</v>
      </c>
      <c r="N39" s="102">
        <v>186</v>
      </c>
      <c r="O39" s="102">
        <v>161</v>
      </c>
      <c r="P39" s="102">
        <v>127</v>
      </c>
      <c r="Q39" s="102">
        <v>131</v>
      </c>
      <c r="R39" s="102">
        <v>101</v>
      </c>
      <c r="S39" s="102">
        <v>81</v>
      </c>
      <c r="T39" s="102">
        <v>51</v>
      </c>
      <c r="U39" s="102">
        <v>32</v>
      </c>
      <c r="V39" s="102">
        <v>23</v>
      </c>
      <c r="W39" s="102">
        <v>11</v>
      </c>
    </row>
    <row r="40" spans="2:23" x14ac:dyDescent="0.2">
      <c r="B40" s="87">
        <v>4042</v>
      </c>
      <c r="C40" s="88" t="s">
        <v>83</v>
      </c>
      <c r="D40" s="102">
        <v>2962</v>
      </c>
      <c r="E40" s="102">
        <v>148</v>
      </c>
      <c r="F40" s="102">
        <v>138</v>
      </c>
      <c r="G40" s="102">
        <v>141</v>
      </c>
      <c r="H40" s="102">
        <v>150</v>
      </c>
      <c r="I40" s="102">
        <v>185</v>
      </c>
      <c r="J40" s="102">
        <v>268</v>
      </c>
      <c r="K40" s="102">
        <v>236</v>
      </c>
      <c r="L40" s="102">
        <v>216</v>
      </c>
      <c r="M40" s="102">
        <v>200</v>
      </c>
      <c r="N40" s="102">
        <v>227</v>
      </c>
      <c r="O40" s="102">
        <v>247</v>
      </c>
      <c r="P40" s="102">
        <v>196</v>
      </c>
      <c r="Q40" s="102">
        <v>182</v>
      </c>
      <c r="R40" s="102">
        <v>147</v>
      </c>
      <c r="S40" s="102">
        <v>101</v>
      </c>
      <c r="T40" s="102">
        <v>74</v>
      </c>
      <c r="U40" s="102">
        <v>57</v>
      </c>
      <c r="V40" s="102">
        <v>33</v>
      </c>
      <c r="W40" s="102">
        <v>16</v>
      </c>
    </row>
    <row r="41" spans="2:23" x14ac:dyDescent="0.2">
      <c r="B41" s="87">
        <v>4044</v>
      </c>
      <c r="C41" s="88" t="s">
        <v>157</v>
      </c>
      <c r="D41" s="102">
        <v>7176</v>
      </c>
      <c r="E41" s="102">
        <v>393</v>
      </c>
      <c r="F41" s="102">
        <v>368</v>
      </c>
      <c r="G41" s="102">
        <v>379</v>
      </c>
      <c r="H41" s="102">
        <v>394</v>
      </c>
      <c r="I41" s="102">
        <v>405</v>
      </c>
      <c r="J41" s="102">
        <v>462</v>
      </c>
      <c r="K41" s="102">
        <v>465</v>
      </c>
      <c r="L41" s="102">
        <v>496</v>
      </c>
      <c r="M41" s="102">
        <v>476</v>
      </c>
      <c r="N41" s="102">
        <v>517</v>
      </c>
      <c r="O41" s="102">
        <v>596</v>
      </c>
      <c r="P41" s="102">
        <v>554</v>
      </c>
      <c r="Q41" s="102">
        <v>377</v>
      </c>
      <c r="R41" s="102">
        <v>400</v>
      </c>
      <c r="S41" s="102">
        <v>376</v>
      </c>
      <c r="T41" s="102">
        <v>217</v>
      </c>
      <c r="U41" s="102">
        <v>143</v>
      </c>
      <c r="V41" s="102">
        <v>119</v>
      </c>
      <c r="W41" s="102">
        <v>39</v>
      </c>
    </row>
    <row r="42" spans="2:23" x14ac:dyDescent="0.2">
      <c r="B42" s="87">
        <v>4045</v>
      </c>
      <c r="C42" s="88" t="s">
        <v>140</v>
      </c>
      <c r="D42" s="102">
        <v>20717</v>
      </c>
      <c r="E42" s="102">
        <v>999</v>
      </c>
      <c r="F42" s="102">
        <v>1056</v>
      </c>
      <c r="G42" s="102">
        <v>914</v>
      </c>
      <c r="H42" s="102">
        <v>845</v>
      </c>
      <c r="I42" s="102">
        <v>1067</v>
      </c>
      <c r="J42" s="102">
        <v>1446</v>
      </c>
      <c r="K42" s="102">
        <v>1547</v>
      </c>
      <c r="L42" s="102">
        <v>1519</v>
      </c>
      <c r="M42" s="102">
        <v>1488</v>
      </c>
      <c r="N42" s="102">
        <v>1479</v>
      </c>
      <c r="O42" s="102">
        <v>1661</v>
      </c>
      <c r="P42" s="102">
        <v>1415</v>
      </c>
      <c r="Q42" s="102">
        <v>1177</v>
      </c>
      <c r="R42" s="102">
        <v>1008</v>
      </c>
      <c r="S42" s="102">
        <v>968</v>
      </c>
      <c r="T42" s="102">
        <v>814</v>
      </c>
      <c r="U42" s="102">
        <v>643</v>
      </c>
      <c r="V42" s="102">
        <v>467</v>
      </c>
      <c r="W42" s="102">
        <v>204</v>
      </c>
    </row>
    <row r="43" spans="2:23" x14ac:dyDescent="0.2">
      <c r="B43" s="87">
        <v>4046</v>
      </c>
      <c r="C43" s="88" t="s">
        <v>84</v>
      </c>
      <c r="D43" s="102">
        <v>1560</v>
      </c>
      <c r="E43" s="102">
        <v>102</v>
      </c>
      <c r="F43" s="102">
        <v>89</v>
      </c>
      <c r="G43" s="102">
        <v>81</v>
      </c>
      <c r="H43" s="102">
        <v>84</v>
      </c>
      <c r="I43" s="102">
        <v>83</v>
      </c>
      <c r="J43" s="102">
        <v>80</v>
      </c>
      <c r="K43" s="102">
        <v>101</v>
      </c>
      <c r="L43" s="102">
        <v>110</v>
      </c>
      <c r="M43" s="102">
        <v>114</v>
      </c>
      <c r="N43" s="102">
        <v>124</v>
      </c>
      <c r="O43" s="102">
        <v>126</v>
      </c>
      <c r="P43" s="102">
        <v>127</v>
      </c>
      <c r="Q43" s="102">
        <v>85</v>
      </c>
      <c r="R43" s="102">
        <v>106</v>
      </c>
      <c r="S43" s="102">
        <v>63</v>
      </c>
      <c r="T43" s="102">
        <v>40</v>
      </c>
      <c r="U43" s="102">
        <v>23</v>
      </c>
      <c r="V43" s="102">
        <v>17</v>
      </c>
      <c r="W43" s="102">
        <v>5</v>
      </c>
    </row>
    <row r="44" spans="2:23" x14ac:dyDescent="0.2">
      <c r="B44" s="87">
        <v>4047</v>
      </c>
      <c r="C44" s="88" t="s">
        <v>158</v>
      </c>
      <c r="D44" s="102">
        <v>4656</v>
      </c>
      <c r="E44" s="102">
        <v>269</v>
      </c>
      <c r="F44" s="102">
        <v>264</v>
      </c>
      <c r="G44" s="102">
        <v>240</v>
      </c>
      <c r="H44" s="102">
        <v>262</v>
      </c>
      <c r="I44" s="102">
        <v>269</v>
      </c>
      <c r="J44" s="102">
        <v>291</v>
      </c>
      <c r="K44" s="102">
        <v>330</v>
      </c>
      <c r="L44" s="102">
        <v>326</v>
      </c>
      <c r="M44" s="102">
        <v>270</v>
      </c>
      <c r="N44" s="102">
        <v>341</v>
      </c>
      <c r="O44" s="102">
        <v>412</v>
      </c>
      <c r="P44" s="102">
        <v>333</v>
      </c>
      <c r="Q44" s="102">
        <v>295</v>
      </c>
      <c r="R44" s="102">
        <v>243</v>
      </c>
      <c r="S44" s="102">
        <v>193</v>
      </c>
      <c r="T44" s="102">
        <v>128</v>
      </c>
      <c r="U44" s="102">
        <v>98</v>
      </c>
      <c r="V44" s="102">
        <v>63</v>
      </c>
      <c r="W44" s="102">
        <v>29</v>
      </c>
    </row>
    <row r="45" spans="2:23" x14ac:dyDescent="0.2">
      <c r="B45" s="87">
        <v>4048</v>
      </c>
      <c r="C45" s="88" t="s">
        <v>117</v>
      </c>
      <c r="D45" s="102">
        <v>6388</v>
      </c>
      <c r="E45" s="102">
        <v>334</v>
      </c>
      <c r="F45" s="102">
        <v>405</v>
      </c>
      <c r="G45" s="102">
        <v>382</v>
      </c>
      <c r="H45" s="102">
        <v>331</v>
      </c>
      <c r="I45" s="102">
        <v>312</v>
      </c>
      <c r="J45" s="102">
        <v>277</v>
      </c>
      <c r="K45" s="102">
        <v>333</v>
      </c>
      <c r="L45" s="102">
        <v>460</v>
      </c>
      <c r="M45" s="102">
        <v>452</v>
      </c>
      <c r="N45" s="102">
        <v>579</v>
      </c>
      <c r="O45" s="102">
        <v>588</v>
      </c>
      <c r="P45" s="102">
        <v>433</v>
      </c>
      <c r="Q45" s="102">
        <v>373</v>
      </c>
      <c r="R45" s="102">
        <v>325</v>
      </c>
      <c r="S45" s="102">
        <v>281</v>
      </c>
      <c r="T45" s="102">
        <v>246</v>
      </c>
      <c r="U45" s="102">
        <v>145</v>
      </c>
      <c r="V45" s="102">
        <v>88</v>
      </c>
      <c r="W45" s="102">
        <v>44</v>
      </c>
    </row>
    <row r="46" spans="2:23" x14ac:dyDescent="0.2">
      <c r="B46" s="85">
        <v>4089</v>
      </c>
      <c r="C46" s="86" t="s">
        <v>159</v>
      </c>
      <c r="D46" s="101">
        <v>76324</v>
      </c>
      <c r="E46" s="101">
        <v>3918</v>
      </c>
      <c r="F46" s="101">
        <v>4091</v>
      </c>
      <c r="G46" s="101">
        <v>3914</v>
      </c>
      <c r="H46" s="101">
        <v>3960</v>
      </c>
      <c r="I46" s="101">
        <v>4303</v>
      </c>
      <c r="J46" s="101">
        <v>4695</v>
      </c>
      <c r="K46" s="101">
        <v>4982</v>
      </c>
      <c r="L46" s="101">
        <v>5337</v>
      </c>
      <c r="M46" s="101">
        <v>5289</v>
      </c>
      <c r="N46" s="101">
        <v>5956</v>
      </c>
      <c r="O46" s="101">
        <v>6365</v>
      </c>
      <c r="P46" s="101">
        <v>5732</v>
      </c>
      <c r="Q46" s="101">
        <v>4888</v>
      </c>
      <c r="R46" s="101">
        <v>4001</v>
      </c>
      <c r="S46" s="101">
        <v>3442</v>
      </c>
      <c r="T46" s="101">
        <v>2389</v>
      </c>
      <c r="U46" s="101">
        <v>1654</v>
      </c>
      <c r="V46" s="101">
        <v>975</v>
      </c>
      <c r="W46" s="101">
        <v>433</v>
      </c>
    </row>
    <row r="47" spans="2:23" x14ac:dyDescent="0.2">
      <c r="B47" s="87">
        <v>4061</v>
      </c>
      <c r="C47" s="88" t="s">
        <v>441</v>
      </c>
      <c r="D47" s="102">
        <v>1871</v>
      </c>
      <c r="E47" s="102">
        <v>104</v>
      </c>
      <c r="F47" s="102">
        <v>110</v>
      </c>
      <c r="G47" s="102">
        <v>99</v>
      </c>
      <c r="H47" s="102">
        <v>89</v>
      </c>
      <c r="I47" s="102">
        <v>93</v>
      </c>
      <c r="J47" s="102">
        <v>87</v>
      </c>
      <c r="K47" s="102">
        <v>85</v>
      </c>
      <c r="L47" s="102">
        <v>116</v>
      </c>
      <c r="M47" s="102">
        <v>139</v>
      </c>
      <c r="N47" s="102">
        <v>165</v>
      </c>
      <c r="O47" s="102">
        <v>177</v>
      </c>
      <c r="P47" s="102">
        <v>183</v>
      </c>
      <c r="Q47" s="102">
        <v>143</v>
      </c>
      <c r="R47" s="102">
        <v>102</v>
      </c>
      <c r="S47" s="102">
        <v>80</v>
      </c>
      <c r="T47" s="102">
        <v>47</v>
      </c>
      <c r="U47" s="102">
        <v>27</v>
      </c>
      <c r="V47" s="102">
        <v>15</v>
      </c>
      <c r="W47" s="102">
        <v>10</v>
      </c>
    </row>
    <row r="48" spans="2:23" x14ac:dyDescent="0.2">
      <c r="B48" s="87">
        <v>4062</v>
      </c>
      <c r="C48" s="88" t="s">
        <v>160</v>
      </c>
      <c r="D48" s="102">
        <v>4715</v>
      </c>
      <c r="E48" s="102">
        <v>220</v>
      </c>
      <c r="F48" s="102">
        <v>285</v>
      </c>
      <c r="G48" s="102">
        <v>249</v>
      </c>
      <c r="H48" s="102">
        <v>241</v>
      </c>
      <c r="I48" s="102">
        <v>254</v>
      </c>
      <c r="J48" s="102">
        <v>250</v>
      </c>
      <c r="K48" s="102">
        <v>260</v>
      </c>
      <c r="L48" s="102">
        <v>332</v>
      </c>
      <c r="M48" s="102">
        <v>348</v>
      </c>
      <c r="N48" s="102">
        <v>368</v>
      </c>
      <c r="O48" s="102">
        <v>387</v>
      </c>
      <c r="P48" s="102">
        <v>346</v>
      </c>
      <c r="Q48" s="102">
        <v>315</v>
      </c>
      <c r="R48" s="102">
        <v>261</v>
      </c>
      <c r="S48" s="102">
        <v>256</v>
      </c>
      <c r="T48" s="102">
        <v>146</v>
      </c>
      <c r="U48" s="102">
        <v>106</v>
      </c>
      <c r="V48" s="102">
        <v>68</v>
      </c>
      <c r="W48" s="102">
        <v>23</v>
      </c>
    </row>
    <row r="49" spans="2:23" x14ac:dyDescent="0.2">
      <c r="B49" s="87">
        <v>4063</v>
      </c>
      <c r="C49" s="88" t="s">
        <v>430</v>
      </c>
      <c r="D49" s="102">
        <v>7769</v>
      </c>
      <c r="E49" s="102">
        <v>372</v>
      </c>
      <c r="F49" s="102">
        <v>410</v>
      </c>
      <c r="G49" s="102">
        <v>357</v>
      </c>
      <c r="H49" s="102">
        <v>406</v>
      </c>
      <c r="I49" s="102">
        <v>443</v>
      </c>
      <c r="J49" s="102">
        <v>575</v>
      </c>
      <c r="K49" s="102">
        <v>575</v>
      </c>
      <c r="L49" s="102">
        <v>591</v>
      </c>
      <c r="M49" s="102">
        <v>529</v>
      </c>
      <c r="N49" s="102">
        <v>556</v>
      </c>
      <c r="O49" s="102">
        <v>601</v>
      </c>
      <c r="P49" s="102">
        <v>564</v>
      </c>
      <c r="Q49" s="102">
        <v>488</v>
      </c>
      <c r="R49" s="102">
        <v>375</v>
      </c>
      <c r="S49" s="102">
        <v>365</v>
      </c>
      <c r="T49" s="102">
        <v>255</v>
      </c>
      <c r="U49" s="102">
        <v>167</v>
      </c>
      <c r="V49" s="102">
        <v>97</v>
      </c>
      <c r="W49" s="102">
        <v>43</v>
      </c>
    </row>
    <row r="50" spans="2:23" x14ac:dyDescent="0.2">
      <c r="B50" s="87">
        <v>4064</v>
      </c>
      <c r="C50" s="88" t="s">
        <v>86</v>
      </c>
      <c r="D50" s="102">
        <v>986</v>
      </c>
      <c r="E50" s="102">
        <v>42</v>
      </c>
      <c r="F50" s="102">
        <v>51</v>
      </c>
      <c r="G50" s="102">
        <v>47</v>
      </c>
      <c r="H50" s="102">
        <v>55</v>
      </c>
      <c r="I50" s="102">
        <v>53</v>
      </c>
      <c r="J50" s="102">
        <v>34</v>
      </c>
      <c r="K50" s="102">
        <v>60</v>
      </c>
      <c r="L50" s="102">
        <v>71</v>
      </c>
      <c r="M50" s="102">
        <v>76</v>
      </c>
      <c r="N50" s="102">
        <v>94</v>
      </c>
      <c r="O50" s="102">
        <v>87</v>
      </c>
      <c r="P50" s="102">
        <v>92</v>
      </c>
      <c r="Q50" s="102">
        <v>83</v>
      </c>
      <c r="R50" s="102">
        <v>45</v>
      </c>
      <c r="S50" s="102">
        <v>32</v>
      </c>
      <c r="T50" s="102">
        <v>28</v>
      </c>
      <c r="U50" s="102">
        <v>20</v>
      </c>
      <c r="V50" s="102">
        <v>11</v>
      </c>
      <c r="W50" s="102">
        <v>5</v>
      </c>
    </row>
    <row r="51" spans="2:23" x14ac:dyDescent="0.2">
      <c r="B51" s="87">
        <v>4065</v>
      </c>
      <c r="C51" s="88" t="s">
        <v>161</v>
      </c>
      <c r="D51" s="102">
        <v>3872</v>
      </c>
      <c r="E51" s="102">
        <v>216</v>
      </c>
      <c r="F51" s="102">
        <v>225</v>
      </c>
      <c r="G51" s="102">
        <v>188</v>
      </c>
      <c r="H51" s="102">
        <v>186</v>
      </c>
      <c r="I51" s="102">
        <v>214</v>
      </c>
      <c r="J51" s="102">
        <v>301</v>
      </c>
      <c r="K51" s="102">
        <v>293</v>
      </c>
      <c r="L51" s="102">
        <v>302</v>
      </c>
      <c r="M51" s="102">
        <v>253</v>
      </c>
      <c r="N51" s="102">
        <v>274</v>
      </c>
      <c r="O51" s="102">
        <v>293</v>
      </c>
      <c r="P51" s="102">
        <v>305</v>
      </c>
      <c r="Q51" s="102">
        <v>214</v>
      </c>
      <c r="R51" s="102">
        <v>198</v>
      </c>
      <c r="S51" s="102">
        <v>159</v>
      </c>
      <c r="T51" s="102">
        <v>109</v>
      </c>
      <c r="U51" s="102">
        <v>77</v>
      </c>
      <c r="V51" s="102">
        <v>38</v>
      </c>
      <c r="W51" s="102">
        <v>27</v>
      </c>
    </row>
    <row r="52" spans="2:23" x14ac:dyDescent="0.2">
      <c r="B52" s="87">
        <v>4066</v>
      </c>
      <c r="C52" s="88" t="s">
        <v>87</v>
      </c>
      <c r="D52" s="102">
        <v>998</v>
      </c>
      <c r="E52" s="102">
        <v>63</v>
      </c>
      <c r="F52" s="102">
        <v>44</v>
      </c>
      <c r="G52" s="102">
        <v>41</v>
      </c>
      <c r="H52" s="102">
        <v>45</v>
      </c>
      <c r="I52" s="102">
        <v>41</v>
      </c>
      <c r="J52" s="102">
        <v>65</v>
      </c>
      <c r="K52" s="102">
        <v>62</v>
      </c>
      <c r="L52" s="102">
        <v>59</v>
      </c>
      <c r="M52" s="102">
        <v>75</v>
      </c>
      <c r="N52" s="102">
        <v>78</v>
      </c>
      <c r="O52" s="102">
        <v>95</v>
      </c>
      <c r="P52" s="102">
        <v>81</v>
      </c>
      <c r="Q52" s="102">
        <v>79</v>
      </c>
      <c r="R52" s="102">
        <v>60</v>
      </c>
      <c r="S52" s="102">
        <v>44</v>
      </c>
      <c r="T52" s="102">
        <v>32</v>
      </c>
      <c r="U52" s="102">
        <v>24</v>
      </c>
      <c r="V52" s="102">
        <v>6</v>
      </c>
      <c r="W52" s="102">
        <v>4</v>
      </c>
    </row>
    <row r="53" spans="2:23" x14ac:dyDescent="0.2">
      <c r="B53" s="87">
        <v>4067</v>
      </c>
      <c r="C53" s="88" t="s">
        <v>162</v>
      </c>
      <c r="D53" s="102">
        <v>1651</v>
      </c>
      <c r="E53" s="102">
        <v>99</v>
      </c>
      <c r="F53" s="102">
        <v>91</v>
      </c>
      <c r="G53" s="102">
        <v>87</v>
      </c>
      <c r="H53" s="102">
        <v>96</v>
      </c>
      <c r="I53" s="102">
        <v>94</v>
      </c>
      <c r="J53" s="102">
        <v>104</v>
      </c>
      <c r="K53" s="102">
        <v>115</v>
      </c>
      <c r="L53" s="102">
        <v>118</v>
      </c>
      <c r="M53" s="102">
        <v>119</v>
      </c>
      <c r="N53" s="102">
        <v>118</v>
      </c>
      <c r="O53" s="102">
        <v>146</v>
      </c>
      <c r="P53" s="102">
        <v>126</v>
      </c>
      <c r="Q53" s="102">
        <v>107</v>
      </c>
      <c r="R53" s="102">
        <v>102</v>
      </c>
      <c r="S53" s="102">
        <v>54</v>
      </c>
      <c r="T53" s="102">
        <v>30</v>
      </c>
      <c r="U53" s="102">
        <v>27</v>
      </c>
      <c r="V53" s="102">
        <v>13</v>
      </c>
      <c r="W53" s="102">
        <v>5</v>
      </c>
    </row>
    <row r="54" spans="2:23" x14ac:dyDescent="0.2">
      <c r="B54" s="87">
        <v>4068</v>
      </c>
      <c r="C54" s="88" t="s">
        <v>163</v>
      </c>
      <c r="D54" s="102">
        <v>2428</v>
      </c>
      <c r="E54" s="102">
        <v>103</v>
      </c>
      <c r="F54" s="102">
        <v>125</v>
      </c>
      <c r="G54" s="102">
        <v>124</v>
      </c>
      <c r="H54" s="102">
        <v>145</v>
      </c>
      <c r="I54" s="102">
        <v>148</v>
      </c>
      <c r="J54" s="102">
        <v>119</v>
      </c>
      <c r="K54" s="102">
        <v>130</v>
      </c>
      <c r="L54" s="102">
        <v>175</v>
      </c>
      <c r="M54" s="102">
        <v>165</v>
      </c>
      <c r="N54" s="102">
        <v>217</v>
      </c>
      <c r="O54" s="102">
        <v>215</v>
      </c>
      <c r="P54" s="102">
        <v>206</v>
      </c>
      <c r="Q54" s="102">
        <v>163</v>
      </c>
      <c r="R54" s="102">
        <v>119</v>
      </c>
      <c r="S54" s="102">
        <v>98</v>
      </c>
      <c r="T54" s="102">
        <v>80</v>
      </c>
      <c r="U54" s="102">
        <v>48</v>
      </c>
      <c r="V54" s="102">
        <v>37</v>
      </c>
      <c r="W54" s="102">
        <v>11</v>
      </c>
    </row>
    <row r="55" spans="2:23" x14ac:dyDescent="0.2">
      <c r="B55" s="87">
        <v>4084</v>
      </c>
      <c r="C55" s="88" t="s">
        <v>164</v>
      </c>
      <c r="D55" s="102">
        <v>618</v>
      </c>
      <c r="E55" s="102">
        <v>34</v>
      </c>
      <c r="F55" s="102">
        <v>32</v>
      </c>
      <c r="G55" s="102">
        <v>27</v>
      </c>
      <c r="H55" s="102">
        <v>45</v>
      </c>
      <c r="I55" s="102">
        <v>26</v>
      </c>
      <c r="J55" s="102">
        <v>23</v>
      </c>
      <c r="K55" s="102">
        <v>44</v>
      </c>
      <c r="L55" s="102">
        <v>49</v>
      </c>
      <c r="M55" s="102">
        <v>43</v>
      </c>
      <c r="N55" s="102">
        <v>64</v>
      </c>
      <c r="O55" s="102">
        <v>71</v>
      </c>
      <c r="P55" s="102">
        <v>47</v>
      </c>
      <c r="Q55" s="102">
        <v>32</v>
      </c>
      <c r="R55" s="102">
        <v>35</v>
      </c>
      <c r="S55" s="102">
        <v>20</v>
      </c>
      <c r="T55" s="102">
        <v>10</v>
      </c>
      <c r="U55" s="102">
        <v>8</v>
      </c>
      <c r="V55" s="102">
        <v>7</v>
      </c>
      <c r="W55" s="102">
        <v>1</v>
      </c>
    </row>
    <row r="56" spans="2:23" x14ac:dyDescent="0.2">
      <c r="B56" s="87">
        <v>4071</v>
      </c>
      <c r="C56" s="88" t="s">
        <v>88</v>
      </c>
      <c r="D56" s="102">
        <v>2063</v>
      </c>
      <c r="E56" s="102">
        <v>94</v>
      </c>
      <c r="F56" s="102">
        <v>123</v>
      </c>
      <c r="G56" s="102">
        <v>139</v>
      </c>
      <c r="H56" s="102">
        <v>138</v>
      </c>
      <c r="I56" s="102">
        <v>120</v>
      </c>
      <c r="J56" s="102">
        <v>91</v>
      </c>
      <c r="K56" s="102">
        <v>79</v>
      </c>
      <c r="L56" s="102">
        <v>134</v>
      </c>
      <c r="M56" s="102">
        <v>159</v>
      </c>
      <c r="N56" s="102">
        <v>216</v>
      </c>
      <c r="O56" s="102">
        <v>205</v>
      </c>
      <c r="P56" s="102">
        <v>182</v>
      </c>
      <c r="Q56" s="102">
        <v>129</v>
      </c>
      <c r="R56" s="102">
        <v>90</v>
      </c>
      <c r="S56" s="102">
        <v>65</v>
      </c>
      <c r="T56" s="102">
        <v>40</v>
      </c>
      <c r="U56" s="102">
        <v>34</v>
      </c>
      <c r="V56" s="102">
        <v>20</v>
      </c>
      <c r="W56" s="102">
        <v>5</v>
      </c>
    </row>
    <row r="57" spans="2:23" x14ac:dyDescent="0.2">
      <c r="B57" s="87">
        <v>4072</v>
      </c>
      <c r="C57" s="88" t="s">
        <v>431</v>
      </c>
      <c r="D57" s="102">
        <v>2843</v>
      </c>
      <c r="E57" s="102">
        <v>128</v>
      </c>
      <c r="F57" s="102">
        <v>148</v>
      </c>
      <c r="G57" s="102">
        <v>152</v>
      </c>
      <c r="H57" s="102">
        <v>156</v>
      </c>
      <c r="I57" s="102">
        <v>184</v>
      </c>
      <c r="J57" s="102">
        <v>210</v>
      </c>
      <c r="K57" s="102">
        <v>179</v>
      </c>
      <c r="L57" s="102">
        <v>183</v>
      </c>
      <c r="M57" s="102">
        <v>199</v>
      </c>
      <c r="N57" s="102">
        <v>225</v>
      </c>
      <c r="O57" s="102">
        <v>247</v>
      </c>
      <c r="P57" s="102">
        <v>230</v>
      </c>
      <c r="Q57" s="102">
        <v>192</v>
      </c>
      <c r="R57" s="102">
        <v>144</v>
      </c>
      <c r="S57" s="102">
        <v>112</v>
      </c>
      <c r="T57" s="102">
        <v>70</v>
      </c>
      <c r="U57" s="102">
        <v>50</v>
      </c>
      <c r="V57" s="102">
        <v>26</v>
      </c>
      <c r="W57" s="102">
        <v>8</v>
      </c>
    </row>
    <row r="58" spans="2:23" x14ac:dyDescent="0.2">
      <c r="B58" s="87">
        <v>4073</v>
      </c>
      <c r="C58" s="88" t="s">
        <v>165</v>
      </c>
      <c r="D58" s="102">
        <v>2011</v>
      </c>
      <c r="E58" s="102">
        <v>87</v>
      </c>
      <c r="F58" s="102">
        <v>100</v>
      </c>
      <c r="G58" s="102">
        <v>107</v>
      </c>
      <c r="H58" s="102">
        <v>98</v>
      </c>
      <c r="I58" s="102">
        <v>90</v>
      </c>
      <c r="J58" s="102">
        <v>116</v>
      </c>
      <c r="K58" s="102">
        <v>102</v>
      </c>
      <c r="L58" s="102">
        <v>129</v>
      </c>
      <c r="M58" s="102">
        <v>146</v>
      </c>
      <c r="N58" s="102">
        <v>152</v>
      </c>
      <c r="O58" s="102">
        <v>203</v>
      </c>
      <c r="P58" s="102">
        <v>165</v>
      </c>
      <c r="Q58" s="102">
        <v>146</v>
      </c>
      <c r="R58" s="102">
        <v>133</v>
      </c>
      <c r="S58" s="102">
        <v>93</v>
      </c>
      <c r="T58" s="102">
        <v>63</v>
      </c>
      <c r="U58" s="102">
        <v>43</v>
      </c>
      <c r="V58" s="102">
        <v>22</v>
      </c>
      <c r="W58" s="102">
        <v>16</v>
      </c>
    </row>
    <row r="59" spans="2:23" x14ac:dyDescent="0.2">
      <c r="B59" s="87">
        <v>4074</v>
      </c>
      <c r="C59" s="88" t="s">
        <v>166</v>
      </c>
      <c r="D59" s="102">
        <v>2361</v>
      </c>
      <c r="E59" s="102">
        <v>106</v>
      </c>
      <c r="F59" s="102">
        <v>128</v>
      </c>
      <c r="G59" s="102">
        <v>150</v>
      </c>
      <c r="H59" s="102">
        <v>111</v>
      </c>
      <c r="I59" s="102">
        <v>95</v>
      </c>
      <c r="J59" s="102">
        <v>96</v>
      </c>
      <c r="K59" s="102">
        <v>110</v>
      </c>
      <c r="L59" s="102">
        <v>149</v>
      </c>
      <c r="M59" s="102">
        <v>166</v>
      </c>
      <c r="N59" s="102">
        <v>218</v>
      </c>
      <c r="O59" s="102">
        <v>216</v>
      </c>
      <c r="P59" s="102">
        <v>186</v>
      </c>
      <c r="Q59" s="102">
        <v>179</v>
      </c>
      <c r="R59" s="102">
        <v>121</v>
      </c>
      <c r="S59" s="102">
        <v>125</v>
      </c>
      <c r="T59" s="102">
        <v>87</v>
      </c>
      <c r="U59" s="102">
        <v>64</v>
      </c>
      <c r="V59" s="102">
        <v>39</v>
      </c>
      <c r="W59" s="102">
        <v>15</v>
      </c>
    </row>
    <row r="60" spans="2:23" x14ac:dyDescent="0.2">
      <c r="B60" s="87">
        <v>4075</v>
      </c>
      <c r="C60" s="88" t="s">
        <v>385</v>
      </c>
      <c r="D60" s="102">
        <v>4475</v>
      </c>
      <c r="E60" s="102">
        <v>248</v>
      </c>
      <c r="F60" s="102">
        <v>276</v>
      </c>
      <c r="G60" s="102">
        <v>226</v>
      </c>
      <c r="H60" s="102">
        <v>193</v>
      </c>
      <c r="I60" s="102">
        <v>262</v>
      </c>
      <c r="J60" s="102">
        <v>298</v>
      </c>
      <c r="K60" s="102">
        <v>302</v>
      </c>
      <c r="L60" s="102">
        <v>326</v>
      </c>
      <c r="M60" s="102">
        <v>326</v>
      </c>
      <c r="N60" s="102">
        <v>337</v>
      </c>
      <c r="O60" s="102">
        <v>360</v>
      </c>
      <c r="P60" s="102">
        <v>311</v>
      </c>
      <c r="Q60" s="102">
        <v>242</v>
      </c>
      <c r="R60" s="102">
        <v>254</v>
      </c>
      <c r="S60" s="102">
        <v>202</v>
      </c>
      <c r="T60" s="102">
        <v>139</v>
      </c>
      <c r="U60" s="102">
        <v>98</v>
      </c>
      <c r="V60" s="102">
        <v>55</v>
      </c>
      <c r="W60" s="102">
        <v>20</v>
      </c>
    </row>
    <row r="61" spans="2:23" x14ac:dyDescent="0.2">
      <c r="B61" s="87">
        <v>4076</v>
      </c>
      <c r="C61" s="88" t="s">
        <v>89</v>
      </c>
      <c r="D61" s="102">
        <v>2865</v>
      </c>
      <c r="E61" s="102">
        <v>144</v>
      </c>
      <c r="F61" s="102">
        <v>158</v>
      </c>
      <c r="G61" s="102">
        <v>161</v>
      </c>
      <c r="H61" s="102">
        <v>172</v>
      </c>
      <c r="I61" s="102">
        <v>158</v>
      </c>
      <c r="J61" s="102">
        <v>167</v>
      </c>
      <c r="K61" s="102">
        <v>201</v>
      </c>
      <c r="L61" s="102">
        <v>209</v>
      </c>
      <c r="M61" s="102">
        <v>181</v>
      </c>
      <c r="N61" s="102">
        <v>247</v>
      </c>
      <c r="O61" s="102">
        <v>224</v>
      </c>
      <c r="P61" s="102">
        <v>226</v>
      </c>
      <c r="Q61" s="102">
        <v>163</v>
      </c>
      <c r="R61" s="102">
        <v>152</v>
      </c>
      <c r="S61" s="102">
        <v>116</v>
      </c>
      <c r="T61" s="102">
        <v>76</v>
      </c>
      <c r="U61" s="102">
        <v>57</v>
      </c>
      <c r="V61" s="102">
        <v>33</v>
      </c>
      <c r="W61" s="102">
        <v>20</v>
      </c>
    </row>
    <row r="62" spans="2:23" x14ac:dyDescent="0.2">
      <c r="B62" s="87">
        <v>4077</v>
      </c>
      <c r="C62" s="88" t="s">
        <v>167</v>
      </c>
      <c r="D62" s="102">
        <v>1517</v>
      </c>
      <c r="E62" s="102">
        <v>107</v>
      </c>
      <c r="F62" s="102">
        <v>89</v>
      </c>
      <c r="G62" s="102">
        <v>107</v>
      </c>
      <c r="H62" s="102">
        <v>93</v>
      </c>
      <c r="I62" s="102">
        <v>68</v>
      </c>
      <c r="J62" s="102">
        <v>60</v>
      </c>
      <c r="K62" s="102">
        <v>105</v>
      </c>
      <c r="L62" s="102">
        <v>115</v>
      </c>
      <c r="M62" s="102">
        <v>111</v>
      </c>
      <c r="N62" s="102">
        <v>133</v>
      </c>
      <c r="O62" s="102">
        <v>112</v>
      </c>
      <c r="P62" s="102">
        <v>84</v>
      </c>
      <c r="Q62" s="102">
        <v>101</v>
      </c>
      <c r="R62" s="102">
        <v>77</v>
      </c>
      <c r="S62" s="102">
        <v>62</v>
      </c>
      <c r="T62" s="102">
        <v>36</v>
      </c>
      <c r="U62" s="102">
        <v>39</v>
      </c>
      <c r="V62" s="102">
        <v>14</v>
      </c>
      <c r="W62" s="102">
        <v>4</v>
      </c>
    </row>
    <row r="63" spans="2:23" x14ac:dyDescent="0.2">
      <c r="B63" s="87">
        <v>4078</v>
      </c>
      <c r="C63" s="88" t="s">
        <v>168</v>
      </c>
      <c r="D63" s="102">
        <v>473</v>
      </c>
      <c r="E63" s="102">
        <v>23</v>
      </c>
      <c r="F63" s="102">
        <v>35</v>
      </c>
      <c r="G63" s="102">
        <v>18</v>
      </c>
      <c r="H63" s="102">
        <v>24</v>
      </c>
      <c r="I63" s="102">
        <v>28</v>
      </c>
      <c r="J63" s="102">
        <v>29</v>
      </c>
      <c r="K63" s="102">
        <v>35</v>
      </c>
      <c r="L63" s="102">
        <v>32</v>
      </c>
      <c r="M63" s="102">
        <v>24</v>
      </c>
      <c r="N63" s="102">
        <v>37</v>
      </c>
      <c r="O63" s="102">
        <v>48</v>
      </c>
      <c r="P63" s="102">
        <v>38</v>
      </c>
      <c r="Q63" s="102">
        <v>30</v>
      </c>
      <c r="R63" s="102">
        <v>22</v>
      </c>
      <c r="S63" s="102">
        <v>26</v>
      </c>
      <c r="T63" s="102">
        <v>12</v>
      </c>
      <c r="U63" s="102">
        <v>9</v>
      </c>
      <c r="V63" s="102">
        <v>3</v>
      </c>
      <c r="W63" s="102" t="s">
        <v>342</v>
      </c>
    </row>
    <row r="64" spans="2:23" x14ac:dyDescent="0.2">
      <c r="B64" s="87">
        <v>4079</v>
      </c>
      <c r="C64" s="88" t="s">
        <v>169</v>
      </c>
      <c r="D64" s="102">
        <v>1385</v>
      </c>
      <c r="E64" s="102">
        <v>63</v>
      </c>
      <c r="F64" s="102">
        <v>74</v>
      </c>
      <c r="G64" s="102">
        <v>63</v>
      </c>
      <c r="H64" s="102">
        <v>64</v>
      </c>
      <c r="I64" s="102">
        <v>90</v>
      </c>
      <c r="J64" s="102">
        <v>83</v>
      </c>
      <c r="K64" s="102">
        <v>96</v>
      </c>
      <c r="L64" s="102">
        <v>100</v>
      </c>
      <c r="M64" s="102">
        <v>95</v>
      </c>
      <c r="N64" s="102">
        <v>109</v>
      </c>
      <c r="O64" s="102">
        <v>153</v>
      </c>
      <c r="P64" s="102">
        <v>86</v>
      </c>
      <c r="Q64" s="102">
        <v>95</v>
      </c>
      <c r="R64" s="102">
        <v>84</v>
      </c>
      <c r="S64" s="102">
        <v>55</v>
      </c>
      <c r="T64" s="102">
        <v>43</v>
      </c>
      <c r="U64" s="102">
        <v>20</v>
      </c>
      <c r="V64" s="102">
        <v>10</v>
      </c>
      <c r="W64" s="102">
        <v>2</v>
      </c>
    </row>
    <row r="65" spans="2:23" x14ac:dyDescent="0.2">
      <c r="B65" s="87">
        <v>4080</v>
      </c>
      <c r="C65" s="88" t="s">
        <v>118</v>
      </c>
      <c r="D65" s="102">
        <v>7295</v>
      </c>
      <c r="E65" s="102">
        <v>463</v>
      </c>
      <c r="F65" s="102">
        <v>375</v>
      </c>
      <c r="G65" s="102">
        <v>373</v>
      </c>
      <c r="H65" s="102">
        <v>342</v>
      </c>
      <c r="I65" s="102">
        <v>428</v>
      </c>
      <c r="J65" s="102">
        <v>555</v>
      </c>
      <c r="K65" s="102">
        <v>611</v>
      </c>
      <c r="L65" s="102">
        <v>565</v>
      </c>
      <c r="M65" s="102">
        <v>484</v>
      </c>
      <c r="N65" s="102">
        <v>554</v>
      </c>
      <c r="O65" s="102">
        <v>602</v>
      </c>
      <c r="P65" s="102">
        <v>506</v>
      </c>
      <c r="Q65" s="102">
        <v>418</v>
      </c>
      <c r="R65" s="102">
        <v>354</v>
      </c>
      <c r="S65" s="102">
        <v>264</v>
      </c>
      <c r="T65" s="102">
        <v>174</v>
      </c>
      <c r="U65" s="102">
        <v>115</v>
      </c>
      <c r="V65" s="102">
        <v>79</v>
      </c>
      <c r="W65" s="102">
        <v>33</v>
      </c>
    </row>
    <row r="66" spans="2:23" x14ac:dyDescent="0.2">
      <c r="B66" s="87">
        <v>4081</v>
      </c>
      <c r="C66" s="88" t="s">
        <v>170</v>
      </c>
      <c r="D66" s="102">
        <v>3664</v>
      </c>
      <c r="E66" s="102">
        <v>187</v>
      </c>
      <c r="F66" s="102">
        <v>189</v>
      </c>
      <c r="G66" s="102">
        <v>160</v>
      </c>
      <c r="H66" s="102">
        <v>156</v>
      </c>
      <c r="I66" s="102">
        <v>162</v>
      </c>
      <c r="J66" s="102">
        <v>159</v>
      </c>
      <c r="K66" s="102">
        <v>219</v>
      </c>
      <c r="L66" s="102">
        <v>239</v>
      </c>
      <c r="M66" s="102">
        <v>253</v>
      </c>
      <c r="N66" s="102">
        <v>229</v>
      </c>
      <c r="O66" s="102">
        <v>285</v>
      </c>
      <c r="P66" s="102">
        <v>288</v>
      </c>
      <c r="Q66" s="102">
        <v>280</v>
      </c>
      <c r="R66" s="102">
        <v>239</v>
      </c>
      <c r="S66" s="102">
        <v>250</v>
      </c>
      <c r="T66" s="102">
        <v>172</v>
      </c>
      <c r="U66" s="102">
        <v>108</v>
      </c>
      <c r="V66" s="102">
        <v>57</v>
      </c>
      <c r="W66" s="102">
        <v>32</v>
      </c>
    </row>
    <row r="67" spans="2:23" x14ac:dyDescent="0.2">
      <c r="B67" s="87">
        <v>4082</v>
      </c>
      <c r="C67" s="88" t="s">
        <v>432</v>
      </c>
      <c r="D67" s="102">
        <v>16004</v>
      </c>
      <c r="E67" s="102">
        <v>802</v>
      </c>
      <c r="F67" s="102">
        <v>790</v>
      </c>
      <c r="G67" s="102">
        <v>818</v>
      </c>
      <c r="H67" s="102">
        <v>876</v>
      </c>
      <c r="I67" s="102">
        <v>1015</v>
      </c>
      <c r="J67" s="102">
        <v>1038</v>
      </c>
      <c r="K67" s="102">
        <v>1048</v>
      </c>
      <c r="L67" s="102">
        <v>1041</v>
      </c>
      <c r="M67" s="102">
        <v>1065</v>
      </c>
      <c r="N67" s="102">
        <v>1184</v>
      </c>
      <c r="O67" s="102">
        <v>1311</v>
      </c>
      <c r="P67" s="102">
        <v>1163</v>
      </c>
      <c r="Q67" s="102">
        <v>975</v>
      </c>
      <c r="R67" s="102">
        <v>757</v>
      </c>
      <c r="S67" s="102">
        <v>725</v>
      </c>
      <c r="T67" s="102">
        <v>581</v>
      </c>
      <c r="U67" s="102">
        <v>421</v>
      </c>
      <c r="V67" s="102">
        <v>268</v>
      </c>
      <c r="W67" s="102">
        <v>126</v>
      </c>
    </row>
    <row r="68" spans="2:23" x14ac:dyDescent="0.2">
      <c r="B68" s="87">
        <v>4083</v>
      </c>
      <c r="C68" s="88" t="s">
        <v>171</v>
      </c>
      <c r="D68" s="102">
        <v>4460</v>
      </c>
      <c r="E68" s="102">
        <v>213</v>
      </c>
      <c r="F68" s="102">
        <v>233</v>
      </c>
      <c r="G68" s="102">
        <v>221</v>
      </c>
      <c r="H68" s="102">
        <v>229</v>
      </c>
      <c r="I68" s="102">
        <v>237</v>
      </c>
      <c r="J68" s="102">
        <v>235</v>
      </c>
      <c r="K68" s="102">
        <v>271</v>
      </c>
      <c r="L68" s="102">
        <v>302</v>
      </c>
      <c r="M68" s="102">
        <v>333</v>
      </c>
      <c r="N68" s="102">
        <v>381</v>
      </c>
      <c r="O68" s="102">
        <v>327</v>
      </c>
      <c r="P68" s="102">
        <v>317</v>
      </c>
      <c r="Q68" s="102">
        <v>314</v>
      </c>
      <c r="R68" s="102">
        <v>277</v>
      </c>
      <c r="S68" s="102">
        <v>239</v>
      </c>
      <c r="T68" s="102">
        <v>159</v>
      </c>
      <c r="U68" s="102">
        <v>92</v>
      </c>
      <c r="V68" s="102">
        <v>57</v>
      </c>
      <c r="W68" s="102">
        <v>23</v>
      </c>
    </row>
    <row r="69" spans="2:23" x14ac:dyDescent="0.2">
      <c r="B69" s="85">
        <v>4129</v>
      </c>
      <c r="C69" s="86" t="s">
        <v>172</v>
      </c>
      <c r="D69" s="101">
        <v>50452</v>
      </c>
      <c r="E69" s="101">
        <v>2485</v>
      </c>
      <c r="F69" s="101">
        <v>2516</v>
      </c>
      <c r="G69" s="101">
        <v>2365</v>
      </c>
      <c r="H69" s="101">
        <v>2469</v>
      </c>
      <c r="I69" s="101">
        <v>2852</v>
      </c>
      <c r="J69" s="101">
        <v>3279</v>
      </c>
      <c r="K69" s="101">
        <v>3322</v>
      </c>
      <c r="L69" s="101">
        <v>3532</v>
      </c>
      <c r="M69" s="101">
        <v>3275</v>
      </c>
      <c r="N69" s="101">
        <v>3679</v>
      </c>
      <c r="O69" s="101">
        <v>4195</v>
      </c>
      <c r="P69" s="101">
        <v>3789</v>
      </c>
      <c r="Q69" s="101">
        <v>3303</v>
      </c>
      <c r="R69" s="101">
        <v>2825</v>
      </c>
      <c r="S69" s="101">
        <v>2431</v>
      </c>
      <c r="T69" s="101">
        <v>1749</v>
      </c>
      <c r="U69" s="101">
        <v>1229</v>
      </c>
      <c r="V69" s="101">
        <v>785</v>
      </c>
      <c r="W69" s="101">
        <v>372</v>
      </c>
    </row>
    <row r="70" spans="2:23" x14ac:dyDescent="0.2">
      <c r="B70" s="87">
        <v>4091</v>
      </c>
      <c r="C70" s="88" t="s">
        <v>173</v>
      </c>
      <c r="D70" s="102">
        <v>1574</v>
      </c>
      <c r="E70" s="102">
        <v>68</v>
      </c>
      <c r="F70" s="102">
        <v>63</v>
      </c>
      <c r="G70" s="102">
        <v>78</v>
      </c>
      <c r="H70" s="102">
        <v>82</v>
      </c>
      <c r="I70" s="102">
        <v>75</v>
      </c>
      <c r="J70" s="102">
        <v>52</v>
      </c>
      <c r="K70" s="102">
        <v>75</v>
      </c>
      <c r="L70" s="102">
        <v>119</v>
      </c>
      <c r="M70" s="102">
        <v>102</v>
      </c>
      <c r="N70" s="102">
        <v>128</v>
      </c>
      <c r="O70" s="102">
        <v>158</v>
      </c>
      <c r="P70" s="102">
        <v>149</v>
      </c>
      <c r="Q70" s="102">
        <v>113</v>
      </c>
      <c r="R70" s="102">
        <v>99</v>
      </c>
      <c r="S70" s="102">
        <v>79</v>
      </c>
      <c r="T70" s="102">
        <v>53</v>
      </c>
      <c r="U70" s="102">
        <v>49</v>
      </c>
      <c r="V70" s="102">
        <v>20</v>
      </c>
      <c r="W70" s="102">
        <v>12</v>
      </c>
    </row>
    <row r="71" spans="2:23" x14ac:dyDescent="0.2">
      <c r="B71" s="87">
        <v>4092</v>
      </c>
      <c r="C71" s="88" t="s">
        <v>119</v>
      </c>
      <c r="D71" s="102">
        <v>4444</v>
      </c>
      <c r="E71" s="102">
        <v>278</v>
      </c>
      <c r="F71" s="102">
        <v>282</v>
      </c>
      <c r="G71" s="102">
        <v>269</v>
      </c>
      <c r="H71" s="102">
        <v>248</v>
      </c>
      <c r="I71" s="102">
        <v>261</v>
      </c>
      <c r="J71" s="102">
        <v>281</v>
      </c>
      <c r="K71" s="102">
        <v>302</v>
      </c>
      <c r="L71" s="102">
        <v>360</v>
      </c>
      <c r="M71" s="102">
        <v>325</v>
      </c>
      <c r="N71" s="102">
        <v>327</v>
      </c>
      <c r="O71" s="102">
        <v>349</v>
      </c>
      <c r="P71" s="102">
        <v>267</v>
      </c>
      <c r="Q71" s="102">
        <v>240</v>
      </c>
      <c r="R71" s="102">
        <v>212</v>
      </c>
      <c r="S71" s="102">
        <v>184</v>
      </c>
      <c r="T71" s="102">
        <v>122</v>
      </c>
      <c r="U71" s="102">
        <v>82</v>
      </c>
      <c r="V71" s="102">
        <v>40</v>
      </c>
      <c r="W71" s="102">
        <v>15</v>
      </c>
    </row>
    <row r="72" spans="2:23" x14ac:dyDescent="0.2">
      <c r="B72" s="87">
        <v>4093</v>
      </c>
      <c r="C72" s="88" t="s">
        <v>174</v>
      </c>
      <c r="D72" s="102">
        <v>705</v>
      </c>
      <c r="E72" s="102">
        <v>23</v>
      </c>
      <c r="F72" s="102">
        <v>24</v>
      </c>
      <c r="G72" s="102">
        <v>24</v>
      </c>
      <c r="H72" s="102">
        <v>52</v>
      </c>
      <c r="I72" s="102">
        <v>37</v>
      </c>
      <c r="J72" s="102">
        <v>42</v>
      </c>
      <c r="K72" s="102">
        <v>44</v>
      </c>
      <c r="L72" s="102">
        <v>46</v>
      </c>
      <c r="M72" s="102">
        <v>47</v>
      </c>
      <c r="N72" s="102">
        <v>61</v>
      </c>
      <c r="O72" s="102">
        <v>78</v>
      </c>
      <c r="P72" s="102">
        <v>69</v>
      </c>
      <c r="Q72" s="102">
        <v>42</v>
      </c>
      <c r="R72" s="102">
        <v>47</v>
      </c>
      <c r="S72" s="102">
        <v>30</v>
      </c>
      <c r="T72" s="102">
        <v>16</v>
      </c>
      <c r="U72" s="102">
        <v>14</v>
      </c>
      <c r="V72" s="102">
        <v>8</v>
      </c>
      <c r="W72" s="102">
        <v>1</v>
      </c>
    </row>
    <row r="73" spans="2:23" x14ac:dyDescent="0.2">
      <c r="B73" s="87">
        <v>4124</v>
      </c>
      <c r="C73" s="88" t="s">
        <v>386</v>
      </c>
      <c r="D73" s="102">
        <v>1571</v>
      </c>
      <c r="E73" s="102">
        <v>62</v>
      </c>
      <c r="F73" s="102">
        <v>72</v>
      </c>
      <c r="G73" s="102">
        <v>74</v>
      </c>
      <c r="H73" s="102">
        <v>63</v>
      </c>
      <c r="I73" s="102">
        <v>71</v>
      </c>
      <c r="J73" s="102">
        <v>86</v>
      </c>
      <c r="K73" s="102">
        <v>83</v>
      </c>
      <c r="L73" s="102">
        <v>93</v>
      </c>
      <c r="M73" s="102">
        <v>96</v>
      </c>
      <c r="N73" s="102">
        <v>131</v>
      </c>
      <c r="O73" s="102">
        <v>138</v>
      </c>
      <c r="P73" s="102">
        <v>142</v>
      </c>
      <c r="Q73" s="102">
        <v>135</v>
      </c>
      <c r="R73" s="102">
        <v>101</v>
      </c>
      <c r="S73" s="102">
        <v>95</v>
      </c>
      <c r="T73" s="102">
        <v>60</v>
      </c>
      <c r="U73" s="102">
        <v>34</v>
      </c>
      <c r="V73" s="102">
        <v>19</v>
      </c>
      <c r="W73" s="102">
        <v>16</v>
      </c>
    </row>
    <row r="74" spans="2:23" x14ac:dyDescent="0.2">
      <c r="B74" s="87">
        <v>4094</v>
      </c>
      <c r="C74" s="88" t="s">
        <v>175</v>
      </c>
      <c r="D74" s="102">
        <v>736</v>
      </c>
      <c r="E74" s="102">
        <v>28</v>
      </c>
      <c r="F74" s="102">
        <v>31</v>
      </c>
      <c r="G74" s="102">
        <v>26</v>
      </c>
      <c r="H74" s="102">
        <v>38</v>
      </c>
      <c r="I74" s="102">
        <v>44</v>
      </c>
      <c r="J74" s="102">
        <v>49</v>
      </c>
      <c r="K74" s="102">
        <v>57</v>
      </c>
      <c r="L74" s="102">
        <v>44</v>
      </c>
      <c r="M74" s="102">
        <v>41</v>
      </c>
      <c r="N74" s="102">
        <v>62</v>
      </c>
      <c r="O74" s="102">
        <v>69</v>
      </c>
      <c r="P74" s="102">
        <v>69</v>
      </c>
      <c r="Q74" s="102">
        <v>56</v>
      </c>
      <c r="R74" s="102">
        <v>42</v>
      </c>
      <c r="S74" s="102">
        <v>26</v>
      </c>
      <c r="T74" s="102">
        <v>17</v>
      </c>
      <c r="U74" s="102">
        <v>18</v>
      </c>
      <c r="V74" s="102">
        <v>15</v>
      </c>
      <c r="W74" s="102">
        <v>4</v>
      </c>
    </row>
    <row r="75" spans="2:23" x14ac:dyDescent="0.2">
      <c r="B75" s="87">
        <v>4095</v>
      </c>
      <c r="C75" s="88" t="s">
        <v>90</v>
      </c>
      <c r="D75" s="102">
        <v>11092</v>
      </c>
      <c r="E75" s="102">
        <v>534</v>
      </c>
      <c r="F75" s="102">
        <v>497</v>
      </c>
      <c r="G75" s="102">
        <v>488</v>
      </c>
      <c r="H75" s="102">
        <v>501</v>
      </c>
      <c r="I75" s="102">
        <v>644</v>
      </c>
      <c r="J75" s="102">
        <v>852</v>
      </c>
      <c r="K75" s="102">
        <v>827</v>
      </c>
      <c r="L75" s="102">
        <v>758</v>
      </c>
      <c r="M75" s="102">
        <v>712</v>
      </c>
      <c r="N75" s="102">
        <v>716</v>
      </c>
      <c r="O75" s="102">
        <v>803</v>
      </c>
      <c r="P75" s="102">
        <v>778</v>
      </c>
      <c r="Q75" s="102">
        <v>705</v>
      </c>
      <c r="R75" s="102">
        <v>607</v>
      </c>
      <c r="S75" s="102">
        <v>591</v>
      </c>
      <c r="T75" s="102">
        <v>441</v>
      </c>
      <c r="U75" s="102">
        <v>306</v>
      </c>
      <c r="V75" s="102">
        <v>215</v>
      </c>
      <c r="W75" s="102">
        <v>117</v>
      </c>
    </row>
    <row r="76" spans="2:23" x14ac:dyDescent="0.2">
      <c r="B76" s="87">
        <v>4096</v>
      </c>
      <c r="C76" s="88" t="s">
        <v>176</v>
      </c>
      <c r="D76" s="102">
        <v>593</v>
      </c>
      <c r="E76" s="102">
        <v>35</v>
      </c>
      <c r="F76" s="102">
        <v>36</v>
      </c>
      <c r="G76" s="102">
        <v>24</v>
      </c>
      <c r="H76" s="102">
        <v>16</v>
      </c>
      <c r="I76" s="102">
        <v>21</v>
      </c>
      <c r="J76" s="102">
        <v>17</v>
      </c>
      <c r="K76" s="102">
        <v>42</v>
      </c>
      <c r="L76" s="102">
        <v>41</v>
      </c>
      <c r="M76" s="102">
        <v>36</v>
      </c>
      <c r="N76" s="102">
        <v>43</v>
      </c>
      <c r="O76" s="102">
        <v>43</v>
      </c>
      <c r="P76" s="102">
        <v>66</v>
      </c>
      <c r="Q76" s="102">
        <v>57</v>
      </c>
      <c r="R76" s="102">
        <v>46</v>
      </c>
      <c r="S76" s="102">
        <v>33</v>
      </c>
      <c r="T76" s="102">
        <v>11</v>
      </c>
      <c r="U76" s="102">
        <v>11</v>
      </c>
      <c r="V76" s="102">
        <v>13</v>
      </c>
      <c r="W76" s="102">
        <v>2</v>
      </c>
    </row>
    <row r="77" spans="2:23" x14ac:dyDescent="0.2">
      <c r="B77" s="87">
        <v>4097</v>
      </c>
      <c r="C77" s="88" t="s">
        <v>177</v>
      </c>
      <c r="D77" s="102">
        <v>293</v>
      </c>
      <c r="E77" s="102">
        <v>13</v>
      </c>
      <c r="F77" s="102">
        <v>12</v>
      </c>
      <c r="G77" s="102">
        <v>8</v>
      </c>
      <c r="H77" s="102">
        <v>17</v>
      </c>
      <c r="I77" s="102">
        <v>9</v>
      </c>
      <c r="J77" s="102">
        <v>11</v>
      </c>
      <c r="K77" s="102">
        <v>17</v>
      </c>
      <c r="L77" s="102">
        <v>20</v>
      </c>
      <c r="M77" s="102">
        <v>22</v>
      </c>
      <c r="N77" s="102">
        <v>20</v>
      </c>
      <c r="O77" s="102">
        <v>29</v>
      </c>
      <c r="P77" s="102">
        <v>42</v>
      </c>
      <c r="Q77" s="102">
        <v>27</v>
      </c>
      <c r="R77" s="102">
        <v>19</v>
      </c>
      <c r="S77" s="102">
        <v>9</v>
      </c>
      <c r="T77" s="102">
        <v>8</v>
      </c>
      <c r="U77" s="102">
        <v>2</v>
      </c>
      <c r="V77" s="102">
        <v>1</v>
      </c>
      <c r="W77" s="102">
        <v>7</v>
      </c>
    </row>
    <row r="78" spans="2:23" x14ac:dyDescent="0.2">
      <c r="B78" s="87">
        <v>4099</v>
      </c>
      <c r="C78" s="88" t="s">
        <v>178</v>
      </c>
      <c r="D78" s="102">
        <v>433</v>
      </c>
      <c r="E78" s="102">
        <v>17</v>
      </c>
      <c r="F78" s="102">
        <v>19</v>
      </c>
      <c r="G78" s="102">
        <v>15</v>
      </c>
      <c r="H78" s="102">
        <v>24</v>
      </c>
      <c r="I78" s="102">
        <v>26</v>
      </c>
      <c r="J78" s="102">
        <v>21</v>
      </c>
      <c r="K78" s="102">
        <v>22</v>
      </c>
      <c r="L78" s="102">
        <v>27</v>
      </c>
      <c r="M78" s="102">
        <v>27</v>
      </c>
      <c r="N78" s="102">
        <v>41</v>
      </c>
      <c r="O78" s="102">
        <v>44</v>
      </c>
      <c r="P78" s="102">
        <v>38</v>
      </c>
      <c r="Q78" s="102">
        <v>38</v>
      </c>
      <c r="R78" s="102">
        <v>19</v>
      </c>
      <c r="S78" s="102">
        <v>21</v>
      </c>
      <c r="T78" s="102">
        <v>15</v>
      </c>
      <c r="U78" s="102">
        <v>8</v>
      </c>
      <c r="V78" s="102">
        <v>9</v>
      </c>
      <c r="W78" s="102">
        <v>2</v>
      </c>
    </row>
    <row r="79" spans="2:23" x14ac:dyDescent="0.2">
      <c r="B79" s="87">
        <v>4100</v>
      </c>
      <c r="C79" s="88" t="s">
        <v>433</v>
      </c>
      <c r="D79" s="102">
        <v>3575</v>
      </c>
      <c r="E79" s="102">
        <v>188</v>
      </c>
      <c r="F79" s="102">
        <v>171</v>
      </c>
      <c r="G79" s="102">
        <v>161</v>
      </c>
      <c r="H79" s="102">
        <v>162</v>
      </c>
      <c r="I79" s="102">
        <v>220</v>
      </c>
      <c r="J79" s="102">
        <v>266</v>
      </c>
      <c r="K79" s="102">
        <v>286</v>
      </c>
      <c r="L79" s="102">
        <v>229</v>
      </c>
      <c r="M79" s="102">
        <v>232</v>
      </c>
      <c r="N79" s="102">
        <v>256</v>
      </c>
      <c r="O79" s="102">
        <v>306</v>
      </c>
      <c r="P79" s="102">
        <v>229</v>
      </c>
      <c r="Q79" s="102">
        <v>231</v>
      </c>
      <c r="R79" s="102">
        <v>185</v>
      </c>
      <c r="S79" s="102">
        <v>158</v>
      </c>
      <c r="T79" s="102">
        <v>139</v>
      </c>
      <c r="U79" s="102">
        <v>87</v>
      </c>
      <c r="V79" s="102">
        <v>54</v>
      </c>
      <c r="W79" s="102">
        <v>15</v>
      </c>
    </row>
    <row r="80" spans="2:23" x14ac:dyDescent="0.2">
      <c r="B80" s="87">
        <v>4104</v>
      </c>
      <c r="C80" s="88" t="s">
        <v>179</v>
      </c>
      <c r="D80" s="102">
        <v>2368</v>
      </c>
      <c r="E80" s="102">
        <v>95</v>
      </c>
      <c r="F80" s="102">
        <v>102</v>
      </c>
      <c r="G80" s="102">
        <v>112</v>
      </c>
      <c r="H80" s="102">
        <v>135</v>
      </c>
      <c r="I80" s="102">
        <v>127</v>
      </c>
      <c r="J80" s="102">
        <v>146</v>
      </c>
      <c r="K80" s="102">
        <v>118</v>
      </c>
      <c r="L80" s="102">
        <v>163</v>
      </c>
      <c r="M80" s="102">
        <v>140</v>
      </c>
      <c r="N80" s="102">
        <v>215</v>
      </c>
      <c r="O80" s="102">
        <v>227</v>
      </c>
      <c r="P80" s="102">
        <v>196</v>
      </c>
      <c r="Q80" s="102">
        <v>147</v>
      </c>
      <c r="R80" s="102">
        <v>123</v>
      </c>
      <c r="S80" s="102">
        <v>106</v>
      </c>
      <c r="T80" s="102">
        <v>97</v>
      </c>
      <c r="U80" s="102">
        <v>74</v>
      </c>
      <c r="V80" s="102">
        <v>28</v>
      </c>
      <c r="W80" s="102">
        <v>17</v>
      </c>
    </row>
    <row r="81" spans="2:23" x14ac:dyDescent="0.2">
      <c r="B81" s="87">
        <v>4105</v>
      </c>
      <c r="C81" s="88" t="s">
        <v>120</v>
      </c>
      <c r="D81" s="102">
        <v>334</v>
      </c>
      <c r="E81" s="102">
        <v>25</v>
      </c>
      <c r="F81" s="102">
        <v>20</v>
      </c>
      <c r="G81" s="102">
        <v>17</v>
      </c>
      <c r="H81" s="102">
        <v>18</v>
      </c>
      <c r="I81" s="102">
        <v>20</v>
      </c>
      <c r="J81" s="102">
        <v>15</v>
      </c>
      <c r="K81" s="102">
        <v>22</v>
      </c>
      <c r="L81" s="102">
        <v>19</v>
      </c>
      <c r="M81" s="102">
        <v>29</v>
      </c>
      <c r="N81" s="102">
        <v>19</v>
      </c>
      <c r="O81" s="102">
        <v>32</v>
      </c>
      <c r="P81" s="102">
        <v>13</v>
      </c>
      <c r="Q81" s="102">
        <v>24</v>
      </c>
      <c r="R81" s="102">
        <v>26</v>
      </c>
      <c r="S81" s="102">
        <v>14</v>
      </c>
      <c r="T81" s="102">
        <v>11</v>
      </c>
      <c r="U81" s="102">
        <v>7</v>
      </c>
      <c r="V81" s="102">
        <v>1</v>
      </c>
      <c r="W81" s="102">
        <v>2</v>
      </c>
    </row>
    <row r="82" spans="2:23" x14ac:dyDescent="0.2">
      <c r="B82" s="87">
        <v>4106</v>
      </c>
      <c r="C82" s="88" t="s">
        <v>180</v>
      </c>
      <c r="D82" s="102">
        <v>396</v>
      </c>
      <c r="E82" s="102">
        <v>22</v>
      </c>
      <c r="F82" s="102">
        <v>13</v>
      </c>
      <c r="G82" s="102">
        <v>14</v>
      </c>
      <c r="H82" s="102">
        <v>4</v>
      </c>
      <c r="I82" s="102">
        <v>21</v>
      </c>
      <c r="J82" s="102">
        <v>13</v>
      </c>
      <c r="K82" s="102">
        <v>16</v>
      </c>
      <c r="L82" s="102">
        <v>23</v>
      </c>
      <c r="M82" s="102">
        <v>26</v>
      </c>
      <c r="N82" s="102">
        <v>23</v>
      </c>
      <c r="O82" s="102">
        <v>41</v>
      </c>
      <c r="P82" s="102">
        <v>35</v>
      </c>
      <c r="Q82" s="102">
        <v>46</v>
      </c>
      <c r="R82" s="102">
        <v>35</v>
      </c>
      <c r="S82" s="102">
        <v>28</v>
      </c>
      <c r="T82" s="102">
        <v>25</v>
      </c>
      <c r="U82" s="102">
        <v>9</v>
      </c>
      <c r="V82" s="102">
        <v>2</v>
      </c>
      <c r="W82" s="102" t="s">
        <v>342</v>
      </c>
    </row>
    <row r="83" spans="2:23" x14ac:dyDescent="0.2">
      <c r="B83" s="87">
        <v>4107</v>
      </c>
      <c r="C83" s="88" t="s">
        <v>181</v>
      </c>
      <c r="D83" s="102">
        <v>1108</v>
      </c>
      <c r="E83" s="102">
        <v>67</v>
      </c>
      <c r="F83" s="102">
        <v>65</v>
      </c>
      <c r="G83" s="102">
        <v>49</v>
      </c>
      <c r="H83" s="102">
        <v>31</v>
      </c>
      <c r="I83" s="102">
        <v>61</v>
      </c>
      <c r="J83" s="102">
        <v>85</v>
      </c>
      <c r="K83" s="102">
        <v>88</v>
      </c>
      <c r="L83" s="102">
        <v>104</v>
      </c>
      <c r="M83" s="102">
        <v>78</v>
      </c>
      <c r="N83" s="102">
        <v>95</v>
      </c>
      <c r="O83" s="102">
        <v>80</v>
      </c>
      <c r="P83" s="102">
        <v>79</v>
      </c>
      <c r="Q83" s="102">
        <v>71</v>
      </c>
      <c r="R83" s="102">
        <v>66</v>
      </c>
      <c r="S83" s="102">
        <v>44</v>
      </c>
      <c r="T83" s="102">
        <v>24</v>
      </c>
      <c r="U83" s="102">
        <v>9</v>
      </c>
      <c r="V83" s="102">
        <v>7</v>
      </c>
      <c r="W83" s="102">
        <v>5</v>
      </c>
    </row>
    <row r="84" spans="2:23" x14ac:dyDescent="0.2">
      <c r="B84" s="87">
        <v>4110</v>
      </c>
      <c r="C84" s="88" t="s">
        <v>121</v>
      </c>
      <c r="D84" s="102">
        <v>1066</v>
      </c>
      <c r="E84" s="102">
        <v>56</v>
      </c>
      <c r="F84" s="102">
        <v>75</v>
      </c>
      <c r="G84" s="102">
        <v>51</v>
      </c>
      <c r="H84" s="102">
        <v>44</v>
      </c>
      <c r="I84" s="102">
        <v>39</v>
      </c>
      <c r="J84" s="102">
        <v>54</v>
      </c>
      <c r="K84" s="102">
        <v>55</v>
      </c>
      <c r="L84" s="102">
        <v>81</v>
      </c>
      <c r="M84" s="102">
        <v>71</v>
      </c>
      <c r="N84" s="102">
        <v>77</v>
      </c>
      <c r="O84" s="102">
        <v>77</v>
      </c>
      <c r="P84" s="102">
        <v>81</v>
      </c>
      <c r="Q84" s="102">
        <v>83</v>
      </c>
      <c r="R84" s="102">
        <v>93</v>
      </c>
      <c r="S84" s="102">
        <v>57</v>
      </c>
      <c r="T84" s="102">
        <v>39</v>
      </c>
      <c r="U84" s="102">
        <v>18</v>
      </c>
      <c r="V84" s="102">
        <v>9</v>
      </c>
      <c r="W84" s="102">
        <v>6</v>
      </c>
    </row>
    <row r="85" spans="2:23" x14ac:dyDescent="0.2">
      <c r="B85" s="87">
        <v>4111</v>
      </c>
      <c r="C85" s="88" t="s">
        <v>122</v>
      </c>
      <c r="D85" s="102">
        <v>1478</v>
      </c>
      <c r="E85" s="102">
        <v>85</v>
      </c>
      <c r="F85" s="102">
        <v>89</v>
      </c>
      <c r="G85" s="102">
        <v>70</v>
      </c>
      <c r="H85" s="102">
        <v>63</v>
      </c>
      <c r="I85" s="102">
        <v>83</v>
      </c>
      <c r="J85" s="102">
        <v>74</v>
      </c>
      <c r="K85" s="102">
        <v>89</v>
      </c>
      <c r="L85" s="102">
        <v>93</v>
      </c>
      <c r="M85" s="102">
        <v>95</v>
      </c>
      <c r="N85" s="102">
        <v>86</v>
      </c>
      <c r="O85" s="102">
        <v>121</v>
      </c>
      <c r="P85" s="102">
        <v>109</v>
      </c>
      <c r="Q85" s="102">
        <v>93</v>
      </c>
      <c r="R85" s="102">
        <v>100</v>
      </c>
      <c r="S85" s="102">
        <v>75</v>
      </c>
      <c r="T85" s="102">
        <v>74</v>
      </c>
      <c r="U85" s="102">
        <v>51</v>
      </c>
      <c r="V85" s="102">
        <v>22</v>
      </c>
      <c r="W85" s="102">
        <v>6</v>
      </c>
    </row>
    <row r="86" spans="2:23" x14ac:dyDescent="0.2">
      <c r="B86" s="87">
        <v>4112</v>
      </c>
      <c r="C86" s="88" t="s">
        <v>182</v>
      </c>
      <c r="D86" s="102">
        <v>854</v>
      </c>
      <c r="E86" s="102">
        <v>39</v>
      </c>
      <c r="F86" s="102">
        <v>36</v>
      </c>
      <c r="G86" s="102">
        <v>32</v>
      </c>
      <c r="H86" s="102">
        <v>60</v>
      </c>
      <c r="I86" s="102">
        <v>37</v>
      </c>
      <c r="J86" s="102">
        <v>53</v>
      </c>
      <c r="K86" s="102">
        <v>44</v>
      </c>
      <c r="L86" s="102">
        <v>46</v>
      </c>
      <c r="M86" s="102">
        <v>46</v>
      </c>
      <c r="N86" s="102">
        <v>83</v>
      </c>
      <c r="O86" s="102">
        <v>92</v>
      </c>
      <c r="P86" s="102">
        <v>71</v>
      </c>
      <c r="Q86" s="102">
        <v>60</v>
      </c>
      <c r="R86" s="102">
        <v>54</v>
      </c>
      <c r="S86" s="102">
        <v>46</v>
      </c>
      <c r="T86" s="102">
        <v>22</v>
      </c>
      <c r="U86" s="102">
        <v>19</v>
      </c>
      <c r="V86" s="102">
        <v>9</v>
      </c>
      <c r="W86" s="102">
        <v>5</v>
      </c>
    </row>
    <row r="87" spans="2:23" x14ac:dyDescent="0.2">
      <c r="B87" s="87">
        <v>4113</v>
      </c>
      <c r="C87" s="88" t="s">
        <v>123</v>
      </c>
      <c r="D87" s="102">
        <v>658</v>
      </c>
      <c r="E87" s="102">
        <v>29</v>
      </c>
      <c r="F87" s="102">
        <v>25</v>
      </c>
      <c r="G87" s="102">
        <v>35</v>
      </c>
      <c r="H87" s="102">
        <v>38</v>
      </c>
      <c r="I87" s="102">
        <v>33</v>
      </c>
      <c r="J87" s="102">
        <v>32</v>
      </c>
      <c r="K87" s="102">
        <v>45</v>
      </c>
      <c r="L87" s="102">
        <v>36</v>
      </c>
      <c r="M87" s="102">
        <v>42</v>
      </c>
      <c r="N87" s="102">
        <v>50</v>
      </c>
      <c r="O87" s="102">
        <v>55</v>
      </c>
      <c r="P87" s="102">
        <v>62</v>
      </c>
      <c r="Q87" s="102">
        <v>46</v>
      </c>
      <c r="R87" s="102">
        <v>47</v>
      </c>
      <c r="S87" s="102">
        <v>34</v>
      </c>
      <c r="T87" s="102">
        <v>23</v>
      </c>
      <c r="U87" s="102">
        <v>8</v>
      </c>
      <c r="V87" s="102">
        <v>18</v>
      </c>
      <c r="W87" s="102" t="s">
        <v>342</v>
      </c>
    </row>
    <row r="88" spans="2:23" x14ac:dyDescent="0.2">
      <c r="B88" s="87">
        <v>4125</v>
      </c>
      <c r="C88" s="97" t="s">
        <v>449</v>
      </c>
      <c r="D88" s="102">
        <v>2221</v>
      </c>
      <c r="E88" s="102">
        <v>69</v>
      </c>
      <c r="F88" s="102">
        <v>104</v>
      </c>
      <c r="G88" s="102">
        <v>101</v>
      </c>
      <c r="H88" s="102">
        <v>119</v>
      </c>
      <c r="I88" s="102">
        <v>144</v>
      </c>
      <c r="J88" s="102">
        <v>107</v>
      </c>
      <c r="K88" s="102">
        <v>94</v>
      </c>
      <c r="L88" s="102">
        <v>122</v>
      </c>
      <c r="M88" s="102">
        <v>133</v>
      </c>
      <c r="N88" s="102">
        <v>176</v>
      </c>
      <c r="O88" s="102">
        <v>212</v>
      </c>
      <c r="P88" s="102">
        <v>217</v>
      </c>
      <c r="Q88" s="102">
        <v>174</v>
      </c>
      <c r="R88" s="102">
        <v>128</v>
      </c>
      <c r="S88" s="102">
        <v>113</v>
      </c>
      <c r="T88" s="102">
        <v>90</v>
      </c>
      <c r="U88" s="102">
        <v>58</v>
      </c>
      <c r="V88" s="102">
        <v>41</v>
      </c>
      <c r="W88" s="102">
        <v>19</v>
      </c>
    </row>
    <row r="89" spans="2:23" x14ac:dyDescent="0.2">
      <c r="B89" s="87">
        <v>4114</v>
      </c>
      <c r="C89" s="88" t="s">
        <v>183</v>
      </c>
      <c r="D89" s="102">
        <v>1298</v>
      </c>
      <c r="E89" s="102">
        <v>66</v>
      </c>
      <c r="F89" s="102">
        <v>49</v>
      </c>
      <c r="G89" s="102">
        <v>42</v>
      </c>
      <c r="H89" s="102">
        <v>60</v>
      </c>
      <c r="I89" s="102">
        <v>76</v>
      </c>
      <c r="J89" s="102">
        <v>98</v>
      </c>
      <c r="K89" s="102">
        <v>78</v>
      </c>
      <c r="L89" s="102">
        <v>93</v>
      </c>
      <c r="M89" s="102">
        <v>78</v>
      </c>
      <c r="N89" s="102">
        <v>100</v>
      </c>
      <c r="O89" s="102">
        <v>116</v>
      </c>
      <c r="P89" s="102">
        <v>103</v>
      </c>
      <c r="Q89" s="102">
        <v>90</v>
      </c>
      <c r="R89" s="102">
        <v>89</v>
      </c>
      <c r="S89" s="102">
        <v>60</v>
      </c>
      <c r="T89" s="102">
        <v>35</v>
      </c>
      <c r="U89" s="102">
        <v>28</v>
      </c>
      <c r="V89" s="102">
        <v>26</v>
      </c>
      <c r="W89" s="102">
        <v>11</v>
      </c>
    </row>
    <row r="90" spans="2:23" x14ac:dyDescent="0.2">
      <c r="B90" s="87">
        <v>4117</v>
      </c>
      <c r="C90" s="88" t="s">
        <v>442</v>
      </c>
      <c r="D90" s="102">
        <v>836</v>
      </c>
      <c r="E90" s="102">
        <v>47</v>
      </c>
      <c r="F90" s="102">
        <v>41</v>
      </c>
      <c r="G90" s="102">
        <v>32</v>
      </c>
      <c r="H90" s="102">
        <v>37</v>
      </c>
      <c r="I90" s="102">
        <v>45</v>
      </c>
      <c r="J90" s="102">
        <v>50</v>
      </c>
      <c r="K90" s="102">
        <v>45</v>
      </c>
      <c r="L90" s="102">
        <v>57</v>
      </c>
      <c r="M90" s="102">
        <v>38</v>
      </c>
      <c r="N90" s="102">
        <v>52</v>
      </c>
      <c r="O90" s="102">
        <v>81</v>
      </c>
      <c r="P90" s="102">
        <v>73</v>
      </c>
      <c r="Q90" s="102">
        <v>68</v>
      </c>
      <c r="R90" s="102">
        <v>60</v>
      </c>
      <c r="S90" s="102">
        <v>46</v>
      </c>
      <c r="T90" s="102">
        <v>24</v>
      </c>
      <c r="U90" s="102">
        <v>15</v>
      </c>
      <c r="V90" s="102">
        <v>18</v>
      </c>
      <c r="W90" s="102">
        <v>7</v>
      </c>
    </row>
    <row r="91" spans="2:23" x14ac:dyDescent="0.2">
      <c r="B91" s="87">
        <v>4120</v>
      </c>
      <c r="C91" s="88" t="s">
        <v>443</v>
      </c>
      <c r="D91" s="102">
        <v>1437</v>
      </c>
      <c r="E91" s="102">
        <v>54</v>
      </c>
      <c r="F91" s="102">
        <v>76</v>
      </c>
      <c r="G91" s="102">
        <v>67</v>
      </c>
      <c r="H91" s="102">
        <v>79</v>
      </c>
      <c r="I91" s="102">
        <v>97</v>
      </c>
      <c r="J91" s="102">
        <v>60</v>
      </c>
      <c r="K91" s="102">
        <v>90</v>
      </c>
      <c r="L91" s="102">
        <v>103</v>
      </c>
      <c r="M91" s="102">
        <v>93</v>
      </c>
      <c r="N91" s="102">
        <v>108</v>
      </c>
      <c r="O91" s="102">
        <v>154</v>
      </c>
      <c r="P91" s="102">
        <v>128</v>
      </c>
      <c r="Q91" s="102">
        <v>102</v>
      </c>
      <c r="R91" s="102">
        <v>78</v>
      </c>
      <c r="S91" s="102">
        <v>71</v>
      </c>
      <c r="T91" s="102">
        <v>34</v>
      </c>
      <c r="U91" s="102">
        <v>20</v>
      </c>
      <c r="V91" s="102">
        <v>16</v>
      </c>
      <c r="W91" s="102">
        <v>7</v>
      </c>
    </row>
    <row r="92" spans="2:23" x14ac:dyDescent="0.2">
      <c r="B92" s="87">
        <v>4121</v>
      </c>
      <c r="C92" s="88" t="s">
        <v>184</v>
      </c>
      <c r="D92" s="102">
        <v>2091</v>
      </c>
      <c r="E92" s="102">
        <v>125</v>
      </c>
      <c r="F92" s="102">
        <v>111</v>
      </c>
      <c r="G92" s="102">
        <v>81</v>
      </c>
      <c r="H92" s="102">
        <v>81</v>
      </c>
      <c r="I92" s="102">
        <v>95</v>
      </c>
      <c r="J92" s="102">
        <v>140</v>
      </c>
      <c r="K92" s="102">
        <v>144</v>
      </c>
      <c r="L92" s="102">
        <v>164</v>
      </c>
      <c r="M92" s="102">
        <v>117</v>
      </c>
      <c r="N92" s="102">
        <v>162</v>
      </c>
      <c r="O92" s="102">
        <v>168</v>
      </c>
      <c r="P92" s="102">
        <v>182</v>
      </c>
      <c r="Q92" s="102">
        <v>157</v>
      </c>
      <c r="R92" s="102">
        <v>132</v>
      </c>
      <c r="S92" s="102">
        <v>85</v>
      </c>
      <c r="T92" s="102">
        <v>52</v>
      </c>
      <c r="U92" s="102">
        <v>52</v>
      </c>
      <c r="V92" s="102">
        <v>30</v>
      </c>
      <c r="W92" s="102">
        <v>13</v>
      </c>
    </row>
    <row r="93" spans="2:23" x14ac:dyDescent="0.2">
      <c r="B93" s="87">
        <v>4122</v>
      </c>
      <c r="C93" s="88" t="s">
        <v>185</v>
      </c>
      <c r="D93" s="102">
        <v>1655</v>
      </c>
      <c r="E93" s="102">
        <v>76</v>
      </c>
      <c r="F93" s="102">
        <v>113</v>
      </c>
      <c r="G93" s="102">
        <v>90</v>
      </c>
      <c r="H93" s="102">
        <v>85</v>
      </c>
      <c r="I93" s="102">
        <v>78</v>
      </c>
      <c r="J93" s="102">
        <v>79</v>
      </c>
      <c r="K93" s="102">
        <v>80</v>
      </c>
      <c r="L93" s="102">
        <v>124</v>
      </c>
      <c r="M93" s="102">
        <v>124</v>
      </c>
      <c r="N93" s="102">
        <v>132</v>
      </c>
      <c r="O93" s="102">
        <v>135</v>
      </c>
      <c r="P93" s="102">
        <v>117</v>
      </c>
      <c r="Q93" s="102">
        <v>107</v>
      </c>
      <c r="R93" s="102">
        <v>94</v>
      </c>
      <c r="S93" s="102">
        <v>89</v>
      </c>
      <c r="T93" s="102">
        <v>64</v>
      </c>
      <c r="U93" s="102">
        <v>31</v>
      </c>
      <c r="V93" s="102">
        <v>25</v>
      </c>
      <c r="W93" s="102">
        <v>12</v>
      </c>
    </row>
    <row r="94" spans="2:23" x14ac:dyDescent="0.2">
      <c r="B94" s="87">
        <v>4123</v>
      </c>
      <c r="C94" s="88" t="s">
        <v>124</v>
      </c>
      <c r="D94" s="102">
        <v>7636</v>
      </c>
      <c r="E94" s="102">
        <v>384</v>
      </c>
      <c r="F94" s="102">
        <v>390</v>
      </c>
      <c r="G94" s="102">
        <v>405</v>
      </c>
      <c r="H94" s="102">
        <v>412</v>
      </c>
      <c r="I94" s="102">
        <v>488</v>
      </c>
      <c r="J94" s="102">
        <v>596</v>
      </c>
      <c r="K94" s="102">
        <v>559</v>
      </c>
      <c r="L94" s="102">
        <v>567</v>
      </c>
      <c r="M94" s="102">
        <v>525</v>
      </c>
      <c r="N94" s="102">
        <v>516</v>
      </c>
      <c r="O94" s="102">
        <v>587</v>
      </c>
      <c r="P94" s="102">
        <v>474</v>
      </c>
      <c r="Q94" s="102">
        <v>391</v>
      </c>
      <c r="R94" s="102">
        <v>323</v>
      </c>
      <c r="S94" s="102">
        <v>337</v>
      </c>
      <c r="T94" s="102">
        <v>253</v>
      </c>
      <c r="U94" s="102">
        <v>219</v>
      </c>
      <c r="V94" s="102">
        <v>139</v>
      </c>
      <c r="W94" s="102">
        <v>71</v>
      </c>
    </row>
    <row r="95" spans="2:23" s="53" customFormat="1" x14ac:dyDescent="0.2">
      <c r="B95" s="85">
        <v>4159</v>
      </c>
      <c r="C95" s="86" t="s">
        <v>186</v>
      </c>
      <c r="D95" s="101">
        <v>40939</v>
      </c>
      <c r="E95" s="101">
        <v>2044</v>
      </c>
      <c r="F95" s="101">
        <v>2005</v>
      </c>
      <c r="G95" s="101">
        <v>1991</v>
      </c>
      <c r="H95" s="101">
        <v>2135</v>
      </c>
      <c r="I95" s="101">
        <v>2419</v>
      </c>
      <c r="J95" s="101">
        <v>2540</v>
      </c>
      <c r="K95" s="101">
        <v>2601</v>
      </c>
      <c r="L95" s="101">
        <v>2516</v>
      </c>
      <c r="M95" s="101">
        <v>2500</v>
      </c>
      <c r="N95" s="101">
        <v>3023</v>
      </c>
      <c r="O95" s="101">
        <v>3459</v>
      </c>
      <c r="P95" s="101">
        <v>3218</v>
      </c>
      <c r="Q95" s="101">
        <v>2716</v>
      </c>
      <c r="R95" s="101">
        <v>2313</v>
      </c>
      <c r="S95" s="101">
        <v>1997</v>
      </c>
      <c r="T95" s="101">
        <v>1402</v>
      </c>
      <c r="U95" s="101">
        <v>1080</v>
      </c>
      <c r="V95" s="101">
        <v>631</v>
      </c>
      <c r="W95" s="101">
        <v>349</v>
      </c>
    </row>
    <row r="96" spans="2:23" x14ac:dyDescent="0.2">
      <c r="B96" s="87">
        <v>4131</v>
      </c>
      <c r="C96" s="88" t="s">
        <v>187</v>
      </c>
      <c r="D96" s="102">
        <v>3148</v>
      </c>
      <c r="E96" s="102">
        <v>143</v>
      </c>
      <c r="F96" s="102">
        <v>174</v>
      </c>
      <c r="G96" s="102">
        <v>138</v>
      </c>
      <c r="H96" s="102">
        <v>149</v>
      </c>
      <c r="I96" s="102">
        <v>163</v>
      </c>
      <c r="J96" s="102">
        <v>153</v>
      </c>
      <c r="K96" s="102">
        <v>197</v>
      </c>
      <c r="L96" s="102">
        <v>192</v>
      </c>
      <c r="M96" s="102">
        <v>201</v>
      </c>
      <c r="N96" s="102">
        <v>251</v>
      </c>
      <c r="O96" s="102">
        <v>325</v>
      </c>
      <c r="P96" s="102">
        <v>227</v>
      </c>
      <c r="Q96" s="102">
        <v>210</v>
      </c>
      <c r="R96" s="102">
        <v>193</v>
      </c>
      <c r="S96" s="102">
        <v>152</v>
      </c>
      <c r="T96" s="102">
        <v>119</v>
      </c>
      <c r="U96" s="102">
        <v>83</v>
      </c>
      <c r="V96" s="102">
        <v>36</v>
      </c>
      <c r="W96" s="102">
        <v>42</v>
      </c>
    </row>
    <row r="97" spans="2:23" x14ac:dyDescent="0.2">
      <c r="B97" s="87">
        <v>4132</v>
      </c>
      <c r="C97" s="88" t="s">
        <v>188</v>
      </c>
      <c r="D97" s="102">
        <v>1178</v>
      </c>
      <c r="E97" s="102">
        <v>51</v>
      </c>
      <c r="F97" s="102">
        <v>34</v>
      </c>
      <c r="G97" s="102">
        <v>38</v>
      </c>
      <c r="H97" s="102">
        <v>37</v>
      </c>
      <c r="I97" s="102">
        <v>63</v>
      </c>
      <c r="J97" s="102">
        <v>74</v>
      </c>
      <c r="K97" s="102">
        <v>47</v>
      </c>
      <c r="L97" s="102">
        <v>68</v>
      </c>
      <c r="M97" s="102">
        <v>62</v>
      </c>
      <c r="N97" s="102">
        <v>95</v>
      </c>
      <c r="O97" s="102">
        <v>130</v>
      </c>
      <c r="P97" s="102">
        <v>104</v>
      </c>
      <c r="Q97" s="102">
        <v>93</v>
      </c>
      <c r="R97" s="102">
        <v>108</v>
      </c>
      <c r="S97" s="102">
        <v>77</v>
      </c>
      <c r="T97" s="102">
        <v>42</v>
      </c>
      <c r="U97" s="102">
        <v>28</v>
      </c>
      <c r="V97" s="102">
        <v>13</v>
      </c>
      <c r="W97" s="102">
        <v>14</v>
      </c>
    </row>
    <row r="98" spans="2:23" s="5" customFormat="1" x14ac:dyDescent="0.2">
      <c r="B98" s="87">
        <v>4133</v>
      </c>
      <c r="C98" s="88" t="s">
        <v>435</v>
      </c>
      <c r="D98" s="102">
        <v>1021</v>
      </c>
      <c r="E98" s="102">
        <v>61</v>
      </c>
      <c r="F98" s="102">
        <v>55</v>
      </c>
      <c r="G98" s="102">
        <v>44</v>
      </c>
      <c r="H98" s="102">
        <v>53</v>
      </c>
      <c r="I98" s="102">
        <v>59</v>
      </c>
      <c r="J98" s="102">
        <v>64</v>
      </c>
      <c r="K98" s="102">
        <v>81</v>
      </c>
      <c r="L98" s="102">
        <v>61</v>
      </c>
      <c r="M98" s="102">
        <v>64</v>
      </c>
      <c r="N98" s="102">
        <v>72</v>
      </c>
      <c r="O98" s="102">
        <v>88</v>
      </c>
      <c r="P98" s="102">
        <v>100</v>
      </c>
      <c r="Q98" s="102">
        <v>71</v>
      </c>
      <c r="R98" s="102">
        <v>61</v>
      </c>
      <c r="S98" s="102">
        <v>35</v>
      </c>
      <c r="T98" s="102">
        <v>22</v>
      </c>
      <c r="U98" s="102">
        <v>12</v>
      </c>
      <c r="V98" s="102">
        <v>13</v>
      </c>
      <c r="W98" s="102">
        <v>5</v>
      </c>
    </row>
    <row r="99" spans="2:23" x14ac:dyDescent="0.2">
      <c r="B99" s="87">
        <v>4134</v>
      </c>
      <c r="C99" s="88" t="s">
        <v>189</v>
      </c>
      <c r="D99" s="102">
        <v>1237</v>
      </c>
      <c r="E99" s="102">
        <v>73</v>
      </c>
      <c r="F99" s="102">
        <v>71</v>
      </c>
      <c r="G99" s="102">
        <v>74</v>
      </c>
      <c r="H99" s="102">
        <v>50</v>
      </c>
      <c r="I99" s="102">
        <v>61</v>
      </c>
      <c r="J99" s="102">
        <v>56</v>
      </c>
      <c r="K99" s="102">
        <v>79</v>
      </c>
      <c r="L99" s="102">
        <v>82</v>
      </c>
      <c r="M99" s="102">
        <v>93</v>
      </c>
      <c r="N99" s="102">
        <v>90</v>
      </c>
      <c r="O99" s="102">
        <v>123</v>
      </c>
      <c r="P99" s="102">
        <v>88</v>
      </c>
      <c r="Q99" s="102">
        <v>79</v>
      </c>
      <c r="R99" s="102">
        <v>76</v>
      </c>
      <c r="S99" s="102">
        <v>60</v>
      </c>
      <c r="T99" s="102">
        <v>36</v>
      </c>
      <c r="U99" s="102">
        <v>26</v>
      </c>
      <c r="V99" s="102">
        <v>11</v>
      </c>
      <c r="W99" s="102">
        <v>9</v>
      </c>
    </row>
    <row r="100" spans="2:23" x14ac:dyDescent="0.2">
      <c r="B100" s="87">
        <v>4135</v>
      </c>
      <c r="C100" s="88" t="s">
        <v>125</v>
      </c>
      <c r="D100" s="102">
        <v>2110</v>
      </c>
      <c r="E100" s="102">
        <v>112</v>
      </c>
      <c r="F100" s="102">
        <v>93</v>
      </c>
      <c r="G100" s="102">
        <v>92</v>
      </c>
      <c r="H100" s="102">
        <v>104</v>
      </c>
      <c r="I100" s="102">
        <v>105</v>
      </c>
      <c r="J100" s="102">
        <v>137</v>
      </c>
      <c r="K100" s="102">
        <v>148</v>
      </c>
      <c r="L100" s="102">
        <v>108</v>
      </c>
      <c r="M100" s="102">
        <v>118</v>
      </c>
      <c r="N100" s="102">
        <v>159</v>
      </c>
      <c r="O100" s="102">
        <v>201</v>
      </c>
      <c r="P100" s="102">
        <v>165</v>
      </c>
      <c r="Q100" s="102">
        <v>132</v>
      </c>
      <c r="R100" s="102">
        <v>125</v>
      </c>
      <c r="S100" s="102">
        <v>104</v>
      </c>
      <c r="T100" s="102">
        <v>85</v>
      </c>
      <c r="U100" s="102">
        <v>71</v>
      </c>
      <c r="V100" s="102">
        <v>31</v>
      </c>
      <c r="W100" s="102">
        <v>20</v>
      </c>
    </row>
    <row r="101" spans="2:23" x14ac:dyDescent="0.2">
      <c r="B101" s="87">
        <v>4136</v>
      </c>
      <c r="C101" s="88" t="s">
        <v>91</v>
      </c>
      <c r="D101" s="102">
        <v>1350</v>
      </c>
      <c r="E101" s="102">
        <v>77</v>
      </c>
      <c r="F101" s="102">
        <v>72</v>
      </c>
      <c r="G101" s="102">
        <v>76</v>
      </c>
      <c r="H101" s="102">
        <v>64</v>
      </c>
      <c r="I101" s="102">
        <v>58</v>
      </c>
      <c r="J101" s="102">
        <v>107</v>
      </c>
      <c r="K101" s="102">
        <v>113</v>
      </c>
      <c r="L101" s="102">
        <v>95</v>
      </c>
      <c r="M101" s="102">
        <v>81</v>
      </c>
      <c r="N101" s="102">
        <v>102</v>
      </c>
      <c r="O101" s="102">
        <v>109</v>
      </c>
      <c r="P101" s="102">
        <v>104</v>
      </c>
      <c r="Q101" s="102">
        <v>81</v>
      </c>
      <c r="R101" s="102">
        <v>75</v>
      </c>
      <c r="S101" s="102">
        <v>53</v>
      </c>
      <c r="T101" s="102">
        <v>44</v>
      </c>
      <c r="U101" s="102">
        <v>25</v>
      </c>
      <c r="V101" s="102">
        <v>8</v>
      </c>
      <c r="W101" s="102">
        <v>6</v>
      </c>
    </row>
    <row r="102" spans="2:23" x14ac:dyDescent="0.2">
      <c r="B102" s="87">
        <v>4137</v>
      </c>
      <c r="C102" s="88" t="s">
        <v>444</v>
      </c>
      <c r="D102" s="102">
        <v>445</v>
      </c>
      <c r="E102" s="102">
        <v>25</v>
      </c>
      <c r="F102" s="102">
        <v>21</v>
      </c>
      <c r="G102" s="102">
        <v>14</v>
      </c>
      <c r="H102" s="102">
        <v>29</v>
      </c>
      <c r="I102" s="102">
        <v>19</v>
      </c>
      <c r="J102" s="102">
        <v>18</v>
      </c>
      <c r="K102" s="102">
        <v>18</v>
      </c>
      <c r="L102" s="102">
        <v>30</v>
      </c>
      <c r="M102" s="102">
        <v>29</v>
      </c>
      <c r="N102" s="102">
        <v>50</v>
      </c>
      <c r="O102" s="102">
        <v>30</v>
      </c>
      <c r="P102" s="102">
        <v>35</v>
      </c>
      <c r="Q102" s="102">
        <v>37</v>
      </c>
      <c r="R102" s="102">
        <v>26</v>
      </c>
      <c r="S102" s="102">
        <v>28</v>
      </c>
      <c r="T102" s="102">
        <v>17</v>
      </c>
      <c r="U102" s="102">
        <v>12</v>
      </c>
      <c r="V102" s="102">
        <v>5</v>
      </c>
      <c r="W102" s="102">
        <v>2</v>
      </c>
    </row>
    <row r="103" spans="2:23" x14ac:dyDescent="0.2">
      <c r="B103" s="87">
        <v>4138</v>
      </c>
      <c r="C103" s="88" t="s">
        <v>190</v>
      </c>
      <c r="D103" s="102">
        <v>761</v>
      </c>
      <c r="E103" s="102">
        <v>32</v>
      </c>
      <c r="F103" s="102">
        <v>34</v>
      </c>
      <c r="G103" s="102">
        <v>46</v>
      </c>
      <c r="H103" s="102">
        <v>29</v>
      </c>
      <c r="I103" s="102">
        <v>49</v>
      </c>
      <c r="J103" s="102">
        <v>26</v>
      </c>
      <c r="K103" s="102">
        <v>33</v>
      </c>
      <c r="L103" s="102">
        <v>35</v>
      </c>
      <c r="M103" s="102">
        <v>59</v>
      </c>
      <c r="N103" s="102">
        <v>71</v>
      </c>
      <c r="O103" s="102">
        <v>79</v>
      </c>
      <c r="P103" s="102">
        <v>76</v>
      </c>
      <c r="Q103" s="102">
        <v>54</v>
      </c>
      <c r="R103" s="102">
        <v>43</v>
      </c>
      <c r="S103" s="102">
        <v>30</v>
      </c>
      <c r="T103" s="102">
        <v>30</v>
      </c>
      <c r="U103" s="102">
        <v>23</v>
      </c>
      <c r="V103" s="102">
        <v>7</v>
      </c>
      <c r="W103" s="102">
        <v>5</v>
      </c>
    </row>
    <row r="104" spans="2:23" x14ac:dyDescent="0.2">
      <c r="B104" s="87">
        <v>4139</v>
      </c>
      <c r="C104" s="88" t="s">
        <v>92</v>
      </c>
      <c r="D104" s="102">
        <v>6181</v>
      </c>
      <c r="E104" s="102">
        <v>318</v>
      </c>
      <c r="F104" s="102">
        <v>331</v>
      </c>
      <c r="G104" s="102">
        <v>309</v>
      </c>
      <c r="H104" s="102">
        <v>394</v>
      </c>
      <c r="I104" s="102">
        <v>411</v>
      </c>
      <c r="J104" s="102">
        <v>379</v>
      </c>
      <c r="K104" s="102">
        <v>388</v>
      </c>
      <c r="L104" s="102">
        <v>409</v>
      </c>
      <c r="M104" s="102">
        <v>350</v>
      </c>
      <c r="N104" s="102">
        <v>461</v>
      </c>
      <c r="O104" s="102">
        <v>517</v>
      </c>
      <c r="P104" s="102">
        <v>419</v>
      </c>
      <c r="Q104" s="102">
        <v>368</v>
      </c>
      <c r="R104" s="102">
        <v>300</v>
      </c>
      <c r="S104" s="102">
        <v>330</v>
      </c>
      <c r="T104" s="102">
        <v>198</v>
      </c>
      <c r="U104" s="102">
        <v>158</v>
      </c>
      <c r="V104" s="102">
        <v>91</v>
      </c>
      <c r="W104" s="102">
        <v>50</v>
      </c>
    </row>
    <row r="105" spans="2:23" x14ac:dyDescent="0.2">
      <c r="B105" s="87">
        <v>4140</v>
      </c>
      <c r="C105" s="88" t="s">
        <v>191</v>
      </c>
      <c r="D105" s="102">
        <v>2720</v>
      </c>
      <c r="E105" s="102">
        <v>155</v>
      </c>
      <c r="F105" s="102">
        <v>130</v>
      </c>
      <c r="G105" s="102">
        <v>146</v>
      </c>
      <c r="H105" s="102">
        <v>142</v>
      </c>
      <c r="I105" s="102">
        <v>161</v>
      </c>
      <c r="J105" s="102">
        <v>183</v>
      </c>
      <c r="K105" s="102">
        <v>170</v>
      </c>
      <c r="L105" s="102">
        <v>162</v>
      </c>
      <c r="M105" s="102">
        <v>154</v>
      </c>
      <c r="N105" s="102">
        <v>197</v>
      </c>
      <c r="O105" s="102">
        <v>221</v>
      </c>
      <c r="P105" s="102">
        <v>211</v>
      </c>
      <c r="Q105" s="102">
        <v>188</v>
      </c>
      <c r="R105" s="102">
        <v>147</v>
      </c>
      <c r="S105" s="102">
        <v>119</v>
      </c>
      <c r="T105" s="102">
        <v>96</v>
      </c>
      <c r="U105" s="102">
        <v>72</v>
      </c>
      <c r="V105" s="102">
        <v>48</v>
      </c>
      <c r="W105" s="102">
        <v>18</v>
      </c>
    </row>
    <row r="106" spans="2:23" x14ac:dyDescent="0.2">
      <c r="B106" s="87">
        <v>4141</v>
      </c>
      <c r="C106" s="88" t="s">
        <v>436</v>
      </c>
      <c r="D106" s="102">
        <v>8438</v>
      </c>
      <c r="E106" s="102">
        <v>419</v>
      </c>
      <c r="F106" s="102">
        <v>400</v>
      </c>
      <c r="G106" s="102">
        <v>429</v>
      </c>
      <c r="H106" s="102">
        <v>461</v>
      </c>
      <c r="I106" s="102">
        <v>521</v>
      </c>
      <c r="J106" s="102">
        <v>580</v>
      </c>
      <c r="K106" s="102">
        <v>567</v>
      </c>
      <c r="L106" s="102">
        <v>510</v>
      </c>
      <c r="M106" s="102">
        <v>528</v>
      </c>
      <c r="N106" s="102">
        <v>564</v>
      </c>
      <c r="O106" s="102">
        <v>617</v>
      </c>
      <c r="P106" s="102">
        <v>690</v>
      </c>
      <c r="Q106" s="102">
        <v>564</v>
      </c>
      <c r="R106" s="102">
        <v>440</v>
      </c>
      <c r="S106" s="102">
        <v>429</v>
      </c>
      <c r="T106" s="102">
        <v>291</v>
      </c>
      <c r="U106" s="102">
        <v>219</v>
      </c>
      <c r="V106" s="102">
        <v>140</v>
      </c>
      <c r="W106" s="102">
        <v>69</v>
      </c>
    </row>
    <row r="107" spans="2:23" x14ac:dyDescent="0.2">
      <c r="B107" s="87">
        <v>4142</v>
      </c>
      <c r="C107" s="88" t="s">
        <v>192</v>
      </c>
      <c r="D107" s="102">
        <v>841</v>
      </c>
      <c r="E107" s="102">
        <v>37</v>
      </c>
      <c r="F107" s="102">
        <v>37</v>
      </c>
      <c r="G107" s="102">
        <v>36</v>
      </c>
      <c r="H107" s="102">
        <v>57</v>
      </c>
      <c r="I107" s="102">
        <v>56</v>
      </c>
      <c r="J107" s="102">
        <v>33</v>
      </c>
      <c r="K107" s="102">
        <v>44</v>
      </c>
      <c r="L107" s="102">
        <v>50</v>
      </c>
      <c r="M107" s="102">
        <v>49</v>
      </c>
      <c r="N107" s="102">
        <v>66</v>
      </c>
      <c r="O107" s="102">
        <v>83</v>
      </c>
      <c r="P107" s="102">
        <v>81</v>
      </c>
      <c r="Q107" s="102">
        <v>62</v>
      </c>
      <c r="R107" s="102">
        <v>54</v>
      </c>
      <c r="S107" s="102">
        <v>32</v>
      </c>
      <c r="T107" s="102">
        <v>17</v>
      </c>
      <c r="U107" s="102">
        <v>29</v>
      </c>
      <c r="V107" s="102">
        <v>14</v>
      </c>
      <c r="W107" s="102">
        <v>4</v>
      </c>
    </row>
    <row r="108" spans="2:23" x14ac:dyDescent="0.2">
      <c r="B108" s="87">
        <v>4143</v>
      </c>
      <c r="C108" s="88" t="s">
        <v>193</v>
      </c>
      <c r="D108" s="102">
        <v>1166</v>
      </c>
      <c r="E108" s="102">
        <v>59</v>
      </c>
      <c r="F108" s="102">
        <v>49</v>
      </c>
      <c r="G108" s="102">
        <v>60</v>
      </c>
      <c r="H108" s="102">
        <v>64</v>
      </c>
      <c r="I108" s="102">
        <v>68</v>
      </c>
      <c r="J108" s="102">
        <v>58</v>
      </c>
      <c r="K108" s="102">
        <v>57</v>
      </c>
      <c r="L108" s="102">
        <v>57</v>
      </c>
      <c r="M108" s="102">
        <v>55</v>
      </c>
      <c r="N108" s="102">
        <v>94</v>
      </c>
      <c r="O108" s="102">
        <v>113</v>
      </c>
      <c r="P108" s="102">
        <v>122</v>
      </c>
      <c r="Q108" s="102">
        <v>97</v>
      </c>
      <c r="R108" s="102">
        <v>73</v>
      </c>
      <c r="S108" s="102">
        <v>50</v>
      </c>
      <c r="T108" s="102">
        <v>30</v>
      </c>
      <c r="U108" s="102">
        <v>28</v>
      </c>
      <c r="V108" s="102">
        <v>19</v>
      </c>
      <c r="W108" s="102">
        <v>13</v>
      </c>
    </row>
    <row r="109" spans="2:23" x14ac:dyDescent="0.2">
      <c r="B109" s="87">
        <v>4144</v>
      </c>
      <c r="C109" s="88" t="s">
        <v>194</v>
      </c>
      <c r="D109" s="102">
        <v>4314</v>
      </c>
      <c r="E109" s="102">
        <v>182</v>
      </c>
      <c r="F109" s="102">
        <v>199</v>
      </c>
      <c r="G109" s="102">
        <v>206</v>
      </c>
      <c r="H109" s="102">
        <v>204</v>
      </c>
      <c r="I109" s="102">
        <v>251</v>
      </c>
      <c r="J109" s="102">
        <v>302</v>
      </c>
      <c r="K109" s="102">
        <v>267</v>
      </c>
      <c r="L109" s="102">
        <v>267</v>
      </c>
      <c r="M109" s="102">
        <v>296</v>
      </c>
      <c r="N109" s="102">
        <v>314</v>
      </c>
      <c r="O109" s="102">
        <v>334</v>
      </c>
      <c r="P109" s="102">
        <v>328</v>
      </c>
      <c r="Q109" s="102">
        <v>273</v>
      </c>
      <c r="R109" s="102">
        <v>240</v>
      </c>
      <c r="S109" s="102">
        <v>211</v>
      </c>
      <c r="T109" s="102">
        <v>158</v>
      </c>
      <c r="U109" s="102">
        <v>137</v>
      </c>
      <c r="V109" s="102">
        <v>101</v>
      </c>
      <c r="W109" s="102">
        <v>44</v>
      </c>
    </row>
    <row r="110" spans="2:23" x14ac:dyDescent="0.2">
      <c r="B110" s="87">
        <v>4145</v>
      </c>
      <c r="C110" s="88" t="s">
        <v>434</v>
      </c>
      <c r="D110" s="102">
        <v>1644</v>
      </c>
      <c r="E110" s="102">
        <v>67</v>
      </c>
      <c r="F110" s="102">
        <v>78</v>
      </c>
      <c r="G110" s="102">
        <v>62</v>
      </c>
      <c r="H110" s="102">
        <v>86</v>
      </c>
      <c r="I110" s="102">
        <v>105</v>
      </c>
      <c r="J110" s="102">
        <v>113</v>
      </c>
      <c r="K110" s="102">
        <v>107</v>
      </c>
      <c r="L110" s="102">
        <v>109</v>
      </c>
      <c r="M110" s="102">
        <v>99</v>
      </c>
      <c r="N110" s="102">
        <v>122</v>
      </c>
      <c r="O110" s="102">
        <v>134</v>
      </c>
      <c r="P110" s="102">
        <v>148</v>
      </c>
      <c r="Q110" s="102">
        <v>114</v>
      </c>
      <c r="R110" s="102">
        <v>87</v>
      </c>
      <c r="S110" s="102">
        <v>68</v>
      </c>
      <c r="T110" s="102">
        <v>54</v>
      </c>
      <c r="U110" s="102">
        <v>49</v>
      </c>
      <c r="V110" s="102">
        <v>28</v>
      </c>
      <c r="W110" s="102">
        <v>14</v>
      </c>
    </row>
    <row r="111" spans="2:23" x14ac:dyDescent="0.2">
      <c r="B111" s="87">
        <v>4146</v>
      </c>
      <c r="C111" s="88" t="s">
        <v>195</v>
      </c>
      <c r="D111" s="102">
        <v>3063</v>
      </c>
      <c r="E111" s="102">
        <v>168</v>
      </c>
      <c r="F111" s="102">
        <v>157</v>
      </c>
      <c r="G111" s="102">
        <v>163</v>
      </c>
      <c r="H111" s="102">
        <v>148</v>
      </c>
      <c r="I111" s="102">
        <v>203</v>
      </c>
      <c r="J111" s="102">
        <v>194</v>
      </c>
      <c r="K111" s="102">
        <v>204</v>
      </c>
      <c r="L111" s="102">
        <v>189</v>
      </c>
      <c r="M111" s="102">
        <v>177</v>
      </c>
      <c r="N111" s="102">
        <v>216</v>
      </c>
      <c r="O111" s="102">
        <v>241</v>
      </c>
      <c r="P111" s="102">
        <v>217</v>
      </c>
      <c r="Q111" s="102">
        <v>204</v>
      </c>
      <c r="R111" s="102">
        <v>175</v>
      </c>
      <c r="S111" s="102">
        <v>150</v>
      </c>
      <c r="T111" s="102">
        <v>119</v>
      </c>
      <c r="U111" s="102">
        <v>70</v>
      </c>
      <c r="V111" s="102">
        <v>43</v>
      </c>
      <c r="W111" s="102">
        <v>25</v>
      </c>
    </row>
    <row r="112" spans="2:23" x14ac:dyDescent="0.2">
      <c r="B112" s="87">
        <v>4147</v>
      </c>
      <c r="C112" s="88" t="s">
        <v>196</v>
      </c>
      <c r="D112" s="102">
        <v>1322</v>
      </c>
      <c r="E112" s="102">
        <v>65</v>
      </c>
      <c r="F112" s="102">
        <v>70</v>
      </c>
      <c r="G112" s="102">
        <v>58</v>
      </c>
      <c r="H112" s="102">
        <v>64</v>
      </c>
      <c r="I112" s="102">
        <v>66</v>
      </c>
      <c r="J112" s="102">
        <v>63</v>
      </c>
      <c r="K112" s="102">
        <v>81</v>
      </c>
      <c r="L112" s="102">
        <v>92</v>
      </c>
      <c r="M112" s="102">
        <v>85</v>
      </c>
      <c r="N112" s="102">
        <v>99</v>
      </c>
      <c r="O112" s="102">
        <v>114</v>
      </c>
      <c r="P112" s="102">
        <v>103</v>
      </c>
      <c r="Q112" s="102">
        <v>89</v>
      </c>
      <c r="R112" s="102">
        <v>90</v>
      </c>
      <c r="S112" s="102">
        <v>69</v>
      </c>
      <c r="T112" s="102">
        <v>44</v>
      </c>
      <c r="U112" s="102">
        <v>38</v>
      </c>
      <c r="V112" s="102">
        <v>23</v>
      </c>
      <c r="W112" s="102">
        <v>9</v>
      </c>
    </row>
    <row r="113" spans="2:23" s="53" customFormat="1" x14ac:dyDescent="0.2">
      <c r="B113" s="85">
        <v>4189</v>
      </c>
      <c r="C113" s="86" t="s">
        <v>197</v>
      </c>
      <c r="D113" s="101">
        <v>32157</v>
      </c>
      <c r="E113" s="101">
        <v>1609</v>
      </c>
      <c r="F113" s="101">
        <v>1599</v>
      </c>
      <c r="G113" s="101">
        <v>1624</v>
      </c>
      <c r="H113" s="101">
        <v>1723</v>
      </c>
      <c r="I113" s="101">
        <v>1841</v>
      </c>
      <c r="J113" s="101">
        <v>1928</v>
      </c>
      <c r="K113" s="101">
        <v>2006</v>
      </c>
      <c r="L113" s="101">
        <v>2135</v>
      </c>
      <c r="M113" s="101">
        <v>2167</v>
      </c>
      <c r="N113" s="101">
        <v>2581</v>
      </c>
      <c r="O113" s="101">
        <v>2921</v>
      </c>
      <c r="P113" s="101">
        <v>2480</v>
      </c>
      <c r="Q113" s="101">
        <v>2010</v>
      </c>
      <c r="R113" s="101">
        <v>1692</v>
      </c>
      <c r="S113" s="101">
        <v>1456</v>
      </c>
      <c r="T113" s="101">
        <v>1058</v>
      </c>
      <c r="U113" s="101">
        <v>699</v>
      </c>
      <c r="V113" s="101">
        <v>417</v>
      </c>
      <c r="W113" s="101">
        <v>211</v>
      </c>
    </row>
    <row r="114" spans="2:23" x14ac:dyDescent="0.2">
      <c r="B114" s="87">
        <v>4161</v>
      </c>
      <c r="C114" s="88" t="s">
        <v>198</v>
      </c>
      <c r="D114" s="102">
        <v>2277</v>
      </c>
      <c r="E114" s="102">
        <v>114</v>
      </c>
      <c r="F114" s="102">
        <v>108</v>
      </c>
      <c r="G114" s="102">
        <v>109</v>
      </c>
      <c r="H114" s="102">
        <v>108</v>
      </c>
      <c r="I114" s="102">
        <v>150</v>
      </c>
      <c r="J114" s="102">
        <v>150</v>
      </c>
      <c r="K114" s="102">
        <v>143</v>
      </c>
      <c r="L114" s="102">
        <v>165</v>
      </c>
      <c r="M114" s="102">
        <v>159</v>
      </c>
      <c r="N114" s="102">
        <v>183</v>
      </c>
      <c r="O114" s="102">
        <v>199</v>
      </c>
      <c r="P114" s="102">
        <v>195</v>
      </c>
      <c r="Q114" s="102">
        <v>128</v>
      </c>
      <c r="R114" s="102">
        <v>106</v>
      </c>
      <c r="S114" s="102">
        <v>74</v>
      </c>
      <c r="T114" s="102">
        <v>75</v>
      </c>
      <c r="U114" s="102">
        <v>67</v>
      </c>
      <c r="V114" s="102">
        <v>33</v>
      </c>
      <c r="W114" s="102">
        <v>11</v>
      </c>
    </row>
    <row r="115" spans="2:23" x14ac:dyDescent="0.2">
      <c r="B115" s="87">
        <v>4163</v>
      </c>
      <c r="C115" s="88" t="s">
        <v>94</v>
      </c>
      <c r="D115" s="102">
        <v>5449</v>
      </c>
      <c r="E115" s="102">
        <v>291</v>
      </c>
      <c r="F115" s="102">
        <v>281</v>
      </c>
      <c r="G115" s="102">
        <v>264</v>
      </c>
      <c r="H115" s="102">
        <v>251</v>
      </c>
      <c r="I115" s="102">
        <v>359</v>
      </c>
      <c r="J115" s="102">
        <v>393</v>
      </c>
      <c r="K115" s="102">
        <v>385</v>
      </c>
      <c r="L115" s="102">
        <v>366</v>
      </c>
      <c r="M115" s="102">
        <v>374</v>
      </c>
      <c r="N115" s="102">
        <v>404</v>
      </c>
      <c r="O115" s="102">
        <v>441</v>
      </c>
      <c r="P115" s="102">
        <v>387</v>
      </c>
      <c r="Q115" s="102">
        <v>292</v>
      </c>
      <c r="R115" s="102">
        <v>276</v>
      </c>
      <c r="S115" s="102">
        <v>247</v>
      </c>
      <c r="T115" s="102">
        <v>184</v>
      </c>
      <c r="U115" s="102">
        <v>115</v>
      </c>
      <c r="V115" s="102">
        <v>94</v>
      </c>
      <c r="W115" s="102">
        <v>45</v>
      </c>
    </row>
    <row r="116" spans="2:23" s="5" customFormat="1" x14ac:dyDescent="0.2">
      <c r="B116" s="87">
        <v>4164</v>
      </c>
      <c r="C116" s="88" t="s">
        <v>126</v>
      </c>
      <c r="D116" s="102">
        <v>1030</v>
      </c>
      <c r="E116" s="102">
        <v>48</v>
      </c>
      <c r="F116" s="102">
        <v>55</v>
      </c>
      <c r="G116" s="102">
        <v>45</v>
      </c>
      <c r="H116" s="102">
        <v>59</v>
      </c>
      <c r="I116" s="102">
        <v>54</v>
      </c>
      <c r="J116" s="102">
        <v>50</v>
      </c>
      <c r="K116" s="102">
        <v>57</v>
      </c>
      <c r="L116" s="102">
        <v>74</v>
      </c>
      <c r="M116" s="102">
        <v>63</v>
      </c>
      <c r="N116" s="102">
        <v>87</v>
      </c>
      <c r="O116" s="102">
        <v>86</v>
      </c>
      <c r="P116" s="102">
        <v>76</v>
      </c>
      <c r="Q116" s="102">
        <v>62</v>
      </c>
      <c r="R116" s="102">
        <v>77</v>
      </c>
      <c r="S116" s="102">
        <v>48</v>
      </c>
      <c r="T116" s="102">
        <v>41</v>
      </c>
      <c r="U116" s="102">
        <v>30</v>
      </c>
      <c r="V116" s="102">
        <v>15</v>
      </c>
      <c r="W116" s="102">
        <v>3</v>
      </c>
    </row>
    <row r="117" spans="2:23" x14ac:dyDescent="0.2">
      <c r="B117" s="87">
        <v>4165</v>
      </c>
      <c r="C117" s="88" t="s">
        <v>127</v>
      </c>
      <c r="D117" s="102">
        <v>3502</v>
      </c>
      <c r="E117" s="102">
        <v>158</v>
      </c>
      <c r="F117" s="102">
        <v>175</v>
      </c>
      <c r="G117" s="102">
        <v>189</v>
      </c>
      <c r="H117" s="102">
        <v>203</v>
      </c>
      <c r="I117" s="102">
        <v>208</v>
      </c>
      <c r="J117" s="102">
        <v>208</v>
      </c>
      <c r="K117" s="102">
        <v>187</v>
      </c>
      <c r="L117" s="102">
        <v>220</v>
      </c>
      <c r="M117" s="102">
        <v>223</v>
      </c>
      <c r="N117" s="102">
        <v>300</v>
      </c>
      <c r="O117" s="102">
        <v>347</v>
      </c>
      <c r="P117" s="102">
        <v>259</v>
      </c>
      <c r="Q117" s="102">
        <v>229</v>
      </c>
      <c r="R117" s="102">
        <v>190</v>
      </c>
      <c r="S117" s="102">
        <v>171</v>
      </c>
      <c r="T117" s="102">
        <v>109</v>
      </c>
      <c r="U117" s="102">
        <v>68</v>
      </c>
      <c r="V117" s="102">
        <v>35</v>
      </c>
      <c r="W117" s="102">
        <v>23</v>
      </c>
    </row>
    <row r="118" spans="2:23" x14ac:dyDescent="0.2">
      <c r="B118" s="87">
        <v>4166</v>
      </c>
      <c r="C118" s="88" t="s">
        <v>199</v>
      </c>
      <c r="D118" s="102">
        <v>1506</v>
      </c>
      <c r="E118" s="102">
        <v>85</v>
      </c>
      <c r="F118" s="102">
        <v>70</v>
      </c>
      <c r="G118" s="102">
        <v>95</v>
      </c>
      <c r="H118" s="102">
        <v>96</v>
      </c>
      <c r="I118" s="102">
        <v>89</v>
      </c>
      <c r="J118" s="102">
        <v>88</v>
      </c>
      <c r="K118" s="102">
        <v>83</v>
      </c>
      <c r="L118" s="102">
        <v>100</v>
      </c>
      <c r="M118" s="102">
        <v>112</v>
      </c>
      <c r="N118" s="102">
        <v>114</v>
      </c>
      <c r="O118" s="102">
        <v>131</v>
      </c>
      <c r="P118" s="102">
        <v>118</v>
      </c>
      <c r="Q118" s="102">
        <v>100</v>
      </c>
      <c r="R118" s="102">
        <v>77</v>
      </c>
      <c r="S118" s="102">
        <v>62</v>
      </c>
      <c r="T118" s="102">
        <v>36</v>
      </c>
      <c r="U118" s="102">
        <v>24</v>
      </c>
      <c r="V118" s="102">
        <v>13</v>
      </c>
      <c r="W118" s="102">
        <v>13</v>
      </c>
    </row>
    <row r="119" spans="2:23" x14ac:dyDescent="0.2">
      <c r="B119" s="87">
        <v>4167</v>
      </c>
      <c r="C119" s="88" t="s">
        <v>200</v>
      </c>
      <c r="D119" s="102">
        <v>936</v>
      </c>
      <c r="E119" s="102">
        <v>41</v>
      </c>
      <c r="F119" s="102">
        <v>46</v>
      </c>
      <c r="G119" s="102">
        <v>51</v>
      </c>
      <c r="H119" s="102">
        <v>42</v>
      </c>
      <c r="I119" s="102">
        <v>50</v>
      </c>
      <c r="J119" s="102">
        <v>53</v>
      </c>
      <c r="K119" s="102">
        <v>58</v>
      </c>
      <c r="L119" s="102">
        <v>77</v>
      </c>
      <c r="M119" s="102">
        <v>73</v>
      </c>
      <c r="N119" s="102">
        <v>70</v>
      </c>
      <c r="O119" s="102">
        <v>97</v>
      </c>
      <c r="P119" s="102">
        <v>54</v>
      </c>
      <c r="Q119" s="102">
        <v>73</v>
      </c>
      <c r="R119" s="102">
        <v>53</v>
      </c>
      <c r="S119" s="102">
        <v>39</v>
      </c>
      <c r="T119" s="102">
        <v>23</v>
      </c>
      <c r="U119" s="102">
        <v>17</v>
      </c>
      <c r="V119" s="102">
        <v>15</v>
      </c>
      <c r="W119" s="102">
        <v>4</v>
      </c>
    </row>
    <row r="120" spans="2:23" x14ac:dyDescent="0.2">
      <c r="B120" s="87">
        <v>4169</v>
      </c>
      <c r="C120" s="88" t="s">
        <v>201</v>
      </c>
      <c r="D120" s="102">
        <v>2649</v>
      </c>
      <c r="E120" s="102">
        <v>132</v>
      </c>
      <c r="F120" s="102">
        <v>126</v>
      </c>
      <c r="G120" s="102">
        <v>120</v>
      </c>
      <c r="H120" s="102">
        <v>157</v>
      </c>
      <c r="I120" s="102">
        <v>160</v>
      </c>
      <c r="J120" s="102">
        <v>139</v>
      </c>
      <c r="K120" s="102">
        <v>145</v>
      </c>
      <c r="L120" s="102">
        <v>160</v>
      </c>
      <c r="M120" s="102">
        <v>160</v>
      </c>
      <c r="N120" s="102">
        <v>216</v>
      </c>
      <c r="O120" s="102">
        <v>239</v>
      </c>
      <c r="P120" s="102">
        <v>224</v>
      </c>
      <c r="Q120" s="102">
        <v>172</v>
      </c>
      <c r="R120" s="102">
        <v>155</v>
      </c>
      <c r="S120" s="102">
        <v>120</v>
      </c>
      <c r="T120" s="102">
        <v>102</v>
      </c>
      <c r="U120" s="102">
        <v>74</v>
      </c>
      <c r="V120" s="102">
        <v>34</v>
      </c>
      <c r="W120" s="102">
        <v>14</v>
      </c>
    </row>
    <row r="121" spans="2:23" x14ac:dyDescent="0.2">
      <c r="B121" s="87">
        <v>4170</v>
      </c>
      <c r="C121" s="88" t="s">
        <v>93</v>
      </c>
      <c r="D121" s="102">
        <v>3620</v>
      </c>
      <c r="E121" s="102">
        <v>174</v>
      </c>
      <c r="F121" s="102">
        <v>174</v>
      </c>
      <c r="G121" s="102">
        <v>207</v>
      </c>
      <c r="H121" s="102">
        <v>177</v>
      </c>
      <c r="I121" s="102">
        <v>170</v>
      </c>
      <c r="J121" s="102">
        <v>194</v>
      </c>
      <c r="K121" s="102">
        <v>250</v>
      </c>
      <c r="L121" s="102">
        <v>252</v>
      </c>
      <c r="M121" s="102">
        <v>226</v>
      </c>
      <c r="N121" s="102">
        <v>266</v>
      </c>
      <c r="O121" s="102">
        <v>332</v>
      </c>
      <c r="P121" s="102">
        <v>252</v>
      </c>
      <c r="Q121" s="102">
        <v>245</v>
      </c>
      <c r="R121" s="102">
        <v>202</v>
      </c>
      <c r="S121" s="102">
        <v>162</v>
      </c>
      <c r="T121" s="102">
        <v>149</v>
      </c>
      <c r="U121" s="102">
        <v>103</v>
      </c>
      <c r="V121" s="102">
        <v>55</v>
      </c>
      <c r="W121" s="102">
        <v>30</v>
      </c>
    </row>
    <row r="122" spans="2:23" x14ac:dyDescent="0.2">
      <c r="B122" s="87">
        <v>4184</v>
      </c>
      <c r="C122" s="88" t="s">
        <v>202</v>
      </c>
      <c r="D122" s="102">
        <v>1963</v>
      </c>
      <c r="E122" s="102">
        <v>88</v>
      </c>
      <c r="F122" s="102">
        <v>90</v>
      </c>
      <c r="G122" s="102">
        <v>83</v>
      </c>
      <c r="H122" s="102">
        <v>82</v>
      </c>
      <c r="I122" s="102">
        <v>79</v>
      </c>
      <c r="J122" s="102">
        <v>96</v>
      </c>
      <c r="K122" s="102">
        <v>111</v>
      </c>
      <c r="L122" s="102">
        <v>138</v>
      </c>
      <c r="M122" s="102">
        <v>118</v>
      </c>
      <c r="N122" s="102">
        <v>161</v>
      </c>
      <c r="O122" s="102">
        <v>159</v>
      </c>
      <c r="P122" s="102">
        <v>192</v>
      </c>
      <c r="Q122" s="102">
        <v>166</v>
      </c>
      <c r="R122" s="102">
        <v>116</v>
      </c>
      <c r="S122" s="102">
        <v>113</v>
      </c>
      <c r="T122" s="102">
        <v>72</v>
      </c>
      <c r="U122" s="102">
        <v>46</v>
      </c>
      <c r="V122" s="102">
        <v>33</v>
      </c>
      <c r="W122" s="102">
        <v>20</v>
      </c>
    </row>
    <row r="123" spans="2:23" x14ac:dyDescent="0.2">
      <c r="B123" s="87">
        <v>4172</v>
      </c>
      <c r="C123" s="88" t="s">
        <v>437</v>
      </c>
      <c r="D123" s="102">
        <v>936</v>
      </c>
      <c r="E123" s="102">
        <v>47</v>
      </c>
      <c r="F123" s="102">
        <v>46</v>
      </c>
      <c r="G123" s="102">
        <v>49</v>
      </c>
      <c r="H123" s="102">
        <v>41</v>
      </c>
      <c r="I123" s="102">
        <v>41</v>
      </c>
      <c r="J123" s="102">
        <v>60</v>
      </c>
      <c r="K123" s="102">
        <v>85</v>
      </c>
      <c r="L123" s="102">
        <v>61</v>
      </c>
      <c r="M123" s="102">
        <v>65</v>
      </c>
      <c r="N123" s="102">
        <v>85</v>
      </c>
      <c r="O123" s="102">
        <v>86</v>
      </c>
      <c r="P123" s="102">
        <v>63</v>
      </c>
      <c r="Q123" s="102">
        <v>43</v>
      </c>
      <c r="R123" s="102">
        <v>37</v>
      </c>
      <c r="S123" s="102">
        <v>64</v>
      </c>
      <c r="T123" s="102">
        <v>29</v>
      </c>
      <c r="U123" s="102">
        <v>19</v>
      </c>
      <c r="V123" s="102">
        <v>11</v>
      </c>
      <c r="W123" s="102">
        <v>4</v>
      </c>
    </row>
    <row r="124" spans="2:23" x14ac:dyDescent="0.2">
      <c r="B124" s="87">
        <v>4173</v>
      </c>
      <c r="C124" s="88" t="s">
        <v>95</v>
      </c>
      <c r="D124" s="102">
        <v>602</v>
      </c>
      <c r="E124" s="102">
        <v>36</v>
      </c>
      <c r="F124" s="102">
        <v>39</v>
      </c>
      <c r="G124" s="102">
        <v>46</v>
      </c>
      <c r="H124" s="102">
        <v>32</v>
      </c>
      <c r="I124" s="102">
        <v>39</v>
      </c>
      <c r="J124" s="102">
        <v>23</v>
      </c>
      <c r="K124" s="102">
        <v>40</v>
      </c>
      <c r="L124" s="102">
        <v>39</v>
      </c>
      <c r="M124" s="102">
        <v>47</v>
      </c>
      <c r="N124" s="102">
        <v>45</v>
      </c>
      <c r="O124" s="102">
        <v>61</v>
      </c>
      <c r="P124" s="102">
        <v>48</v>
      </c>
      <c r="Q124" s="102">
        <v>27</v>
      </c>
      <c r="R124" s="102">
        <v>19</v>
      </c>
      <c r="S124" s="102">
        <v>21</v>
      </c>
      <c r="T124" s="102">
        <v>17</v>
      </c>
      <c r="U124" s="102">
        <v>12</v>
      </c>
      <c r="V124" s="102">
        <v>9</v>
      </c>
      <c r="W124" s="102">
        <v>2</v>
      </c>
    </row>
    <row r="125" spans="2:23" x14ac:dyDescent="0.2">
      <c r="B125" s="87">
        <v>4175</v>
      </c>
      <c r="C125" s="88" t="s">
        <v>203</v>
      </c>
      <c r="D125" s="102">
        <v>1013</v>
      </c>
      <c r="E125" s="102">
        <v>69</v>
      </c>
      <c r="F125" s="102">
        <v>53</v>
      </c>
      <c r="G125" s="102">
        <v>48</v>
      </c>
      <c r="H125" s="102">
        <v>55</v>
      </c>
      <c r="I125" s="102">
        <v>52</v>
      </c>
      <c r="J125" s="102">
        <v>53</v>
      </c>
      <c r="K125" s="102">
        <v>65</v>
      </c>
      <c r="L125" s="102">
        <v>81</v>
      </c>
      <c r="M125" s="102">
        <v>77</v>
      </c>
      <c r="N125" s="102">
        <v>68</v>
      </c>
      <c r="O125" s="102">
        <v>98</v>
      </c>
      <c r="P125" s="102">
        <v>73</v>
      </c>
      <c r="Q125" s="102">
        <v>54</v>
      </c>
      <c r="R125" s="102">
        <v>46</v>
      </c>
      <c r="S125" s="102">
        <v>50</v>
      </c>
      <c r="T125" s="102">
        <v>33</v>
      </c>
      <c r="U125" s="102">
        <v>21</v>
      </c>
      <c r="V125" s="102">
        <v>11</v>
      </c>
      <c r="W125" s="102">
        <v>6</v>
      </c>
    </row>
    <row r="126" spans="2:23" x14ac:dyDescent="0.2">
      <c r="B126" s="87">
        <v>4176</v>
      </c>
      <c r="C126" s="88" t="s">
        <v>204</v>
      </c>
      <c r="D126" s="102">
        <v>662</v>
      </c>
      <c r="E126" s="102">
        <v>26</v>
      </c>
      <c r="F126" s="102">
        <v>35</v>
      </c>
      <c r="G126" s="102">
        <v>19</v>
      </c>
      <c r="H126" s="102">
        <v>38</v>
      </c>
      <c r="I126" s="102">
        <v>47</v>
      </c>
      <c r="J126" s="102">
        <v>35</v>
      </c>
      <c r="K126" s="102">
        <v>47</v>
      </c>
      <c r="L126" s="102">
        <v>34</v>
      </c>
      <c r="M126" s="102">
        <v>35</v>
      </c>
      <c r="N126" s="102">
        <v>53</v>
      </c>
      <c r="O126" s="102">
        <v>58</v>
      </c>
      <c r="P126" s="102">
        <v>73</v>
      </c>
      <c r="Q126" s="102">
        <v>43</v>
      </c>
      <c r="R126" s="102">
        <v>40</v>
      </c>
      <c r="S126" s="102">
        <v>29</v>
      </c>
      <c r="T126" s="102">
        <v>20</v>
      </c>
      <c r="U126" s="102">
        <v>19</v>
      </c>
      <c r="V126" s="102">
        <v>6</v>
      </c>
      <c r="W126" s="102">
        <v>5</v>
      </c>
    </row>
    <row r="127" spans="2:23" x14ac:dyDescent="0.2">
      <c r="B127" s="87">
        <v>4177</v>
      </c>
      <c r="C127" s="88" t="s">
        <v>128</v>
      </c>
      <c r="D127" s="102">
        <v>1585</v>
      </c>
      <c r="E127" s="102">
        <v>68</v>
      </c>
      <c r="F127" s="102">
        <v>85</v>
      </c>
      <c r="G127" s="102">
        <v>62</v>
      </c>
      <c r="H127" s="102">
        <v>97</v>
      </c>
      <c r="I127" s="102">
        <v>69</v>
      </c>
      <c r="J127" s="102">
        <v>95</v>
      </c>
      <c r="K127" s="102">
        <v>91</v>
      </c>
      <c r="L127" s="102">
        <v>115</v>
      </c>
      <c r="M127" s="102">
        <v>126</v>
      </c>
      <c r="N127" s="102">
        <v>148</v>
      </c>
      <c r="O127" s="102">
        <v>151</v>
      </c>
      <c r="P127" s="102">
        <v>130</v>
      </c>
      <c r="Q127" s="102">
        <v>104</v>
      </c>
      <c r="R127" s="102">
        <v>91</v>
      </c>
      <c r="S127" s="102">
        <v>74</v>
      </c>
      <c r="T127" s="102">
        <v>44</v>
      </c>
      <c r="U127" s="102">
        <v>18</v>
      </c>
      <c r="V127" s="102">
        <v>10</v>
      </c>
      <c r="W127" s="102">
        <v>7</v>
      </c>
    </row>
    <row r="128" spans="2:23" x14ac:dyDescent="0.2">
      <c r="B128" s="87">
        <v>4179</v>
      </c>
      <c r="C128" s="88" t="s">
        <v>205</v>
      </c>
      <c r="D128" s="102">
        <v>895</v>
      </c>
      <c r="E128" s="102">
        <v>41</v>
      </c>
      <c r="F128" s="102">
        <v>29</v>
      </c>
      <c r="G128" s="102">
        <v>58</v>
      </c>
      <c r="H128" s="102">
        <v>76</v>
      </c>
      <c r="I128" s="102">
        <v>59</v>
      </c>
      <c r="J128" s="102">
        <v>32</v>
      </c>
      <c r="K128" s="102">
        <v>43</v>
      </c>
      <c r="L128" s="102">
        <v>50</v>
      </c>
      <c r="M128" s="102">
        <v>65</v>
      </c>
      <c r="N128" s="102">
        <v>98</v>
      </c>
      <c r="O128" s="102">
        <v>107</v>
      </c>
      <c r="P128" s="102">
        <v>67</v>
      </c>
      <c r="Q128" s="102">
        <v>47</v>
      </c>
      <c r="R128" s="102">
        <v>50</v>
      </c>
      <c r="S128" s="102">
        <v>27</v>
      </c>
      <c r="T128" s="102">
        <v>18</v>
      </c>
      <c r="U128" s="102">
        <v>12</v>
      </c>
      <c r="V128" s="102">
        <v>13</v>
      </c>
      <c r="W128" s="102">
        <v>3</v>
      </c>
    </row>
    <row r="129" spans="2:23" x14ac:dyDescent="0.2">
      <c r="B129" s="87">
        <v>4181</v>
      </c>
      <c r="C129" s="88" t="s">
        <v>206</v>
      </c>
      <c r="D129" s="102">
        <v>1320</v>
      </c>
      <c r="E129" s="102">
        <v>81</v>
      </c>
      <c r="F129" s="102">
        <v>65</v>
      </c>
      <c r="G129" s="102">
        <v>65</v>
      </c>
      <c r="H129" s="102">
        <v>78</v>
      </c>
      <c r="I129" s="102">
        <v>84</v>
      </c>
      <c r="J129" s="102">
        <v>97</v>
      </c>
      <c r="K129" s="102">
        <v>79</v>
      </c>
      <c r="L129" s="102">
        <v>78</v>
      </c>
      <c r="M129" s="102">
        <v>84</v>
      </c>
      <c r="N129" s="102">
        <v>97</v>
      </c>
      <c r="O129" s="102">
        <v>115</v>
      </c>
      <c r="P129" s="102">
        <v>112</v>
      </c>
      <c r="Q129" s="102">
        <v>103</v>
      </c>
      <c r="R129" s="102">
        <v>61</v>
      </c>
      <c r="S129" s="102">
        <v>52</v>
      </c>
      <c r="T129" s="102">
        <v>28</v>
      </c>
      <c r="U129" s="102">
        <v>25</v>
      </c>
      <c r="V129" s="102">
        <v>9</v>
      </c>
      <c r="W129" s="102">
        <v>7</v>
      </c>
    </row>
    <row r="130" spans="2:23" x14ac:dyDescent="0.2">
      <c r="B130" s="87">
        <v>4182</v>
      </c>
      <c r="C130" s="88" t="s">
        <v>207</v>
      </c>
      <c r="D130" s="102">
        <v>1042</v>
      </c>
      <c r="E130" s="102">
        <v>44</v>
      </c>
      <c r="F130" s="102">
        <v>60</v>
      </c>
      <c r="G130" s="102">
        <v>64</v>
      </c>
      <c r="H130" s="102">
        <v>64</v>
      </c>
      <c r="I130" s="102">
        <v>62</v>
      </c>
      <c r="J130" s="102">
        <v>75</v>
      </c>
      <c r="K130" s="102">
        <v>57</v>
      </c>
      <c r="L130" s="102">
        <v>60</v>
      </c>
      <c r="M130" s="102">
        <v>72</v>
      </c>
      <c r="N130" s="102">
        <v>85</v>
      </c>
      <c r="O130" s="102">
        <v>100</v>
      </c>
      <c r="P130" s="102">
        <v>72</v>
      </c>
      <c r="Q130" s="102">
        <v>59</v>
      </c>
      <c r="R130" s="102">
        <v>37</v>
      </c>
      <c r="S130" s="102">
        <v>56</v>
      </c>
      <c r="T130" s="102">
        <v>41</v>
      </c>
      <c r="U130" s="102">
        <v>14</v>
      </c>
      <c r="V130" s="102">
        <v>12</v>
      </c>
      <c r="W130" s="102">
        <v>8</v>
      </c>
    </row>
    <row r="131" spans="2:23" x14ac:dyDescent="0.2">
      <c r="B131" s="87">
        <v>4183</v>
      </c>
      <c r="C131" s="88" t="s">
        <v>208</v>
      </c>
      <c r="D131" s="102">
        <v>1170</v>
      </c>
      <c r="E131" s="102">
        <v>66</v>
      </c>
      <c r="F131" s="102">
        <v>62</v>
      </c>
      <c r="G131" s="102">
        <v>50</v>
      </c>
      <c r="H131" s="102">
        <v>67</v>
      </c>
      <c r="I131" s="102">
        <v>69</v>
      </c>
      <c r="J131" s="102">
        <v>87</v>
      </c>
      <c r="K131" s="102">
        <v>80</v>
      </c>
      <c r="L131" s="102">
        <v>65</v>
      </c>
      <c r="M131" s="102">
        <v>88</v>
      </c>
      <c r="N131" s="102">
        <v>101</v>
      </c>
      <c r="O131" s="102">
        <v>114</v>
      </c>
      <c r="P131" s="102">
        <v>85</v>
      </c>
      <c r="Q131" s="102">
        <v>63</v>
      </c>
      <c r="R131" s="102">
        <v>59</v>
      </c>
      <c r="S131" s="102">
        <v>47</v>
      </c>
      <c r="T131" s="102">
        <v>37</v>
      </c>
      <c r="U131" s="102">
        <v>15</v>
      </c>
      <c r="V131" s="102">
        <v>9</v>
      </c>
      <c r="W131" s="102">
        <v>6</v>
      </c>
    </row>
    <row r="132" spans="2:23" s="53" customFormat="1" x14ac:dyDescent="0.2">
      <c r="B132" s="85">
        <v>4219</v>
      </c>
      <c r="C132" s="86" t="s">
        <v>209</v>
      </c>
      <c r="D132" s="101">
        <v>61824</v>
      </c>
      <c r="E132" s="101">
        <v>3323</v>
      </c>
      <c r="F132" s="101">
        <v>3286</v>
      </c>
      <c r="G132" s="101">
        <v>3031</v>
      </c>
      <c r="H132" s="101">
        <v>2993</v>
      </c>
      <c r="I132" s="101">
        <v>3713</v>
      </c>
      <c r="J132" s="101">
        <v>4503</v>
      </c>
      <c r="K132" s="101">
        <v>4527</v>
      </c>
      <c r="L132" s="101">
        <v>4573</v>
      </c>
      <c r="M132" s="101">
        <v>4110</v>
      </c>
      <c r="N132" s="101">
        <v>4698</v>
      </c>
      <c r="O132" s="101">
        <v>4996</v>
      </c>
      <c r="P132" s="101">
        <v>4465</v>
      </c>
      <c r="Q132" s="101">
        <v>3754</v>
      </c>
      <c r="R132" s="101">
        <v>3032</v>
      </c>
      <c r="S132" s="101">
        <v>2545</v>
      </c>
      <c r="T132" s="101">
        <v>1849</v>
      </c>
      <c r="U132" s="101">
        <v>1221</v>
      </c>
      <c r="V132" s="101">
        <v>789</v>
      </c>
      <c r="W132" s="101">
        <v>416</v>
      </c>
    </row>
    <row r="133" spans="2:23" x14ac:dyDescent="0.2">
      <c r="B133" s="87">
        <v>4191</v>
      </c>
      <c r="C133" s="88" t="s">
        <v>210</v>
      </c>
      <c r="D133" s="102">
        <v>673</v>
      </c>
      <c r="E133" s="102">
        <v>34</v>
      </c>
      <c r="F133" s="102">
        <v>46</v>
      </c>
      <c r="G133" s="102">
        <v>44</v>
      </c>
      <c r="H133" s="102">
        <v>38</v>
      </c>
      <c r="I133" s="102">
        <v>38</v>
      </c>
      <c r="J133" s="102">
        <v>28</v>
      </c>
      <c r="K133" s="102">
        <v>31</v>
      </c>
      <c r="L133" s="102">
        <v>43</v>
      </c>
      <c r="M133" s="102">
        <v>45</v>
      </c>
      <c r="N133" s="102">
        <v>59</v>
      </c>
      <c r="O133" s="102">
        <v>65</v>
      </c>
      <c r="P133" s="102">
        <v>63</v>
      </c>
      <c r="Q133" s="102">
        <v>44</v>
      </c>
      <c r="R133" s="102">
        <v>33</v>
      </c>
      <c r="S133" s="102">
        <v>22</v>
      </c>
      <c r="T133" s="102">
        <v>22</v>
      </c>
      <c r="U133" s="102">
        <v>12</v>
      </c>
      <c r="V133" s="102">
        <v>2</v>
      </c>
      <c r="W133" s="102">
        <v>4</v>
      </c>
    </row>
    <row r="134" spans="2:23" x14ac:dyDescent="0.2">
      <c r="B134" s="87">
        <v>4192</v>
      </c>
      <c r="C134" s="88" t="s">
        <v>211</v>
      </c>
      <c r="D134" s="102">
        <v>1403</v>
      </c>
      <c r="E134" s="102">
        <v>62</v>
      </c>
      <c r="F134" s="102">
        <v>55</v>
      </c>
      <c r="G134" s="102">
        <v>79</v>
      </c>
      <c r="H134" s="102">
        <v>77</v>
      </c>
      <c r="I134" s="102">
        <v>92</v>
      </c>
      <c r="J134" s="102">
        <v>66</v>
      </c>
      <c r="K134" s="102">
        <v>66</v>
      </c>
      <c r="L134" s="102">
        <v>76</v>
      </c>
      <c r="M134" s="102">
        <v>87</v>
      </c>
      <c r="N134" s="102">
        <v>123</v>
      </c>
      <c r="O134" s="102">
        <v>132</v>
      </c>
      <c r="P134" s="102">
        <v>112</v>
      </c>
      <c r="Q134" s="102">
        <v>115</v>
      </c>
      <c r="R134" s="102">
        <v>86</v>
      </c>
      <c r="S134" s="102">
        <v>74</v>
      </c>
      <c r="T134" s="102">
        <v>47</v>
      </c>
      <c r="U134" s="102">
        <v>29</v>
      </c>
      <c r="V134" s="102">
        <v>18</v>
      </c>
      <c r="W134" s="102">
        <v>7</v>
      </c>
    </row>
    <row r="135" spans="2:23" s="5" customFormat="1" x14ac:dyDescent="0.2">
      <c r="B135" s="87">
        <v>4193</v>
      </c>
      <c r="C135" s="88" t="s">
        <v>212</v>
      </c>
      <c r="D135" s="102">
        <v>810</v>
      </c>
      <c r="E135" s="102">
        <v>62</v>
      </c>
      <c r="F135" s="102">
        <v>61</v>
      </c>
      <c r="G135" s="102">
        <v>34</v>
      </c>
      <c r="H135" s="102">
        <v>27</v>
      </c>
      <c r="I135" s="102">
        <v>35</v>
      </c>
      <c r="J135" s="102">
        <v>43</v>
      </c>
      <c r="K135" s="102">
        <v>76</v>
      </c>
      <c r="L135" s="102">
        <v>77</v>
      </c>
      <c r="M135" s="102">
        <v>65</v>
      </c>
      <c r="N135" s="102">
        <v>52</v>
      </c>
      <c r="O135" s="102">
        <v>72</v>
      </c>
      <c r="P135" s="102">
        <v>56</v>
      </c>
      <c r="Q135" s="102">
        <v>45</v>
      </c>
      <c r="R135" s="102">
        <v>39</v>
      </c>
      <c r="S135" s="102">
        <v>32</v>
      </c>
      <c r="T135" s="102">
        <v>13</v>
      </c>
      <c r="U135" s="102">
        <v>12</v>
      </c>
      <c r="V135" s="102">
        <v>4</v>
      </c>
      <c r="W135" s="102">
        <v>5</v>
      </c>
    </row>
    <row r="136" spans="2:23" x14ac:dyDescent="0.2">
      <c r="B136" s="87">
        <v>4194</v>
      </c>
      <c r="C136" s="88" t="s">
        <v>213</v>
      </c>
      <c r="D136" s="102">
        <v>2207</v>
      </c>
      <c r="E136" s="102">
        <v>109</v>
      </c>
      <c r="F136" s="102">
        <v>132</v>
      </c>
      <c r="G136" s="102">
        <v>138</v>
      </c>
      <c r="H136" s="102">
        <v>116</v>
      </c>
      <c r="I136" s="102">
        <v>122</v>
      </c>
      <c r="J136" s="102">
        <v>161</v>
      </c>
      <c r="K136" s="102">
        <v>136</v>
      </c>
      <c r="L136" s="102">
        <v>166</v>
      </c>
      <c r="M136" s="102">
        <v>144</v>
      </c>
      <c r="N136" s="102">
        <v>152</v>
      </c>
      <c r="O136" s="102">
        <v>207</v>
      </c>
      <c r="P136" s="102">
        <v>164</v>
      </c>
      <c r="Q136" s="102">
        <v>152</v>
      </c>
      <c r="R136" s="102">
        <v>97</v>
      </c>
      <c r="S136" s="102">
        <v>90</v>
      </c>
      <c r="T136" s="102">
        <v>57</v>
      </c>
      <c r="U136" s="102">
        <v>34</v>
      </c>
      <c r="V136" s="102">
        <v>19</v>
      </c>
      <c r="W136" s="102">
        <v>11</v>
      </c>
    </row>
    <row r="137" spans="2:23" x14ac:dyDescent="0.2">
      <c r="B137" s="87">
        <v>4195</v>
      </c>
      <c r="C137" s="88" t="s">
        <v>214</v>
      </c>
      <c r="D137" s="102">
        <v>1408</v>
      </c>
      <c r="E137" s="102">
        <v>65</v>
      </c>
      <c r="F137" s="102">
        <v>68</v>
      </c>
      <c r="G137" s="102">
        <v>60</v>
      </c>
      <c r="H137" s="102">
        <v>103</v>
      </c>
      <c r="I137" s="102">
        <v>85</v>
      </c>
      <c r="J137" s="102">
        <v>79</v>
      </c>
      <c r="K137" s="102">
        <v>70</v>
      </c>
      <c r="L137" s="102">
        <v>88</v>
      </c>
      <c r="M137" s="102">
        <v>69</v>
      </c>
      <c r="N137" s="102">
        <v>127</v>
      </c>
      <c r="O137" s="102">
        <v>158</v>
      </c>
      <c r="P137" s="102">
        <v>131</v>
      </c>
      <c r="Q137" s="102">
        <v>113</v>
      </c>
      <c r="R137" s="102">
        <v>75</v>
      </c>
      <c r="S137" s="102">
        <v>51</v>
      </c>
      <c r="T137" s="102">
        <v>24</v>
      </c>
      <c r="U137" s="102">
        <v>20</v>
      </c>
      <c r="V137" s="102">
        <v>15</v>
      </c>
      <c r="W137" s="102">
        <v>7</v>
      </c>
    </row>
    <row r="138" spans="2:23" x14ac:dyDescent="0.2">
      <c r="B138" s="87">
        <v>4196</v>
      </c>
      <c r="C138" s="88" t="s">
        <v>215</v>
      </c>
      <c r="D138" s="102">
        <v>2056</v>
      </c>
      <c r="E138" s="102">
        <v>99</v>
      </c>
      <c r="F138" s="102">
        <v>116</v>
      </c>
      <c r="G138" s="102">
        <v>118</v>
      </c>
      <c r="H138" s="102">
        <v>111</v>
      </c>
      <c r="I138" s="102">
        <v>115</v>
      </c>
      <c r="J138" s="102">
        <v>116</v>
      </c>
      <c r="K138" s="102">
        <v>127</v>
      </c>
      <c r="L138" s="102">
        <v>161</v>
      </c>
      <c r="M138" s="102">
        <v>126</v>
      </c>
      <c r="N138" s="102">
        <v>155</v>
      </c>
      <c r="O138" s="102">
        <v>204</v>
      </c>
      <c r="P138" s="102">
        <v>139</v>
      </c>
      <c r="Q138" s="102">
        <v>152</v>
      </c>
      <c r="R138" s="102">
        <v>106</v>
      </c>
      <c r="S138" s="102">
        <v>75</v>
      </c>
      <c r="T138" s="102">
        <v>56</v>
      </c>
      <c r="U138" s="102">
        <v>52</v>
      </c>
      <c r="V138" s="102">
        <v>17</v>
      </c>
      <c r="W138" s="102">
        <v>11</v>
      </c>
    </row>
    <row r="139" spans="2:23" x14ac:dyDescent="0.2">
      <c r="B139" s="87">
        <v>4197</v>
      </c>
      <c r="C139" s="88" t="s">
        <v>216</v>
      </c>
      <c r="D139" s="102">
        <v>875</v>
      </c>
      <c r="E139" s="102">
        <v>43</v>
      </c>
      <c r="F139" s="102">
        <v>37</v>
      </c>
      <c r="G139" s="102">
        <v>38</v>
      </c>
      <c r="H139" s="102">
        <v>39</v>
      </c>
      <c r="I139" s="102">
        <v>56</v>
      </c>
      <c r="J139" s="102">
        <v>78</v>
      </c>
      <c r="K139" s="102">
        <v>67</v>
      </c>
      <c r="L139" s="102">
        <v>53</v>
      </c>
      <c r="M139" s="102">
        <v>64</v>
      </c>
      <c r="N139" s="102">
        <v>71</v>
      </c>
      <c r="O139" s="102">
        <v>70</v>
      </c>
      <c r="P139" s="102">
        <v>71</v>
      </c>
      <c r="Q139" s="102">
        <v>56</v>
      </c>
      <c r="R139" s="102">
        <v>50</v>
      </c>
      <c r="S139" s="102">
        <v>44</v>
      </c>
      <c r="T139" s="102">
        <v>19</v>
      </c>
      <c r="U139" s="102">
        <v>11</v>
      </c>
      <c r="V139" s="102">
        <v>6</v>
      </c>
      <c r="W139" s="102">
        <v>2</v>
      </c>
    </row>
    <row r="140" spans="2:23" x14ac:dyDescent="0.2">
      <c r="B140" s="87">
        <v>4198</v>
      </c>
      <c r="C140" s="88" t="s">
        <v>217</v>
      </c>
      <c r="D140" s="102">
        <v>1220</v>
      </c>
      <c r="E140" s="102">
        <v>72</v>
      </c>
      <c r="F140" s="102">
        <v>68</v>
      </c>
      <c r="G140" s="102">
        <v>61</v>
      </c>
      <c r="H140" s="102">
        <v>69</v>
      </c>
      <c r="I140" s="102">
        <v>72</v>
      </c>
      <c r="J140" s="102">
        <v>79</v>
      </c>
      <c r="K140" s="102">
        <v>104</v>
      </c>
      <c r="L140" s="102">
        <v>97</v>
      </c>
      <c r="M140" s="102">
        <v>90</v>
      </c>
      <c r="N140" s="102">
        <v>106</v>
      </c>
      <c r="O140" s="102">
        <v>103</v>
      </c>
      <c r="P140" s="102">
        <v>85</v>
      </c>
      <c r="Q140" s="102">
        <v>67</v>
      </c>
      <c r="R140" s="102">
        <v>38</v>
      </c>
      <c r="S140" s="102">
        <v>44</v>
      </c>
      <c r="T140" s="102">
        <v>30</v>
      </c>
      <c r="U140" s="102">
        <v>16</v>
      </c>
      <c r="V140" s="102">
        <v>16</v>
      </c>
      <c r="W140" s="102">
        <v>3</v>
      </c>
    </row>
    <row r="141" spans="2:23" x14ac:dyDescent="0.2">
      <c r="B141" s="87">
        <v>4199</v>
      </c>
      <c r="C141" s="88" t="s">
        <v>438</v>
      </c>
      <c r="D141" s="102">
        <v>1214</v>
      </c>
      <c r="E141" s="102">
        <v>81</v>
      </c>
      <c r="F141" s="102">
        <v>60</v>
      </c>
      <c r="G141" s="102">
        <v>49</v>
      </c>
      <c r="H141" s="102">
        <v>50</v>
      </c>
      <c r="I141" s="102">
        <v>64</v>
      </c>
      <c r="J141" s="102">
        <v>87</v>
      </c>
      <c r="K141" s="102">
        <v>105</v>
      </c>
      <c r="L141" s="102">
        <v>100</v>
      </c>
      <c r="M141" s="102">
        <v>74</v>
      </c>
      <c r="N141" s="102">
        <v>100</v>
      </c>
      <c r="O141" s="102">
        <v>87</v>
      </c>
      <c r="P141" s="102">
        <v>87</v>
      </c>
      <c r="Q141" s="102">
        <v>78</v>
      </c>
      <c r="R141" s="102">
        <v>61</v>
      </c>
      <c r="S141" s="102">
        <v>58</v>
      </c>
      <c r="T141" s="102">
        <v>27</v>
      </c>
      <c r="U141" s="102">
        <v>19</v>
      </c>
      <c r="V141" s="102">
        <v>19</v>
      </c>
      <c r="W141" s="102">
        <v>8</v>
      </c>
    </row>
    <row r="142" spans="2:23" x14ac:dyDescent="0.2">
      <c r="B142" s="87">
        <v>4200</v>
      </c>
      <c r="C142" s="88" t="s">
        <v>97</v>
      </c>
      <c r="D142" s="102">
        <v>4026</v>
      </c>
      <c r="E142" s="102">
        <v>235</v>
      </c>
      <c r="F142" s="102">
        <v>233</v>
      </c>
      <c r="G142" s="102">
        <v>173</v>
      </c>
      <c r="H142" s="102">
        <v>154</v>
      </c>
      <c r="I142" s="102">
        <v>265</v>
      </c>
      <c r="J142" s="102">
        <v>373</v>
      </c>
      <c r="K142" s="102">
        <v>357</v>
      </c>
      <c r="L142" s="102">
        <v>295</v>
      </c>
      <c r="M142" s="102">
        <v>320</v>
      </c>
      <c r="N142" s="102">
        <v>299</v>
      </c>
      <c r="O142" s="102">
        <v>294</v>
      </c>
      <c r="P142" s="102">
        <v>259</v>
      </c>
      <c r="Q142" s="102">
        <v>211</v>
      </c>
      <c r="R142" s="102">
        <v>181</v>
      </c>
      <c r="S142" s="102">
        <v>148</v>
      </c>
      <c r="T142" s="102">
        <v>98</v>
      </c>
      <c r="U142" s="102">
        <v>70</v>
      </c>
      <c r="V142" s="102">
        <v>35</v>
      </c>
      <c r="W142" s="102">
        <v>26</v>
      </c>
    </row>
    <row r="143" spans="2:23" x14ac:dyDescent="0.2">
      <c r="B143" s="87">
        <v>4201</v>
      </c>
      <c r="C143" s="88" t="s">
        <v>96</v>
      </c>
      <c r="D143" s="102">
        <v>10179</v>
      </c>
      <c r="E143" s="102">
        <v>529</v>
      </c>
      <c r="F143" s="102">
        <v>466</v>
      </c>
      <c r="G143" s="102">
        <v>388</v>
      </c>
      <c r="H143" s="102">
        <v>431</v>
      </c>
      <c r="I143" s="102">
        <v>686</v>
      </c>
      <c r="J143" s="102">
        <v>1140</v>
      </c>
      <c r="K143" s="102">
        <v>932</v>
      </c>
      <c r="L143" s="102">
        <v>755</v>
      </c>
      <c r="M143" s="102">
        <v>582</v>
      </c>
      <c r="N143" s="102">
        <v>699</v>
      </c>
      <c r="O143" s="102">
        <v>680</v>
      </c>
      <c r="P143" s="102">
        <v>620</v>
      </c>
      <c r="Q143" s="102">
        <v>533</v>
      </c>
      <c r="R143" s="102">
        <v>478</v>
      </c>
      <c r="S143" s="102">
        <v>408</v>
      </c>
      <c r="T143" s="102">
        <v>324</v>
      </c>
      <c r="U143" s="102">
        <v>239</v>
      </c>
      <c r="V143" s="102">
        <v>183</v>
      </c>
      <c r="W143" s="102">
        <v>106</v>
      </c>
    </row>
    <row r="144" spans="2:23" x14ac:dyDescent="0.2">
      <c r="B144" s="87">
        <v>4202</v>
      </c>
      <c r="C144" s="88" t="s">
        <v>218</v>
      </c>
      <c r="D144" s="102">
        <v>2940</v>
      </c>
      <c r="E144" s="102">
        <v>123</v>
      </c>
      <c r="F144" s="102">
        <v>133</v>
      </c>
      <c r="G144" s="102">
        <v>124</v>
      </c>
      <c r="H144" s="102">
        <v>138</v>
      </c>
      <c r="I144" s="102">
        <v>167</v>
      </c>
      <c r="J144" s="102">
        <v>153</v>
      </c>
      <c r="K144" s="102">
        <v>184</v>
      </c>
      <c r="L144" s="102">
        <v>180</v>
      </c>
      <c r="M144" s="102">
        <v>190</v>
      </c>
      <c r="N144" s="102">
        <v>242</v>
      </c>
      <c r="O144" s="102">
        <v>302</v>
      </c>
      <c r="P144" s="102">
        <v>257</v>
      </c>
      <c r="Q144" s="102">
        <v>222</v>
      </c>
      <c r="R144" s="102">
        <v>168</v>
      </c>
      <c r="S144" s="102">
        <v>153</v>
      </c>
      <c r="T144" s="102">
        <v>109</v>
      </c>
      <c r="U144" s="102">
        <v>40</v>
      </c>
      <c r="V144" s="102">
        <v>34</v>
      </c>
      <c r="W144" s="102">
        <v>21</v>
      </c>
    </row>
    <row r="145" spans="2:23" x14ac:dyDescent="0.2">
      <c r="B145" s="87">
        <v>4203</v>
      </c>
      <c r="C145" s="88" t="s">
        <v>98</v>
      </c>
      <c r="D145" s="102">
        <v>4386</v>
      </c>
      <c r="E145" s="102">
        <v>203</v>
      </c>
      <c r="F145" s="102">
        <v>236</v>
      </c>
      <c r="G145" s="102">
        <v>252</v>
      </c>
      <c r="H145" s="102">
        <v>253</v>
      </c>
      <c r="I145" s="102">
        <v>228</v>
      </c>
      <c r="J145" s="102">
        <v>228</v>
      </c>
      <c r="K145" s="102">
        <v>236</v>
      </c>
      <c r="L145" s="102">
        <v>309</v>
      </c>
      <c r="M145" s="102">
        <v>292</v>
      </c>
      <c r="N145" s="102">
        <v>349</v>
      </c>
      <c r="O145" s="102">
        <v>344</v>
      </c>
      <c r="P145" s="102">
        <v>336</v>
      </c>
      <c r="Q145" s="102">
        <v>306</v>
      </c>
      <c r="R145" s="102">
        <v>242</v>
      </c>
      <c r="S145" s="102">
        <v>219</v>
      </c>
      <c r="T145" s="102">
        <v>154</v>
      </c>
      <c r="U145" s="102">
        <v>96</v>
      </c>
      <c r="V145" s="102">
        <v>59</v>
      </c>
      <c r="W145" s="102">
        <v>44</v>
      </c>
    </row>
    <row r="146" spans="2:23" x14ac:dyDescent="0.2">
      <c r="B146" s="87">
        <v>4204</v>
      </c>
      <c r="C146" s="88" t="s">
        <v>99</v>
      </c>
      <c r="D146" s="102">
        <v>4754</v>
      </c>
      <c r="E146" s="102">
        <v>310</v>
      </c>
      <c r="F146" s="102">
        <v>303</v>
      </c>
      <c r="G146" s="102">
        <v>268</v>
      </c>
      <c r="H146" s="102">
        <v>248</v>
      </c>
      <c r="I146" s="102">
        <v>295</v>
      </c>
      <c r="J146" s="102">
        <v>267</v>
      </c>
      <c r="K146" s="102">
        <v>317</v>
      </c>
      <c r="L146" s="102">
        <v>429</v>
      </c>
      <c r="M146" s="102">
        <v>338</v>
      </c>
      <c r="N146" s="102">
        <v>343</v>
      </c>
      <c r="O146" s="102">
        <v>352</v>
      </c>
      <c r="P146" s="102">
        <v>352</v>
      </c>
      <c r="Q146" s="102">
        <v>252</v>
      </c>
      <c r="R146" s="102">
        <v>213</v>
      </c>
      <c r="S146" s="102">
        <v>172</v>
      </c>
      <c r="T146" s="102">
        <v>125</v>
      </c>
      <c r="U146" s="102">
        <v>96</v>
      </c>
      <c r="V146" s="102">
        <v>61</v>
      </c>
      <c r="W146" s="102">
        <v>13</v>
      </c>
    </row>
    <row r="147" spans="2:23" x14ac:dyDescent="0.2">
      <c r="B147" s="87">
        <v>4205</v>
      </c>
      <c r="C147" s="88" t="s">
        <v>219</v>
      </c>
      <c r="D147" s="102">
        <v>2782</v>
      </c>
      <c r="E147" s="102">
        <v>154</v>
      </c>
      <c r="F147" s="102">
        <v>164</v>
      </c>
      <c r="G147" s="102">
        <v>133</v>
      </c>
      <c r="H147" s="102">
        <v>138</v>
      </c>
      <c r="I147" s="102">
        <v>188</v>
      </c>
      <c r="J147" s="102">
        <v>224</v>
      </c>
      <c r="K147" s="102">
        <v>207</v>
      </c>
      <c r="L147" s="102">
        <v>223</v>
      </c>
      <c r="M147" s="102">
        <v>210</v>
      </c>
      <c r="N147" s="102">
        <v>203</v>
      </c>
      <c r="O147" s="102">
        <v>215</v>
      </c>
      <c r="P147" s="102">
        <v>188</v>
      </c>
      <c r="Q147" s="102">
        <v>175</v>
      </c>
      <c r="R147" s="102">
        <v>113</v>
      </c>
      <c r="S147" s="102">
        <v>100</v>
      </c>
      <c r="T147" s="102">
        <v>59</v>
      </c>
      <c r="U147" s="102">
        <v>45</v>
      </c>
      <c r="V147" s="102">
        <v>32</v>
      </c>
      <c r="W147" s="102">
        <v>11</v>
      </c>
    </row>
    <row r="148" spans="2:23" x14ac:dyDescent="0.2">
      <c r="B148" s="87">
        <v>4206</v>
      </c>
      <c r="C148" s="88" t="s">
        <v>220</v>
      </c>
      <c r="D148" s="102">
        <v>5484</v>
      </c>
      <c r="E148" s="102">
        <v>333</v>
      </c>
      <c r="F148" s="102">
        <v>321</v>
      </c>
      <c r="G148" s="102">
        <v>271</v>
      </c>
      <c r="H148" s="102">
        <v>236</v>
      </c>
      <c r="I148" s="102">
        <v>297</v>
      </c>
      <c r="J148" s="102">
        <v>403</v>
      </c>
      <c r="K148" s="102">
        <v>468</v>
      </c>
      <c r="L148" s="102">
        <v>473</v>
      </c>
      <c r="M148" s="102">
        <v>387</v>
      </c>
      <c r="N148" s="102">
        <v>424</v>
      </c>
      <c r="O148" s="102">
        <v>431</v>
      </c>
      <c r="P148" s="102">
        <v>382</v>
      </c>
      <c r="Q148" s="102">
        <v>301</v>
      </c>
      <c r="R148" s="102">
        <v>255</v>
      </c>
      <c r="S148" s="102">
        <v>197</v>
      </c>
      <c r="T148" s="102">
        <v>136</v>
      </c>
      <c r="U148" s="102">
        <v>79</v>
      </c>
      <c r="V148" s="102">
        <v>52</v>
      </c>
      <c r="W148" s="102">
        <v>38</v>
      </c>
    </row>
    <row r="149" spans="2:23" x14ac:dyDescent="0.2">
      <c r="B149" s="87">
        <v>4207</v>
      </c>
      <c r="C149" s="88" t="s">
        <v>221</v>
      </c>
      <c r="D149" s="102">
        <v>2998</v>
      </c>
      <c r="E149" s="102">
        <v>151</v>
      </c>
      <c r="F149" s="102">
        <v>156</v>
      </c>
      <c r="G149" s="102">
        <v>162</v>
      </c>
      <c r="H149" s="102">
        <v>150</v>
      </c>
      <c r="I149" s="102">
        <v>187</v>
      </c>
      <c r="J149" s="102">
        <v>158</v>
      </c>
      <c r="K149" s="102">
        <v>208</v>
      </c>
      <c r="L149" s="102">
        <v>194</v>
      </c>
      <c r="M149" s="102">
        <v>213</v>
      </c>
      <c r="N149" s="102">
        <v>230</v>
      </c>
      <c r="O149" s="102">
        <v>256</v>
      </c>
      <c r="P149" s="102">
        <v>235</v>
      </c>
      <c r="Q149" s="102">
        <v>195</v>
      </c>
      <c r="R149" s="102">
        <v>167</v>
      </c>
      <c r="S149" s="102">
        <v>146</v>
      </c>
      <c r="T149" s="102">
        <v>91</v>
      </c>
      <c r="U149" s="102">
        <v>56</v>
      </c>
      <c r="V149" s="102">
        <v>29</v>
      </c>
      <c r="W149" s="102">
        <v>14</v>
      </c>
    </row>
    <row r="150" spans="2:23" x14ac:dyDescent="0.2">
      <c r="B150" s="87">
        <v>4208</v>
      </c>
      <c r="C150" s="88" t="s">
        <v>2</v>
      </c>
      <c r="D150" s="102">
        <v>3955</v>
      </c>
      <c r="E150" s="102">
        <v>196</v>
      </c>
      <c r="F150" s="102">
        <v>215</v>
      </c>
      <c r="G150" s="102">
        <v>201</v>
      </c>
      <c r="H150" s="102">
        <v>220</v>
      </c>
      <c r="I150" s="102">
        <v>262</v>
      </c>
      <c r="J150" s="102">
        <v>209</v>
      </c>
      <c r="K150" s="102">
        <v>206</v>
      </c>
      <c r="L150" s="102">
        <v>244</v>
      </c>
      <c r="M150" s="102">
        <v>263</v>
      </c>
      <c r="N150" s="102">
        <v>326</v>
      </c>
      <c r="O150" s="102">
        <v>353</v>
      </c>
      <c r="P150" s="102">
        <v>329</v>
      </c>
      <c r="Q150" s="102">
        <v>252</v>
      </c>
      <c r="R150" s="102">
        <v>214</v>
      </c>
      <c r="S150" s="102">
        <v>170</v>
      </c>
      <c r="T150" s="102">
        <v>146</v>
      </c>
      <c r="U150" s="102">
        <v>73</v>
      </c>
      <c r="V150" s="102">
        <v>47</v>
      </c>
      <c r="W150" s="102">
        <v>29</v>
      </c>
    </row>
    <row r="151" spans="2:23" x14ac:dyDescent="0.2">
      <c r="B151" s="87">
        <v>4209</v>
      </c>
      <c r="C151" s="88" t="s">
        <v>3</v>
      </c>
      <c r="D151" s="102">
        <v>5219</v>
      </c>
      <c r="E151" s="102">
        <v>259</v>
      </c>
      <c r="F151" s="102">
        <v>268</v>
      </c>
      <c r="G151" s="102">
        <v>283</v>
      </c>
      <c r="H151" s="102">
        <v>253</v>
      </c>
      <c r="I151" s="102">
        <v>310</v>
      </c>
      <c r="J151" s="102">
        <v>365</v>
      </c>
      <c r="K151" s="102">
        <v>357</v>
      </c>
      <c r="L151" s="102">
        <v>365</v>
      </c>
      <c r="M151" s="102">
        <v>353</v>
      </c>
      <c r="N151" s="102">
        <v>397</v>
      </c>
      <c r="O151" s="102">
        <v>415</v>
      </c>
      <c r="P151" s="102">
        <v>362</v>
      </c>
      <c r="Q151" s="102">
        <v>286</v>
      </c>
      <c r="R151" s="102">
        <v>265</v>
      </c>
      <c r="S151" s="102">
        <v>220</v>
      </c>
      <c r="T151" s="102">
        <v>200</v>
      </c>
      <c r="U151" s="102">
        <v>139</v>
      </c>
      <c r="V151" s="102">
        <v>92</v>
      </c>
      <c r="W151" s="102">
        <v>30</v>
      </c>
    </row>
    <row r="152" spans="2:23" x14ac:dyDescent="0.2">
      <c r="B152" s="87">
        <v>4210</v>
      </c>
      <c r="C152" s="88" t="s">
        <v>4</v>
      </c>
      <c r="D152" s="102">
        <v>3235</v>
      </c>
      <c r="E152" s="102">
        <v>203</v>
      </c>
      <c r="F152" s="102">
        <v>148</v>
      </c>
      <c r="G152" s="102">
        <v>155</v>
      </c>
      <c r="H152" s="102">
        <v>142</v>
      </c>
      <c r="I152" s="102">
        <v>149</v>
      </c>
      <c r="J152" s="102">
        <v>246</v>
      </c>
      <c r="K152" s="102">
        <v>273</v>
      </c>
      <c r="L152" s="102">
        <v>245</v>
      </c>
      <c r="M152" s="102">
        <v>198</v>
      </c>
      <c r="N152" s="102">
        <v>241</v>
      </c>
      <c r="O152" s="102">
        <v>256</v>
      </c>
      <c r="P152" s="102">
        <v>237</v>
      </c>
      <c r="Q152" s="102">
        <v>199</v>
      </c>
      <c r="R152" s="102">
        <v>151</v>
      </c>
      <c r="S152" s="102">
        <v>122</v>
      </c>
      <c r="T152" s="102">
        <v>112</v>
      </c>
      <c r="U152" s="102">
        <v>83</v>
      </c>
      <c r="V152" s="102">
        <v>49</v>
      </c>
      <c r="W152" s="102">
        <v>26</v>
      </c>
    </row>
    <row r="153" spans="2:23" s="53" customFormat="1" x14ac:dyDescent="0.2">
      <c r="B153" s="85">
        <v>4249</v>
      </c>
      <c r="C153" s="86" t="s">
        <v>5</v>
      </c>
      <c r="D153" s="101">
        <v>35874</v>
      </c>
      <c r="E153" s="101">
        <v>1977</v>
      </c>
      <c r="F153" s="101">
        <v>2062</v>
      </c>
      <c r="G153" s="101">
        <v>2060</v>
      </c>
      <c r="H153" s="101">
        <v>2006</v>
      </c>
      <c r="I153" s="101">
        <v>2217</v>
      </c>
      <c r="J153" s="101">
        <v>2241</v>
      </c>
      <c r="K153" s="101">
        <v>2450</v>
      </c>
      <c r="L153" s="101">
        <v>2501</v>
      </c>
      <c r="M153" s="101">
        <v>2450</v>
      </c>
      <c r="N153" s="101">
        <v>2830</v>
      </c>
      <c r="O153" s="101">
        <v>3152</v>
      </c>
      <c r="P153" s="101">
        <v>2677</v>
      </c>
      <c r="Q153" s="101">
        <v>2130</v>
      </c>
      <c r="R153" s="101">
        <v>1670</v>
      </c>
      <c r="S153" s="101">
        <v>1348</v>
      </c>
      <c r="T153" s="101">
        <v>931</v>
      </c>
      <c r="U153" s="101">
        <v>606</v>
      </c>
      <c r="V153" s="101">
        <v>386</v>
      </c>
      <c r="W153" s="101">
        <v>180</v>
      </c>
    </row>
    <row r="154" spans="2:23" x14ac:dyDescent="0.2">
      <c r="B154" s="87">
        <v>4221</v>
      </c>
      <c r="C154" s="88" t="s">
        <v>6</v>
      </c>
      <c r="D154" s="102">
        <v>973</v>
      </c>
      <c r="E154" s="102">
        <v>63</v>
      </c>
      <c r="F154" s="102">
        <v>67</v>
      </c>
      <c r="G154" s="102">
        <v>52</v>
      </c>
      <c r="H154" s="102">
        <v>51</v>
      </c>
      <c r="I154" s="102">
        <v>63</v>
      </c>
      <c r="J154" s="102">
        <v>50</v>
      </c>
      <c r="K154" s="102">
        <v>76</v>
      </c>
      <c r="L154" s="102">
        <v>71</v>
      </c>
      <c r="M154" s="102">
        <v>72</v>
      </c>
      <c r="N154" s="102">
        <v>83</v>
      </c>
      <c r="O154" s="102">
        <v>117</v>
      </c>
      <c r="P154" s="102">
        <v>53</v>
      </c>
      <c r="Q154" s="102">
        <v>60</v>
      </c>
      <c r="R154" s="102">
        <v>48</v>
      </c>
      <c r="S154" s="102">
        <v>12</v>
      </c>
      <c r="T154" s="102">
        <v>17</v>
      </c>
      <c r="U154" s="102">
        <v>8</v>
      </c>
      <c r="V154" s="102">
        <v>8</v>
      </c>
      <c r="W154" s="102">
        <v>2</v>
      </c>
    </row>
    <row r="155" spans="2:23" x14ac:dyDescent="0.2">
      <c r="B155" s="87">
        <v>4222</v>
      </c>
      <c r="C155" s="88" t="s">
        <v>7</v>
      </c>
      <c r="D155" s="102">
        <v>1433</v>
      </c>
      <c r="E155" s="102">
        <v>77</v>
      </c>
      <c r="F155" s="102">
        <v>70</v>
      </c>
      <c r="G155" s="102">
        <v>53</v>
      </c>
      <c r="H155" s="102">
        <v>69</v>
      </c>
      <c r="I155" s="102">
        <v>104</v>
      </c>
      <c r="J155" s="102">
        <v>88</v>
      </c>
      <c r="K155" s="102">
        <v>100</v>
      </c>
      <c r="L155" s="102">
        <v>105</v>
      </c>
      <c r="M155" s="102">
        <v>98</v>
      </c>
      <c r="N155" s="102">
        <v>105</v>
      </c>
      <c r="O155" s="102">
        <v>148</v>
      </c>
      <c r="P155" s="102">
        <v>132</v>
      </c>
      <c r="Q155" s="102">
        <v>100</v>
      </c>
      <c r="R155" s="102">
        <v>64</v>
      </c>
      <c r="S155" s="102">
        <v>54</v>
      </c>
      <c r="T155" s="102">
        <v>26</v>
      </c>
      <c r="U155" s="102">
        <v>19</v>
      </c>
      <c r="V155" s="102">
        <v>17</v>
      </c>
      <c r="W155" s="102">
        <v>4</v>
      </c>
    </row>
    <row r="156" spans="2:23" s="5" customFormat="1" x14ac:dyDescent="0.2">
      <c r="B156" s="87">
        <v>4223</v>
      </c>
      <c r="C156" s="88" t="s">
        <v>8</v>
      </c>
      <c r="D156" s="102">
        <v>2111</v>
      </c>
      <c r="E156" s="102">
        <v>139</v>
      </c>
      <c r="F156" s="102">
        <v>152</v>
      </c>
      <c r="G156" s="102">
        <v>172</v>
      </c>
      <c r="H156" s="102">
        <v>130</v>
      </c>
      <c r="I156" s="102">
        <v>111</v>
      </c>
      <c r="J156" s="102">
        <v>122</v>
      </c>
      <c r="K156" s="102">
        <v>163</v>
      </c>
      <c r="L156" s="102">
        <v>153</v>
      </c>
      <c r="M156" s="102">
        <v>167</v>
      </c>
      <c r="N156" s="102">
        <v>183</v>
      </c>
      <c r="O156" s="102">
        <v>171</v>
      </c>
      <c r="P156" s="102">
        <v>122</v>
      </c>
      <c r="Q156" s="102">
        <v>97</v>
      </c>
      <c r="R156" s="102">
        <v>74</v>
      </c>
      <c r="S156" s="102">
        <v>60</v>
      </c>
      <c r="T156" s="102">
        <v>43</v>
      </c>
      <c r="U156" s="102">
        <v>32</v>
      </c>
      <c r="V156" s="102">
        <v>13</v>
      </c>
      <c r="W156" s="102">
        <v>7</v>
      </c>
    </row>
    <row r="157" spans="2:23" x14ac:dyDescent="0.2">
      <c r="B157" s="87">
        <v>4224</v>
      </c>
      <c r="C157" s="88" t="s">
        <v>129</v>
      </c>
      <c r="D157" s="102">
        <v>1145</v>
      </c>
      <c r="E157" s="102">
        <v>56</v>
      </c>
      <c r="F157" s="102">
        <v>73</v>
      </c>
      <c r="G157" s="102">
        <v>68</v>
      </c>
      <c r="H157" s="102">
        <v>66</v>
      </c>
      <c r="I157" s="102">
        <v>88</v>
      </c>
      <c r="J157" s="102">
        <v>66</v>
      </c>
      <c r="K157" s="102">
        <v>78</v>
      </c>
      <c r="L157" s="102">
        <v>83</v>
      </c>
      <c r="M157" s="102">
        <v>73</v>
      </c>
      <c r="N157" s="102">
        <v>88</v>
      </c>
      <c r="O157" s="102">
        <v>75</v>
      </c>
      <c r="P157" s="102">
        <v>91</v>
      </c>
      <c r="Q157" s="102">
        <v>77</v>
      </c>
      <c r="R157" s="102">
        <v>51</v>
      </c>
      <c r="S157" s="102">
        <v>44</v>
      </c>
      <c r="T157" s="102">
        <v>29</v>
      </c>
      <c r="U157" s="102">
        <v>12</v>
      </c>
      <c r="V157" s="102">
        <v>18</v>
      </c>
      <c r="W157" s="102">
        <v>9</v>
      </c>
    </row>
    <row r="158" spans="2:23" x14ac:dyDescent="0.2">
      <c r="B158" s="87">
        <v>4226</v>
      </c>
      <c r="C158" s="88" t="s">
        <v>130</v>
      </c>
      <c r="D158" s="102">
        <v>621</v>
      </c>
      <c r="E158" s="102">
        <v>46</v>
      </c>
      <c r="F158" s="102">
        <v>33</v>
      </c>
      <c r="G158" s="102">
        <v>45</v>
      </c>
      <c r="H158" s="102">
        <v>42</v>
      </c>
      <c r="I158" s="102">
        <v>23</v>
      </c>
      <c r="J158" s="102">
        <v>33</v>
      </c>
      <c r="K158" s="102">
        <v>34</v>
      </c>
      <c r="L158" s="102">
        <v>46</v>
      </c>
      <c r="M158" s="102">
        <v>46</v>
      </c>
      <c r="N158" s="102">
        <v>54</v>
      </c>
      <c r="O158" s="102">
        <v>59</v>
      </c>
      <c r="P158" s="102">
        <v>54</v>
      </c>
      <c r="Q158" s="102">
        <v>32</v>
      </c>
      <c r="R158" s="102">
        <v>29</v>
      </c>
      <c r="S158" s="102">
        <v>18</v>
      </c>
      <c r="T158" s="102">
        <v>11</v>
      </c>
      <c r="U158" s="102">
        <v>8</v>
      </c>
      <c r="V158" s="102">
        <v>3</v>
      </c>
      <c r="W158" s="102">
        <v>5</v>
      </c>
    </row>
    <row r="159" spans="2:23" x14ac:dyDescent="0.2">
      <c r="B159" s="87">
        <v>4227</v>
      </c>
      <c r="C159" s="88" t="s">
        <v>9</v>
      </c>
      <c r="D159" s="102">
        <v>610</v>
      </c>
      <c r="E159" s="102">
        <v>31</v>
      </c>
      <c r="F159" s="102">
        <v>36</v>
      </c>
      <c r="G159" s="102">
        <v>26</v>
      </c>
      <c r="H159" s="102">
        <v>16</v>
      </c>
      <c r="I159" s="102">
        <v>36</v>
      </c>
      <c r="J159" s="102">
        <v>50</v>
      </c>
      <c r="K159" s="102">
        <v>38</v>
      </c>
      <c r="L159" s="102">
        <v>51</v>
      </c>
      <c r="M159" s="102">
        <v>33</v>
      </c>
      <c r="N159" s="102">
        <v>39</v>
      </c>
      <c r="O159" s="102">
        <v>48</v>
      </c>
      <c r="P159" s="102">
        <v>71</v>
      </c>
      <c r="Q159" s="102">
        <v>43</v>
      </c>
      <c r="R159" s="102">
        <v>29</v>
      </c>
      <c r="S159" s="102">
        <v>28</v>
      </c>
      <c r="T159" s="102">
        <v>13</v>
      </c>
      <c r="U159" s="102">
        <v>12</v>
      </c>
      <c r="V159" s="102">
        <v>9</v>
      </c>
      <c r="W159" s="102">
        <v>1</v>
      </c>
    </row>
    <row r="160" spans="2:23" x14ac:dyDescent="0.2">
      <c r="B160" s="87">
        <v>4228</v>
      </c>
      <c r="C160" s="88" t="s">
        <v>10</v>
      </c>
      <c r="D160" s="102">
        <v>2781</v>
      </c>
      <c r="E160" s="102">
        <v>161</v>
      </c>
      <c r="F160" s="102">
        <v>141</v>
      </c>
      <c r="G160" s="102">
        <v>167</v>
      </c>
      <c r="H160" s="102">
        <v>140</v>
      </c>
      <c r="I160" s="102">
        <v>160</v>
      </c>
      <c r="J160" s="102">
        <v>194</v>
      </c>
      <c r="K160" s="102">
        <v>213</v>
      </c>
      <c r="L160" s="102">
        <v>186</v>
      </c>
      <c r="M160" s="102">
        <v>192</v>
      </c>
      <c r="N160" s="102">
        <v>215</v>
      </c>
      <c r="O160" s="102">
        <v>204</v>
      </c>
      <c r="P160" s="102">
        <v>218</v>
      </c>
      <c r="Q160" s="102">
        <v>157</v>
      </c>
      <c r="R160" s="102">
        <v>137</v>
      </c>
      <c r="S160" s="102">
        <v>115</v>
      </c>
      <c r="T160" s="102">
        <v>73</v>
      </c>
      <c r="U160" s="102">
        <v>58</v>
      </c>
      <c r="V160" s="102">
        <v>33</v>
      </c>
      <c r="W160" s="102">
        <v>17</v>
      </c>
    </row>
    <row r="161" spans="2:23" x14ac:dyDescent="0.2">
      <c r="B161" s="87">
        <v>4229</v>
      </c>
      <c r="C161" s="88" t="s">
        <v>11</v>
      </c>
      <c r="D161" s="102">
        <v>1095</v>
      </c>
      <c r="E161" s="102">
        <v>58</v>
      </c>
      <c r="F161" s="102">
        <v>64</v>
      </c>
      <c r="G161" s="102">
        <v>52</v>
      </c>
      <c r="H161" s="102">
        <v>55</v>
      </c>
      <c r="I161" s="102">
        <v>56</v>
      </c>
      <c r="J161" s="102">
        <v>63</v>
      </c>
      <c r="K161" s="102">
        <v>92</v>
      </c>
      <c r="L161" s="102">
        <v>86</v>
      </c>
      <c r="M161" s="102">
        <v>82</v>
      </c>
      <c r="N161" s="102">
        <v>70</v>
      </c>
      <c r="O161" s="102">
        <v>85</v>
      </c>
      <c r="P161" s="102">
        <v>99</v>
      </c>
      <c r="Q161" s="102">
        <v>72</v>
      </c>
      <c r="R161" s="102">
        <v>66</v>
      </c>
      <c r="S161" s="102">
        <v>46</v>
      </c>
      <c r="T161" s="102">
        <v>21</v>
      </c>
      <c r="U161" s="102">
        <v>12</v>
      </c>
      <c r="V161" s="102">
        <v>3</v>
      </c>
      <c r="W161" s="102">
        <v>13</v>
      </c>
    </row>
    <row r="162" spans="2:23" x14ac:dyDescent="0.2">
      <c r="B162" s="87">
        <v>4230</v>
      </c>
      <c r="C162" s="88" t="s">
        <v>12</v>
      </c>
      <c r="D162" s="102">
        <v>1225</v>
      </c>
      <c r="E162" s="102">
        <v>64</v>
      </c>
      <c r="F162" s="102">
        <v>74</v>
      </c>
      <c r="G162" s="102">
        <v>76</v>
      </c>
      <c r="H162" s="102">
        <v>77</v>
      </c>
      <c r="I162" s="102">
        <v>54</v>
      </c>
      <c r="J162" s="102">
        <v>49</v>
      </c>
      <c r="K162" s="102">
        <v>87</v>
      </c>
      <c r="L162" s="102">
        <v>78</v>
      </c>
      <c r="M162" s="102">
        <v>76</v>
      </c>
      <c r="N162" s="102">
        <v>108</v>
      </c>
      <c r="O162" s="102">
        <v>112</v>
      </c>
      <c r="P162" s="102">
        <v>99</v>
      </c>
      <c r="Q162" s="102">
        <v>75</v>
      </c>
      <c r="R162" s="102">
        <v>69</v>
      </c>
      <c r="S162" s="102">
        <v>64</v>
      </c>
      <c r="T162" s="102">
        <v>29</v>
      </c>
      <c r="U162" s="102">
        <v>22</v>
      </c>
      <c r="V162" s="102">
        <v>7</v>
      </c>
      <c r="W162" s="102">
        <v>5</v>
      </c>
    </row>
    <row r="163" spans="2:23" x14ac:dyDescent="0.2">
      <c r="B163" s="87">
        <v>4231</v>
      </c>
      <c r="C163" s="88" t="s">
        <v>131</v>
      </c>
      <c r="D163" s="102">
        <v>1324</v>
      </c>
      <c r="E163" s="102">
        <v>68</v>
      </c>
      <c r="F163" s="102">
        <v>93</v>
      </c>
      <c r="G163" s="102">
        <v>74</v>
      </c>
      <c r="H163" s="102">
        <v>57</v>
      </c>
      <c r="I163" s="102">
        <v>84</v>
      </c>
      <c r="J163" s="102">
        <v>88</v>
      </c>
      <c r="K163" s="102">
        <v>74</v>
      </c>
      <c r="L163" s="102">
        <v>113</v>
      </c>
      <c r="M163" s="102">
        <v>112</v>
      </c>
      <c r="N163" s="102">
        <v>115</v>
      </c>
      <c r="O163" s="102">
        <v>118</v>
      </c>
      <c r="P163" s="102">
        <v>92</v>
      </c>
      <c r="Q163" s="102">
        <v>73</v>
      </c>
      <c r="R163" s="102">
        <v>55</v>
      </c>
      <c r="S163" s="102">
        <v>32</v>
      </c>
      <c r="T163" s="102">
        <v>36</v>
      </c>
      <c r="U163" s="102">
        <v>18</v>
      </c>
      <c r="V163" s="102">
        <v>15</v>
      </c>
      <c r="W163" s="102">
        <v>7</v>
      </c>
    </row>
    <row r="164" spans="2:23" x14ac:dyDescent="0.2">
      <c r="B164" s="87">
        <v>4232</v>
      </c>
      <c r="C164" s="88" t="s">
        <v>13</v>
      </c>
      <c r="D164" s="102">
        <v>209</v>
      </c>
      <c r="E164" s="102">
        <v>13</v>
      </c>
      <c r="F164" s="102">
        <v>11</v>
      </c>
      <c r="G164" s="102">
        <v>11</v>
      </c>
      <c r="H164" s="102">
        <v>12</v>
      </c>
      <c r="I164" s="102">
        <v>11</v>
      </c>
      <c r="J164" s="102">
        <v>19</v>
      </c>
      <c r="K164" s="102">
        <v>9</v>
      </c>
      <c r="L164" s="102">
        <v>18</v>
      </c>
      <c r="M164" s="102">
        <v>21</v>
      </c>
      <c r="N164" s="102">
        <v>12</v>
      </c>
      <c r="O164" s="102">
        <v>14</v>
      </c>
      <c r="P164" s="102">
        <v>20</v>
      </c>
      <c r="Q164" s="102">
        <v>19</v>
      </c>
      <c r="R164" s="102">
        <v>7</v>
      </c>
      <c r="S164" s="102">
        <v>8</v>
      </c>
      <c r="T164" s="102">
        <v>3</v>
      </c>
      <c r="U164" s="102" t="s">
        <v>342</v>
      </c>
      <c r="V164" s="102">
        <v>1</v>
      </c>
      <c r="W164" s="102" t="s">
        <v>342</v>
      </c>
    </row>
    <row r="165" spans="2:23" x14ac:dyDescent="0.2">
      <c r="B165" s="87">
        <v>4233</v>
      </c>
      <c r="C165" s="88" t="s">
        <v>14</v>
      </c>
      <c r="D165" s="102">
        <v>364</v>
      </c>
      <c r="E165" s="102">
        <v>23</v>
      </c>
      <c r="F165" s="102">
        <v>21</v>
      </c>
      <c r="G165" s="102">
        <v>26</v>
      </c>
      <c r="H165" s="102">
        <v>17</v>
      </c>
      <c r="I165" s="102">
        <v>17</v>
      </c>
      <c r="J165" s="102">
        <v>24</v>
      </c>
      <c r="K165" s="102">
        <v>25</v>
      </c>
      <c r="L165" s="102">
        <v>27</v>
      </c>
      <c r="M165" s="102">
        <v>35</v>
      </c>
      <c r="N165" s="102">
        <v>27</v>
      </c>
      <c r="O165" s="102">
        <v>26</v>
      </c>
      <c r="P165" s="102">
        <v>26</v>
      </c>
      <c r="Q165" s="102">
        <v>29</v>
      </c>
      <c r="R165" s="102">
        <v>15</v>
      </c>
      <c r="S165" s="102">
        <v>13</v>
      </c>
      <c r="T165" s="102">
        <v>4</v>
      </c>
      <c r="U165" s="102">
        <v>4</v>
      </c>
      <c r="V165" s="102">
        <v>4</v>
      </c>
      <c r="W165" s="102">
        <v>1</v>
      </c>
    </row>
    <row r="166" spans="2:23" x14ac:dyDescent="0.2">
      <c r="B166" s="87">
        <v>4234</v>
      </c>
      <c r="C166" s="88" t="s">
        <v>15</v>
      </c>
      <c r="D166" s="102">
        <v>3474</v>
      </c>
      <c r="E166" s="102">
        <v>203</v>
      </c>
      <c r="F166" s="102">
        <v>198</v>
      </c>
      <c r="G166" s="102">
        <v>186</v>
      </c>
      <c r="H166" s="102">
        <v>215</v>
      </c>
      <c r="I166" s="102">
        <v>247</v>
      </c>
      <c r="J166" s="102">
        <v>176</v>
      </c>
      <c r="K166" s="102">
        <v>227</v>
      </c>
      <c r="L166" s="102">
        <v>231</v>
      </c>
      <c r="M166" s="102">
        <v>248</v>
      </c>
      <c r="N166" s="102">
        <v>296</v>
      </c>
      <c r="O166" s="102">
        <v>349</v>
      </c>
      <c r="P166" s="102">
        <v>260</v>
      </c>
      <c r="Q166" s="102">
        <v>176</v>
      </c>
      <c r="R166" s="102">
        <v>156</v>
      </c>
      <c r="S166" s="102">
        <v>102</v>
      </c>
      <c r="T166" s="102">
        <v>95</v>
      </c>
      <c r="U166" s="102">
        <v>54</v>
      </c>
      <c r="V166" s="102">
        <v>41</v>
      </c>
      <c r="W166" s="102">
        <v>14</v>
      </c>
    </row>
    <row r="167" spans="2:23" x14ac:dyDescent="0.2">
      <c r="B167" s="87">
        <v>4235</v>
      </c>
      <c r="C167" s="88" t="s">
        <v>16</v>
      </c>
      <c r="D167" s="102">
        <v>1170</v>
      </c>
      <c r="E167" s="102">
        <v>71</v>
      </c>
      <c r="F167" s="102">
        <v>57</v>
      </c>
      <c r="G167" s="102">
        <v>46</v>
      </c>
      <c r="H167" s="102">
        <v>61</v>
      </c>
      <c r="I167" s="102">
        <v>90</v>
      </c>
      <c r="J167" s="102">
        <v>100</v>
      </c>
      <c r="K167" s="102">
        <v>98</v>
      </c>
      <c r="L167" s="102">
        <v>77</v>
      </c>
      <c r="M167" s="102">
        <v>62</v>
      </c>
      <c r="N167" s="102">
        <v>88</v>
      </c>
      <c r="O167" s="102">
        <v>114</v>
      </c>
      <c r="P167" s="102">
        <v>90</v>
      </c>
      <c r="Q167" s="102">
        <v>79</v>
      </c>
      <c r="R167" s="102">
        <v>47</v>
      </c>
      <c r="S167" s="102">
        <v>28</v>
      </c>
      <c r="T167" s="102">
        <v>21</v>
      </c>
      <c r="U167" s="102">
        <v>21</v>
      </c>
      <c r="V167" s="102">
        <v>9</v>
      </c>
      <c r="W167" s="102">
        <v>11</v>
      </c>
    </row>
    <row r="168" spans="2:23" x14ac:dyDescent="0.2">
      <c r="B168" s="87">
        <v>4236</v>
      </c>
      <c r="C168" s="88" t="s">
        <v>439</v>
      </c>
      <c r="D168" s="102">
        <v>7761</v>
      </c>
      <c r="E168" s="102">
        <v>392</v>
      </c>
      <c r="F168" s="102">
        <v>408</v>
      </c>
      <c r="G168" s="102">
        <v>445</v>
      </c>
      <c r="H168" s="102">
        <v>411</v>
      </c>
      <c r="I168" s="102">
        <v>485</v>
      </c>
      <c r="J168" s="102">
        <v>523</v>
      </c>
      <c r="K168" s="102">
        <v>554</v>
      </c>
      <c r="L168" s="102">
        <v>516</v>
      </c>
      <c r="M168" s="102">
        <v>486</v>
      </c>
      <c r="N168" s="102">
        <v>584</v>
      </c>
      <c r="O168" s="102">
        <v>622</v>
      </c>
      <c r="P168" s="102">
        <v>543</v>
      </c>
      <c r="Q168" s="102">
        <v>431</v>
      </c>
      <c r="R168" s="102">
        <v>399</v>
      </c>
      <c r="S168" s="102">
        <v>348</v>
      </c>
      <c r="T168" s="102">
        <v>290</v>
      </c>
      <c r="U168" s="102">
        <v>171</v>
      </c>
      <c r="V168" s="102">
        <v>103</v>
      </c>
      <c r="W168" s="102">
        <v>50</v>
      </c>
    </row>
    <row r="169" spans="2:23" x14ac:dyDescent="0.2">
      <c r="B169" s="87">
        <v>4237</v>
      </c>
      <c r="C169" s="88" t="s">
        <v>17</v>
      </c>
      <c r="D169" s="102">
        <v>1574</v>
      </c>
      <c r="E169" s="102">
        <v>116</v>
      </c>
      <c r="F169" s="102">
        <v>115</v>
      </c>
      <c r="G169" s="102">
        <v>82</v>
      </c>
      <c r="H169" s="102">
        <v>81</v>
      </c>
      <c r="I169" s="102">
        <v>93</v>
      </c>
      <c r="J169" s="102">
        <v>93</v>
      </c>
      <c r="K169" s="102">
        <v>104</v>
      </c>
      <c r="L169" s="102">
        <v>138</v>
      </c>
      <c r="M169" s="102">
        <v>104</v>
      </c>
      <c r="N169" s="102">
        <v>108</v>
      </c>
      <c r="O169" s="102">
        <v>138</v>
      </c>
      <c r="P169" s="102">
        <v>128</v>
      </c>
      <c r="Q169" s="102">
        <v>109</v>
      </c>
      <c r="R169" s="102">
        <v>62</v>
      </c>
      <c r="S169" s="102">
        <v>43</v>
      </c>
      <c r="T169" s="102">
        <v>24</v>
      </c>
      <c r="U169" s="102">
        <v>19</v>
      </c>
      <c r="V169" s="102">
        <v>12</v>
      </c>
      <c r="W169" s="102">
        <v>5</v>
      </c>
    </row>
    <row r="170" spans="2:23" x14ac:dyDescent="0.2">
      <c r="B170" s="87">
        <v>4238</v>
      </c>
      <c r="C170" s="88" t="s">
        <v>18</v>
      </c>
      <c r="D170" s="102">
        <v>817</v>
      </c>
      <c r="E170" s="102">
        <v>31</v>
      </c>
      <c r="F170" s="102">
        <v>28</v>
      </c>
      <c r="G170" s="102">
        <v>41</v>
      </c>
      <c r="H170" s="102">
        <v>62</v>
      </c>
      <c r="I170" s="102">
        <v>52</v>
      </c>
      <c r="J170" s="102">
        <v>42</v>
      </c>
      <c r="K170" s="102">
        <v>40</v>
      </c>
      <c r="L170" s="102">
        <v>63</v>
      </c>
      <c r="M170" s="102">
        <v>57</v>
      </c>
      <c r="N170" s="102">
        <v>62</v>
      </c>
      <c r="O170" s="102">
        <v>79</v>
      </c>
      <c r="P170" s="102">
        <v>76</v>
      </c>
      <c r="Q170" s="102">
        <v>69</v>
      </c>
      <c r="R170" s="102">
        <v>38</v>
      </c>
      <c r="S170" s="102">
        <v>42</v>
      </c>
      <c r="T170" s="102">
        <v>15</v>
      </c>
      <c r="U170" s="102">
        <v>12</v>
      </c>
      <c r="V170" s="102">
        <v>4</v>
      </c>
      <c r="W170" s="102">
        <v>4</v>
      </c>
    </row>
    <row r="171" spans="2:23" x14ac:dyDescent="0.2">
      <c r="B171" s="87">
        <v>4239</v>
      </c>
      <c r="C171" s="88" t="s">
        <v>19</v>
      </c>
      <c r="D171" s="102">
        <v>4320</v>
      </c>
      <c r="E171" s="102">
        <v>211</v>
      </c>
      <c r="F171" s="102">
        <v>268</v>
      </c>
      <c r="G171" s="102">
        <v>285</v>
      </c>
      <c r="H171" s="102">
        <v>279</v>
      </c>
      <c r="I171" s="102">
        <v>279</v>
      </c>
      <c r="J171" s="102">
        <v>278</v>
      </c>
      <c r="K171" s="102">
        <v>264</v>
      </c>
      <c r="L171" s="102">
        <v>260</v>
      </c>
      <c r="M171" s="102">
        <v>317</v>
      </c>
      <c r="N171" s="102">
        <v>357</v>
      </c>
      <c r="O171" s="102">
        <v>393</v>
      </c>
      <c r="P171" s="102">
        <v>284</v>
      </c>
      <c r="Q171" s="102">
        <v>237</v>
      </c>
      <c r="R171" s="102">
        <v>195</v>
      </c>
      <c r="S171" s="102">
        <v>152</v>
      </c>
      <c r="T171" s="102">
        <v>110</v>
      </c>
      <c r="U171" s="102">
        <v>80</v>
      </c>
      <c r="V171" s="102">
        <v>52</v>
      </c>
      <c r="W171" s="102">
        <v>19</v>
      </c>
    </row>
    <row r="172" spans="2:23" x14ac:dyDescent="0.2">
      <c r="B172" s="87">
        <v>4240</v>
      </c>
      <c r="C172" s="88" t="s">
        <v>20</v>
      </c>
      <c r="D172" s="102">
        <v>2867</v>
      </c>
      <c r="E172" s="102">
        <v>154</v>
      </c>
      <c r="F172" s="102">
        <v>153</v>
      </c>
      <c r="G172" s="102">
        <v>153</v>
      </c>
      <c r="H172" s="102">
        <v>165</v>
      </c>
      <c r="I172" s="102">
        <v>164</v>
      </c>
      <c r="J172" s="102">
        <v>183</v>
      </c>
      <c r="K172" s="102">
        <v>174</v>
      </c>
      <c r="L172" s="102">
        <v>199</v>
      </c>
      <c r="M172" s="102">
        <v>169</v>
      </c>
      <c r="N172" s="102">
        <v>236</v>
      </c>
      <c r="O172" s="102">
        <v>280</v>
      </c>
      <c r="P172" s="102">
        <v>219</v>
      </c>
      <c r="Q172" s="102">
        <v>195</v>
      </c>
      <c r="R172" s="102">
        <v>129</v>
      </c>
      <c r="S172" s="102">
        <v>139</v>
      </c>
      <c r="T172" s="102">
        <v>71</v>
      </c>
      <c r="U172" s="102">
        <v>44</v>
      </c>
      <c r="V172" s="102">
        <v>34</v>
      </c>
      <c r="W172" s="102">
        <v>6</v>
      </c>
    </row>
    <row r="173" spans="2:23" s="53" customFormat="1" x14ac:dyDescent="0.2">
      <c r="B173" s="85">
        <v>4269</v>
      </c>
      <c r="C173" s="86" t="s">
        <v>21</v>
      </c>
      <c r="D173" s="101">
        <v>47676</v>
      </c>
      <c r="E173" s="101">
        <v>2365</v>
      </c>
      <c r="F173" s="101">
        <v>2327</v>
      </c>
      <c r="G173" s="101">
        <v>2264</v>
      </c>
      <c r="H173" s="101">
        <v>2400</v>
      </c>
      <c r="I173" s="101">
        <v>2493</v>
      </c>
      <c r="J173" s="101">
        <v>2773</v>
      </c>
      <c r="K173" s="101">
        <v>3174</v>
      </c>
      <c r="L173" s="101">
        <v>3389</v>
      </c>
      <c r="M173" s="101">
        <v>3329</v>
      </c>
      <c r="N173" s="101">
        <v>3842</v>
      </c>
      <c r="O173" s="101">
        <v>4217</v>
      </c>
      <c r="P173" s="101">
        <v>3603</v>
      </c>
      <c r="Q173" s="101">
        <v>2964</v>
      </c>
      <c r="R173" s="101">
        <v>2398</v>
      </c>
      <c r="S173" s="101">
        <v>2242</v>
      </c>
      <c r="T173" s="101">
        <v>1699</v>
      </c>
      <c r="U173" s="101">
        <v>1134</v>
      </c>
      <c r="V173" s="101">
        <v>709</v>
      </c>
      <c r="W173" s="101">
        <v>354</v>
      </c>
    </row>
    <row r="174" spans="2:23" x14ac:dyDescent="0.2">
      <c r="B174" s="87">
        <v>4251</v>
      </c>
      <c r="C174" s="88" t="s">
        <v>22</v>
      </c>
      <c r="D174" s="102">
        <v>788</v>
      </c>
      <c r="E174" s="102">
        <v>45</v>
      </c>
      <c r="F174" s="102">
        <v>39</v>
      </c>
      <c r="G174" s="102">
        <v>29</v>
      </c>
      <c r="H174" s="102">
        <v>40</v>
      </c>
      <c r="I174" s="102">
        <v>34</v>
      </c>
      <c r="J174" s="102">
        <v>39</v>
      </c>
      <c r="K174" s="102">
        <v>48</v>
      </c>
      <c r="L174" s="102">
        <v>55</v>
      </c>
      <c r="M174" s="102">
        <v>44</v>
      </c>
      <c r="N174" s="102">
        <v>61</v>
      </c>
      <c r="O174" s="102">
        <v>66</v>
      </c>
      <c r="P174" s="102">
        <v>70</v>
      </c>
      <c r="Q174" s="102">
        <v>70</v>
      </c>
      <c r="R174" s="102">
        <v>40</v>
      </c>
      <c r="S174" s="102">
        <v>34</v>
      </c>
      <c r="T174" s="102">
        <v>22</v>
      </c>
      <c r="U174" s="102">
        <v>20</v>
      </c>
      <c r="V174" s="102">
        <v>18</v>
      </c>
      <c r="W174" s="102">
        <v>14</v>
      </c>
    </row>
    <row r="175" spans="2:23" x14ac:dyDescent="0.2">
      <c r="B175" s="87">
        <v>4252</v>
      </c>
      <c r="C175" s="88" t="s">
        <v>23</v>
      </c>
      <c r="D175" s="102">
        <v>5576</v>
      </c>
      <c r="E175" s="102">
        <v>303</v>
      </c>
      <c r="F175" s="102">
        <v>240</v>
      </c>
      <c r="G175" s="102">
        <v>279</v>
      </c>
      <c r="H175" s="102">
        <v>286</v>
      </c>
      <c r="I175" s="102">
        <v>284</v>
      </c>
      <c r="J175" s="102">
        <v>308</v>
      </c>
      <c r="K175" s="102">
        <v>425</v>
      </c>
      <c r="L175" s="102">
        <v>413</v>
      </c>
      <c r="M175" s="102">
        <v>412</v>
      </c>
      <c r="N175" s="102">
        <v>454</v>
      </c>
      <c r="O175" s="102">
        <v>447</v>
      </c>
      <c r="P175" s="102">
        <v>396</v>
      </c>
      <c r="Q175" s="102">
        <v>329</v>
      </c>
      <c r="R175" s="102">
        <v>267</v>
      </c>
      <c r="S175" s="102">
        <v>289</v>
      </c>
      <c r="T175" s="102">
        <v>192</v>
      </c>
      <c r="U175" s="102">
        <v>137</v>
      </c>
      <c r="V175" s="102">
        <v>79</v>
      </c>
      <c r="W175" s="102">
        <v>36</v>
      </c>
    </row>
    <row r="176" spans="2:23" s="5" customFormat="1" x14ac:dyDescent="0.2">
      <c r="B176" s="87">
        <v>4253</v>
      </c>
      <c r="C176" s="88" t="s">
        <v>102</v>
      </c>
      <c r="D176" s="102">
        <v>3934</v>
      </c>
      <c r="E176" s="102">
        <v>184</v>
      </c>
      <c r="F176" s="102">
        <v>230</v>
      </c>
      <c r="G176" s="102">
        <v>210</v>
      </c>
      <c r="H176" s="102">
        <v>238</v>
      </c>
      <c r="I176" s="102">
        <v>190</v>
      </c>
      <c r="J176" s="102">
        <v>167</v>
      </c>
      <c r="K176" s="102">
        <v>183</v>
      </c>
      <c r="L176" s="102">
        <v>256</v>
      </c>
      <c r="M176" s="102">
        <v>257</v>
      </c>
      <c r="N176" s="102">
        <v>348</v>
      </c>
      <c r="O176" s="102">
        <v>380</v>
      </c>
      <c r="P176" s="102">
        <v>294</v>
      </c>
      <c r="Q176" s="102">
        <v>240</v>
      </c>
      <c r="R176" s="102">
        <v>205</v>
      </c>
      <c r="S176" s="102">
        <v>216</v>
      </c>
      <c r="T176" s="102">
        <v>156</v>
      </c>
      <c r="U176" s="102">
        <v>105</v>
      </c>
      <c r="V176" s="102">
        <v>49</v>
      </c>
      <c r="W176" s="102">
        <v>26</v>
      </c>
    </row>
    <row r="177" spans="2:23" x14ac:dyDescent="0.2">
      <c r="B177" s="87">
        <v>4254</v>
      </c>
      <c r="C177" s="88" t="s">
        <v>103</v>
      </c>
      <c r="D177" s="102">
        <v>11006</v>
      </c>
      <c r="E177" s="102">
        <v>554</v>
      </c>
      <c r="F177" s="102">
        <v>627</v>
      </c>
      <c r="G177" s="102">
        <v>599</v>
      </c>
      <c r="H177" s="102">
        <v>590</v>
      </c>
      <c r="I177" s="102">
        <v>616</v>
      </c>
      <c r="J177" s="102">
        <v>632</v>
      </c>
      <c r="K177" s="102">
        <v>726</v>
      </c>
      <c r="L177" s="102">
        <v>826</v>
      </c>
      <c r="M177" s="102">
        <v>798</v>
      </c>
      <c r="N177" s="102">
        <v>905</v>
      </c>
      <c r="O177" s="102">
        <v>905</v>
      </c>
      <c r="P177" s="102">
        <v>766</v>
      </c>
      <c r="Q177" s="102">
        <v>650</v>
      </c>
      <c r="R177" s="102">
        <v>512</v>
      </c>
      <c r="S177" s="102">
        <v>439</v>
      </c>
      <c r="T177" s="102">
        <v>373</v>
      </c>
      <c r="U177" s="102">
        <v>257</v>
      </c>
      <c r="V177" s="102">
        <v>160</v>
      </c>
      <c r="W177" s="102">
        <v>71</v>
      </c>
    </row>
    <row r="178" spans="2:23" x14ac:dyDescent="0.2">
      <c r="B178" s="87">
        <v>4255</v>
      </c>
      <c r="C178" s="88" t="s">
        <v>24</v>
      </c>
      <c r="D178" s="102">
        <v>1431</v>
      </c>
      <c r="E178" s="102">
        <v>64</v>
      </c>
      <c r="F178" s="102">
        <v>42</v>
      </c>
      <c r="G178" s="102">
        <v>70</v>
      </c>
      <c r="H178" s="102">
        <v>76</v>
      </c>
      <c r="I178" s="102">
        <v>78</v>
      </c>
      <c r="J178" s="102">
        <v>95</v>
      </c>
      <c r="K178" s="102">
        <v>81</v>
      </c>
      <c r="L178" s="102">
        <v>101</v>
      </c>
      <c r="M178" s="102">
        <v>95</v>
      </c>
      <c r="N178" s="102">
        <v>153</v>
      </c>
      <c r="O178" s="102">
        <v>142</v>
      </c>
      <c r="P178" s="102">
        <v>116</v>
      </c>
      <c r="Q178" s="102">
        <v>91</v>
      </c>
      <c r="R178" s="102">
        <v>69</v>
      </c>
      <c r="S178" s="102">
        <v>62</v>
      </c>
      <c r="T178" s="102">
        <v>47</v>
      </c>
      <c r="U178" s="102">
        <v>29</v>
      </c>
      <c r="V178" s="102">
        <v>15</v>
      </c>
      <c r="W178" s="102">
        <v>5</v>
      </c>
    </row>
    <row r="179" spans="2:23" x14ac:dyDescent="0.2">
      <c r="B179" s="87">
        <v>4256</v>
      </c>
      <c r="C179" s="88" t="s">
        <v>25</v>
      </c>
      <c r="D179" s="102">
        <v>1040</v>
      </c>
      <c r="E179" s="102">
        <v>56</v>
      </c>
      <c r="F179" s="102">
        <v>42</v>
      </c>
      <c r="G179" s="102">
        <v>42</v>
      </c>
      <c r="H179" s="102">
        <v>59</v>
      </c>
      <c r="I179" s="102">
        <v>66</v>
      </c>
      <c r="J179" s="102">
        <v>64</v>
      </c>
      <c r="K179" s="102">
        <v>64</v>
      </c>
      <c r="L179" s="102">
        <v>70</v>
      </c>
      <c r="M179" s="102">
        <v>56</v>
      </c>
      <c r="N179" s="102">
        <v>87</v>
      </c>
      <c r="O179" s="102">
        <v>110</v>
      </c>
      <c r="P179" s="102">
        <v>92</v>
      </c>
      <c r="Q179" s="102">
        <v>63</v>
      </c>
      <c r="R179" s="102">
        <v>53</v>
      </c>
      <c r="S179" s="102">
        <v>45</v>
      </c>
      <c r="T179" s="102">
        <v>30</v>
      </c>
      <c r="U179" s="102">
        <v>16</v>
      </c>
      <c r="V179" s="102">
        <v>15</v>
      </c>
      <c r="W179" s="102">
        <v>10</v>
      </c>
    </row>
    <row r="180" spans="2:23" x14ac:dyDescent="0.2">
      <c r="B180" s="87">
        <v>4257</v>
      </c>
      <c r="C180" s="88" t="s">
        <v>26</v>
      </c>
      <c r="D180" s="102">
        <v>359</v>
      </c>
      <c r="E180" s="102">
        <v>19</v>
      </c>
      <c r="F180" s="102">
        <v>11</v>
      </c>
      <c r="G180" s="102">
        <v>10</v>
      </c>
      <c r="H180" s="102">
        <v>12</v>
      </c>
      <c r="I180" s="102">
        <v>14</v>
      </c>
      <c r="J180" s="102">
        <v>8</v>
      </c>
      <c r="K180" s="102">
        <v>20</v>
      </c>
      <c r="L180" s="102">
        <v>14</v>
      </c>
      <c r="M180" s="102">
        <v>27</v>
      </c>
      <c r="N180" s="102">
        <v>32</v>
      </c>
      <c r="O180" s="102">
        <v>34</v>
      </c>
      <c r="P180" s="102">
        <v>35</v>
      </c>
      <c r="Q180" s="102">
        <v>23</v>
      </c>
      <c r="R180" s="102">
        <v>22</v>
      </c>
      <c r="S180" s="102">
        <v>45</v>
      </c>
      <c r="T180" s="102">
        <v>19</v>
      </c>
      <c r="U180" s="102">
        <v>7</v>
      </c>
      <c r="V180" s="102">
        <v>4</v>
      </c>
      <c r="W180" s="102">
        <v>3</v>
      </c>
    </row>
    <row r="181" spans="2:23" x14ac:dyDescent="0.2">
      <c r="B181" s="87">
        <v>4258</v>
      </c>
      <c r="C181" s="88" t="s">
        <v>101</v>
      </c>
      <c r="D181" s="102">
        <v>13360</v>
      </c>
      <c r="E181" s="102">
        <v>665</v>
      </c>
      <c r="F181" s="102">
        <v>620</v>
      </c>
      <c r="G181" s="102">
        <v>543</v>
      </c>
      <c r="H181" s="102">
        <v>553</v>
      </c>
      <c r="I181" s="102">
        <v>660</v>
      </c>
      <c r="J181" s="102">
        <v>918</v>
      </c>
      <c r="K181" s="102">
        <v>1027</v>
      </c>
      <c r="L181" s="102">
        <v>1049</v>
      </c>
      <c r="M181" s="102">
        <v>928</v>
      </c>
      <c r="N181" s="102">
        <v>966</v>
      </c>
      <c r="O181" s="102">
        <v>1143</v>
      </c>
      <c r="P181" s="102">
        <v>961</v>
      </c>
      <c r="Q181" s="102">
        <v>809</v>
      </c>
      <c r="R181" s="102">
        <v>660</v>
      </c>
      <c r="S181" s="102">
        <v>657</v>
      </c>
      <c r="T181" s="102">
        <v>520</v>
      </c>
      <c r="U181" s="102">
        <v>342</v>
      </c>
      <c r="V181" s="102">
        <v>220</v>
      </c>
      <c r="W181" s="102">
        <v>119</v>
      </c>
    </row>
    <row r="182" spans="2:23" x14ac:dyDescent="0.2">
      <c r="B182" s="87">
        <v>4259</v>
      </c>
      <c r="C182" s="88" t="s">
        <v>27</v>
      </c>
      <c r="D182" s="102">
        <v>825</v>
      </c>
      <c r="E182" s="102">
        <v>40</v>
      </c>
      <c r="F182" s="102">
        <v>36</v>
      </c>
      <c r="G182" s="102">
        <v>48</v>
      </c>
      <c r="H182" s="102">
        <v>27</v>
      </c>
      <c r="I182" s="102">
        <v>48</v>
      </c>
      <c r="J182" s="102">
        <v>42</v>
      </c>
      <c r="K182" s="102">
        <v>47</v>
      </c>
      <c r="L182" s="102">
        <v>54</v>
      </c>
      <c r="M182" s="102">
        <v>66</v>
      </c>
      <c r="N182" s="102">
        <v>76</v>
      </c>
      <c r="O182" s="102">
        <v>90</v>
      </c>
      <c r="P182" s="102">
        <v>63</v>
      </c>
      <c r="Q182" s="102">
        <v>60</v>
      </c>
      <c r="R182" s="102">
        <v>49</v>
      </c>
      <c r="S182" s="102">
        <v>31</v>
      </c>
      <c r="T182" s="102">
        <v>19</v>
      </c>
      <c r="U182" s="102">
        <v>13</v>
      </c>
      <c r="V182" s="102">
        <v>9</v>
      </c>
      <c r="W182" s="102">
        <v>7</v>
      </c>
    </row>
    <row r="183" spans="2:23" x14ac:dyDescent="0.2">
      <c r="B183" s="87">
        <v>4260</v>
      </c>
      <c r="C183" s="88" t="s">
        <v>440</v>
      </c>
      <c r="D183" s="102">
        <v>3150</v>
      </c>
      <c r="E183" s="102">
        <v>176</v>
      </c>
      <c r="F183" s="102">
        <v>143</v>
      </c>
      <c r="G183" s="102">
        <v>143</v>
      </c>
      <c r="H183" s="102">
        <v>148</v>
      </c>
      <c r="I183" s="102">
        <v>172</v>
      </c>
      <c r="J183" s="102">
        <v>221</v>
      </c>
      <c r="K183" s="102">
        <v>239</v>
      </c>
      <c r="L183" s="102">
        <v>212</v>
      </c>
      <c r="M183" s="102">
        <v>210</v>
      </c>
      <c r="N183" s="102">
        <v>245</v>
      </c>
      <c r="O183" s="102">
        <v>276</v>
      </c>
      <c r="P183" s="102">
        <v>250</v>
      </c>
      <c r="Q183" s="102">
        <v>184</v>
      </c>
      <c r="R183" s="102">
        <v>162</v>
      </c>
      <c r="S183" s="102">
        <v>139</v>
      </c>
      <c r="T183" s="102">
        <v>98</v>
      </c>
      <c r="U183" s="102">
        <v>63</v>
      </c>
      <c r="V183" s="102">
        <v>46</v>
      </c>
      <c r="W183" s="102">
        <v>23</v>
      </c>
    </row>
    <row r="184" spans="2:23" x14ac:dyDescent="0.2">
      <c r="B184" s="87">
        <v>4261</v>
      </c>
      <c r="C184" s="88" t="s">
        <v>28</v>
      </c>
      <c r="D184" s="102">
        <v>1958</v>
      </c>
      <c r="E184" s="102">
        <v>77</v>
      </c>
      <c r="F184" s="102">
        <v>96</v>
      </c>
      <c r="G184" s="102">
        <v>80</v>
      </c>
      <c r="H184" s="102">
        <v>112</v>
      </c>
      <c r="I184" s="102">
        <v>108</v>
      </c>
      <c r="J184" s="102">
        <v>86</v>
      </c>
      <c r="K184" s="102">
        <v>92</v>
      </c>
      <c r="L184" s="102">
        <v>104</v>
      </c>
      <c r="M184" s="102">
        <v>144</v>
      </c>
      <c r="N184" s="102">
        <v>169</v>
      </c>
      <c r="O184" s="102">
        <v>217</v>
      </c>
      <c r="P184" s="102">
        <v>176</v>
      </c>
      <c r="Q184" s="102">
        <v>139</v>
      </c>
      <c r="R184" s="102">
        <v>115</v>
      </c>
      <c r="S184" s="102">
        <v>77</v>
      </c>
      <c r="T184" s="102">
        <v>76</v>
      </c>
      <c r="U184" s="102">
        <v>53</v>
      </c>
      <c r="V184" s="102">
        <v>30</v>
      </c>
      <c r="W184" s="102">
        <v>7</v>
      </c>
    </row>
    <row r="185" spans="2:23" x14ac:dyDescent="0.2">
      <c r="B185" s="87">
        <v>4262</v>
      </c>
      <c r="C185" s="88" t="s">
        <v>104</v>
      </c>
      <c r="D185" s="102">
        <v>1075</v>
      </c>
      <c r="E185" s="102">
        <v>44</v>
      </c>
      <c r="F185" s="102">
        <v>52</v>
      </c>
      <c r="G185" s="102">
        <v>60</v>
      </c>
      <c r="H185" s="102">
        <v>69</v>
      </c>
      <c r="I185" s="102">
        <v>58</v>
      </c>
      <c r="J185" s="102">
        <v>42</v>
      </c>
      <c r="K185" s="102">
        <v>51</v>
      </c>
      <c r="L185" s="102">
        <v>52</v>
      </c>
      <c r="M185" s="102">
        <v>67</v>
      </c>
      <c r="N185" s="102">
        <v>71</v>
      </c>
      <c r="O185" s="102">
        <v>103</v>
      </c>
      <c r="P185" s="102">
        <v>87</v>
      </c>
      <c r="Q185" s="102">
        <v>84</v>
      </c>
      <c r="R185" s="102">
        <v>67</v>
      </c>
      <c r="S185" s="102">
        <v>56</v>
      </c>
      <c r="T185" s="102">
        <v>48</v>
      </c>
      <c r="U185" s="102">
        <v>28</v>
      </c>
      <c r="V185" s="102">
        <v>26</v>
      </c>
      <c r="W185" s="102">
        <v>10</v>
      </c>
    </row>
    <row r="186" spans="2:23" x14ac:dyDescent="0.2">
      <c r="B186" s="87">
        <v>4263</v>
      </c>
      <c r="C186" s="88" t="s">
        <v>29</v>
      </c>
      <c r="D186" s="102">
        <v>2288</v>
      </c>
      <c r="E186" s="102">
        <v>100</v>
      </c>
      <c r="F186" s="102">
        <v>106</v>
      </c>
      <c r="G186" s="102">
        <v>118</v>
      </c>
      <c r="H186" s="102">
        <v>127</v>
      </c>
      <c r="I186" s="102">
        <v>109</v>
      </c>
      <c r="J186" s="102">
        <v>107</v>
      </c>
      <c r="K186" s="102">
        <v>134</v>
      </c>
      <c r="L186" s="102">
        <v>131</v>
      </c>
      <c r="M186" s="102">
        <v>163</v>
      </c>
      <c r="N186" s="102">
        <v>212</v>
      </c>
      <c r="O186" s="102">
        <v>218</v>
      </c>
      <c r="P186" s="102">
        <v>202</v>
      </c>
      <c r="Q186" s="102">
        <v>155</v>
      </c>
      <c r="R186" s="102">
        <v>121</v>
      </c>
      <c r="S186" s="102">
        <v>118</v>
      </c>
      <c r="T186" s="102">
        <v>70</v>
      </c>
      <c r="U186" s="102">
        <v>49</v>
      </c>
      <c r="V186" s="102">
        <v>30</v>
      </c>
      <c r="W186" s="102">
        <v>18</v>
      </c>
    </row>
    <row r="187" spans="2:23" x14ac:dyDescent="0.2">
      <c r="B187" s="87">
        <v>4264</v>
      </c>
      <c r="C187" s="88" t="s">
        <v>30</v>
      </c>
      <c r="D187" s="102">
        <v>886</v>
      </c>
      <c r="E187" s="102">
        <v>38</v>
      </c>
      <c r="F187" s="102">
        <v>43</v>
      </c>
      <c r="G187" s="102">
        <v>33</v>
      </c>
      <c r="H187" s="102">
        <v>63</v>
      </c>
      <c r="I187" s="102">
        <v>56</v>
      </c>
      <c r="J187" s="102">
        <v>44</v>
      </c>
      <c r="K187" s="102">
        <v>37</v>
      </c>
      <c r="L187" s="102">
        <v>52</v>
      </c>
      <c r="M187" s="102">
        <v>62</v>
      </c>
      <c r="N187" s="102">
        <v>63</v>
      </c>
      <c r="O187" s="102">
        <v>86</v>
      </c>
      <c r="P187" s="102">
        <v>95</v>
      </c>
      <c r="Q187" s="102">
        <v>67</v>
      </c>
      <c r="R187" s="102">
        <v>56</v>
      </c>
      <c r="S187" s="102">
        <v>34</v>
      </c>
      <c r="T187" s="102">
        <v>29</v>
      </c>
      <c r="U187" s="102">
        <v>15</v>
      </c>
      <c r="V187" s="102">
        <v>8</v>
      </c>
      <c r="W187" s="102">
        <v>5</v>
      </c>
    </row>
    <row r="188" spans="2:23" s="53" customFormat="1" x14ac:dyDescent="0.2">
      <c r="B188" s="85">
        <v>4299</v>
      </c>
      <c r="C188" s="86" t="s">
        <v>31</v>
      </c>
      <c r="D188" s="101">
        <v>70695</v>
      </c>
      <c r="E188" s="101">
        <v>3746</v>
      </c>
      <c r="F188" s="101">
        <v>3615</v>
      </c>
      <c r="G188" s="101">
        <v>3379</v>
      </c>
      <c r="H188" s="101">
        <v>3492</v>
      </c>
      <c r="I188" s="101">
        <v>3884</v>
      </c>
      <c r="J188" s="101">
        <v>4882</v>
      </c>
      <c r="K188" s="101">
        <v>5319</v>
      </c>
      <c r="L188" s="101">
        <v>5112</v>
      </c>
      <c r="M188" s="101">
        <v>4670</v>
      </c>
      <c r="N188" s="101">
        <v>5335</v>
      </c>
      <c r="O188" s="101">
        <v>5665</v>
      </c>
      <c r="P188" s="101">
        <v>5145</v>
      </c>
      <c r="Q188" s="101">
        <v>4314</v>
      </c>
      <c r="R188" s="101">
        <v>3581</v>
      </c>
      <c r="S188" s="101">
        <v>3089</v>
      </c>
      <c r="T188" s="101">
        <v>2129</v>
      </c>
      <c r="U188" s="101">
        <v>1654</v>
      </c>
      <c r="V188" s="101">
        <v>1117</v>
      </c>
      <c r="W188" s="101">
        <v>567</v>
      </c>
    </row>
    <row r="189" spans="2:23" x14ac:dyDescent="0.2">
      <c r="B189" s="87">
        <v>4271</v>
      </c>
      <c r="C189" s="88" t="s">
        <v>132</v>
      </c>
      <c r="D189" s="102">
        <v>8044</v>
      </c>
      <c r="E189" s="102">
        <v>492</v>
      </c>
      <c r="F189" s="102">
        <v>427</v>
      </c>
      <c r="G189" s="102">
        <v>390</v>
      </c>
      <c r="H189" s="102">
        <v>396</v>
      </c>
      <c r="I189" s="102">
        <v>444</v>
      </c>
      <c r="J189" s="102">
        <v>662</v>
      </c>
      <c r="K189" s="102">
        <v>713</v>
      </c>
      <c r="L189" s="102">
        <v>654</v>
      </c>
      <c r="M189" s="102">
        <v>544</v>
      </c>
      <c r="N189" s="102">
        <v>573</v>
      </c>
      <c r="O189" s="102">
        <v>626</v>
      </c>
      <c r="P189" s="102">
        <v>555</v>
      </c>
      <c r="Q189" s="102">
        <v>440</v>
      </c>
      <c r="R189" s="102">
        <v>340</v>
      </c>
      <c r="S189" s="102">
        <v>283</v>
      </c>
      <c r="T189" s="102">
        <v>195</v>
      </c>
      <c r="U189" s="102">
        <v>143</v>
      </c>
      <c r="V189" s="102">
        <v>112</v>
      </c>
      <c r="W189" s="102">
        <v>55</v>
      </c>
    </row>
    <row r="190" spans="2:23" x14ac:dyDescent="0.2">
      <c r="B190" s="87">
        <v>4272</v>
      </c>
      <c r="C190" s="88" t="s">
        <v>32</v>
      </c>
      <c r="D190" s="102">
        <v>295</v>
      </c>
      <c r="E190" s="102">
        <v>19</v>
      </c>
      <c r="F190" s="102">
        <v>20</v>
      </c>
      <c r="G190" s="102">
        <v>9</v>
      </c>
      <c r="H190" s="102">
        <v>18</v>
      </c>
      <c r="I190" s="102">
        <v>26</v>
      </c>
      <c r="J190" s="102">
        <v>14</v>
      </c>
      <c r="K190" s="102">
        <v>18</v>
      </c>
      <c r="L190" s="102">
        <v>15</v>
      </c>
      <c r="M190" s="102">
        <v>12</v>
      </c>
      <c r="N190" s="102">
        <v>28</v>
      </c>
      <c r="O190" s="102">
        <v>26</v>
      </c>
      <c r="P190" s="102">
        <v>32</v>
      </c>
      <c r="Q190" s="102">
        <v>22</v>
      </c>
      <c r="R190" s="102">
        <v>7</v>
      </c>
      <c r="S190" s="102">
        <v>9</v>
      </c>
      <c r="T190" s="102">
        <v>6</v>
      </c>
      <c r="U190" s="102">
        <v>6</v>
      </c>
      <c r="V190" s="102">
        <v>2</v>
      </c>
      <c r="W190" s="102">
        <v>6</v>
      </c>
    </row>
    <row r="191" spans="2:23" s="5" customFormat="1" x14ac:dyDescent="0.2">
      <c r="B191" s="87">
        <v>4273</v>
      </c>
      <c r="C191" s="88" t="s">
        <v>33</v>
      </c>
      <c r="D191" s="102">
        <v>791</v>
      </c>
      <c r="E191" s="102">
        <v>47</v>
      </c>
      <c r="F191" s="102">
        <v>48</v>
      </c>
      <c r="G191" s="102">
        <v>32</v>
      </c>
      <c r="H191" s="102">
        <v>31</v>
      </c>
      <c r="I191" s="102">
        <v>36</v>
      </c>
      <c r="J191" s="102">
        <v>39</v>
      </c>
      <c r="K191" s="102">
        <v>46</v>
      </c>
      <c r="L191" s="102">
        <v>65</v>
      </c>
      <c r="M191" s="102">
        <v>44</v>
      </c>
      <c r="N191" s="102">
        <v>71</v>
      </c>
      <c r="O191" s="102">
        <v>56</v>
      </c>
      <c r="P191" s="102">
        <v>54</v>
      </c>
      <c r="Q191" s="102">
        <v>63</v>
      </c>
      <c r="R191" s="102">
        <v>59</v>
      </c>
      <c r="S191" s="102">
        <v>36</v>
      </c>
      <c r="T191" s="102">
        <v>29</v>
      </c>
      <c r="U191" s="102">
        <v>17</v>
      </c>
      <c r="V191" s="102">
        <v>11</v>
      </c>
      <c r="W191" s="102">
        <v>7</v>
      </c>
    </row>
    <row r="192" spans="2:23" x14ac:dyDescent="0.2">
      <c r="B192" s="87">
        <v>4274</v>
      </c>
      <c r="C192" s="88" t="s">
        <v>34</v>
      </c>
      <c r="D192" s="102">
        <v>3906</v>
      </c>
      <c r="E192" s="102">
        <v>163</v>
      </c>
      <c r="F192" s="102">
        <v>210</v>
      </c>
      <c r="G192" s="102">
        <v>194</v>
      </c>
      <c r="H192" s="102">
        <v>248</v>
      </c>
      <c r="I192" s="102">
        <v>208</v>
      </c>
      <c r="J192" s="102">
        <v>222</v>
      </c>
      <c r="K192" s="102">
        <v>254</v>
      </c>
      <c r="L192" s="102">
        <v>219</v>
      </c>
      <c r="M192" s="102">
        <v>240</v>
      </c>
      <c r="N192" s="102">
        <v>343</v>
      </c>
      <c r="O192" s="102">
        <v>358</v>
      </c>
      <c r="P192" s="102">
        <v>314</v>
      </c>
      <c r="Q192" s="102">
        <v>264</v>
      </c>
      <c r="R192" s="102">
        <v>200</v>
      </c>
      <c r="S192" s="102">
        <v>178</v>
      </c>
      <c r="T192" s="102">
        <v>119</v>
      </c>
      <c r="U192" s="102">
        <v>92</v>
      </c>
      <c r="V192" s="102">
        <v>55</v>
      </c>
      <c r="W192" s="102">
        <v>25</v>
      </c>
    </row>
    <row r="193" spans="2:23" x14ac:dyDescent="0.2">
      <c r="B193" s="87">
        <v>4275</v>
      </c>
      <c r="C193" s="88" t="s">
        <v>35</v>
      </c>
      <c r="D193" s="102">
        <v>849</v>
      </c>
      <c r="E193" s="102">
        <v>51</v>
      </c>
      <c r="F193" s="102">
        <v>42</v>
      </c>
      <c r="G193" s="102">
        <v>29</v>
      </c>
      <c r="H193" s="102">
        <v>47</v>
      </c>
      <c r="I193" s="102">
        <v>32</v>
      </c>
      <c r="J193" s="102">
        <v>64</v>
      </c>
      <c r="K193" s="102">
        <v>57</v>
      </c>
      <c r="L193" s="102">
        <v>64</v>
      </c>
      <c r="M193" s="102">
        <v>55</v>
      </c>
      <c r="N193" s="102">
        <v>78</v>
      </c>
      <c r="O193" s="102">
        <v>67</v>
      </c>
      <c r="P193" s="102">
        <v>54</v>
      </c>
      <c r="Q193" s="102">
        <v>59</v>
      </c>
      <c r="R193" s="102">
        <v>53</v>
      </c>
      <c r="S193" s="102">
        <v>46</v>
      </c>
      <c r="T193" s="102">
        <v>23</v>
      </c>
      <c r="U193" s="102">
        <v>14</v>
      </c>
      <c r="V193" s="102">
        <v>7</v>
      </c>
      <c r="W193" s="102">
        <v>7</v>
      </c>
    </row>
    <row r="194" spans="2:23" x14ac:dyDescent="0.2">
      <c r="B194" s="87">
        <v>4276</v>
      </c>
      <c r="C194" s="88" t="s">
        <v>36</v>
      </c>
      <c r="D194" s="102">
        <v>4324</v>
      </c>
      <c r="E194" s="102">
        <v>244</v>
      </c>
      <c r="F194" s="102">
        <v>215</v>
      </c>
      <c r="G194" s="102">
        <v>237</v>
      </c>
      <c r="H194" s="102">
        <v>265</v>
      </c>
      <c r="I194" s="102">
        <v>230</v>
      </c>
      <c r="J194" s="102">
        <v>240</v>
      </c>
      <c r="K194" s="102">
        <v>318</v>
      </c>
      <c r="L194" s="102">
        <v>308</v>
      </c>
      <c r="M194" s="102">
        <v>262</v>
      </c>
      <c r="N194" s="102">
        <v>340</v>
      </c>
      <c r="O194" s="102">
        <v>368</v>
      </c>
      <c r="P194" s="102">
        <v>330</v>
      </c>
      <c r="Q194" s="102">
        <v>255</v>
      </c>
      <c r="R194" s="102">
        <v>223</v>
      </c>
      <c r="S194" s="102">
        <v>191</v>
      </c>
      <c r="T194" s="102">
        <v>99</v>
      </c>
      <c r="U194" s="102">
        <v>95</v>
      </c>
      <c r="V194" s="102">
        <v>69</v>
      </c>
      <c r="W194" s="102">
        <v>35</v>
      </c>
    </row>
    <row r="195" spans="2:23" x14ac:dyDescent="0.2">
      <c r="B195" s="87">
        <v>4277</v>
      </c>
      <c r="C195" s="88" t="s">
        <v>133</v>
      </c>
      <c r="D195" s="102">
        <v>929</v>
      </c>
      <c r="E195" s="102">
        <v>46</v>
      </c>
      <c r="F195" s="102">
        <v>46</v>
      </c>
      <c r="G195" s="102">
        <v>48</v>
      </c>
      <c r="H195" s="102">
        <v>57</v>
      </c>
      <c r="I195" s="102">
        <v>66</v>
      </c>
      <c r="J195" s="102">
        <v>63</v>
      </c>
      <c r="K195" s="102">
        <v>60</v>
      </c>
      <c r="L195" s="102">
        <v>63</v>
      </c>
      <c r="M195" s="102">
        <v>59</v>
      </c>
      <c r="N195" s="102">
        <v>82</v>
      </c>
      <c r="O195" s="102">
        <v>66</v>
      </c>
      <c r="P195" s="102">
        <v>68</v>
      </c>
      <c r="Q195" s="102">
        <v>52</v>
      </c>
      <c r="R195" s="102">
        <v>59</v>
      </c>
      <c r="S195" s="102">
        <v>41</v>
      </c>
      <c r="T195" s="102">
        <v>23</v>
      </c>
      <c r="U195" s="102">
        <v>14</v>
      </c>
      <c r="V195" s="102">
        <v>10</v>
      </c>
      <c r="W195" s="102">
        <v>6</v>
      </c>
    </row>
    <row r="196" spans="2:23" x14ac:dyDescent="0.2">
      <c r="B196" s="87">
        <v>4279</v>
      </c>
      <c r="C196" s="88" t="s">
        <v>37</v>
      </c>
      <c r="D196" s="102">
        <v>2911</v>
      </c>
      <c r="E196" s="102">
        <v>117</v>
      </c>
      <c r="F196" s="102">
        <v>147</v>
      </c>
      <c r="G196" s="102">
        <v>147</v>
      </c>
      <c r="H196" s="102">
        <v>147</v>
      </c>
      <c r="I196" s="102">
        <v>151</v>
      </c>
      <c r="J196" s="102">
        <v>177</v>
      </c>
      <c r="K196" s="102">
        <v>155</v>
      </c>
      <c r="L196" s="102">
        <v>202</v>
      </c>
      <c r="M196" s="102">
        <v>189</v>
      </c>
      <c r="N196" s="102">
        <v>247</v>
      </c>
      <c r="O196" s="102">
        <v>233</v>
      </c>
      <c r="P196" s="102">
        <v>239</v>
      </c>
      <c r="Q196" s="102">
        <v>223</v>
      </c>
      <c r="R196" s="102">
        <v>161</v>
      </c>
      <c r="S196" s="102">
        <v>133</v>
      </c>
      <c r="T196" s="102">
        <v>70</v>
      </c>
      <c r="U196" s="102">
        <v>86</v>
      </c>
      <c r="V196" s="102">
        <v>49</v>
      </c>
      <c r="W196" s="102">
        <v>38</v>
      </c>
    </row>
    <row r="197" spans="2:23" x14ac:dyDescent="0.2">
      <c r="B197" s="87">
        <v>4280</v>
      </c>
      <c r="C197" s="88" t="s">
        <v>38</v>
      </c>
      <c r="D197" s="102">
        <v>13599</v>
      </c>
      <c r="E197" s="102">
        <v>794</v>
      </c>
      <c r="F197" s="102">
        <v>663</v>
      </c>
      <c r="G197" s="102">
        <v>627</v>
      </c>
      <c r="H197" s="102">
        <v>657</v>
      </c>
      <c r="I197" s="102">
        <v>824</v>
      </c>
      <c r="J197" s="102">
        <v>1123</v>
      </c>
      <c r="K197" s="102">
        <v>1103</v>
      </c>
      <c r="L197" s="102">
        <v>973</v>
      </c>
      <c r="M197" s="102">
        <v>911</v>
      </c>
      <c r="N197" s="102">
        <v>940</v>
      </c>
      <c r="O197" s="102">
        <v>1078</v>
      </c>
      <c r="P197" s="102">
        <v>983</v>
      </c>
      <c r="Q197" s="102">
        <v>745</v>
      </c>
      <c r="R197" s="102">
        <v>661</v>
      </c>
      <c r="S197" s="102">
        <v>532</v>
      </c>
      <c r="T197" s="102">
        <v>394</v>
      </c>
      <c r="U197" s="102">
        <v>323</v>
      </c>
      <c r="V197" s="102">
        <v>182</v>
      </c>
      <c r="W197" s="102">
        <v>86</v>
      </c>
    </row>
    <row r="198" spans="2:23" x14ac:dyDescent="0.2">
      <c r="B198" s="87">
        <v>4281</v>
      </c>
      <c r="C198" s="88" t="s">
        <v>39</v>
      </c>
      <c r="D198" s="102">
        <v>1267</v>
      </c>
      <c r="E198" s="102">
        <v>74</v>
      </c>
      <c r="F198" s="102">
        <v>90</v>
      </c>
      <c r="G198" s="102">
        <v>76</v>
      </c>
      <c r="H198" s="102">
        <v>77</v>
      </c>
      <c r="I198" s="102">
        <v>76</v>
      </c>
      <c r="J198" s="102">
        <v>85</v>
      </c>
      <c r="K198" s="102">
        <v>80</v>
      </c>
      <c r="L198" s="102">
        <v>76</v>
      </c>
      <c r="M198" s="102">
        <v>95</v>
      </c>
      <c r="N198" s="102">
        <v>97</v>
      </c>
      <c r="O198" s="102">
        <v>96</v>
      </c>
      <c r="P198" s="102">
        <v>106</v>
      </c>
      <c r="Q198" s="102">
        <v>63</v>
      </c>
      <c r="R198" s="102">
        <v>45</v>
      </c>
      <c r="S198" s="102">
        <v>41</v>
      </c>
      <c r="T198" s="102">
        <v>39</v>
      </c>
      <c r="U198" s="102">
        <v>26</v>
      </c>
      <c r="V198" s="102">
        <v>20</v>
      </c>
      <c r="W198" s="102">
        <v>5</v>
      </c>
    </row>
    <row r="199" spans="2:23" x14ac:dyDescent="0.2">
      <c r="B199" s="87">
        <v>4282</v>
      </c>
      <c r="C199" s="88" t="s">
        <v>40</v>
      </c>
      <c r="D199" s="102">
        <v>8922</v>
      </c>
      <c r="E199" s="102">
        <v>482</v>
      </c>
      <c r="F199" s="102">
        <v>495</v>
      </c>
      <c r="G199" s="102">
        <v>455</v>
      </c>
      <c r="H199" s="102">
        <v>418</v>
      </c>
      <c r="I199" s="102">
        <v>526</v>
      </c>
      <c r="J199" s="102">
        <v>552</v>
      </c>
      <c r="K199" s="102">
        <v>627</v>
      </c>
      <c r="L199" s="102">
        <v>686</v>
      </c>
      <c r="M199" s="102">
        <v>621</v>
      </c>
      <c r="N199" s="102">
        <v>671</v>
      </c>
      <c r="O199" s="102">
        <v>677</v>
      </c>
      <c r="P199" s="102">
        <v>605</v>
      </c>
      <c r="Q199" s="102">
        <v>564</v>
      </c>
      <c r="R199" s="102">
        <v>445</v>
      </c>
      <c r="S199" s="102">
        <v>408</v>
      </c>
      <c r="T199" s="102">
        <v>287</v>
      </c>
      <c r="U199" s="102">
        <v>188</v>
      </c>
      <c r="V199" s="102">
        <v>138</v>
      </c>
      <c r="W199" s="102">
        <v>77</v>
      </c>
    </row>
    <row r="200" spans="2:23" x14ac:dyDescent="0.2">
      <c r="B200" s="87">
        <v>4283</v>
      </c>
      <c r="C200" s="88" t="s">
        <v>41</v>
      </c>
      <c r="D200" s="102">
        <v>3805</v>
      </c>
      <c r="E200" s="102">
        <v>210</v>
      </c>
      <c r="F200" s="102">
        <v>209</v>
      </c>
      <c r="G200" s="102">
        <v>168</v>
      </c>
      <c r="H200" s="102">
        <v>180</v>
      </c>
      <c r="I200" s="102">
        <v>195</v>
      </c>
      <c r="J200" s="102">
        <v>227</v>
      </c>
      <c r="K200" s="102">
        <v>240</v>
      </c>
      <c r="L200" s="102">
        <v>265</v>
      </c>
      <c r="M200" s="102">
        <v>267</v>
      </c>
      <c r="N200" s="102">
        <v>309</v>
      </c>
      <c r="O200" s="102">
        <v>312</v>
      </c>
      <c r="P200" s="102">
        <v>291</v>
      </c>
      <c r="Q200" s="102">
        <v>249</v>
      </c>
      <c r="R200" s="102">
        <v>220</v>
      </c>
      <c r="S200" s="102">
        <v>190</v>
      </c>
      <c r="T200" s="102">
        <v>112</v>
      </c>
      <c r="U200" s="102">
        <v>85</v>
      </c>
      <c r="V200" s="102">
        <v>52</v>
      </c>
      <c r="W200" s="102">
        <v>24</v>
      </c>
    </row>
    <row r="201" spans="2:23" x14ac:dyDescent="0.2">
      <c r="B201" s="87">
        <v>4284</v>
      </c>
      <c r="C201" s="88" t="s">
        <v>42</v>
      </c>
      <c r="D201" s="102">
        <v>1242</v>
      </c>
      <c r="E201" s="102">
        <v>64</v>
      </c>
      <c r="F201" s="102">
        <v>64</v>
      </c>
      <c r="G201" s="102">
        <v>60</v>
      </c>
      <c r="H201" s="102">
        <v>60</v>
      </c>
      <c r="I201" s="102">
        <v>68</v>
      </c>
      <c r="J201" s="102">
        <v>85</v>
      </c>
      <c r="K201" s="102">
        <v>112</v>
      </c>
      <c r="L201" s="102">
        <v>85</v>
      </c>
      <c r="M201" s="102">
        <v>84</v>
      </c>
      <c r="N201" s="102">
        <v>98</v>
      </c>
      <c r="O201" s="102">
        <v>123</v>
      </c>
      <c r="P201" s="102">
        <v>86</v>
      </c>
      <c r="Q201" s="102">
        <v>75</v>
      </c>
      <c r="R201" s="102">
        <v>54</v>
      </c>
      <c r="S201" s="102">
        <v>43</v>
      </c>
      <c r="T201" s="102">
        <v>26</v>
      </c>
      <c r="U201" s="102">
        <v>25</v>
      </c>
      <c r="V201" s="102">
        <v>21</v>
      </c>
      <c r="W201" s="102">
        <v>9</v>
      </c>
    </row>
    <row r="202" spans="2:23" x14ac:dyDescent="0.2">
      <c r="B202" s="87">
        <v>4285</v>
      </c>
      <c r="C202" s="88" t="s">
        <v>43</v>
      </c>
      <c r="D202" s="102">
        <v>4809</v>
      </c>
      <c r="E202" s="102">
        <v>193</v>
      </c>
      <c r="F202" s="102">
        <v>228</v>
      </c>
      <c r="G202" s="102">
        <v>261</v>
      </c>
      <c r="H202" s="102">
        <v>265</v>
      </c>
      <c r="I202" s="102">
        <v>263</v>
      </c>
      <c r="J202" s="102">
        <v>323</v>
      </c>
      <c r="K202" s="102">
        <v>294</v>
      </c>
      <c r="L202" s="102">
        <v>343</v>
      </c>
      <c r="M202" s="102">
        <v>307</v>
      </c>
      <c r="N202" s="102">
        <v>386</v>
      </c>
      <c r="O202" s="102">
        <v>424</v>
      </c>
      <c r="P202" s="102">
        <v>317</v>
      </c>
      <c r="Q202" s="102">
        <v>310</v>
      </c>
      <c r="R202" s="102">
        <v>273</v>
      </c>
      <c r="S202" s="102">
        <v>253</v>
      </c>
      <c r="T202" s="102">
        <v>159</v>
      </c>
      <c r="U202" s="102">
        <v>97</v>
      </c>
      <c r="V202" s="102">
        <v>81</v>
      </c>
      <c r="W202" s="102">
        <v>32</v>
      </c>
    </row>
    <row r="203" spans="2:23" x14ac:dyDescent="0.2">
      <c r="B203" s="87">
        <v>4286</v>
      </c>
      <c r="C203" s="88" t="s">
        <v>134</v>
      </c>
      <c r="D203" s="102">
        <v>1355</v>
      </c>
      <c r="E203" s="102">
        <v>59</v>
      </c>
      <c r="F203" s="102">
        <v>67</v>
      </c>
      <c r="G203" s="102">
        <v>58</v>
      </c>
      <c r="H203" s="102">
        <v>59</v>
      </c>
      <c r="I203" s="102">
        <v>61</v>
      </c>
      <c r="J203" s="102">
        <v>64</v>
      </c>
      <c r="K203" s="102">
        <v>73</v>
      </c>
      <c r="L203" s="102">
        <v>91</v>
      </c>
      <c r="M203" s="102">
        <v>83</v>
      </c>
      <c r="N203" s="102">
        <v>113</v>
      </c>
      <c r="O203" s="102">
        <v>139</v>
      </c>
      <c r="P203" s="102">
        <v>128</v>
      </c>
      <c r="Q203" s="102">
        <v>101</v>
      </c>
      <c r="R203" s="102">
        <v>93</v>
      </c>
      <c r="S203" s="102">
        <v>57</v>
      </c>
      <c r="T203" s="102">
        <v>45</v>
      </c>
      <c r="U203" s="102">
        <v>35</v>
      </c>
      <c r="V203" s="102">
        <v>23</v>
      </c>
      <c r="W203" s="102">
        <v>6</v>
      </c>
    </row>
    <row r="204" spans="2:23" x14ac:dyDescent="0.2">
      <c r="B204" s="87">
        <v>4287</v>
      </c>
      <c r="C204" s="88" t="s">
        <v>44</v>
      </c>
      <c r="D204" s="102">
        <v>1940</v>
      </c>
      <c r="E204" s="102">
        <v>109</v>
      </c>
      <c r="F204" s="102">
        <v>109</v>
      </c>
      <c r="G204" s="102">
        <v>89</v>
      </c>
      <c r="H204" s="102">
        <v>90</v>
      </c>
      <c r="I204" s="102">
        <v>88</v>
      </c>
      <c r="J204" s="102">
        <v>87</v>
      </c>
      <c r="K204" s="102">
        <v>102</v>
      </c>
      <c r="L204" s="102">
        <v>140</v>
      </c>
      <c r="M204" s="102">
        <v>132</v>
      </c>
      <c r="N204" s="102">
        <v>178</v>
      </c>
      <c r="O204" s="102">
        <v>160</v>
      </c>
      <c r="P204" s="102">
        <v>138</v>
      </c>
      <c r="Q204" s="102">
        <v>129</v>
      </c>
      <c r="R204" s="102">
        <v>113</v>
      </c>
      <c r="S204" s="102">
        <v>115</v>
      </c>
      <c r="T204" s="102">
        <v>74</v>
      </c>
      <c r="U204" s="102">
        <v>42</v>
      </c>
      <c r="V204" s="102">
        <v>29</v>
      </c>
      <c r="W204" s="102">
        <v>16</v>
      </c>
    </row>
    <row r="205" spans="2:23" x14ac:dyDescent="0.2">
      <c r="B205" s="87">
        <v>4288</v>
      </c>
      <c r="C205" s="88" t="s">
        <v>45</v>
      </c>
      <c r="D205" s="102">
        <v>164</v>
      </c>
      <c r="E205" s="102">
        <v>3</v>
      </c>
      <c r="F205" s="102">
        <v>7</v>
      </c>
      <c r="G205" s="102">
        <v>7</v>
      </c>
      <c r="H205" s="102">
        <v>13</v>
      </c>
      <c r="I205" s="102">
        <v>9</v>
      </c>
      <c r="J205" s="102">
        <v>3</v>
      </c>
      <c r="K205" s="102">
        <v>6</v>
      </c>
      <c r="L205" s="102">
        <v>10</v>
      </c>
      <c r="M205" s="102">
        <v>8</v>
      </c>
      <c r="N205" s="102">
        <v>15</v>
      </c>
      <c r="O205" s="102">
        <v>21</v>
      </c>
      <c r="P205" s="102">
        <v>21</v>
      </c>
      <c r="Q205" s="102">
        <v>15</v>
      </c>
      <c r="R205" s="102">
        <v>11</v>
      </c>
      <c r="S205" s="102">
        <v>3</v>
      </c>
      <c r="T205" s="102">
        <v>4</v>
      </c>
      <c r="U205" s="102">
        <v>6</v>
      </c>
      <c r="V205" s="102">
        <v>2</v>
      </c>
      <c r="W205" s="102" t="s">
        <v>342</v>
      </c>
    </row>
    <row r="206" spans="2:23" x14ac:dyDescent="0.2">
      <c r="B206" s="87">
        <v>4289</v>
      </c>
      <c r="C206" s="88" t="s">
        <v>105</v>
      </c>
      <c r="D206" s="102">
        <v>11543</v>
      </c>
      <c r="E206" s="102">
        <v>579</v>
      </c>
      <c r="F206" s="102">
        <v>528</v>
      </c>
      <c r="G206" s="102">
        <v>492</v>
      </c>
      <c r="H206" s="102">
        <v>464</v>
      </c>
      <c r="I206" s="102">
        <v>581</v>
      </c>
      <c r="J206" s="102">
        <v>852</v>
      </c>
      <c r="K206" s="102">
        <v>1061</v>
      </c>
      <c r="L206" s="102">
        <v>853</v>
      </c>
      <c r="M206" s="102">
        <v>757</v>
      </c>
      <c r="N206" s="102">
        <v>766</v>
      </c>
      <c r="O206" s="102">
        <v>835</v>
      </c>
      <c r="P206" s="102">
        <v>824</v>
      </c>
      <c r="Q206" s="102">
        <v>685</v>
      </c>
      <c r="R206" s="102">
        <v>564</v>
      </c>
      <c r="S206" s="102">
        <v>530</v>
      </c>
      <c r="T206" s="102">
        <v>425</v>
      </c>
      <c r="U206" s="102">
        <v>360</v>
      </c>
      <c r="V206" s="102">
        <v>254</v>
      </c>
      <c r="W206" s="102">
        <v>133</v>
      </c>
    </row>
    <row r="207" spans="2:23" s="53" customFormat="1" x14ac:dyDescent="0.2">
      <c r="B207" s="85">
        <v>4329</v>
      </c>
      <c r="C207" s="86" t="s">
        <v>46</v>
      </c>
      <c r="D207" s="101">
        <v>34027</v>
      </c>
      <c r="E207" s="101">
        <v>1627</v>
      </c>
      <c r="F207" s="101">
        <v>1640</v>
      </c>
      <c r="G207" s="101">
        <v>1669</v>
      </c>
      <c r="H207" s="101">
        <v>1873</v>
      </c>
      <c r="I207" s="101">
        <v>1971</v>
      </c>
      <c r="J207" s="101">
        <v>1916</v>
      </c>
      <c r="K207" s="101">
        <v>2054</v>
      </c>
      <c r="L207" s="101">
        <v>2145</v>
      </c>
      <c r="M207" s="101">
        <v>2041</v>
      </c>
      <c r="N207" s="101">
        <v>2605</v>
      </c>
      <c r="O207" s="101">
        <v>3113</v>
      </c>
      <c r="P207" s="101">
        <v>2681</v>
      </c>
      <c r="Q207" s="101">
        <v>2370</v>
      </c>
      <c r="R207" s="101">
        <v>1926</v>
      </c>
      <c r="S207" s="101">
        <v>1618</v>
      </c>
      <c r="T207" s="101">
        <v>1224</v>
      </c>
      <c r="U207" s="101">
        <v>818</v>
      </c>
      <c r="V207" s="101">
        <v>490</v>
      </c>
      <c r="W207" s="101">
        <v>246</v>
      </c>
    </row>
    <row r="208" spans="2:23" x14ac:dyDescent="0.2">
      <c r="B208" s="87">
        <v>4323</v>
      </c>
      <c r="C208" s="88" t="s">
        <v>137</v>
      </c>
      <c r="D208" s="102">
        <v>4240</v>
      </c>
      <c r="E208" s="102">
        <v>171</v>
      </c>
      <c r="F208" s="102">
        <v>175</v>
      </c>
      <c r="G208" s="102">
        <v>179</v>
      </c>
      <c r="H208" s="102">
        <v>198</v>
      </c>
      <c r="I208" s="102">
        <v>243</v>
      </c>
      <c r="J208" s="102">
        <v>227</v>
      </c>
      <c r="K208" s="102">
        <v>240</v>
      </c>
      <c r="L208" s="102">
        <v>248</v>
      </c>
      <c r="M208" s="102">
        <v>217</v>
      </c>
      <c r="N208" s="102">
        <v>313</v>
      </c>
      <c r="O208" s="102">
        <v>393</v>
      </c>
      <c r="P208" s="102">
        <v>331</v>
      </c>
      <c r="Q208" s="102">
        <v>322</v>
      </c>
      <c r="R208" s="102">
        <v>263</v>
      </c>
      <c r="S208" s="102">
        <v>238</v>
      </c>
      <c r="T208" s="102">
        <v>198</v>
      </c>
      <c r="U208" s="102">
        <v>146</v>
      </c>
      <c r="V208" s="102">
        <v>95</v>
      </c>
      <c r="W208" s="102">
        <v>43</v>
      </c>
    </row>
    <row r="209" spans="2:23" x14ac:dyDescent="0.2">
      <c r="B209" s="87">
        <v>4301</v>
      </c>
      <c r="C209" s="88" t="s">
        <v>47</v>
      </c>
      <c r="D209" s="102">
        <v>261</v>
      </c>
      <c r="E209" s="102">
        <v>6</v>
      </c>
      <c r="F209" s="102">
        <v>13</v>
      </c>
      <c r="G209" s="102">
        <v>12</v>
      </c>
      <c r="H209" s="102">
        <v>13</v>
      </c>
      <c r="I209" s="102">
        <v>18</v>
      </c>
      <c r="J209" s="102">
        <v>17</v>
      </c>
      <c r="K209" s="102">
        <v>9</v>
      </c>
      <c r="L209" s="102">
        <v>15</v>
      </c>
      <c r="M209" s="102">
        <v>14</v>
      </c>
      <c r="N209" s="102">
        <v>17</v>
      </c>
      <c r="O209" s="102">
        <v>34</v>
      </c>
      <c r="P209" s="102">
        <v>42</v>
      </c>
      <c r="Q209" s="102">
        <v>25</v>
      </c>
      <c r="R209" s="102">
        <v>9</v>
      </c>
      <c r="S209" s="102">
        <v>7</v>
      </c>
      <c r="T209" s="102">
        <v>4</v>
      </c>
      <c r="U209" s="102">
        <v>2</v>
      </c>
      <c r="V209" s="102">
        <v>2</v>
      </c>
      <c r="W209" s="102">
        <v>2</v>
      </c>
    </row>
    <row r="210" spans="2:23" s="5" customFormat="1" x14ac:dyDescent="0.2">
      <c r="B210" s="87">
        <v>4302</v>
      </c>
      <c r="C210" s="88" t="s">
        <v>48</v>
      </c>
      <c r="D210" s="102">
        <v>174</v>
      </c>
      <c r="E210" s="102">
        <v>7</v>
      </c>
      <c r="F210" s="102">
        <v>4</v>
      </c>
      <c r="G210" s="102">
        <v>8</v>
      </c>
      <c r="H210" s="102">
        <v>7</v>
      </c>
      <c r="I210" s="102">
        <v>12</v>
      </c>
      <c r="J210" s="102">
        <v>5</v>
      </c>
      <c r="K210" s="102">
        <v>9</v>
      </c>
      <c r="L210" s="102">
        <v>7</v>
      </c>
      <c r="M210" s="102">
        <v>5</v>
      </c>
      <c r="N210" s="102">
        <v>11</v>
      </c>
      <c r="O210" s="102">
        <v>20</v>
      </c>
      <c r="P210" s="102">
        <v>20</v>
      </c>
      <c r="Q210" s="102">
        <v>16</v>
      </c>
      <c r="R210" s="102">
        <v>13</v>
      </c>
      <c r="S210" s="102">
        <v>7</v>
      </c>
      <c r="T210" s="102">
        <v>12</v>
      </c>
      <c r="U210" s="102">
        <v>7</v>
      </c>
      <c r="V210" s="102">
        <v>2</v>
      </c>
      <c r="W210" s="102">
        <v>2</v>
      </c>
    </row>
    <row r="211" spans="2:23" x14ac:dyDescent="0.2">
      <c r="B211" s="87">
        <v>4303</v>
      </c>
      <c r="C211" s="88" t="s">
        <v>135</v>
      </c>
      <c r="D211" s="102">
        <v>3986</v>
      </c>
      <c r="E211" s="102">
        <v>187</v>
      </c>
      <c r="F211" s="102">
        <v>189</v>
      </c>
      <c r="G211" s="102">
        <v>196</v>
      </c>
      <c r="H211" s="102">
        <v>200</v>
      </c>
      <c r="I211" s="102">
        <v>238</v>
      </c>
      <c r="J211" s="102">
        <v>281</v>
      </c>
      <c r="K211" s="102">
        <v>230</v>
      </c>
      <c r="L211" s="102">
        <v>257</v>
      </c>
      <c r="M211" s="102">
        <v>230</v>
      </c>
      <c r="N211" s="102">
        <v>246</v>
      </c>
      <c r="O211" s="102">
        <v>307</v>
      </c>
      <c r="P211" s="102">
        <v>332</v>
      </c>
      <c r="Q211" s="102">
        <v>326</v>
      </c>
      <c r="R211" s="102">
        <v>226</v>
      </c>
      <c r="S211" s="102">
        <v>183</v>
      </c>
      <c r="T211" s="102">
        <v>163</v>
      </c>
      <c r="U211" s="102">
        <v>91</v>
      </c>
      <c r="V211" s="102">
        <v>80</v>
      </c>
      <c r="W211" s="102">
        <v>24</v>
      </c>
    </row>
    <row r="212" spans="2:23" x14ac:dyDescent="0.2">
      <c r="B212" s="87">
        <v>4304</v>
      </c>
      <c r="C212" s="88" t="s">
        <v>106</v>
      </c>
      <c r="D212" s="102">
        <v>3885</v>
      </c>
      <c r="E212" s="102">
        <v>190</v>
      </c>
      <c r="F212" s="102">
        <v>187</v>
      </c>
      <c r="G212" s="102">
        <v>178</v>
      </c>
      <c r="H212" s="102">
        <v>219</v>
      </c>
      <c r="I212" s="102">
        <v>229</v>
      </c>
      <c r="J212" s="102">
        <v>248</v>
      </c>
      <c r="K212" s="102">
        <v>258</v>
      </c>
      <c r="L212" s="102">
        <v>266</v>
      </c>
      <c r="M212" s="102">
        <v>226</v>
      </c>
      <c r="N212" s="102">
        <v>315</v>
      </c>
      <c r="O212" s="102">
        <v>365</v>
      </c>
      <c r="P212" s="102">
        <v>258</v>
      </c>
      <c r="Q212" s="102">
        <v>205</v>
      </c>
      <c r="R212" s="102">
        <v>229</v>
      </c>
      <c r="S212" s="102">
        <v>181</v>
      </c>
      <c r="T212" s="102">
        <v>137</v>
      </c>
      <c r="U212" s="102">
        <v>105</v>
      </c>
      <c r="V212" s="102">
        <v>55</v>
      </c>
      <c r="W212" s="102">
        <v>34</v>
      </c>
    </row>
    <row r="213" spans="2:23" x14ac:dyDescent="0.2">
      <c r="B213" s="87">
        <v>4305</v>
      </c>
      <c r="C213" s="88" t="s">
        <v>49</v>
      </c>
      <c r="D213" s="102">
        <v>2571</v>
      </c>
      <c r="E213" s="102">
        <v>130</v>
      </c>
      <c r="F213" s="102">
        <v>155</v>
      </c>
      <c r="G213" s="102">
        <v>165</v>
      </c>
      <c r="H213" s="102">
        <v>171</v>
      </c>
      <c r="I213" s="102">
        <v>136</v>
      </c>
      <c r="J213" s="102">
        <v>112</v>
      </c>
      <c r="K213" s="102">
        <v>161</v>
      </c>
      <c r="L213" s="102">
        <v>157</v>
      </c>
      <c r="M213" s="102">
        <v>167</v>
      </c>
      <c r="N213" s="102">
        <v>204</v>
      </c>
      <c r="O213" s="102">
        <v>231</v>
      </c>
      <c r="P213" s="102">
        <v>176</v>
      </c>
      <c r="Q213" s="102">
        <v>155</v>
      </c>
      <c r="R213" s="102">
        <v>137</v>
      </c>
      <c r="S213" s="102">
        <v>129</v>
      </c>
      <c r="T213" s="102">
        <v>84</v>
      </c>
      <c r="U213" s="102">
        <v>56</v>
      </c>
      <c r="V213" s="102">
        <v>31</v>
      </c>
      <c r="W213" s="102">
        <v>14</v>
      </c>
    </row>
    <row r="214" spans="2:23" x14ac:dyDescent="0.2">
      <c r="B214" s="87">
        <v>4306</v>
      </c>
      <c r="C214" s="88" t="s">
        <v>50</v>
      </c>
      <c r="D214" s="102">
        <v>480</v>
      </c>
      <c r="E214" s="102">
        <v>36</v>
      </c>
      <c r="F214" s="102">
        <v>29</v>
      </c>
      <c r="G214" s="102">
        <v>25</v>
      </c>
      <c r="H214" s="102">
        <v>24</v>
      </c>
      <c r="I214" s="102">
        <v>22</v>
      </c>
      <c r="J214" s="102">
        <v>28</v>
      </c>
      <c r="K214" s="102">
        <v>34</v>
      </c>
      <c r="L214" s="102">
        <v>46</v>
      </c>
      <c r="M214" s="102">
        <v>44</v>
      </c>
      <c r="N214" s="102">
        <v>31</v>
      </c>
      <c r="O214" s="102">
        <v>50</v>
      </c>
      <c r="P214" s="102">
        <v>25</v>
      </c>
      <c r="Q214" s="102">
        <v>27</v>
      </c>
      <c r="R214" s="102">
        <v>22</v>
      </c>
      <c r="S214" s="102">
        <v>16</v>
      </c>
      <c r="T214" s="102">
        <v>13</v>
      </c>
      <c r="U214" s="102">
        <v>8</v>
      </c>
      <c r="V214" s="102" t="s">
        <v>342</v>
      </c>
      <c r="W214" s="102" t="s">
        <v>342</v>
      </c>
    </row>
    <row r="215" spans="2:23" x14ac:dyDescent="0.2">
      <c r="B215" s="87">
        <v>4307</v>
      </c>
      <c r="C215" s="88" t="s">
        <v>51</v>
      </c>
      <c r="D215" s="102">
        <v>875</v>
      </c>
      <c r="E215" s="102">
        <v>49</v>
      </c>
      <c r="F215" s="102">
        <v>45</v>
      </c>
      <c r="G215" s="102">
        <v>56</v>
      </c>
      <c r="H215" s="102">
        <v>50</v>
      </c>
      <c r="I215" s="102">
        <v>32</v>
      </c>
      <c r="J215" s="102">
        <v>32</v>
      </c>
      <c r="K215" s="102">
        <v>47</v>
      </c>
      <c r="L215" s="102">
        <v>60</v>
      </c>
      <c r="M215" s="102">
        <v>55</v>
      </c>
      <c r="N215" s="102">
        <v>85</v>
      </c>
      <c r="O215" s="102">
        <v>74</v>
      </c>
      <c r="P215" s="102">
        <v>78</v>
      </c>
      <c r="Q215" s="102">
        <v>56</v>
      </c>
      <c r="R215" s="102">
        <v>52</v>
      </c>
      <c r="S215" s="102">
        <v>36</v>
      </c>
      <c r="T215" s="102">
        <v>18</v>
      </c>
      <c r="U215" s="102">
        <v>31</v>
      </c>
      <c r="V215" s="102">
        <v>13</v>
      </c>
      <c r="W215" s="102">
        <v>6</v>
      </c>
    </row>
    <row r="216" spans="2:23" x14ac:dyDescent="0.2">
      <c r="B216" s="87">
        <v>4308</v>
      </c>
      <c r="C216" s="88" t="s">
        <v>52</v>
      </c>
      <c r="D216" s="102">
        <v>430</v>
      </c>
      <c r="E216" s="102">
        <v>17</v>
      </c>
      <c r="F216" s="102">
        <v>16</v>
      </c>
      <c r="G216" s="102">
        <v>16</v>
      </c>
      <c r="H216" s="102">
        <v>24</v>
      </c>
      <c r="I216" s="102">
        <v>30</v>
      </c>
      <c r="J216" s="102">
        <v>19</v>
      </c>
      <c r="K216" s="102">
        <v>29</v>
      </c>
      <c r="L216" s="102">
        <v>37</v>
      </c>
      <c r="M216" s="102">
        <v>25</v>
      </c>
      <c r="N216" s="102">
        <v>40</v>
      </c>
      <c r="O216" s="102">
        <v>47</v>
      </c>
      <c r="P216" s="102">
        <v>31</v>
      </c>
      <c r="Q216" s="102">
        <v>25</v>
      </c>
      <c r="R216" s="102">
        <v>27</v>
      </c>
      <c r="S216" s="102">
        <v>21</v>
      </c>
      <c r="T216" s="102">
        <v>12</v>
      </c>
      <c r="U216" s="102">
        <v>8</v>
      </c>
      <c r="V216" s="102">
        <v>3</v>
      </c>
      <c r="W216" s="102">
        <v>3</v>
      </c>
    </row>
    <row r="217" spans="2:23" x14ac:dyDescent="0.2">
      <c r="B217" s="87">
        <v>4309</v>
      </c>
      <c r="C217" s="88" t="s">
        <v>53</v>
      </c>
      <c r="D217" s="102">
        <v>3480</v>
      </c>
      <c r="E217" s="102">
        <v>189</v>
      </c>
      <c r="F217" s="102">
        <v>173</v>
      </c>
      <c r="G217" s="102">
        <v>161</v>
      </c>
      <c r="H217" s="102">
        <v>155</v>
      </c>
      <c r="I217" s="102">
        <v>190</v>
      </c>
      <c r="J217" s="102">
        <v>227</v>
      </c>
      <c r="K217" s="102">
        <v>260</v>
      </c>
      <c r="L217" s="102">
        <v>251</v>
      </c>
      <c r="M217" s="102">
        <v>197</v>
      </c>
      <c r="N217" s="102">
        <v>250</v>
      </c>
      <c r="O217" s="102">
        <v>265</v>
      </c>
      <c r="P217" s="102">
        <v>269</v>
      </c>
      <c r="Q217" s="102">
        <v>237</v>
      </c>
      <c r="R217" s="102">
        <v>202</v>
      </c>
      <c r="S217" s="102">
        <v>152</v>
      </c>
      <c r="T217" s="102">
        <v>139</v>
      </c>
      <c r="U217" s="102">
        <v>80</v>
      </c>
      <c r="V217" s="102">
        <v>55</v>
      </c>
      <c r="W217" s="102">
        <v>28</v>
      </c>
    </row>
    <row r="218" spans="2:23" x14ac:dyDescent="0.2">
      <c r="B218" s="87">
        <v>4310</v>
      </c>
      <c r="C218" s="88" t="s">
        <v>54</v>
      </c>
      <c r="D218" s="102">
        <v>1655</v>
      </c>
      <c r="E218" s="102">
        <v>79</v>
      </c>
      <c r="F218" s="102">
        <v>83</v>
      </c>
      <c r="G218" s="102">
        <v>70</v>
      </c>
      <c r="H218" s="102">
        <v>103</v>
      </c>
      <c r="I218" s="102">
        <v>98</v>
      </c>
      <c r="J218" s="102">
        <v>110</v>
      </c>
      <c r="K218" s="102">
        <v>116</v>
      </c>
      <c r="L218" s="102">
        <v>98</v>
      </c>
      <c r="M218" s="102">
        <v>100</v>
      </c>
      <c r="N218" s="102">
        <v>141</v>
      </c>
      <c r="O218" s="102">
        <v>161</v>
      </c>
      <c r="P218" s="102">
        <v>123</v>
      </c>
      <c r="Q218" s="102">
        <v>114</v>
      </c>
      <c r="R218" s="102">
        <v>77</v>
      </c>
      <c r="S218" s="102">
        <v>61</v>
      </c>
      <c r="T218" s="102">
        <v>58</v>
      </c>
      <c r="U218" s="102">
        <v>35</v>
      </c>
      <c r="V218" s="102">
        <v>15</v>
      </c>
      <c r="W218" s="102">
        <v>13</v>
      </c>
    </row>
    <row r="219" spans="2:23" x14ac:dyDescent="0.2">
      <c r="B219" s="87">
        <v>4311</v>
      </c>
      <c r="C219" s="88" t="s">
        <v>136</v>
      </c>
      <c r="D219" s="102">
        <v>1278</v>
      </c>
      <c r="E219" s="102">
        <v>66</v>
      </c>
      <c r="F219" s="102">
        <v>58</v>
      </c>
      <c r="G219" s="102">
        <v>61</v>
      </c>
      <c r="H219" s="102">
        <v>69</v>
      </c>
      <c r="I219" s="102">
        <v>82</v>
      </c>
      <c r="J219" s="102">
        <v>57</v>
      </c>
      <c r="K219" s="102">
        <v>81</v>
      </c>
      <c r="L219" s="102">
        <v>88</v>
      </c>
      <c r="M219" s="102">
        <v>82</v>
      </c>
      <c r="N219" s="102">
        <v>84</v>
      </c>
      <c r="O219" s="102">
        <v>118</v>
      </c>
      <c r="P219" s="102">
        <v>97</v>
      </c>
      <c r="Q219" s="102">
        <v>93</v>
      </c>
      <c r="R219" s="102">
        <v>78</v>
      </c>
      <c r="S219" s="102">
        <v>57</v>
      </c>
      <c r="T219" s="102">
        <v>44</v>
      </c>
      <c r="U219" s="102">
        <v>33</v>
      </c>
      <c r="V219" s="102">
        <v>17</v>
      </c>
      <c r="W219" s="102">
        <v>13</v>
      </c>
    </row>
    <row r="220" spans="2:23" x14ac:dyDescent="0.2">
      <c r="B220" s="87">
        <v>4312</v>
      </c>
      <c r="C220" s="88" t="s">
        <v>445</v>
      </c>
      <c r="D220" s="102">
        <v>2747</v>
      </c>
      <c r="E220" s="102">
        <v>140</v>
      </c>
      <c r="F220" s="102">
        <v>157</v>
      </c>
      <c r="G220" s="102">
        <v>170</v>
      </c>
      <c r="H220" s="102">
        <v>204</v>
      </c>
      <c r="I220" s="102">
        <v>170</v>
      </c>
      <c r="J220" s="102">
        <v>137</v>
      </c>
      <c r="K220" s="102">
        <v>128</v>
      </c>
      <c r="L220" s="102">
        <v>160</v>
      </c>
      <c r="M220" s="102">
        <v>184</v>
      </c>
      <c r="N220" s="102">
        <v>230</v>
      </c>
      <c r="O220" s="102">
        <v>256</v>
      </c>
      <c r="P220" s="102">
        <v>203</v>
      </c>
      <c r="Q220" s="102">
        <v>163</v>
      </c>
      <c r="R220" s="102">
        <v>127</v>
      </c>
      <c r="S220" s="102">
        <v>112</v>
      </c>
      <c r="T220" s="102">
        <v>89</v>
      </c>
      <c r="U220" s="102">
        <v>65</v>
      </c>
      <c r="V220" s="102">
        <v>40</v>
      </c>
      <c r="W220" s="102">
        <v>12</v>
      </c>
    </row>
    <row r="221" spans="2:23" x14ac:dyDescent="0.2">
      <c r="B221" s="87">
        <v>4313</v>
      </c>
      <c r="C221" s="88" t="s">
        <v>55</v>
      </c>
      <c r="D221" s="102">
        <v>2143</v>
      </c>
      <c r="E221" s="102">
        <v>93</v>
      </c>
      <c r="F221" s="102">
        <v>93</v>
      </c>
      <c r="G221" s="102">
        <v>90</v>
      </c>
      <c r="H221" s="102">
        <v>114</v>
      </c>
      <c r="I221" s="102">
        <v>128</v>
      </c>
      <c r="J221" s="102">
        <v>135</v>
      </c>
      <c r="K221" s="102">
        <v>101</v>
      </c>
      <c r="L221" s="102">
        <v>116</v>
      </c>
      <c r="M221" s="102">
        <v>121</v>
      </c>
      <c r="N221" s="102">
        <v>168</v>
      </c>
      <c r="O221" s="102">
        <v>214</v>
      </c>
      <c r="P221" s="102">
        <v>182</v>
      </c>
      <c r="Q221" s="102">
        <v>166</v>
      </c>
      <c r="R221" s="102">
        <v>137</v>
      </c>
      <c r="S221" s="102">
        <v>143</v>
      </c>
      <c r="T221" s="102">
        <v>60</v>
      </c>
      <c r="U221" s="102">
        <v>44</v>
      </c>
      <c r="V221" s="102">
        <v>27</v>
      </c>
      <c r="W221" s="102">
        <v>11</v>
      </c>
    </row>
    <row r="222" spans="2:23" x14ac:dyDescent="0.2">
      <c r="B222" s="87">
        <v>4314</v>
      </c>
      <c r="C222" s="88" t="s">
        <v>56</v>
      </c>
      <c r="D222" s="102">
        <v>239</v>
      </c>
      <c r="E222" s="102">
        <v>16</v>
      </c>
      <c r="F222" s="102">
        <v>11</v>
      </c>
      <c r="G222" s="102">
        <v>12</v>
      </c>
      <c r="H222" s="102">
        <v>13</v>
      </c>
      <c r="I222" s="102">
        <v>8</v>
      </c>
      <c r="J222" s="102">
        <v>7</v>
      </c>
      <c r="K222" s="102">
        <v>17</v>
      </c>
      <c r="L222" s="102">
        <v>11</v>
      </c>
      <c r="M222" s="102">
        <v>11</v>
      </c>
      <c r="N222" s="102">
        <v>16</v>
      </c>
      <c r="O222" s="102">
        <v>22</v>
      </c>
      <c r="P222" s="102">
        <v>24</v>
      </c>
      <c r="Q222" s="102">
        <v>24</v>
      </c>
      <c r="R222" s="102">
        <v>22</v>
      </c>
      <c r="S222" s="102">
        <v>9</v>
      </c>
      <c r="T222" s="102">
        <v>10</v>
      </c>
      <c r="U222" s="102">
        <v>2</v>
      </c>
      <c r="V222" s="102" t="s">
        <v>342</v>
      </c>
      <c r="W222" s="102">
        <v>4</v>
      </c>
    </row>
    <row r="223" spans="2:23" x14ac:dyDescent="0.2">
      <c r="B223" s="87">
        <v>4315</v>
      </c>
      <c r="C223" s="88" t="s">
        <v>446</v>
      </c>
      <c r="D223" s="102">
        <v>933</v>
      </c>
      <c r="E223" s="102">
        <v>48</v>
      </c>
      <c r="F223" s="102">
        <v>39</v>
      </c>
      <c r="G223" s="102">
        <v>41</v>
      </c>
      <c r="H223" s="102">
        <v>48</v>
      </c>
      <c r="I223" s="102">
        <v>72</v>
      </c>
      <c r="J223" s="102">
        <v>48</v>
      </c>
      <c r="K223" s="102">
        <v>44</v>
      </c>
      <c r="L223" s="102">
        <v>50</v>
      </c>
      <c r="M223" s="102">
        <v>59</v>
      </c>
      <c r="N223" s="102">
        <v>81</v>
      </c>
      <c r="O223" s="102">
        <v>95</v>
      </c>
      <c r="P223" s="102">
        <v>83</v>
      </c>
      <c r="Q223" s="102">
        <v>79</v>
      </c>
      <c r="R223" s="102">
        <v>49</v>
      </c>
      <c r="S223" s="102">
        <v>44</v>
      </c>
      <c r="T223" s="102">
        <v>29</v>
      </c>
      <c r="U223" s="102">
        <v>11</v>
      </c>
      <c r="V223" s="102">
        <v>8</v>
      </c>
      <c r="W223" s="102">
        <v>5</v>
      </c>
    </row>
    <row r="224" spans="2:23" x14ac:dyDescent="0.2">
      <c r="B224" s="87">
        <v>4316</v>
      </c>
      <c r="C224" s="88" t="s">
        <v>57</v>
      </c>
      <c r="D224" s="102">
        <v>759</v>
      </c>
      <c r="E224" s="102">
        <v>29</v>
      </c>
      <c r="F224" s="102">
        <v>24</v>
      </c>
      <c r="G224" s="102">
        <v>42</v>
      </c>
      <c r="H224" s="102">
        <v>68</v>
      </c>
      <c r="I224" s="102">
        <v>62</v>
      </c>
      <c r="J224" s="102">
        <v>34</v>
      </c>
      <c r="K224" s="102">
        <v>32</v>
      </c>
      <c r="L224" s="102">
        <v>35</v>
      </c>
      <c r="M224" s="102">
        <v>36</v>
      </c>
      <c r="N224" s="102">
        <v>74</v>
      </c>
      <c r="O224" s="102">
        <v>92</v>
      </c>
      <c r="P224" s="102">
        <v>73</v>
      </c>
      <c r="Q224" s="102">
        <v>54</v>
      </c>
      <c r="R224" s="102">
        <v>29</v>
      </c>
      <c r="S224" s="102">
        <v>21</v>
      </c>
      <c r="T224" s="102">
        <v>33</v>
      </c>
      <c r="U224" s="102">
        <v>12</v>
      </c>
      <c r="V224" s="102">
        <v>5</v>
      </c>
      <c r="W224" s="102">
        <v>4</v>
      </c>
    </row>
    <row r="225" spans="2:23" x14ac:dyDescent="0.2">
      <c r="B225" s="87">
        <v>4317</v>
      </c>
      <c r="C225" s="88" t="s">
        <v>58</v>
      </c>
      <c r="D225" s="102">
        <v>324</v>
      </c>
      <c r="E225" s="102">
        <v>17</v>
      </c>
      <c r="F225" s="102">
        <v>20</v>
      </c>
      <c r="G225" s="102">
        <v>12</v>
      </c>
      <c r="H225" s="102">
        <v>10</v>
      </c>
      <c r="I225" s="102">
        <v>10</v>
      </c>
      <c r="J225" s="102">
        <v>19</v>
      </c>
      <c r="K225" s="102">
        <v>42</v>
      </c>
      <c r="L225" s="102">
        <v>33</v>
      </c>
      <c r="M225" s="102">
        <v>14</v>
      </c>
      <c r="N225" s="102">
        <v>21</v>
      </c>
      <c r="O225" s="102">
        <v>33</v>
      </c>
      <c r="P225" s="102">
        <v>26</v>
      </c>
      <c r="Q225" s="102">
        <v>31</v>
      </c>
      <c r="R225" s="102">
        <v>12</v>
      </c>
      <c r="S225" s="102">
        <v>9</v>
      </c>
      <c r="T225" s="102">
        <v>4</v>
      </c>
      <c r="U225" s="102">
        <v>5</v>
      </c>
      <c r="V225" s="102">
        <v>2</v>
      </c>
      <c r="W225" s="102">
        <v>4</v>
      </c>
    </row>
    <row r="226" spans="2:23" x14ac:dyDescent="0.2">
      <c r="B226" s="87">
        <v>4318</v>
      </c>
      <c r="C226" s="88" t="s">
        <v>59</v>
      </c>
      <c r="D226" s="102">
        <v>1396</v>
      </c>
      <c r="E226" s="102">
        <v>46</v>
      </c>
      <c r="F226" s="102">
        <v>61</v>
      </c>
      <c r="G226" s="102">
        <v>64</v>
      </c>
      <c r="H226" s="102">
        <v>82</v>
      </c>
      <c r="I226" s="102">
        <v>65</v>
      </c>
      <c r="J226" s="102">
        <v>50</v>
      </c>
      <c r="K226" s="102">
        <v>85</v>
      </c>
      <c r="L226" s="102">
        <v>64</v>
      </c>
      <c r="M226" s="102">
        <v>86</v>
      </c>
      <c r="N226" s="102">
        <v>118</v>
      </c>
      <c r="O226" s="102">
        <v>123</v>
      </c>
      <c r="P226" s="102">
        <v>127</v>
      </c>
      <c r="Q226" s="102">
        <v>105</v>
      </c>
      <c r="R226" s="102">
        <v>83</v>
      </c>
      <c r="S226" s="102">
        <v>99</v>
      </c>
      <c r="T226" s="102">
        <v>59</v>
      </c>
      <c r="U226" s="102">
        <v>45</v>
      </c>
      <c r="V226" s="102">
        <v>23</v>
      </c>
      <c r="W226" s="102">
        <v>11</v>
      </c>
    </row>
    <row r="227" spans="2:23" x14ac:dyDescent="0.2">
      <c r="B227" s="87">
        <v>4319</v>
      </c>
      <c r="C227" s="88" t="s">
        <v>60</v>
      </c>
      <c r="D227" s="102">
        <v>630</v>
      </c>
      <c r="E227" s="102">
        <v>31</v>
      </c>
      <c r="F227" s="102">
        <v>36</v>
      </c>
      <c r="G227" s="102">
        <v>25</v>
      </c>
      <c r="H227" s="102">
        <v>24</v>
      </c>
      <c r="I227" s="102">
        <v>38</v>
      </c>
      <c r="J227" s="102">
        <v>35</v>
      </c>
      <c r="K227" s="102">
        <v>35</v>
      </c>
      <c r="L227" s="102">
        <v>33</v>
      </c>
      <c r="M227" s="102">
        <v>46</v>
      </c>
      <c r="N227" s="102">
        <v>50</v>
      </c>
      <c r="O227" s="102">
        <v>83</v>
      </c>
      <c r="P227" s="102">
        <v>62</v>
      </c>
      <c r="Q227" s="102">
        <v>42</v>
      </c>
      <c r="R227" s="102">
        <v>35</v>
      </c>
      <c r="S227" s="102">
        <v>25</v>
      </c>
      <c r="T227" s="102">
        <v>14</v>
      </c>
      <c r="U227" s="102">
        <v>5</v>
      </c>
      <c r="V227" s="102">
        <v>4</v>
      </c>
      <c r="W227" s="102">
        <v>7</v>
      </c>
    </row>
    <row r="228" spans="2:23" x14ac:dyDescent="0.2">
      <c r="B228" s="87">
        <v>4320</v>
      </c>
      <c r="C228" s="88" t="s">
        <v>61</v>
      </c>
      <c r="D228" s="102">
        <v>1199</v>
      </c>
      <c r="E228" s="102">
        <v>62</v>
      </c>
      <c r="F228" s="102">
        <v>57</v>
      </c>
      <c r="G228" s="102">
        <v>62</v>
      </c>
      <c r="H228" s="102">
        <v>66</v>
      </c>
      <c r="I228" s="102">
        <v>80</v>
      </c>
      <c r="J228" s="102">
        <v>68</v>
      </c>
      <c r="K228" s="102">
        <v>80</v>
      </c>
      <c r="L228" s="102">
        <v>87</v>
      </c>
      <c r="M228" s="102">
        <v>101</v>
      </c>
      <c r="N228" s="102">
        <v>84</v>
      </c>
      <c r="O228" s="102">
        <v>103</v>
      </c>
      <c r="P228" s="102">
        <v>90</v>
      </c>
      <c r="Q228" s="102">
        <v>76</v>
      </c>
      <c r="R228" s="102">
        <v>66</v>
      </c>
      <c r="S228" s="102">
        <v>50</v>
      </c>
      <c r="T228" s="102">
        <v>31</v>
      </c>
      <c r="U228" s="102">
        <v>21</v>
      </c>
      <c r="V228" s="102">
        <v>11</v>
      </c>
      <c r="W228" s="102">
        <v>4</v>
      </c>
    </row>
    <row r="229" spans="2:23" x14ac:dyDescent="0.2">
      <c r="B229" s="87">
        <v>4322</v>
      </c>
      <c r="C229" s="88" t="s">
        <v>62</v>
      </c>
      <c r="D229" s="102">
        <v>342</v>
      </c>
      <c r="E229" s="102">
        <v>18</v>
      </c>
      <c r="F229" s="102">
        <v>15</v>
      </c>
      <c r="G229" s="102">
        <v>24</v>
      </c>
      <c r="H229" s="102">
        <v>11</v>
      </c>
      <c r="I229" s="102">
        <v>8</v>
      </c>
      <c r="J229" s="102">
        <v>20</v>
      </c>
      <c r="K229" s="102">
        <v>16</v>
      </c>
      <c r="L229" s="102">
        <v>26</v>
      </c>
      <c r="M229" s="102">
        <v>21</v>
      </c>
      <c r="N229" s="102">
        <v>26</v>
      </c>
      <c r="O229" s="102">
        <v>27</v>
      </c>
      <c r="P229" s="102">
        <v>29</v>
      </c>
      <c r="Q229" s="102">
        <v>29</v>
      </c>
      <c r="R229" s="102">
        <v>31</v>
      </c>
      <c r="S229" s="102">
        <v>18</v>
      </c>
      <c r="T229" s="102">
        <v>13</v>
      </c>
      <c r="U229" s="102">
        <v>6</v>
      </c>
      <c r="V229" s="102">
        <v>2</v>
      </c>
      <c r="W229" s="102">
        <v>2</v>
      </c>
    </row>
    <row r="230" spans="2:23" x14ac:dyDescent="0.2">
      <c r="B230" s="82"/>
      <c r="C230" s="83"/>
      <c r="D230" s="92"/>
      <c r="E230" s="92"/>
      <c r="F230" s="92"/>
      <c r="G230" s="92"/>
      <c r="H230" s="92"/>
      <c r="I230" s="92"/>
      <c r="J230" s="92"/>
      <c r="K230" s="92"/>
      <c r="L230" s="92"/>
      <c r="M230" s="92"/>
      <c r="N230" s="92"/>
      <c r="O230" s="92"/>
      <c r="P230" s="92"/>
      <c r="Q230" s="92"/>
      <c r="R230" s="92"/>
      <c r="S230" s="92"/>
      <c r="T230" s="92"/>
      <c r="U230" s="92"/>
      <c r="V230" s="92"/>
      <c r="W230" s="92"/>
    </row>
    <row r="231" spans="2:23" x14ac:dyDescent="0.2">
      <c r="B231" s="82"/>
      <c r="C231" s="83"/>
      <c r="D231" s="92"/>
      <c r="E231" s="92"/>
      <c r="F231" s="92"/>
      <c r="G231" s="92"/>
      <c r="H231" s="92"/>
      <c r="I231" s="92"/>
      <c r="J231" s="92"/>
      <c r="K231" s="92"/>
      <c r="L231" s="92"/>
      <c r="M231" s="92"/>
      <c r="N231" s="92"/>
      <c r="O231" s="92"/>
      <c r="P231" s="92"/>
      <c r="Q231" s="92"/>
      <c r="R231" s="92"/>
      <c r="S231" s="92"/>
      <c r="T231" s="92"/>
      <c r="U231" s="92"/>
      <c r="V231" s="92"/>
      <c r="W231" s="92"/>
    </row>
    <row r="232" spans="2:23" x14ac:dyDescent="0.2">
      <c r="B232" s="82"/>
      <c r="C232" s="83"/>
      <c r="D232" s="92"/>
      <c r="E232" s="92"/>
      <c r="F232" s="92"/>
      <c r="G232" s="92"/>
      <c r="H232" s="92"/>
      <c r="I232" s="92"/>
      <c r="J232" s="92"/>
      <c r="K232" s="92"/>
      <c r="L232" s="92"/>
      <c r="M232" s="92"/>
      <c r="N232" s="92"/>
      <c r="O232" s="92"/>
      <c r="P232" s="92"/>
      <c r="Q232" s="92"/>
      <c r="R232" s="92"/>
      <c r="S232" s="92"/>
      <c r="T232" s="92"/>
      <c r="U232" s="92"/>
      <c r="V232" s="92"/>
      <c r="W232" s="92"/>
    </row>
    <row r="233" spans="2:23" x14ac:dyDescent="0.2">
      <c r="B233" s="82"/>
      <c r="C233" s="83"/>
      <c r="D233" s="92"/>
      <c r="E233" s="92"/>
      <c r="F233" s="92"/>
      <c r="G233" s="92"/>
      <c r="H233" s="92"/>
      <c r="I233" s="92"/>
      <c r="J233" s="92"/>
      <c r="K233" s="92"/>
      <c r="L233" s="92"/>
      <c r="M233" s="92"/>
      <c r="N233" s="92"/>
      <c r="O233" s="92"/>
      <c r="P233" s="92"/>
      <c r="Q233" s="92"/>
      <c r="R233" s="92"/>
      <c r="S233" s="92"/>
      <c r="T233" s="92"/>
      <c r="U233" s="92"/>
      <c r="V233" s="92"/>
      <c r="W233" s="92"/>
    </row>
    <row r="234" spans="2:23" x14ac:dyDescent="0.2">
      <c r="B234" s="82"/>
      <c r="C234" s="83"/>
      <c r="D234" s="92"/>
      <c r="E234" s="92"/>
      <c r="F234" s="92"/>
      <c r="G234" s="92"/>
      <c r="H234" s="92"/>
      <c r="I234" s="92"/>
      <c r="J234" s="92"/>
      <c r="K234" s="92"/>
      <c r="L234" s="92"/>
      <c r="M234" s="92"/>
      <c r="N234" s="92"/>
      <c r="O234" s="92"/>
      <c r="P234" s="92"/>
      <c r="Q234" s="92"/>
      <c r="R234" s="92"/>
      <c r="S234" s="92"/>
      <c r="T234" s="92"/>
      <c r="U234" s="92"/>
      <c r="V234" s="92"/>
      <c r="W234" s="92"/>
    </row>
    <row r="235" spans="2:23" x14ac:dyDescent="0.2">
      <c r="B235" s="82"/>
      <c r="C235" s="83"/>
      <c r="D235" s="92"/>
      <c r="E235" s="92"/>
      <c r="F235" s="92"/>
      <c r="G235" s="92"/>
      <c r="H235" s="92"/>
      <c r="I235" s="92"/>
      <c r="J235" s="92"/>
      <c r="K235" s="92"/>
      <c r="L235" s="92"/>
      <c r="M235" s="92"/>
      <c r="N235" s="92"/>
      <c r="O235" s="92"/>
      <c r="P235" s="92"/>
      <c r="Q235" s="92"/>
      <c r="R235" s="92"/>
      <c r="S235" s="92"/>
      <c r="T235" s="92"/>
      <c r="U235" s="92"/>
      <c r="V235" s="92"/>
      <c r="W235" s="92"/>
    </row>
    <row r="236" spans="2:23" x14ac:dyDescent="0.2">
      <c r="B236" s="82"/>
      <c r="C236" s="83"/>
      <c r="D236" s="92"/>
      <c r="E236" s="92"/>
      <c r="F236" s="92"/>
      <c r="G236" s="92"/>
      <c r="H236" s="92"/>
      <c r="I236" s="92"/>
      <c r="J236" s="92"/>
      <c r="K236" s="92"/>
      <c r="L236" s="92"/>
      <c r="M236" s="92"/>
      <c r="N236" s="92"/>
      <c r="O236" s="92"/>
      <c r="P236" s="92"/>
      <c r="Q236" s="92"/>
      <c r="R236" s="92"/>
      <c r="S236" s="92"/>
      <c r="T236" s="92"/>
      <c r="U236" s="92"/>
      <c r="V236" s="92"/>
      <c r="W236" s="92"/>
    </row>
    <row r="237" spans="2:23" x14ac:dyDescent="0.2">
      <c r="B237" s="82"/>
      <c r="C237" s="83"/>
      <c r="D237" s="92"/>
      <c r="E237" s="92"/>
      <c r="F237" s="92"/>
      <c r="G237" s="92"/>
      <c r="H237" s="92"/>
      <c r="I237" s="92"/>
      <c r="J237" s="92"/>
      <c r="K237" s="92"/>
      <c r="L237" s="92"/>
      <c r="M237" s="92"/>
      <c r="N237" s="92"/>
      <c r="O237" s="92"/>
      <c r="P237" s="92"/>
      <c r="Q237" s="92"/>
      <c r="R237" s="92"/>
      <c r="S237" s="92"/>
      <c r="T237" s="92"/>
      <c r="U237" s="92"/>
      <c r="V237" s="92"/>
      <c r="W237" s="92"/>
    </row>
    <row r="238" spans="2:23" x14ac:dyDescent="0.2">
      <c r="B238" s="82"/>
      <c r="C238" s="83"/>
      <c r="D238" s="92"/>
      <c r="E238" s="92"/>
      <c r="F238" s="92"/>
      <c r="G238" s="92"/>
      <c r="H238" s="92"/>
      <c r="I238" s="92"/>
      <c r="J238" s="92"/>
      <c r="K238" s="92"/>
      <c r="L238" s="92"/>
      <c r="M238" s="92"/>
      <c r="N238" s="92"/>
      <c r="O238" s="92"/>
      <c r="P238" s="92"/>
      <c r="Q238" s="92"/>
      <c r="R238" s="92"/>
      <c r="S238" s="92"/>
      <c r="T238" s="92"/>
      <c r="U238" s="92"/>
      <c r="V238" s="92"/>
      <c r="W238" s="92"/>
    </row>
    <row r="239" spans="2:23" x14ac:dyDescent="0.2">
      <c r="B239" s="82"/>
      <c r="C239" s="83"/>
      <c r="D239" s="92"/>
      <c r="E239" s="92"/>
      <c r="F239" s="92"/>
      <c r="G239" s="92"/>
      <c r="H239" s="92"/>
      <c r="I239" s="92"/>
      <c r="J239" s="92"/>
      <c r="K239" s="92"/>
      <c r="L239" s="92"/>
      <c r="M239" s="92"/>
      <c r="N239" s="92"/>
      <c r="O239" s="92"/>
      <c r="P239" s="92"/>
      <c r="Q239" s="92"/>
      <c r="R239" s="92"/>
      <c r="S239" s="92"/>
      <c r="T239" s="92"/>
      <c r="U239" s="92"/>
      <c r="V239" s="92"/>
      <c r="W239" s="92"/>
    </row>
    <row r="240" spans="2:23" x14ac:dyDescent="0.2">
      <c r="B240" s="82"/>
      <c r="C240" s="83"/>
      <c r="D240" s="92"/>
      <c r="E240" s="92"/>
      <c r="F240" s="92"/>
      <c r="G240" s="92"/>
      <c r="H240" s="92"/>
      <c r="I240" s="92"/>
      <c r="J240" s="92"/>
      <c r="K240" s="92"/>
      <c r="L240" s="92"/>
      <c r="M240" s="92"/>
      <c r="N240" s="92"/>
      <c r="O240" s="92"/>
      <c r="P240" s="92"/>
      <c r="Q240" s="92"/>
      <c r="R240" s="92"/>
      <c r="S240" s="92"/>
      <c r="T240" s="92"/>
      <c r="U240" s="92"/>
      <c r="V240" s="92"/>
      <c r="W240" s="92"/>
    </row>
    <row r="241" spans="2:23" x14ac:dyDescent="0.2">
      <c r="B241" s="82"/>
      <c r="C241" s="83"/>
      <c r="D241" s="92"/>
      <c r="E241" s="92"/>
      <c r="F241" s="92"/>
      <c r="G241" s="92"/>
      <c r="H241" s="92"/>
      <c r="I241" s="92"/>
      <c r="J241" s="92"/>
      <c r="K241" s="92"/>
      <c r="L241" s="92"/>
      <c r="M241" s="92"/>
      <c r="N241" s="92"/>
      <c r="O241" s="92"/>
      <c r="P241" s="92"/>
      <c r="Q241" s="92"/>
      <c r="R241" s="92"/>
      <c r="S241" s="92"/>
      <c r="T241" s="92"/>
      <c r="U241" s="92"/>
      <c r="V241" s="92"/>
      <c r="W241" s="92"/>
    </row>
    <row r="242" spans="2:23" x14ac:dyDescent="0.2">
      <c r="B242" s="82"/>
      <c r="C242" s="83"/>
      <c r="D242" s="92"/>
      <c r="E242" s="92"/>
      <c r="F242" s="92"/>
      <c r="G242" s="92"/>
      <c r="H242" s="92"/>
      <c r="I242" s="92"/>
      <c r="J242" s="92"/>
      <c r="K242" s="92"/>
      <c r="L242" s="92"/>
      <c r="M242" s="92"/>
      <c r="N242" s="92"/>
      <c r="O242" s="92"/>
      <c r="P242" s="92"/>
      <c r="Q242" s="92"/>
      <c r="R242" s="92"/>
      <c r="S242" s="92"/>
      <c r="T242" s="92"/>
      <c r="U242" s="92"/>
      <c r="V242" s="92"/>
      <c r="W242" s="92"/>
    </row>
    <row r="243" spans="2:23" x14ac:dyDescent="0.2">
      <c r="B243" s="82"/>
      <c r="C243" s="83"/>
      <c r="D243" s="92"/>
      <c r="E243" s="92"/>
      <c r="F243" s="92"/>
      <c r="G243" s="92"/>
      <c r="H243" s="92"/>
      <c r="I243" s="92"/>
      <c r="J243" s="92"/>
      <c r="K243" s="92"/>
      <c r="L243" s="92"/>
      <c r="M243" s="92"/>
      <c r="N243" s="92"/>
      <c r="O243" s="92"/>
      <c r="P243" s="92"/>
      <c r="Q243" s="92"/>
      <c r="R243" s="92"/>
      <c r="S243" s="92"/>
      <c r="T243" s="92"/>
      <c r="U243" s="92"/>
      <c r="V243" s="92"/>
      <c r="W243" s="92"/>
    </row>
    <row r="244" spans="2:23" x14ac:dyDescent="0.2">
      <c r="B244" s="82"/>
      <c r="C244" s="83"/>
      <c r="D244" s="92"/>
      <c r="E244" s="92"/>
      <c r="F244" s="92"/>
      <c r="G244" s="92"/>
      <c r="H244" s="92"/>
      <c r="I244" s="92"/>
      <c r="J244" s="92"/>
      <c r="K244" s="92"/>
      <c r="L244" s="92"/>
      <c r="M244" s="92"/>
      <c r="N244" s="92"/>
      <c r="O244" s="92"/>
      <c r="P244" s="92"/>
      <c r="Q244" s="92"/>
      <c r="R244" s="92"/>
      <c r="S244" s="92"/>
      <c r="T244" s="92"/>
      <c r="U244" s="92"/>
      <c r="V244" s="92"/>
      <c r="W244" s="92"/>
    </row>
    <row r="245" spans="2:23" x14ac:dyDescent="0.2">
      <c r="B245" s="82"/>
      <c r="C245" s="83"/>
      <c r="D245" s="92"/>
      <c r="E245" s="92"/>
      <c r="F245" s="92"/>
      <c r="G245" s="92"/>
      <c r="H245" s="92"/>
      <c r="I245" s="92"/>
      <c r="J245" s="92"/>
      <c r="K245" s="92"/>
      <c r="L245" s="92"/>
      <c r="M245" s="92"/>
      <c r="N245" s="92"/>
      <c r="O245" s="92"/>
      <c r="P245" s="92"/>
      <c r="Q245" s="92"/>
      <c r="R245" s="92"/>
      <c r="S245" s="92"/>
      <c r="T245" s="92"/>
      <c r="U245" s="92"/>
      <c r="V245" s="92"/>
      <c r="W245" s="92"/>
    </row>
    <row r="246" spans="2:23" x14ac:dyDescent="0.2">
      <c r="B246" s="82"/>
      <c r="C246" s="83"/>
      <c r="D246" s="92"/>
      <c r="E246" s="92"/>
      <c r="F246" s="92"/>
      <c r="G246" s="92"/>
      <c r="H246" s="92"/>
      <c r="I246" s="92"/>
      <c r="J246" s="92"/>
      <c r="K246" s="92"/>
      <c r="L246" s="92"/>
      <c r="M246" s="92"/>
      <c r="N246" s="92"/>
      <c r="O246" s="92"/>
      <c r="P246" s="92"/>
      <c r="Q246" s="92"/>
      <c r="R246" s="92"/>
      <c r="S246" s="92"/>
      <c r="T246" s="92"/>
      <c r="U246" s="92"/>
      <c r="V246" s="92"/>
      <c r="W246" s="92"/>
    </row>
    <row r="247" spans="2:23" x14ac:dyDescent="0.2">
      <c r="B247" s="82"/>
      <c r="C247" s="83"/>
      <c r="D247" s="92"/>
      <c r="E247" s="92"/>
      <c r="F247" s="92"/>
      <c r="G247" s="92"/>
      <c r="H247" s="92"/>
      <c r="I247" s="92"/>
      <c r="J247" s="92"/>
      <c r="K247" s="92"/>
      <c r="L247" s="92"/>
      <c r="M247" s="92"/>
      <c r="N247" s="92"/>
      <c r="O247" s="92"/>
      <c r="P247" s="92"/>
      <c r="Q247" s="92"/>
      <c r="R247" s="92"/>
      <c r="S247" s="92"/>
      <c r="T247" s="92"/>
      <c r="U247" s="92"/>
      <c r="V247" s="92"/>
      <c r="W247" s="92"/>
    </row>
    <row r="248" spans="2:23" x14ac:dyDescent="0.2">
      <c r="B248" s="82"/>
      <c r="C248" s="83"/>
      <c r="D248" s="92"/>
      <c r="E248" s="92"/>
      <c r="F248" s="92"/>
      <c r="G248" s="92"/>
      <c r="H248" s="92"/>
      <c r="I248" s="92"/>
      <c r="J248" s="92"/>
      <c r="K248" s="92"/>
      <c r="L248" s="92"/>
      <c r="M248" s="92"/>
      <c r="N248" s="92"/>
      <c r="O248" s="92"/>
      <c r="P248" s="92"/>
      <c r="Q248" s="92"/>
      <c r="R248" s="92"/>
      <c r="S248" s="92"/>
      <c r="T248" s="92"/>
      <c r="U248" s="92"/>
      <c r="V248" s="92"/>
      <c r="W248" s="92"/>
    </row>
    <row r="249" spans="2:23" x14ac:dyDescent="0.2">
      <c r="B249" s="82"/>
      <c r="C249" s="83"/>
      <c r="D249" s="92"/>
      <c r="E249" s="92"/>
      <c r="F249" s="92"/>
      <c r="G249" s="92"/>
      <c r="H249" s="92"/>
      <c r="I249" s="92"/>
      <c r="J249" s="92"/>
      <c r="K249" s="92"/>
      <c r="L249" s="92"/>
      <c r="M249" s="92"/>
      <c r="N249" s="92"/>
      <c r="O249" s="92"/>
      <c r="P249" s="92"/>
      <c r="Q249" s="92"/>
      <c r="R249" s="92"/>
      <c r="S249" s="92"/>
      <c r="T249" s="92"/>
      <c r="U249" s="92"/>
      <c r="V249" s="92"/>
      <c r="W249" s="92"/>
    </row>
    <row r="250" spans="2:23" x14ac:dyDescent="0.2">
      <c r="B250" s="82"/>
      <c r="C250" s="83"/>
      <c r="D250" s="92"/>
      <c r="E250" s="92"/>
      <c r="F250" s="92"/>
      <c r="G250" s="92"/>
      <c r="H250" s="92"/>
      <c r="I250" s="92"/>
      <c r="J250" s="92"/>
      <c r="K250" s="92"/>
      <c r="L250" s="92"/>
      <c r="M250" s="92"/>
      <c r="N250" s="92"/>
      <c r="O250" s="92"/>
      <c r="P250" s="92"/>
      <c r="Q250" s="92"/>
      <c r="R250" s="92"/>
      <c r="S250" s="92"/>
      <c r="T250" s="92"/>
      <c r="U250" s="92"/>
      <c r="V250" s="92"/>
      <c r="W250" s="92"/>
    </row>
  </sheetData>
  <pageMargins left="0.78740157480314965" right="0.59055118110236227" top="0.78740157480314965" bottom="0.9055118110236221" header="0.51181102362204722" footer="0.35433070866141736"/>
  <pageSetup paperSize="9" scale="6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3"/>
  <sheetViews>
    <sheetView showGridLines="0" zoomScale="85" zoomScaleNormal="85" zoomScaleSheetLayoutView="85" workbookViewId="0"/>
  </sheetViews>
  <sheetFormatPr baseColWidth="10" defaultRowHeight="12.75" x14ac:dyDescent="0.2"/>
  <cols>
    <col min="1" max="1" width="3.7109375" customWidth="1"/>
    <col min="2" max="2" width="19.85546875" customWidth="1"/>
    <col min="3" max="5" width="18.28515625" customWidth="1"/>
    <col min="6" max="7" width="5.7109375" customWidth="1"/>
    <col min="11" max="11" width="14.42578125" customWidth="1"/>
    <col min="12" max="12" width="8.5703125" customWidth="1"/>
  </cols>
  <sheetData>
    <row r="1" spans="1:1" ht="15.75" x14ac:dyDescent="0.25">
      <c r="A1" s="8" t="str">
        <f>Inhaltsverzeichnis!D55&amp;" "&amp;Inhaltsverzeichnis!D56</f>
        <v xml:space="preserve">Veränderung des Bevölkerungsbestands in den Gemeinden, in Prozent, 2016–2017 </v>
      </c>
    </row>
    <row r="3" spans="1:1" x14ac:dyDescent="0.2">
      <c r="A3" s="2"/>
    </row>
  </sheetData>
  <phoneticPr fontId="29" type="noConversion"/>
  <pageMargins left="0.78740157480314965" right="0.59055118110236227" top="0.78740157480314965" bottom="0.86614173228346458" header="0.51181102362204722" footer="0.35433070866141736"/>
  <pageSetup paperSize="9" scale="63" orientation="portrait" r:id="rId1"/>
  <headerFooter alignWithMargins="0">
    <oddFooter>&amp;L&amp;9Statistik Aargau
www.ag.ch/statistik
062 835 13 00, statistik@ag.ch&amp;R&amp;9Bevölkerungsstatistik 2017
Reihe stat.kurzinfo Nr. 57 | April 2018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12"/>
  <sheetViews>
    <sheetView showGridLines="0" zoomScale="115" zoomScaleNormal="115" zoomScaleSheetLayoutView="100" workbookViewId="0"/>
  </sheetViews>
  <sheetFormatPr baseColWidth="10" defaultRowHeight="12.75" x14ac:dyDescent="0.2"/>
  <cols>
    <col min="1" max="1" width="2.28515625" customWidth="1"/>
    <col min="2" max="2" width="15.85546875" customWidth="1"/>
    <col min="3" max="3" width="18.7109375" customWidth="1"/>
    <col min="4" max="4" width="24.85546875" customWidth="1"/>
    <col min="5" max="5" width="19.42578125" customWidth="1"/>
    <col min="6" max="6" width="26.85546875" customWidth="1"/>
  </cols>
  <sheetData>
    <row r="1" spans="1:8" ht="15.75" x14ac:dyDescent="0.25">
      <c r="A1" s="8" t="str">
        <f>Inhaltsverzeichnis!B59</f>
        <v>Methodische Hinweise</v>
      </c>
      <c r="H1" s="14"/>
    </row>
    <row r="2" spans="1:8" x14ac:dyDescent="0.2">
      <c r="H2" s="14"/>
    </row>
    <row r="3" spans="1:8" ht="16.5" customHeight="1" x14ac:dyDescent="0.2">
      <c r="B3" s="19"/>
      <c r="C3" s="19"/>
      <c r="D3" s="19"/>
      <c r="E3" s="19"/>
      <c r="F3" s="19"/>
      <c r="G3" s="19"/>
      <c r="H3" s="19"/>
    </row>
    <row r="4" spans="1:8" ht="227.25" customHeight="1" x14ac:dyDescent="0.2">
      <c r="B4" s="215" t="s">
        <v>511</v>
      </c>
      <c r="C4" s="216"/>
      <c r="D4" s="216"/>
      <c r="E4" s="216"/>
      <c r="F4" s="216"/>
      <c r="G4" s="48"/>
      <c r="H4" s="19"/>
    </row>
    <row r="5" spans="1:8" x14ac:dyDescent="0.2">
      <c r="B5" s="19"/>
      <c r="C5" s="19"/>
      <c r="D5" s="19"/>
      <c r="E5" s="19"/>
      <c r="F5" s="19"/>
      <c r="G5" s="19"/>
      <c r="H5" s="19"/>
    </row>
    <row r="6" spans="1:8" ht="149.25" customHeight="1" x14ac:dyDescent="0.2">
      <c r="B6" s="217" t="s">
        <v>516</v>
      </c>
      <c r="C6" s="218"/>
      <c r="D6" s="218"/>
      <c r="E6" s="218"/>
      <c r="F6" s="218"/>
      <c r="G6" s="19"/>
      <c r="H6" s="19"/>
    </row>
    <row r="7" spans="1:8" x14ac:dyDescent="0.2">
      <c r="B7" s="19"/>
      <c r="C7" s="19"/>
      <c r="D7" s="19"/>
      <c r="E7" s="19"/>
      <c r="F7" s="19"/>
      <c r="G7" s="19"/>
      <c r="H7" s="19"/>
    </row>
    <row r="8" spans="1:8" ht="27" customHeight="1" x14ac:dyDescent="0.2">
      <c r="B8" s="203"/>
      <c r="C8" s="203"/>
      <c r="D8" s="203"/>
      <c r="E8" s="203"/>
      <c r="F8" s="203"/>
      <c r="G8" s="19"/>
      <c r="H8" s="19"/>
    </row>
    <row r="9" spans="1:8" x14ac:dyDescent="0.2">
      <c r="B9" s="19"/>
      <c r="C9" s="19"/>
      <c r="D9" s="19"/>
      <c r="E9" s="19"/>
      <c r="F9" s="19"/>
      <c r="G9" s="19"/>
      <c r="H9" s="19"/>
    </row>
    <row r="10" spans="1:8" x14ac:dyDescent="0.2">
      <c r="B10" s="19"/>
      <c r="C10" s="19"/>
      <c r="D10" s="19"/>
      <c r="E10" s="19"/>
      <c r="F10" s="19"/>
      <c r="G10" s="19"/>
      <c r="H10" s="19"/>
    </row>
    <row r="11" spans="1:8" x14ac:dyDescent="0.2">
      <c r="B11" s="19"/>
      <c r="C11" s="19"/>
      <c r="D11" s="19"/>
      <c r="E11" s="19"/>
      <c r="F11" s="19"/>
      <c r="G11" s="19"/>
      <c r="H11" s="19"/>
    </row>
    <row r="12" spans="1:8" x14ac:dyDescent="0.2">
      <c r="B12" s="19"/>
      <c r="C12" s="19"/>
      <c r="D12" s="19"/>
      <c r="E12" s="19"/>
      <c r="F12" s="19"/>
      <c r="G12" s="19"/>
      <c r="H12" s="19"/>
    </row>
  </sheetData>
  <mergeCells count="3">
    <mergeCell ref="B4:F4"/>
    <mergeCell ref="B6:F6"/>
    <mergeCell ref="B8:F8"/>
  </mergeCells>
  <phoneticPr fontId="29" type="noConversion"/>
  <pageMargins left="0.78740157480314965" right="0.59055118110236227" top="0.78740157480314965" bottom="0.86614173228346458" header="0.51181102362204722" footer="0.35433070866141736"/>
  <pageSetup paperSize="9" scale="75" orientation="portrait" horizontalDpi="300" verticalDpi="300" r:id="rId1"/>
  <headerFooter alignWithMargins="0">
    <oddFooter>&amp;L&amp;9Statistik Aargau
www.ag.ch/statistik
062 835 13 00, statistik@ag.ch&amp;R&amp;9Bevölkerungsstatistik 2017
Reihe stat.kurzinfo Nr. 57 | April 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499984740745262"/>
  </sheetPr>
  <dimension ref="A1:O52"/>
  <sheetViews>
    <sheetView showGridLines="0" zoomScaleNormal="100" zoomScaleSheetLayoutView="100" workbookViewId="0">
      <selection activeCell="L8" sqref="L8"/>
    </sheetView>
  </sheetViews>
  <sheetFormatPr baseColWidth="10" defaultRowHeight="12.75" x14ac:dyDescent="0.2"/>
  <cols>
    <col min="1" max="1" width="3.7109375" customWidth="1"/>
    <col min="2" max="2" width="5.85546875" customWidth="1"/>
    <col min="3" max="12" width="13" customWidth="1"/>
    <col min="13" max="13" width="13.28515625" customWidth="1"/>
    <col min="14" max="14" width="8.42578125" customWidth="1"/>
  </cols>
  <sheetData>
    <row r="1" spans="1:13" ht="15.75" x14ac:dyDescent="0.25">
      <c r="A1" s="8" t="str">
        <f>Inhaltsverzeichnis!B18&amp; " " &amp;Inhaltsverzeichnis!D18</f>
        <v>Tabelle 2: Kantonale Bevölkerungsbilanz, 1973 – 2017</v>
      </c>
      <c r="B1" s="1"/>
      <c r="C1" s="1"/>
      <c r="D1" s="1"/>
      <c r="E1" s="1"/>
      <c r="F1" s="1"/>
      <c r="G1" s="1"/>
      <c r="H1" s="14"/>
      <c r="I1" s="1"/>
      <c r="J1" s="1"/>
    </row>
    <row r="4" spans="1:13" ht="25.5" x14ac:dyDescent="0.2">
      <c r="B4" s="39" t="s">
        <v>111</v>
      </c>
      <c r="C4" s="50" t="s">
        <v>237</v>
      </c>
      <c r="D4" s="45" t="s">
        <v>232</v>
      </c>
      <c r="E4" s="45" t="s">
        <v>233</v>
      </c>
      <c r="F4" s="44" t="s">
        <v>238</v>
      </c>
      <c r="G4" s="45" t="s">
        <v>234</v>
      </c>
      <c r="H4" s="45" t="s">
        <v>235</v>
      </c>
      <c r="I4" s="51" t="s">
        <v>513</v>
      </c>
      <c r="J4" s="45" t="s">
        <v>236</v>
      </c>
      <c r="K4" s="52" t="s">
        <v>239</v>
      </c>
      <c r="L4" s="45" t="s">
        <v>343</v>
      </c>
      <c r="M4" s="50" t="s">
        <v>240</v>
      </c>
    </row>
    <row r="5" spans="1:13" x14ac:dyDescent="0.2">
      <c r="B5" s="28">
        <v>1973</v>
      </c>
      <c r="C5" s="49">
        <v>439503</v>
      </c>
      <c r="D5" s="49">
        <v>6259</v>
      </c>
      <c r="E5" s="49">
        <v>3427</v>
      </c>
      <c r="F5" s="49">
        <v>2832</v>
      </c>
      <c r="G5" s="49">
        <v>43038</v>
      </c>
      <c r="H5" s="49">
        <v>40184</v>
      </c>
      <c r="I5" s="49">
        <v>2854</v>
      </c>
      <c r="J5" s="27" t="s">
        <v>342</v>
      </c>
      <c r="K5" s="49">
        <v>653</v>
      </c>
      <c r="L5" s="49">
        <v>5686</v>
      </c>
      <c r="M5" s="49">
        <v>445189</v>
      </c>
    </row>
    <row r="6" spans="1:13" x14ac:dyDescent="0.2">
      <c r="B6" s="28">
        <v>1974</v>
      </c>
      <c r="C6" s="49">
        <v>445189</v>
      </c>
      <c r="D6" s="49">
        <v>6278</v>
      </c>
      <c r="E6" s="49">
        <v>3392</v>
      </c>
      <c r="F6" s="49">
        <v>2886</v>
      </c>
      <c r="G6" s="49">
        <v>41982</v>
      </c>
      <c r="H6" s="49">
        <v>40281</v>
      </c>
      <c r="I6" s="49">
        <v>1701</v>
      </c>
      <c r="J6" s="27" t="s">
        <v>342</v>
      </c>
      <c r="K6" s="49">
        <v>672</v>
      </c>
      <c r="L6" s="49">
        <v>4587</v>
      </c>
      <c r="M6" s="49">
        <v>449776</v>
      </c>
    </row>
    <row r="7" spans="1:13" x14ac:dyDescent="0.2">
      <c r="B7" s="28">
        <v>1975</v>
      </c>
      <c r="C7" s="49">
        <v>449776</v>
      </c>
      <c r="D7" s="49">
        <v>5973</v>
      </c>
      <c r="E7" s="49">
        <v>3471</v>
      </c>
      <c r="F7" s="49">
        <v>2502</v>
      </c>
      <c r="G7" s="49">
        <v>34890</v>
      </c>
      <c r="H7" s="49">
        <v>42286</v>
      </c>
      <c r="I7" s="49">
        <v>-7396</v>
      </c>
      <c r="J7" s="27" t="s">
        <v>342</v>
      </c>
      <c r="K7" s="49">
        <v>594</v>
      </c>
      <c r="L7" s="49">
        <v>-4894</v>
      </c>
      <c r="M7" s="49">
        <v>444882</v>
      </c>
    </row>
    <row r="8" spans="1:13" x14ac:dyDescent="0.2">
      <c r="B8" s="28">
        <v>1976</v>
      </c>
      <c r="C8" s="49">
        <v>444882</v>
      </c>
      <c r="D8" s="49">
        <v>5544</v>
      </c>
      <c r="E8" s="49">
        <v>3560</v>
      </c>
      <c r="F8" s="49">
        <v>1984</v>
      </c>
      <c r="G8" s="49">
        <v>34720</v>
      </c>
      <c r="H8" s="49">
        <v>38839</v>
      </c>
      <c r="I8" s="49">
        <v>-4119</v>
      </c>
      <c r="J8" s="49">
        <v>-218</v>
      </c>
      <c r="K8" s="49">
        <v>1285</v>
      </c>
      <c r="L8" s="49">
        <v>-2353</v>
      </c>
      <c r="M8" s="49">
        <v>442529</v>
      </c>
    </row>
    <row r="9" spans="1:13" x14ac:dyDescent="0.2">
      <c r="B9" s="28">
        <v>1977</v>
      </c>
      <c r="C9" s="49">
        <v>442529</v>
      </c>
      <c r="D9" s="49">
        <v>5427</v>
      </c>
      <c r="E9" s="49">
        <v>3375</v>
      </c>
      <c r="F9" s="49">
        <v>2052</v>
      </c>
      <c r="G9" s="49">
        <v>35586</v>
      </c>
      <c r="H9" s="49">
        <v>37076</v>
      </c>
      <c r="I9" s="49">
        <v>-1490</v>
      </c>
      <c r="J9" s="49">
        <v>-216</v>
      </c>
      <c r="K9" s="49">
        <v>1124</v>
      </c>
      <c r="L9" s="49">
        <v>346</v>
      </c>
      <c r="M9" s="49">
        <v>442875</v>
      </c>
    </row>
    <row r="10" spans="1:13" x14ac:dyDescent="0.2">
      <c r="B10" s="28">
        <v>1978</v>
      </c>
      <c r="C10" s="49">
        <v>442875</v>
      </c>
      <c r="D10" s="49">
        <v>5347</v>
      </c>
      <c r="E10" s="49">
        <v>3369</v>
      </c>
      <c r="F10" s="49">
        <v>1978</v>
      </c>
      <c r="G10" s="49">
        <v>37275</v>
      </c>
      <c r="H10" s="49">
        <v>35628</v>
      </c>
      <c r="I10" s="49">
        <v>1647</v>
      </c>
      <c r="J10" s="49">
        <v>-195</v>
      </c>
      <c r="K10" s="49">
        <v>2719</v>
      </c>
      <c r="L10" s="49">
        <v>3430</v>
      </c>
      <c r="M10" s="49">
        <v>446305</v>
      </c>
    </row>
    <row r="11" spans="1:13" x14ac:dyDescent="0.2">
      <c r="B11" s="28">
        <v>1979</v>
      </c>
      <c r="C11" s="49">
        <v>446305</v>
      </c>
      <c r="D11" s="49">
        <v>5475</v>
      </c>
      <c r="E11" s="49">
        <v>3526</v>
      </c>
      <c r="F11" s="49">
        <v>1949</v>
      </c>
      <c r="G11" s="49">
        <v>37108</v>
      </c>
      <c r="H11" s="49">
        <v>35555</v>
      </c>
      <c r="I11" s="49">
        <v>1553</v>
      </c>
      <c r="J11" s="49">
        <v>426</v>
      </c>
      <c r="K11" s="49">
        <v>1421</v>
      </c>
      <c r="L11" s="49">
        <v>3928</v>
      </c>
      <c r="M11" s="49">
        <v>450233</v>
      </c>
    </row>
    <row r="12" spans="1:13" ht="14.25" x14ac:dyDescent="0.2">
      <c r="B12" s="28">
        <v>1980</v>
      </c>
      <c r="C12" s="49">
        <v>450233</v>
      </c>
      <c r="D12" s="49">
        <v>5699</v>
      </c>
      <c r="E12" s="49">
        <v>3719</v>
      </c>
      <c r="F12" s="49">
        <v>1980</v>
      </c>
      <c r="G12" s="49">
        <v>38919</v>
      </c>
      <c r="H12" s="49">
        <v>36968</v>
      </c>
      <c r="I12" s="49">
        <v>1951</v>
      </c>
      <c r="J12" s="34" t="s">
        <v>341</v>
      </c>
      <c r="K12" s="49">
        <v>935</v>
      </c>
      <c r="L12" s="49">
        <v>2553</v>
      </c>
      <c r="M12" s="49">
        <v>452786</v>
      </c>
    </row>
    <row r="13" spans="1:13" x14ac:dyDescent="0.2">
      <c r="B13" s="28">
        <v>1981</v>
      </c>
      <c r="C13" s="49">
        <v>452786</v>
      </c>
      <c r="D13" s="49">
        <v>5964</v>
      </c>
      <c r="E13" s="49">
        <v>3820</v>
      </c>
      <c r="F13" s="49">
        <v>2144</v>
      </c>
      <c r="G13" s="49">
        <v>39062</v>
      </c>
      <c r="H13" s="49">
        <v>36032</v>
      </c>
      <c r="I13" s="49">
        <v>3030</v>
      </c>
      <c r="J13" s="49">
        <v>37</v>
      </c>
      <c r="K13" s="49">
        <v>692</v>
      </c>
      <c r="L13" s="49">
        <v>5211</v>
      </c>
      <c r="M13" s="49">
        <v>457997</v>
      </c>
    </row>
    <row r="14" spans="1:13" x14ac:dyDescent="0.2">
      <c r="B14" s="28">
        <v>1982</v>
      </c>
      <c r="C14" s="49">
        <v>457997</v>
      </c>
      <c r="D14" s="49">
        <v>5870</v>
      </c>
      <c r="E14" s="49">
        <v>3740</v>
      </c>
      <c r="F14" s="49">
        <v>2130</v>
      </c>
      <c r="G14" s="49">
        <v>36674</v>
      </c>
      <c r="H14" s="49">
        <v>35615</v>
      </c>
      <c r="I14" s="49">
        <v>1059</v>
      </c>
      <c r="J14" s="49">
        <v>-8</v>
      </c>
      <c r="K14" s="49">
        <v>836</v>
      </c>
      <c r="L14" s="49">
        <v>3181</v>
      </c>
      <c r="M14" s="49">
        <v>461178</v>
      </c>
    </row>
    <row r="15" spans="1:13" x14ac:dyDescent="0.2">
      <c r="B15" s="28">
        <v>1983</v>
      </c>
      <c r="C15" s="49">
        <v>461178</v>
      </c>
      <c r="D15" s="49">
        <v>5722</v>
      </c>
      <c r="E15" s="49">
        <v>3751</v>
      </c>
      <c r="F15" s="49">
        <v>1971</v>
      </c>
      <c r="G15" s="49">
        <v>36466</v>
      </c>
      <c r="H15" s="49">
        <v>35738</v>
      </c>
      <c r="I15" s="49">
        <v>728</v>
      </c>
      <c r="J15" s="49">
        <v>35</v>
      </c>
      <c r="K15" s="49">
        <v>1001</v>
      </c>
      <c r="L15" s="49">
        <v>2734</v>
      </c>
      <c r="M15" s="49">
        <v>463912</v>
      </c>
    </row>
    <row r="16" spans="1:13" x14ac:dyDescent="0.2">
      <c r="B16" s="28">
        <v>1984</v>
      </c>
      <c r="C16" s="49">
        <v>463912</v>
      </c>
      <c r="D16" s="49">
        <v>5949</v>
      </c>
      <c r="E16" s="49">
        <v>3733</v>
      </c>
      <c r="F16" s="49">
        <v>2216</v>
      </c>
      <c r="G16" s="49">
        <v>37645</v>
      </c>
      <c r="H16" s="49">
        <v>37222</v>
      </c>
      <c r="I16" s="49">
        <v>423</v>
      </c>
      <c r="J16" s="49">
        <v>52</v>
      </c>
      <c r="K16" s="49">
        <v>683</v>
      </c>
      <c r="L16" s="49">
        <v>2691</v>
      </c>
      <c r="M16" s="49">
        <v>466603</v>
      </c>
    </row>
    <row r="17" spans="2:13" x14ac:dyDescent="0.2">
      <c r="B17" s="28">
        <v>1985</v>
      </c>
      <c r="C17" s="49">
        <v>466603</v>
      </c>
      <c r="D17" s="49">
        <v>5730</v>
      </c>
      <c r="E17" s="49">
        <v>3771</v>
      </c>
      <c r="F17" s="49">
        <v>1959</v>
      </c>
      <c r="G17" s="49">
        <v>40098</v>
      </c>
      <c r="H17" s="49">
        <v>37854</v>
      </c>
      <c r="I17" s="49">
        <v>2244</v>
      </c>
      <c r="J17" s="49">
        <v>149</v>
      </c>
      <c r="K17" s="49">
        <v>841</v>
      </c>
      <c r="L17" s="49">
        <v>4352</v>
      </c>
      <c r="M17" s="49">
        <v>470955</v>
      </c>
    </row>
    <row r="18" spans="2:13" x14ac:dyDescent="0.2">
      <c r="B18" s="28">
        <v>1986</v>
      </c>
      <c r="C18" s="49">
        <v>470955</v>
      </c>
      <c r="D18" s="49">
        <v>5791</v>
      </c>
      <c r="E18" s="49">
        <v>3784</v>
      </c>
      <c r="F18" s="49">
        <v>2007</v>
      </c>
      <c r="G18" s="49">
        <v>40878</v>
      </c>
      <c r="H18" s="49">
        <v>38446</v>
      </c>
      <c r="I18" s="49">
        <v>2432</v>
      </c>
      <c r="J18" s="49">
        <v>129</v>
      </c>
      <c r="K18" s="49">
        <v>680</v>
      </c>
      <c r="L18" s="49">
        <v>4568</v>
      </c>
      <c r="M18" s="49">
        <v>475523</v>
      </c>
    </row>
    <row r="19" spans="2:13" x14ac:dyDescent="0.2">
      <c r="B19" s="28">
        <v>1987</v>
      </c>
      <c r="C19" s="49">
        <v>475523</v>
      </c>
      <c r="D19" s="49">
        <v>5780</v>
      </c>
      <c r="E19" s="49">
        <v>3821</v>
      </c>
      <c r="F19" s="49">
        <v>1959</v>
      </c>
      <c r="G19" s="49">
        <v>42101</v>
      </c>
      <c r="H19" s="49">
        <v>37836</v>
      </c>
      <c r="I19" s="49">
        <v>4265</v>
      </c>
      <c r="J19" s="49">
        <v>169</v>
      </c>
      <c r="K19" s="49">
        <v>562</v>
      </c>
      <c r="L19" s="49">
        <v>6393</v>
      </c>
      <c r="M19" s="49">
        <v>481916</v>
      </c>
    </row>
    <row r="20" spans="2:13" x14ac:dyDescent="0.2">
      <c r="B20" s="28">
        <v>1988</v>
      </c>
      <c r="C20" s="49">
        <v>481916</v>
      </c>
      <c r="D20" s="49">
        <v>6144</v>
      </c>
      <c r="E20" s="49">
        <v>3825</v>
      </c>
      <c r="F20" s="49">
        <v>2319</v>
      </c>
      <c r="G20" s="49">
        <v>42451</v>
      </c>
      <c r="H20" s="49">
        <v>38425</v>
      </c>
      <c r="I20" s="49">
        <v>4026</v>
      </c>
      <c r="J20" s="49">
        <v>503</v>
      </c>
      <c r="K20" s="49">
        <v>545</v>
      </c>
      <c r="L20" s="49">
        <v>6848</v>
      </c>
      <c r="M20" s="49">
        <v>488764</v>
      </c>
    </row>
    <row r="21" spans="2:13" x14ac:dyDescent="0.2">
      <c r="B21" s="28">
        <v>1989</v>
      </c>
      <c r="C21" s="49">
        <v>488764</v>
      </c>
      <c r="D21" s="49">
        <v>6305</v>
      </c>
      <c r="E21" s="49">
        <v>3901</v>
      </c>
      <c r="F21" s="49">
        <v>2404</v>
      </c>
      <c r="G21" s="49">
        <v>42430</v>
      </c>
      <c r="H21" s="49">
        <v>37381</v>
      </c>
      <c r="I21" s="49">
        <v>5049</v>
      </c>
      <c r="J21" s="49">
        <v>74</v>
      </c>
      <c r="K21" s="49">
        <v>466</v>
      </c>
      <c r="L21" s="49">
        <v>7527</v>
      </c>
      <c r="M21" s="49">
        <v>496291</v>
      </c>
    </row>
    <row r="22" spans="2:13" ht="14.25" x14ac:dyDescent="0.2">
      <c r="B22" s="28">
        <v>1990</v>
      </c>
      <c r="C22" s="49">
        <v>496291</v>
      </c>
      <c r="D22" s="49">
        <v>6286</v>
      </c>
      <c r="E22" s="49">
        <v>3979</v>
      </c>
      <c r="F22" s="49">
        <v>2307</v>
      </c>
      <c r="G22" s="49">
        <v>40570</v>
      </c>
      <c r="H22" s="49">
        <v>36793</v>
      </c>
      <c r="I22" s="49">
        <v>3777</v>
      </c>
      <c r="J22" s="34" t="s">
        <v>242</v>
      </c>
      <c r="K22" s="49">
        <v>445</v>
      </c>
      <c r="L22" s="49">
        <v>8306</v>
      </c>
      <c r="M22" s="49">
        <v>504597</v>
      </c>
    </row>
    <row r="23" spans="2:13" x14ac:dyDescent="0.2">
      <c r="B23" s="28">
        <v>1991</v>
      </c>
      <c r="C23" s="49">
        <v>504597</v>
      </c>
      <c r="D23" s="49">
        <v>6408</v>
      </c>
      <c r="E23" s="49">
        <v>3910</v>
      </c>
      <c r="F23" s="49">
        <v>2498</v>
      </c>
      <c r="G23" s="49">
        <v>41990</v>
      </c>
      <c r="H23" s="49">
        <v>37015</v>
      </c>
      <c r="I23" s="49">
        <v>4975</v>
      </c>
      <c r="J23" s="49">
        <v>-86</v>
      </c>
      <c r="K23" s="49">
        <v>499</v>
      </c>
      <c r="L23" s="49">
        <v>7387</v>
      </c>
      <c r="M23" s="49">
        <v>511984</v>
      </c>
    </row>
    <row r="24" spans="2:13" x14ac:dyDescent="0.2">
      <c r="B24" s="28">
        <v>1992</v>
      </c>
      <c r="C24" s="49">
        <v>511984</v>
      </c>
      <c r="D24" s="49">
        <v>6481</v>
      </c>
      <c r="E24" s="49">
        <v>3963</v>
      </c>
      <c r="F24" s="49">
        <v>2518</v>
      </c>
      <c r="G24" s="49">
        <v>41173</v>
      </c>
      <c r="H24" s="49">
        <v>39605</v>
      </c>
      <c r="I24" s="49">
        <v>1568</v>
      </c>
      <c r="J24" s="49">
        <v>73</v>
      </c>
      <c r="K24" s="49">
        <v>664</v>
      </c>
      <c r="L24" s="49">
        <v>4159</v>
      </c>
      <c r="M24" s="49">
        <v>516143</v>
      </c>
    </row>
    <row r="25" spans="2:13" x14ac:dyDescent="0.2">
      <c r="B25" s="28">
        <v>1993</v>
      </c>
      <c r="C25" s="49">
        <v>516143</v>
      </c>
      <c r="D25" s="49">
        <v>6167</v>
      </c>
      <c r="E25" s="49">
        <v>4003</v>
      </c>
      <c r="F25" s="49">
        <v>2164</v>
      </c>
      <c r="G25" s="49">
        <v>43292</v>
      </c>
      <c r="H25" s="49">
        <v>40342</v>
      </c>
      <c r="I25" s="49">
        <v>2950</v>
      </c>
      <c r="J25" s="49">
        <v>7</v>
      </c>
      <c r="K25" s="49">
        <v>751</v>
      </c>
      <c r="L25" s="49">
        <v>5121</v>
      </c>
      <c r="M25" s="49">
        <v>521264</v>
      </c>
    </row>
    <row r="26" spans="2:13" x14ac:dyDescent="0.2">
      <c r="B26" s="28">
        <v>1994</v>
      </c>
      <c r="C26" s="49">
        <v>521264</v>
      </c>
      <c r="D26" s="49">
        <v>6145</v>
      </c>
      <c r="E26" s="49">
        <v>3858</v>
      </c>
      <c r="F26" s="49">
        <v>2287</v>
      </c>
      <c r="G26" s="49">
        <v>46010</v>
      </c>
      <c r="H26" s="49">
        <v>43814</v>
      </c>
      <c r="I26" s="49">
        <v>2196</v>
      </c>
      <c r="J26" s="49">
        <v>-39</v>
      </c>
      <c r="K26" s="49">
        <v>736</v>
      </c>
      <c r="L26" s="49">
        <v>4444</v>
      </c>
      <c r="M26" s="49">
        <v>525708</v>
      </c>
    </row>
    <row r="27" spans="2:13" x14ac:dyDescent="0.2">
      <c r="B27" s="28">
        <v>1995</v>
      </c>
      <c r="C27" s="49">
        <v>525708</v>
      </c>
      <c r="D27" s="49">
        <v>6147</v>
      </c>
      <c r="E27" s="49">
        <v>4087</v>
      </c>
      <c r="F27" s="49">
        <v>2060</v>
      </c>
      <c r="G27" s="49">
        <v>47352</v>
      </c>
      <c r="H27" s="49">
        <v>43528</v>
      </c>
      <c r="I27" s="49">
        <v>3824</v>
      </c>
      <c r="J27" s="49">
        <v>-15</v>
      </c>
      <c r="K27" s="49">
        <v>1339</v>
      </c>
      <c r="L27" s="49">
        <v>5869</v>
      </c>
      <c r="M27" s="49">
        <v>531577</v>
      </c>
    </row>
    <row r="28" spans="2:13" x14ac:dyDescent="0.2">
      <c r="B28" s="28">
        <v>1996</v>
      </c>
      <c r="C28" s="49">
        <v>531577</v>
      </c>
      <c r="D28" s="49">
        <v>6196</v>
      </c>
      <c r="E28" s="49">
        <v>4054</v>
      </c>
      <c r="F28" s="49">
        <v>2142</v>
      </c>
      <c r="G28" s="49">
        <v>44712</v>
      </c>
      <c r="H28" s="49">
        <v>43932</v>
      </c>
      <c r="I28" s="49">
        <v>780</v>
      </c>
      <c r="J28" s="49">
        <v>-135</v>
      </c>
      <c r="K28" s="49">
        <v>1543</v>
      </c>
      <c r="L28" s="49">
        <v>2787</v>
      </c>
      <c r="M28" s="49">
        <v>534364</v>
      </c>
    </row>
    <row r="29" spans="2:13" x14ac:dyDescent="0.2">
      <c r="B29" s="28">
        <v>1997</v>
      </c>
      <c r="C29" s="49">
        <v>534364</v>
      </c>
      <c r="D29" s="49">
        <v>6101</v>
      </c>
      <c r="E29" s="49">
        <v>3911</v>
      </c>
      <c r="F29" s="49">
        <v>2190</v>
      </c>
      <c r="G29" s="49">
        <v>42682</v>
      </c>
      <c r="H29" s="49">
        <v>41845</v>
      </c>
      <c r="I29" s="49">
        <v>837</v>
      </c>
      <c r="J29" s="49">
        <v>-69</v>
      </c>
      <c r="K29" s="49">
        <v>1176</v>
      </c>
      <c r="L29" s="49">
        <v>2958</v>
      </c>
      <c r="M29" s="49">
        <v>537322</v>
      </c>
    </row>
    <row r="30" spans="2:13" x14ac:dyDescent="0.2">
      <c r="B30" s="28">
        <v>1998</v>
      </c>
      <c r="C30" s="49">
        <v>537322</v>
      </c>
      <c r="D30" s="49">
        <v>5812</v>
      </c>
      <c r="E30" s="49">
        <v>3980</v>
      </c>
      <c r="F30" s="49">
        <v>1832</v>
      </c>
      <c r="G30" s="49">
        <v>42843</v>
      </c>
      <c r="H30" s="49">
        <v>41817</v>
      </c>
      <c r="I30" s="49">
        <v>1026</v>
      </c>
      <c r="J30" s="49">
        <v>29</v>
      </c>
      <c r="K30" s="49">
        <v>1073</v>
      </c>
      <c r="L30" s="49">
        <v>2887</v>
      </c>
      <c r="M30" s="49">
        <v>540209</v>
      </c>
    </row>
    <row r="31" spans="2:13" x14ac:dyDescent="0.2">
      <c r="B31" s="28">
        <v>1999</v>
      </c>
      <c r="C31" s="49">
        <v>540209</v>
      </c>
      <c r="D31" s="49">
        <v>5510</v>
      </c>
      <c r="E31" s="49">
        <v>4069</v>
      </c>
      <c r="F31" s="49">
        <v>1441</v>
      </c>
      <c r="G31" s="49">
        <v>43179</v>
      </c>
      <c r="H31" s="49">
        <v>39550</v>
      </c>
      <c r="I31" s="49">
        <v>3629</v>
      </c>
      <c r="J31" s="49">
        <v>-25</v>
      </c>
      <c r="K31" s="49">
        <v>1125</v>
      </c>
      <c r="L31" s="49">
        <v>5045</v>
      </c>
      <c r="M31" s="49">
        <v>545254</v>
      </c>
    </row>
    <row r="32" spans="2:13" x14ac:dyDescent="0.2">
      <c r="B32" s="28">
        <v>2000</v>
      </c>
      <c r="C32" s="49">
        <v>545254</v>
      </c>
      <c r="D32" s="49">
        <v>5423</v>
      </c>
      <c r="E32" s="49">
        <v>4073</v>
      </c>
      <c r="F32" s="49">
        <v>1350</v>
      </c>
      <c r="G32" s="49">
        <v>41903</v>
      </c>
      <c r="H32" s="49">
        <v>41114</v>
      </c>
      <c r="I32" s="49">
        <v>789</v>
      </c>
      <c r="J32" s="49">
        <v>69</v>
      </c>
      <c r="K32" s="49">
        <v>1579</v>
      </c>
      <c r="L32" s="49">
        <v>2208</v>
      </c>
      <c r="M32" s="49">
        <v>547462</v>
      </c>
    </row>
    <row r="33" spans="2:15" x14ac:dyDescent="0.2">
      <c r="B33" s="28">
        <v>2001</v>
      </c>
      <c r="C33" s="49">
        <v>547462</v>
      </c>
      <c r="D33" s="49">
        <v>5148</v>
      </c>
      <c r="E33" s="49">
        <v>4002</v>
      </c>
      <c r="F33" s="49">
        <v>1146</v>
      </c>
      <c r="G33" s="49">
        <v>42860</v>
      </c>
      <c r="H33" s="49">
        <v>38174</v>
      </c>
      <c r="I33" s="49">
        <v>4686</v>
      </c>
      <c r="J33" s="49">
        <v>-47</v>
      </c>
      <c r="K33" s="49">
        <v>1478</v>
      </c>
      <c r="L33" s="49">
        <v>5785</v>
      </c>
      <c r="M33" s="49">
        <v>553247</v>
      </c>
    </row>
    <row r="34" spans="2:15" x14ac:dyDescent="0.2">
      <c r="B34" s="28">
        <v>2002</v>
      </c>
      <c r="C34" s="49">
        <v>553247</v>
      </c>
      <c r="D34" s="49">
        <v>5256</v>
      </c>
      <c r="E34" s="49">
        <v>3964</v>
      </c>
      <c r="F34" s="49">
        <v>1292</v>
      </c>
      <c r="G34" s="49">
        <v>42179</v>
      </c>
      <c r="H34" s="49">
        <v>37431</v>
      </c>
      <c r="I34" s="49">
        <v>4748</v>
      </c>
      <c r="J34" s="49">
        <v>512</v>
      </c>
      <c r="K34" s="49">
        <v>1583</v>
      </c>
      <c r="L34" s="49">
        <v>6552</v>
      </c>
      <c r="M34" s="49">
        <v>559799</v>
      </c>
    </row>
    <row r="35" spans="2:15" x14ac:dyDescent="0.2">
      <c r="B35" s="28">
        <v>2003</v>
      </c>
      <c r="C35" s="49">
        <v>559799</v>
      </c>
      <c r="D35" s="49">
        <v>5306</v>
      </c>
      <c r="E35" s="49">
        <v>4066</v>
      </c>
      <c r="F35" s="49">
        <v>1240</v>
      </c>
      <c r="G35" s="49">
        <v>42410</v>
      </c>
      <c r="H35" s="49">
        <v>38350</v>
      </c>
      <c r="I35" s="49">
        <v>4060</v>
      </c>
      <c r="J35" s="49">
        <v>-289</v>
      </c>
      <c r="K35" s="49">
        <v>1885</v>
      </c>
      <c r="L35" s="49">
        <v>5011</v>
      </c>
      <c r="M35" s="49">
        <v>564810</v>
      </c>
    </row>
    <row r="36" spans="2:15" x14ac:dyDescent="0.2">
      <c r="B36" s="28">
        <v>2004</v>
      </c>
      <c r="C36" s="49">
        <v>564810</v>
      </c>
      <c r="D36" s="49">
        <v>5402</v>
      </c>
      <c r="E36" s="49">
        <v>3877</v>
      </c>
      <c r="F36" s="49">
        <v>1525</v>
      </c>
      <c r="G36" s="49">
        <v>41705</v>
      </c>
      <c r="H36" s="49">
        <v>38412</v>
      </c>
      <c r="I36" s="49">
        <v>3293</v>
      </c>
      <c r="J36" s="49">
        <v>-559</v>
      </c>
      <c r="K36" s="49">
        <v>1926</v>
      </c>
      <c r="L36" s="49">
        <v>4259</v>
      </c>
      <c r="M36" s="49">
        <v>569069</v>
      </c>
    </row>
    <row r="37" spans="2:15" x14ac:dyDescent="0.2">
      <c r="B37" s="28">
        <v>2005</v>
      </c>
      <c r="C37" s="49">
        <v>569069</v>
      </c>
      <c r="D37" s="49">
        <v>5418</v>
      </c>
      <c r="E37" s="49">
        <v>4010</v>
      </c>
      <c r="F37" s="49">
        <v>1408</v>
      </c>
      <c r="G37" s="49">
        <v>42917</v>
      </c>
      <c r="H37" s="49">
        <v>39362</v>
      </c>
      <c r="I37" s="49">
        <v>3555</v>
      </c>
      <c r="J37" s="49">
        <v>-378</v>
      </c>
      <c r="K37" s="49">
        <v>1733</v>
      </c>
      <c r="L37" s="49">
        <v>4585</v>
      </c>
      <c r="M37" s="49">
        <v>573654</v>
      </c>
    </row>
    <row r="38" spans="2:15" x14ac:dyDescent="0.2">
      <c r="B38" s="28">
        <v>2006</v>
      </c>
      <c r="C38" s="49">
        <v>573654</v>
      </c>
      <c r="D38" s="49">
        <v>5455</v>
      </c>
      <c r="E38" s="49">
        <v>4032</v>
      </c>
      <c r="F38" s="49">
        <v>1423</v>
      </c>
      <c r="G38" s="49">
        <v>45125</v>
      </c>
      <c r="H38" s="49">
        <v>40525</v>
      </c>
      <c r="I38" s="49">
        <v>4600</v>
      </c>
      <c r="J38" s="49">
        <v>-188</v>
      </c>
      <c r="K38" s="49">
        <v>3461</v>
      </c>
      <c r="L38" s="49">
        <v>5835</v>
      </c>
      <c r="M38" s="49">
        <v>579489</v>
      </c>
    </row>
    <row r="39" spans="2:15" x14ac:dyDescent="0.2">
      <c r="B39" s="28">
        <v>2007</v>
      </c>
      <c r="C39" s="49">
        <v>579489</v>
      </c>
      <c r="D39" s="49">
        <v>5434</v>
      </c>
      <c r="E39" s="49">
        <v>4076</v>
      </c>
      <c r="F39" s="49">
        <v>1358</v>
      </c>
      <c r="G39" s="49">
        <v>48352</v>
      </c>
      <c r="H39" s="49">
        <v>42319</v>
      </c>
      <c r="I39" s="49">
        <v>6033</v>
      </c>
      <c r="J39" s="49">
        <v>-88</v>
      </c>
      <c r="K39" s="49">
        <v>2229</v>
      </c>
      <c r="L39" s="49">
        <v>7303</v>
      </c>
      <c r="M39" s="49">
        <v>586792</v>
      </c>
    </row>
    <row r="40" spans="2:15" x14ac:dyDescent="0.2">
      <c r="B40" s="28">
        <v>2008</v>
      </c>
      <c r="C40" s="49">
        <v>586792</v>
      </c>
      <c r="D40" s="49">
        <v>5751</v>
      </c>
      <c r="E40" s="49">
        <v>4004</v>
      </c>
      <c r="F40" s="49">
        <v>1747</v>
      </c>
      <c r="G40" s="49">
        <v>50052</v>
      </c>
      <c r="H40" s="49">
        <v>42201</v>
      </c>
      <c r="I40" s="49">
        <v>7851</v>
      </c>
      <c r="J40" s="49">
        <v>6</v>
      </c>
      <c r="K40" s="49">
        <v>2833</v>
      </c>
      <c r="L40" s="49">
        <v>9604</v>
      </c>
      <c r="M40" s="49">
        <v>596396</v>
      </c>
    </row>
    <row r="41" spans="2:15" x14ac:dyDescent="0.2">
      <c r="B41" s="28">
        <v>2009</v>
      </c>
      <c r="C41" s="49">
        <v>596396</v>
      </c>
      <c r="D41" s="49">
        <v>5696</v>
      </c>
      <c r="E41" s="49">
        <v>4274</v>
      </c>
      <c r="F41" s="49">
        <v>1422</v>
      </c>
      <c r="G41" s="49">
        <v>49540</v>
      </c>
      <c r="H41" s="49">
        <v>43227</v>
      </c>
      <c r="I41" s="49">
        <v>6313</v>
      </c>
      <c r="J41" s="49">
        <v>132</v>
      </c>
      <c r="K41" s="49">
        <v>1860</v>
      </c>
      <c r="L41" s="49">
        <v>7867</v>
      </c>
      <c r="M41" s="49">
        <v>604263</v>
      </c>
    </row>
    <row r="42" spans="2:15" x14ac:dyDescent="0.2">
      <c r="B42" s="28">
        <v>2010</v>
      </c>
      <c r="C42" s="49">
        <v>604263</v>
      </c>
      <c r="D42" s="49">
        <v>6125</v>
      </c>
      <c r="E42" s="49">
        <v>4293</v>
      </c>
      <c r="F42" s="49">
        <v>1832</v>
      </c>
      <c r="G42" s="49">
        <v>48947</v>
      </c>
      <c r="H42" s="49">
        <v>42316</v>
      </c>
      <c r="I42" s="49">
        <v>6631</v>
      </c>
      <c r="J42" s="49">
        <v>-115</v>
      </c>
      <c r="K42" s="49">
        <v>2270</v>
      </c>
      <c r="L42" s="49">
        <v>8348</v>
      </c>
      <c r="M42" s="49">
        <v>612611</v>
      </c>
    </row>
    <row r="43" spans="2:15" x14ac:dyDescent="0.2">
      <c r="B43" s="28">
        <v>2011</v>
      </c>
      <c r="C43" s="49">
        <v>612611</v>
      </c>
      <c r="D43" s="49">
        <v>5897</v>
      </c>
      <c r="E43" s="49">
        <v>4335</v>
      </c>
      <c r="F43" s="49">
        <v>1562</v>
      </c>
      <c r="G43" s="49">
        <v>51561</v>
      </c>
      <c r="H43" s="49">
        <v>44583</v>
      </c>
      <c r="I43" s="49">
        <v>6978</v>
      </c>
      <c r="J43" s="49">
        <v>247</v>
      </c>
      <c r="K43" s="49">
        <v>1740</v>
      </c>
      <c r="L43" s="49">
        <v>8787</v>
      </c>
      <c r="M43" s="49">
        <v>621398</v>
      </c>
    </row>
    <row r="44" spans="2:15" ht="14.25" x14ac:dyDescent="0.2">
      <c r="B44" s="28">
        <v>2012</v>
      </c>
      <c r="C44" s="49">
        <v>621398</v>
      </c>
      <c r="D44" s="49">
        <v>6086</v>
      </c>
      <c r="E44" s="49">
        <v>4438</v>
      </c>
      <c r="F44" s="49">
        <v>1648</v>
      </c>
      <c r="G44" s="49">
        <v>51474</v>
      </c>
      <c r="H44" s="49">
        <v>44819</v>
      </c>
      <c r="I44" s="49">
        <v>6655</v>
      </c>
      <c r="J44" s="96" t="s">
        <v>425</v>
      </c>
      <c r="K44" s="49">
        <v>1811</v>
      </c>
      <c r="L44" s="49">
        <v>6495</v>
      </c>
      <c r="M44" s="49">
        <v>627893</v>
      </c>
    </row>
    <row r="45" spans="2:15" x14ac:dyDescent="0.2">
      <c r="B45" s="28">
        <v>2013</v>
      </c>
      <c r="C45" s="49">
        <v>627893</v>
      </c>
      <c r="D45" s="49">
        <v>6103</v>
      </c>
      <c r="E45" s="49">
        <v>4526</v>
      </c>
      <c r="F45" s="49">
        <v>1577</v>
      </c>
      <c r="G45" s="49">
        <v>50107</v>
      </c>
      <c r="H45" s="49">
        <v>44504</v>
      </c>
      <c r="I45" s="49">
        <v>5603</v>
      </c>
      <c r="J45" s="35">
        <v>724</v>
      </c>
      <c r="K45" s="49">
        <v>2411</v>
      </c>
      <c r="L45" s="49">
        <v>7904</v>
      </c>
      <c r="M45" s="49">
        <v>635797</v>
      </c>
    </row>
    <row r="46" spans="2:15" x14ac:dyDescent="0.2">
      <c r="B46" s="28">
        <v>2014</v>
      </c>
      <c r="C46" s="49">
        <v>635797</v>
      </c>
      <c r="D46" s="49">
        <v>6343</v>
      </c>
      <c r="E46" s="49">
        <v>4483</v>
      </c>
      <c r="F46" s="49">
        <v>1860</v>
      </c>
      <c r="G46" s="49">
        <v>50303</v>
      </c>
      <c r="H46" s="49">
        <v>44338</v>
      </c>
      <c r="I46" s="49">
        <v>5965</v>
      </c>
      <c r="J46" s="95">
        <v>1208</v>
      </c>
      <c r="K46" s="49">
        <v>2161</v>
      </c>
      <c r="L46" s="49">
        <v>9033</v>
      </c>
      <c r="M46" s="27">
        <v>644830</v>
      </c>
    </row>
    <row r="47" spans="2:15" x14ac:dyDescent="0.2">
      <c r="B47" s="28">
        <v>2015</v>
      </c>
      <c r="C47" s="49">
        <v>644830</v>
      </c>
      <c r="D47" s="49">
        <v>6442</v>
      </c>
      <c r="E47" s="49">
        <v>4850</v>
      </c>
      <c r="F47" s="49">
        <v>1592</v>
      </c>
      <c r="G47" s="49">
        <v>52376</v>
      </c>
      <c r="H47" s="49">
        <v>46209</v>
      </c>
      <c r="I47" s="49">
        <v>6167</v>
      </c>
      <c r="J47" s="95">
        <v>728</v>
      </c>
      <c r="K47" s="49">
        <v>3123</v>
      </c>
      <c r="L47" s="49">
        <v>8487</v>
      </c>
      <c r="M47" s="27">
        <v>653317</v>
      </c>
      <c r="O47" s="26"/>
    </row>
    <row r="48" spans="2:15" x14ac:dyDescent="0.2">
      <c r="B48" s="28">
        <v>2016</v>
      </c>
      <c r="C48" s="49">
        <v>653317</v>
      </c>
      <c r="D48" s="49">
        <v>6668</v>
      </c>
      <c r="E48" s="49">
        <v>4741</v>
      </c>
      <c r="F48" s="49">
        <v>1927</v>
      </c>
      <c r="G48" s="49">
        <v>53627</v>
      </c>
      <c r="H48" s="49">
        <v>47205</v>
      </c>
      <c r="I48" s="49">
        <v>6422</v>
      </c>
      <c r="J48" s="95">
        <v>558</v>
      </c>
      <c r="K48" s="49">
        <v>3170</v>
      </c>
      <c r="L48" s="49">
        <v>8907</v>
      </c>
      <c r="M48" s="27">
        <v>662224</v>
      </c>
      <c r="O48" s="26"/>
    </row>
    <row r="49" spans="2:15" x14ac:dyDescent="0.2">
      <c r="B49" s="28">
        <v>2017</v>
      </c>
      <c r="C49" s="49">
        <v>662224</v>
      </c>
      <c r="D49" s="49">
        <v>6551</v>
      </c>
      <c r="E49" s="49">
        <v>4687</v>
      </c>
      <c r="F49" s="49">
        <v>1864</v>
      </c>
      <c r="G49" s="49">
        <v>53532</v>
      </c>
      <c r="H49" s="49">
        <v>48083</v>
      </c>
      <c r="I49" s="49">
        <v>5449</v>
      </c>
      <c r="J49" s="95">
        <v>513</v>
      </c>
      <c r="K49" s="49">
        <v>2807</v>
      </c>
      <c r="L49" s="49">
        <v>7826</v>
      </c>
      <c r="M49" s="27">
        <v>670050</v>
      </c>
      <c r="O49" s="26"/>
    </row>
    <row r="51" spans="2:15" x14ac:dyDescent="0.2">
      <c r="B51" s="9" t="s">
        <v>243</v>
      </c>
    </row>
    <row r="52" spans="2:15" x14ac:dyDescent="0.2">
      <c r="B52" s="9" t="s">
        <v>345</v>
      </c>
    </row>
  </sheetData>
  <phoneticPr fontId="29" type="noConversion"/>
  <pageMargins left="0.78740157480314965" right="0.59055118110236227" top="0.78740157480314965" bottom="0.86614173228346458" header="0.51181102362204722" footer="0.35433070866141736"/>
  <pageSetup paperSize="9" scale="58" orientation="portrait" horizontalDpi="300" verticalDpi="300" r:id="rId1"/>
  <headerFooter alignWithMargins="0">
    <oddFooter>&amp;L&amp;9Statistik Aargau
www.ag.ch/statistik
062 835 13 00, statistik@ag.ch&amp;R&amp;9Bevölkerungsstatistik 2017
Reihe stat.kurzinfo Nr. 57 | April 2018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499984740745262"/>
  </sheetPr>
  <dimension ref="A1:S18"/>
  <sheetViews>
    <sheetView showGridLines="0" zoomScaleNormal="100" zoomScaleSheetLayoutView="100" workbookViewId="0"/>
  </sheetViews>
  <sheetFormatPr baseColWidth="10" defaultRowHeight="12.75" x14ac:dyDescent="0.2"/>
  <cols>
    <col min="1" max="1" width="3.7109375" customWidth="1"/>
    <col min="2" max="2" width="15.85546875" bestFit="1" customWidth="1"/>
    <col min="3" max="5" width="9.5703125" customWidth="1"/>
    <col min="6" max="6" width="10.7109375" customWidth="1"/>
    <col min="7" max="8" width="9.5703125" customWidth="1"/>
    <col min="9" max="9" width="11.7109375" customWidth="1"/>
    <col min="10" max="12" width="9.5703125" customWidth="1"/>
    <col min="13" max="14" width="8.42578125" customWidth="1"/>
    <col min="16" max="16" width="11.42578125" style="56"/>
  </cols>
  <sheetData>
    <row r="1" spans="1:19" ht="15.75" x14ac:dyDescent="0.25">
      <c r="A1" s="8" t="str">
        <f>Inhaltsverzeichnis!B19&amp; " " &amp;Inhaltsverzeichnis!D19</f>
        <v>Tabelle 3: Bevölkerungsbilanz nach Bezirken, 2017</v>
      </c>
      <c r="H1" s="14"/>
    </row>
    <row r="2" spans="1:19" x14ac:dyDescent="0.2">
      <c r="H2" s="14"/>
    </row>
    <row r="4" spans="1:19" ht="12.75" customHeight="1" x14ac:dyDescent="0.2">
      <c r="B4" s="199" t="s">
        <v>222</v>
      </c>
      <c r="C4" s="196" t="s">
        <v>470</v>
      </c>
      <c r="D4" s="201" t="s">
        <v>232</v>
      </c>
      <c r="E4" s="201" t="s">
        <v>233</v>
      </c>
      <c r="F4" s="199" t="s">
        <v>238</v>
      </c>
      <c r="G4" s="201" t="s">
        <v>234</v>
      </c>
      <c r="H4" s="201" t="s">
        <v>235</v>
      </c>
      <c r="I4" s="199" t="s">
        <v>514</v>
      </c>
      <c r="J4" s="199" t="s">
        <v>239</v>
      </c>
      <c r="K4" s="198" t="s">
        <v>0</v>
      </c>
      <c r="L4" s="196" t="s">
        <v>517</v>
      </c>
      <c r="M4" s="193" t="s">
        <v>241</v>
      </c>
      <c r="N4" s="195"/>
    </row>
    <row r="5" spans="1:19" ht="29.25" customHeight="1" x14ac:dyDescent="0.2">
      <c r="B5" s="200"/>
      <c r="C5" s="197"/>
      <c r="D5" s="202"/>
      <c r="E5" s="202"/>
      <c r="F5" s="200"/>
      <c r="G5" s="202"/>
      <c r="H5" s="202"/>
      <c r="I5" s="200"/>
      <c r="J5" s="200"/>
      <c r="K5" s="197"/>
      <c r="L5" s="197"/>
      <c r="M5" s="38" t="s">
        <v>67</v>
      </c>
      <c r="N5" s="38" t="s">
        <v>68</v>
      </c>
    </row>
    <row r="6" spans="1:19" x14ac:dyDescent="0.2">
      <c r="B6" s="31" t="s">
        <v>74</v>
      </c>
      <c r="C6" s="27">
        <v>75939</v>
      </c>
      <c r="D6" s="27">
        <v>776</v>
      </c>
      <c r="E6" s="27">
        <v>614</v>
      </c>
      <c r="F6" s="27">
        <v>162</v>
      </c>
      <c r="G6" s="27">
        <v>6535</v>
      </c>
      <c r="H6" s="27">
        <v>5651</v>
      </c>
      <c r="I6" s="27">
        <v>884</v>
      </c>
      <c r="J6" s="27">
        <v>341</v>
      </c>
      <c r="K6" s="27">
        <v>38</v>
      </c>
      <c r="L6" s="27">
        <v>77023</v>
      </c>
      <c r="M6" s="27">
        <v>1084</v>
      </c>
      <c r="N6" s="54">
        <v>1.4274615151634862</v>
      </c>
      <c r="O6" s="26"/>
      <c r="P6" s="103"/>
      <c r="Q6" s="56"/>
      <c r="R6" s="26"/>
      <c r="S6" s="56"/>
    </row>
    <row r="7" spans="1:19" x14ac:dyDescent="0.2">
      <c r="B7" s="31" t="s">
        <v>76</v>
      </c>
      <c r="C7" s="27">
        <v>141717</v>
      </c>
      <c r="D7" s="27">
        <v>1477</v>
      </c>
      <c r="E7" s="27">
        <v>961</v>
      </c>
      <c r="F7" s="27">
        <v>516</v>
      </c>
      <c r="G7" s="27">
        <v>11520</v>
      </c>
      <c r="H7" s="27">
        <v>10783</v>
      </c>
      <c r="I7" s="27">
        <v>737</v>
      </c>
      <c r="J7" s="27">
        <v>711</v>
      </c>
      <c r="K7" s="27">
        <v>89</v>
      </c>
      <c r="L7" s="27">
        <v>143059</v>
      </c>
      <c r="M7" s="27">
        <v>1342</v>
      </c>
      <c r="N7" s="54">
        <v>0.94695766915755542</v>
      </c>
      <c r="O7" s="26"/>
      <c r="P7" s="103"/>
      <c r="Q7" s="56"/>
      <c r="R7" s="26"/>
      <c r="S7" s="56"/>
    </row>
    <row r="8" spans="1:19" x14ac:dyDescent="0.2">
      <c r="B8" s="31" t="s">
        <v>85</v>
      </c>
      <c r="C8" s="27">
        <v>75688</v>
      </c>
      <c r="D8" s="27">
        <v>705</v>
      </c>
      <c r="E8" s="27">
        <v>506</v>
      </c>
      <c r="F8" s="27">
        <v>199</v>
      </c>
      <c r="G8" s="27">
        <v>5824</v>
      </c>
      <c r="H8" s="27">
        <v>5482</v>
      </c>
      <c r="I8" s="27">
        <v>342</v>
      </c>
      <c r="J8" s="27">
        <v>286</v>
      </c>
      <c r="K8" s="27">
        <v>95</v>
      </c>
      <c r="L8" s="27">
        <v>76324</v>
      </c>
      <c r="M8" s="27">
        <v>636</v>
      </c>
      <c r="N8" s="54">
        <v>0.84029172391923623</v>
      </c>
      <c r="O8" s="26"/>
      <c r="P8" s="103"/>
      <c r="Q8" s="56"/>
      <c r="R8" s="26"/>
      <c r="S8" s="56"/>
    </row>
    <row r="9" spans="1:19" x14ac:dyDescent="0.2">
      <c r="B9" s="31" t="s">
        <v>90</v>
      </c>
      <c r="C9" s="27">
        <v>50251</v>
      </c>
      <c r="D9" s="27">
        <v>466</v>
      </c>
      <c r="E9" s="27">
        <v>360</v>
      </c>
      <c r="F9" s="27">
        <v>106</v>
      </c>
      <c r="G9" s="27">
        <v>3760</v>
      </c>
      <c r="H9" s="27">
        <v>3713</v>
      </c>
      <c r="I9" s="27">
        <v>47</v>
      </c>
      <c r="J9" s="27">
        <v>220</v>
      </c>
      <c r="K9" s="27">
        <v>48</v>
      </c>
      <c r="L9" s="27">
        <v>50452</v>
      </c>
      <c r="M9" s="27">
        <v>201</v>
      </c>
      <c r="N9" s="54">
        <v>0.39999203995940036</v>
      </c>
      <c r="O9" s="26"/>
      <c r="P9" s="103"/>
      <c r="Q9" s="56"/>
      <c r="R9" s="26"/>
      <c r="S9" s="56"/>
    </row>
    <row r="10" spans="1:19" x14ac:dyDescent="0.2">
      <c r="B10" s="31" t="s">
        <v>223</v>
      </c>
      <c r="C10" s="27">
        <v>40368</v>
      </c>
      <c r="D10" s="27">
        <v>381</v>
      </c>
      <c r="E10" s="27">
        <v>326</v>
      </c>
      <c r="F10" s="27">
        <v>55</v>
      </c>
      <c r="G10" s="27">
        <v>3469</v>
      </c>
      <c r="H10" s="27">
        <v>3023</v>
      </c>
      <c r="I10" s="27">
        <v>446</v>
      </c>
      <c r="J10" s="27">
        <v>149</v>
      </c>
      <c r="K10" s="27">
        <v>70</v>
      </c>
      <c r="L10" s="27">
        <v>40939</v>
      </c>
      <c r="M10" s="27">
        <v>571</v>
      </c>
      <c r="N10" s="54">
        <v>1.4144867221561555</v>
      </c>
      <c r="O10" s="26"/>
      <c r="P10" s="103"/>
      <c r="Q10" s="56"/>
      <c r="R10" s="26"/>
      <c r="S10" s="56"/>
    </row>
    <row r="11" spans="1:19" x14ac:dyDescent="0.2">
      <c r="B11" s="31" t="s">
        <v>93</v>
      </c>
      <c r="C11" s="27">
        <v>31601</v>
      </c>
      <c r="D11" s="27">
        <v>296</v>
      </c>
      <c r="E11" s="27">
        <v>210</v>
      </c>
      <c r="F11" s="27">
        <v>86</v>
      </c>
      <c r="G11" s="27">
        <v>2486</v>
      </c>
      <c r="H11" s="27">
        <v>2059</v>
      </c>
      <c r="I11" s="27">
        <v>427</v>
      </c>
      <c r="J11" s="27">
        <v>135</v>
      </c>
      <c r="K11" s="27">
        <v>43</v>
      </c>
      <c r="L11" s="27">
        <v>32157</v>
      </c>
      <c r="M11" s="27">
        <v>556</v>
      </c>
      <c r="N11" s="54">
        <v>1.7594379924685768</v>
      </c>
      <c r="O11" s="26"/>
      <c r="P11" s="103"/>
      <c r="Q11" s="56"/>
      <c r="R11" s="26"/>
      <c r="S11" s="56"/>
    </row>
    <row r="12" spans="1:19" x14ac:dyDescent="0.2">
      <c r="B12" s="31" t="s">
        <v>96</v>
      </c>
      <c r="C12" s="27">
        <v>60418</v>
      </c>
      <c r="D12" s="27">
        <v>622</v>
      </c>
      <c r="E12" s="27">
        <v>385</v>
      </c>
      <c r="F12" s="27">
        <v>237</v>
      </c>
      <c r="G12" s="27">
        <v>5688</v>
      </c>
      <c r="H12" s="27">
        <v>4561</v>
      </c>
      <c r="I12" s="27">
        <v>1127</v>
      </c>
      <c r="J12" s="27">
        <v>268</v>
      </c>
      <c r="K12" s="27">
        <v>42</v>
      </c>
      <c r="L12" s="27">
        <v>61824</v>
      </c>
      <c r="M12" s="27">
        <v>1406</v>
      </c>
      <c r="N12" s="54">
        <v>2.3271210566387452</v>
      </c>
      <c r="O12" s="26"/>
      <c r="P12" s="103"/>
      <c r="Q12" s="56"/>
      <c r="R12" s="26"/>
      <c r="S12" s="56"/>
    </row>
    <row r="13" spans="1:19" x14ac:dyDescent="0.2">
      <c r="B13" s="31" t="s">
        <v>100</v>
      </c>
      <c r="C13" s="27">
        <v>35324</v>
      </c>
      <c r="D13" s="27">
        <v>367</v>
      </c>
      <c r="E13" s="27">
        <v>215</v>
      </c>
      <c r="F13" s="27">
        <v>152</v>
      </c>
      <c r="G13" s="27">
        <v>2855</v>
      </c>
      <c r="H13" s="27">
        <v>2473</v>
      </c>
      <c r="I13" s="27">
        <v>382</v>
      </c>
      <c r="J13" s="27">
        <v>74</v>
      </c>
      <c r="K13" s="27">
        <v>16</v>
      </c>
      <c r="L13" s="27">
        <v>35874</v>
      </c>
      <c r="M13" s="27">
        <v>550</v>
      </c>
      <c r="N13" s="54">
        <v>1.5570150605820317</v>
      </c>
      <c r="O13" s="26"/>
      <c r="P13" s="103"/>
      <c r="Q13" s="56"/>
      <c r="R13" s="26"/>
      <c r="S13" s="56"/>
    </row>
    <row r="14" spans="1:19" x14ac:dyDescent="0.2">
      <c r="B14" s="31" t="s">
        <v>101</v>
      </c>
      <c r="C14" s="27">
        <v>47478</v>
      </c>
      <c r="D14" s="27">
        <v>442</v>
      </c>
      <c r="E14" s="27">
        <v>309</v>
      </c>
      <c r="F14" s="27">
        <v>133</v>
      </c>
      <c r="G14" s="27">
        <v>2961</v>
      </c>
      <c r="H14" s="27">
        <v>2921</v>
      </c>
      <c r="I14" s="27">
        <v>40</v>
      </c>
      <c r="J14" s="27">
        <v>244</v>
      </c>
      <c r="K14" s="27">
        <v>25</v>
      </c>
      <c r="L14" s="27">
        <v>47676</v>
      </c>
      <c r="M14" s="27">
        <v>198</v>
      </c>
      <c r="N14" s="54">
        <v>0.41703525843547595</v>
      </c>
      <c r="O14" s="26"/>
      <c r="P14" s="103"/>
      <c r="Q14" s="56"/>
      <c r="R14" s="26"/>
      <c r="S14" s="56"/>
    </row>
    <row r="15" spans="1:19" x14ac:dyDescent="0.2">
      <c r="B15" s="31" t="s">
        <v>105</v>
      </c>
      <c r="C15" s="27">
        <v>69855</v>
      </c>
      <c r="D15" s="27">
        <v>697</v>
      </c>
      <c r="E15" s="27">
        <v>549</v>
      </c>
      <c r="F15" s="27">
        <v>148</v>
      </c>
      <c r="G15" s="27">
        <v>5612</v>
      </c>
      <c r="H15" s="27">
        <v>4975</v>
      </c>
      <c r="I15" s="27">
        <v>637</v>
      </c>
      <c r="J15" s="27">
        <v>258</v>
      </c>
      <c r="K15" s="27">
        <v>55</v>
      </c>
      <c r="L15" s="27">
        <v>70695</v>
      </c>
      <c r="M15" s="27">
        <v>840</v>
      </c>
      <c r="N15" s="54">
        <v>1.2024908739531952</v>
      </c>
      <c r="O15" s="26"/>
      <c r="P15" s="103"/>
      <c r="Q15" s="56"/>
      <c r="R15" s="26"/>
      <c r="S15" s="56"/>
    </row>
    <row r="16" spans="1:19" x14ac:dyDescent="0.2">
      <c r="B16" s="31" t="s">
        <v>224</v>
      </c>
      <c r="C16" s="27">
        <v>33585</v>
      </c>
      <c r="D16" s="27">
        <v>322</v>
      </c>
      <c r="E16" s="27">
        <v>252</v>
      </c>
      <c r="F16" s="27">
        <v>70</v>
      </c>
      <c r="G16" s="27">
        <v>2822</v>
      </c>
      <c r="H16" s="27">
        <v>2442</v>
      </c>
      <c r="I16" s="27">
        <v>380</v>
      </c>
      <c r="J16" s="27">
        <v>121</v>
      </c>
      <c r="K16" s="27">
        <v>-8</v>
      </c>
      <c r="L16" s="27">
        <v>34027</v>
      </c>
      <c r="M16" s="27">
        <v>442</v>
      </c>
      <c r="N16" s="54">
        <v>1.3160637189221518</v>
      </c>
      <c r="O16" s="26"/>
      <c r="P16" s="103"/>
      <c r="Q16" s="56"/>
      <c r="R16" s="26"/>
      <c r="S16" s="56"/>
    </row>
    <row r="17" spans="2:19" s="53" customFormat="1" x14ac:dyDescent="0.2">
      <c r="B17" s="33" t="s">
        <v>141</v>
      </c>
      <c r="C17" s="30">
        <v>662224</v>
      </c>
      <c r="D17" s="30">
        <v>6551</v>
      </c>
      <c r="E17" s="30">
        <v>4687</v>
      </c>
      <c r="F17" s="30">
        <v>1864</v>
      </c>
      <c r="G17" s="30">
        <v>53532</v>
      </c>
      <c r="H17" s="30">
        <v>48083</v>
      </c>
      <c r="I17" s="30">
        <v>5449</v>
      </c>
      <c r="J17" s="30">
        <v>2807</v>
      </c>
      <c r="K17" s="30">
        <v>513</v>
      </c>
      <c r="L17" s="30">
        <v>670050</v>
      </c>
      <c r="M17" s="30">
        <v>7826</v>
      </c>
      <c r="N17" s="55">
        <v>1.1817753509386648</v>
      </c>
      <c r="O17" s="104"/>
      <c r="P17" s="103"/>
      <c r="Q17" s="105"/>
      <c r="R17" s="104"/>
      <c r="S17" s="105"/>
    </row>
    <row r="18" spans="2:19" x14ac:dyDescent="0.2">
      <c r="S18" s="56"/>
    </row>
  </sheetData>
  <mergeCells count="12">
    <mergeCell ref="B4:B5"/>
    <mergeCell ref="H4:H5"/>
    <mergeCell ref="G4:G5"/>
    <mergeCell ref="E4:E5"/>
    <mergeCell ref="D4:D5"/>
    <mergeCell ref="C4:C5"/>
    <mergeCell ref="F4:F5"/>
    <mergeCell ref="M4:N4"/>
    <mergeCell ref="L4:L5"/>
    <mergeCell ref="K4:K5"/>
    <mergeCell ref="J4:J5"/>
    <mergeCell ref="I4:I5"/>
  </mergeCells>
  <phoneticPr fontId="29" type="noConversion"/>
  <pageMargins left="0.78740157480314965" right="0.59055118110236227" top="0.78740157480314965" bottom="0.86614173228346458" header="0.51181102362204722" footer="0.35433070866141736"/>
  <pageSetup paperSize="9" scale="63" orientation="portrait" horizontalDpi="300" verticalDpi="300" r:id="rId1"/>
  <headerFooter alignWithMargins="0">
    <oddFooter>&amp;L&amp;9Statistik Aargau
www.ag.ch/statistik
062 835 13 00, statistik@ag.ch&amp;R&amp;9Bevölkerungsstatistik 2017
Reihe stat.kurzinfo Nr. 57 | April 2018</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499984740745262"/>
  </sheetPr>
  <dimension ref="A1:R65"/>
  <sheetViews>
    <sheetView showGridLines="0" zoomScaleNormal="100" zoomScaleSheetLayoutView="100" workbookViewId="0"/>
  </sheetViews>
  <sheetFormatPr baseColWidth="10" defaultRowHeight="12.75" x14ac:dyDescent="0.2"/>
  <cols>
    <col min="1" max="1" width="3.7109375" customWidth="1"/>
    <col min="2" max="2" width="15.85546875" customWidth="1"/>
    <col min="3" max="11" width="11.28515625" customWidth="1"/>
    <col min="12" max="12" width="11.85546875" customWidth="1"/>
  </cols>
  <sheetData>
    <row r="1" spans="1:18" ht="15.75" x14ac:dyDescent="0.25">
      <c r="A1" s="8" t="str">
        <f>Inhaltsverzeichnis!B22&amp; " " &amp;Inhaltsverzeichnis!D22</f>
        <v>Tabelle 4: Geburten, Todesfälle und Geburtenüberschuss nach Nationalität und Bezirk, 2017</v>
      </c>
    </row>
    <row r="4" spans="1:18" s="5" customFormat="1" ht="12.75" customHeight="1" x14ac:dyDescent="0.2">
      <c r="A4"/>
      <c r="B4" s="199" t="s">
        <v>222</v>
      </c>
      <c r="C4" s="193" t="s">
        <v>226</v>
      </c>
      <c r="D4" s="194"/>
      <c r="E4" s="195"/>
      <c r="F4" s="193" t="s">
        <v>227</v>
      </c>
      <c r="G4" s="194"/>
      <c r="H4" s="195"/>
      <c r="I4" s="193" t="s">
        <v>228</v>
      </c>
      <c r="J4" s="194"/>
      <c r="K4" s="195"/>
      <c r="L4"/>
    </row>
    <row r="5" spans="1:18" s="5" customFormat="1" ht="38.25" x14ac:dyDescent="0.2">
      <c r="A5"/>
      <c r="B5" s="200"/>
      <c r="C5" s="38" t="s">
        <v>232</v>
      </c>
      <c r="D5" s="38" t="s">
        <v>233</v>
      </c>
      <c r="E5" s="41" t="s">
        <v>244</v>
      </c>
      <c r="F5" s="38" t="s">
        <v>232</v>
      </c>
      <c r="G5" s="38" t="s">
        <v>233</v>
      </c>
      <c r="H5" s="41" t="s">
        <v>244</v>
      </c>
      <c r="I5" s="38" t="s">
        <v>232</v>
      </c>
      <c r="J5" s="38" t="s">
        <v>233</v>
      </c>
      <c r="K5" s="41" t="s">
        <v>244</v>
      </c>
      <c r="L5"/>
    </row>
    <row r="6" spans="1:18" x14ac:dyDescent="0.2">
      <c r="B6" s="31" t="s">
        <v>74</v>
      </c>
      <c r="C6" s="112">
        <v>776</v>
      </c>
      <c r="D6" s="112">
        <v>614</v>
      </c>
      <c r="E6" s="112">
        <v>162</v>
      </c>
      <c r="F6" s="112">
        <v>572</v>
      </c>
      <c r="G6" s="112">
        <v>562</v>
      </c>
      <c r="H6" s="112">
        <v>10</v>
      </c>
      <c r="I6" s="112">
        <v>204</v>
      </c>
      <c r="J6" s="112">
        <v>52</v>
      </c>
      <c r="K6" s="112">
        <v>152</v>
      </c>
      <c r="L6" s="106">
        <v>-16</v>
      </c>
      <c r="M6" s="106">
        <v>-1</v>
      </c>
      <c r="N6" s="106">
        <f>SUM(L6:M6)</f>
        <v>-17</v>
      </c>
      <c r="O6" s="106"/>
      <c r="P6" s="106">
        <v>50</v>
      </c>
      <c r="Q6" s="106">
        <v>82</v>
      </c>
      <c r="R6" s="106">
        <f>SUM(P6:Q6)</f>
        <v>132</v>
      </c>
    </row>
    <row r="7" spans="1:18" x14ac:dyDescent="0.2">
      <c r="B7" s="31" t="s">
        <v>76</v>
      </c>
      <c r="C7" s="112">
        <v>1477</v>
      </c>
      <c r="D7" s="112">
        <v>961</v>
      </c>
      <c r="E7" s="112">
        <v>516</v>
      </c>
      <c r="F7" s="112">
        <v>1018</v>
      </c>
      <c r="G7" s="112">
        <v>830</v>
      </c>
      <c r="H7" s="112">
        <v>188</v>
      </c>
      <c r="I7" s="112">
        <v>459</v>
      </c>
      <c r="J7" s="112">
        <v>131</v>
      </c>
      <c r="K7" s="112">
        <v>328</v>
      </c>
      <c r="L7" s="106">
        <v>143</v>
      </c>
      <c r="M7" s="106">
        <v>40</v>
      </c>
      <c r="N7" s="106">
        <f t="shared" ref="N7:N16" si="0">SUM(L7:M7)</f>
        <v>183</v>
      </c>
      <c r="O7" s="106"/>
      <c r="P7" s="106">
        <v>161</v>
      </c>
      <c r="Q7" s="106">
        <v>158</v>
      </c>
      <c r="R7" s="106">
        <f t="shared" ref="R7:R16" si="1">SUM(P7:Q7)</f>
        <v>319</v>
      </c>
    </row>
    <row r="8" spans="1:18" x14ac:dyDescent="0.2">
      <c r="B8" s="31" t="s">
        <v>85</v>
      </c>
      <c r="C8" s="112">
        <v>705</v>
      </c>
      <c r="D8" s="112">
        <v>506</v>
      </c>
      <c r="E8" s="112">
        <v>199</v>
      </c>
      <c r="F8" s="112">
        <v>520</v>
      </c>
      <c r="G8" s="112">
        <v>458</v>
      </c>
      <c r="H8" s="112">
        <v>62</v>
      </c>
      <c r="I8" s="112">
        <v>185</v>
      </c>
      <c r="J8" s="112">
        <v>48</v>
      </c>
      <c r="K8" s="112">
        <v>137</v>
      </c>
      <c r="L8" s="106">
        <v>36</v>
      </c>
      <c r="M8" s="106">
        <v>15</v>
      </c>
      <c r="N8" s="106">
        <f t="shared" si="0"/>
        <v>51</v>
      </c>
      <c r="O8" s="106"/>
      <c r="P8" s="106">
        <v>78</v>
      </c>
      <c r="Q8" s="106">
        <v>64</v>
      </c>
      <c r="R8" s="106">
        <f t="shared" si="1"/>
        <v>142</v>
      </c>
    </row>
    <row r="9" spans="1:18" x14ac:dyDescent="0.2">
      <c r="B9" s="31" t="s">
        <v>90</v>
      </c>
      <c r="C9" s="112">
        <v>466</v>
      </c>
      <c r="D9" s="112">
        <v>360</v>
      </c>
      <c r="E9" s="112">
        <v>106</v>
      </c>
      <c r="F9" s="112">
        <v>340</v>
      </c>
      <c r="G9" s="112">
        <v>325</v>
      </c>
      <c r="H9" s="112">
        <v>15</v>
      </c>
      <c r="I9" s="112">
        <v>126</v>
      </c>
      <c r="J9" s="112">
        <v>35</v>
      </c>
      <c r="K9" s="112">
        <v>91</v>
      </c>
      <c r="L9" s="106">
        <v>32</v>
      </c>
      <c r="M9" s="106">
        <v>-46</v>
      </c>
      <c r="N9" s="106">
        <f t="shared" si="0"/>
        <v>-14</v>
      </c>
      <c r="O9" s="106"/>
      <c r="P9" s="106">
        <v>61</v>
      </c>
      <c r="Q9" s="106">
        <v>50</v>
      </c>
      <c r="R9" s="106">
        <f t="shared" si="1"/>
        <v>111</v>
      </c>
    </row>
    <row r="10" spans="1:18" x14ac:dyDescent="0.2">
      <c r="B10" s="31" t="s">
        <v>223</v>
      </c>
      <c r="C10" s="112">
        <v>381</v>
      </c>
      <c r="D10" s="112">
        <v>326</v>
      </c>
      <c r="E10" s="112">
        <v>55</v>
      </c>
      <c r="F10" s="112">
        <v>269</v>
      </c>
      <c r="G10" s="112">
        <v>294</v>
      </c>
      <c r="H10" s="112">
        <v>-25</v>
      </c>
      <c r="I10" s="112">
        <v>112</v>
      </c>
      <c r="J10" s="112">
        <v>32</v>
      </c>
      <c r="K10" s="112">
        <v>80</v>
      </c>
      <c r="L10" s="106">
        <v>-30</v>
      </c>
      <c r="M10" s="106">
        <v>-60</v>
      </c>
      <c r="N10" s="106">
        <f t="shared" si="0"/>
        <v>-90</v>
      </c>
      <c r="O10" s="106"/>
      <c r="P10" s="106">
        <v>50</v>
      </c>
      <c r="Q10" s="106">
        <v>51</v>
      </c>
      <c r="R10" s="106">
        <f t="shared" si="1"/>
        <v>101</v>
      </c>
    </row>
    <row r="11" spans="1:18" x14ac:dyDescent="0.2">
      <c r="B11" s="31" t="s">
        <v>93</v>
      </c>
      <c r="C11" s="112">
        <v>296</v>
      </c>
      <c r="D11" s="112">
        <v>210</v>
      </c>
      <c r="E11" s="112">
        <v>86</v>
      </c>
      <c r="F11" s="112">
        <v>223</v>
      </c>
      <c r="G11" s="112">
        <v>198</v>
      </c>
      <c r="H11" s="112">
        <v>25</v>
      </c>
      <c r="I11" s="112">
        <v>73</v>
      </c>
      <c r="J11" s="112">
        <v>12</v>
      </c>
      <c r="K11" s="112">
        <v>61</v>
      </c>
      <c r="L11" s="106">
        <v>27</v>
      </c>
      <c r="M11" s="106">
        <v>-4</v>
      </c>
      <c r="N11" s="106">
        <f t="shared" si="0"/>
        <v>23</v>
      </c>
      <c r="O11" s="106"/>
      <c r="P11" s="106">
        <v>22</v>
      </c>
      <c r="Q11" s="106">
        <v>25</v>
      </c>
      <c r="R11" s="106">
        <f t="shared" si="1"/>
        <v>47</v>
      </c>
    </row>
    <row r="12" spans="1:18" x14ac:dyDescent="0.2">
      <c r="B12" s="31" t="s">
        <v>96</v>
      </c>
      <c r="C12" s="112">
        <v>622</v>
      </c>
      <c r="D12" s="112">
        <v>385</v>
      </c>
      <c r="E12" s="112">
        <v>237</v>
      </c>
      <c r="F12" s="112">
        <v>485</v>
      </c>
      <c r="G12" s="112">
        <v>348</v>
      </c>
      <c r="H12" s="112">
        <v>137</v>
      </c>
      <c r="I12" s="112">
        <v>137</v>
      </c>
      <c r="J12" s="112">
        <v>37</v>
      </c>
      <c r="K12" s="112">
        <v>100</v>
      </c>
      <c r="L12" s="106">
        <v>55</v>
      </c>
      <c r="M12" s="106">
        <v>20</v>
      </c>
      <c r="N12" s="106">
        <f t="shared" si="0"/>
        <v>75</v>
      </c>
      <c r="O12" s="106"/>
      <c r="P12" s="106">
        <v>51</v>
      </c>
      <c r="Q12" s="106">
        <v>52</v>
      </c>
      <c r="R12" s="106">
        <f t="shared" si="1"/>
        <v>103</v>
      </c>
    </row>
    <row r="13" spans="1:18" x14ac:dyDescent="0.2">
      <c r="B13" s="31" t="s">
        <v>100</v>
      </c>
      <c r="C13" s="112">
        <v>367</v>
      </c>
      <c r="D13" s="112">
        <v>215</v>
      </c>
      <c r="E13" s="112">
        <v>152</v>
      </c>
      <c r="F13" s="112">
        <v>313</v>
      </c>
      <c r="G13" s="112">
        <v>208</v>
      </c>
      <c r="H13" s="112">
        <v>105</v>
      </c>
      <c r="I13" s="112">
        <v>54</v>
      </c>
      <c r="J13" s="112">
        <v>7</v>
      </c>
      <c r="K13" s="112">
        <v>47</v>
      </c>
      <c r="L13" s="106">
        <v>60</v>
      </c>
      <c r="M13" s="106">
        <v>50</v>
      </c>
      <c r="N13" s="106">
        <f t="shared" si="0"/>
        <v>110</v>
      </c>
      <c r="O13" s="106"/>
      <c r="P13" s="106">
        <v>27</v>
      </c>
      <c r="Q13" s="106">
        <v>10</v>
      </c>
      <c r="R13" s="106">
        <f t="shared" si="1"/>
        <v>37</v>
      </c>
    </row>
    <row r="14" spans="1:18" x14ac:dyDescent="0.2">
      <c r="B14" s="31" t="s">
        <v>101</v>
      </c>
      <c r="C14" s="112">
        <v>442</v>
      </c>
      <c r="D14" s="112">
        <v>309</v>
      </c>
      <c r="E14" s="112">
        <v>133</v>
      </c>
      <c r="F14" s="112">
        <v>327</v>
      </c>
      <c r="G14" s="112">
        <v>266</v>
      </c>
      <c r="H14" s="112">
        <v>61</v>
      </c>
      <c r="I14" s="112">
        <v>115</v>
      </c>
      <c r="J14" s="112">
        <v>43</v>
      </c>
      <c r="K14" s="112">
        <v>72</v>
      </c>
      <c r="L14" s="106">
        <v>25</v>
      </c>
      <c r="M14" s="106">
        <v>5</v>
      </c>
      <c r="N14" s="106">
        <f t="shared" si="0"/>
        <v>30</v>
      </c>
      <c r="O14" s="106"/>
      <c r="P14" s="106">
        <v>45</v>
      </c>
      <c r="Q14" s="106">
        <v>46</v>
      </c>
      <c r="R14" s="106">
        <f t="shared" si="1"/>
        <v>91</v>
      </c>
    </row>
    <row r="15" spans="1:18" x14ac:dyDescent="0.2">
      <c r="B15" s="31" t="s">
        <v>105</v>
      </c>
      <c r="C15" s="112">
        <v>697</v>
      </c>
      <c r="D15" s="112">
        <v>549</v>
      </c>
      <c r="E15" s="112">
        <v>148</v>
      </c>
      <c r="F15" s="112">
        <v>517</v>
      </c>
      <c r="G15" s="112">
        <v>509</v>
      </c>
      <c r="H15" s="112">
        <v>8</v>
      </c>
      <c r="I15" s="112">
        <v>180</v>
      </c>
      <c r="J15" s="112">
        <v>40</v>
      </c>
      <c r="K15" s="112">
        <v>140</v>
      </c>
      <c r="L15" s="106">
        <v>10</v>
      </c>
      <c r="M15" s="106">
        <v>-10</v>
      </c>
      <c r="N15" s="106">
        <f t="shared" si="0"/>
        <v>0</v>
      </c>
      <c r="O15" s="106"/>
      <c r="P15" s="106">
        <v>96</v>
      </c>
      <c r="Q15" s="106">
        <v>45</v>
      </c>
      <c r="R15" s="106">
        <f t="shared" si="1"/>
        <v>141</v>
      </c>
    </row>
    <row r="16" spans="1:18" x14ac:dyDescent="0.2">
      <c r="B16" s="31" t="s">
        <v>224</v>
      </c>
      <c r="C16" s="112">
        <v>322</v>
      </c>
      <c r="D16" s="112">
        <v>252</v>
      </c>
      <c r="E16" s="112">
        <v>70</v>
      </c>
      <c r="F16" s="112">
        <v>218</v>
      </c>
      <c r="G16" s="112">
        <v>216</v>
      </c>
      <c r="H16" s="112">
        <v>2</v>
      </c>
      <c r="I16" s="112">
        <v>104</v>
      </c>
      <c r="J16" s="112">
        <v>36</v>
      </c>
      <c r="K16" s="112">
        <v>68</v>
      </c>
      <c r="L16" s="106">
        <v>-16</v>
      </c>
      <c r="M16" s="106">
        <v>-49</v>
      </c>
      <c r="N16" s="106">
        <f t="shared" si="0"/>
        <v>-65</v>
      </c>
      <c r="O16" s="106"/>
      <c r="P16" s="106">
        <v>45</v>
      </c>
      <c r="Q16" s="106">
        <v>37</v>
      </c>
      <c r="R16" s="106">
        <f t="shared" si="1"/>
        <v>82</v>
      </c>
    </row>
    <row r="17" spans="2:16" s="53" customFormat="1" x14ac:dyDescent="0.2">
      <c r="B17" s="33" t="s">
        <v>141</v>
      </c>
      <c r="C17" s="110">
        <v>6551</v>
      </c>
      <c r="D17" s="110">
        <v>4687</v>
      </c>
      <c r="E17" s="110">
        <v>1864</v>
      </c>
      <c r="F17" s="110">
        <v>4802</v>
      </c>
      <c r="G17" s="110">
        <v>4214</v>
      </c>
      <c r="H17" s="110">
        <v>588</v>
      </c>
      <c r="I17" s="110">
        <v>1749</v>
      </c>
      <c r="J17" s="110">
        <v>473</v>
      </c>
      <c r="K17" s="110">
        <v>1276</v>
      </c>
    </row>
    <row r="18" spans="2:16" x14ac:dyDescent="0.2">
      <c r="C18" s="26"/>
      <c r="D18" s="26"/>
      <c r="E18" s="26"/>
      <c r="H18" s="26"/>
      <c r="K18" s="26"/>
    </row>
    <row r="19" spans="2:16" x14ac:dyDescent="0.2">
      <c r="F19" s="26"/>
      <c r="G19" s="26"/>
      <c r="I19" s="26"/>
      <c r="M19" s="2"/>
      <c r="N19" s="2"/>
      <c r="O19" s="2"/>
    </row>
    <row r="20" spans="2:16" x14ac:dyDescent="0.2">
      <c r="J20" s="26"/>
      <c r="M20" s="135" t="s">
        <v>353</v>
      </c>
      <c r="N20" s="106" t="s">
        <v>354</v>
      </c>
      <c r="O20" s="106" t="s">
        <v>228</v>
      </c>
      <c r="P20" s="106"/>
    </row>
    <row r="21" spans="2:16" x14ac:dyDescent="0.2">
      <c r="M21" s="106">
        <v>1973</v>
      </c>
      <c r="N21" s="106">
        <v>836</v>
      </c>
      <c r="O21" s="106">
        <v>1996</v>
      </c>
      <c r="P21" s="106"/>
    </row>
    <row r="22" spans="2:16" x14ac:dyDescent="0.2">
      <c r="M22" s="106">
        <v>1974</v>
      </c>
      <c r="N22" s="106">
        <v>919</v>
      </c>
      <c r="O22" s="106">
        <v>1967</v>
      </c>
      <c r="P22" s="106"/>
    </row>
    <row r="23" spans="2:16" x14ac:dyDescent="0.2">
      <c r="M23" s="106">
        <v>1975</v>
      </c>
      <c r="N23" s="106">
        <v>670</v>
      </c>
      <c r="O23" s="106">
        <v>1832</v>
      </c>
      <c r="P23" s="106"/>
    </row>
    <row r="24" spans="2:16" x14ac:dyDescent="0.2">
      <c r="M24" s="106">
        <v>1976</v>
      </c>
      <c r="N24" s="106">
        <v>563</v>
      </c>
      <c r="O24" s="106">
        <v>1421</v>
      </c>
      <c r="P24" s="106"/>
    </row>
    <row r="25" spans="2:16" x14ac:dyDescent="0.2">
      <c r="M25" s="106">
        <v>1977</v>
      </c>
      <c r="N25" s="106">
        <v>808</v>
      </c>
      <c r="O25" s="106">
        <v>1244</v>
      </c>
      <c r="P25" s="106"/>
    </row>
    <row r="26" spans="2:16" x14ac:dyDescent="0.2">
      <c r="M26" s="106">
        <v>1978</v>
      </c>
      <c r="N26" s="106">
        <v>1027</v>
      </c>
      <c r="O26" s="106">
        <v>951</v>
      </c>
      <c r="P26" s="106"/>
    </row>
    <row r="27" spans="2:16" x14ac:dyDescent="0.2">
      <c r="M27" s="106">
        <v>1979</v>
      </c>
      <c r="N27" s="106">
        <v>1103</v>
      </c>
      <c r="O27" s="106">
        <v>846</v>
      </c>
      <c r="P27" s="106"/>
    </row>
    <row r="28" spans="2:16" x14ac:dyDescent="0.2">
      <c r="M28" s="106">
        <v>1980</v>
      </c>
      <c r="N28" s="106">
        <v>1132</v>
      </c>
      <c r="O28" s="106">
        <v>848</v>
      </c>
      <c r="P28" s="106"/>
    </row>
    <row r="29" spans="2:16" x14ac:dyDescent="0.2">
      <c r="M29" s="106">
        <v>1981</v>
      </c>
      <c r="N29" s="106">
        <v>1264</v>
      </c>
      <c r="O29" s="106">
        <v>880</v>
      </c>
      <c r="P29" s="106"/>
    </row>
    <row r="30" spans="2:16" x14ac:dyDescent="0.2">
      <c r="M30" s="106">
        <v>1982</v>
      </c>
      <c r="N30" s="106">
        <v>1273</v>
      </c>
      <c r="O30" s="106">
        <v>857</v>
      </c>
      <c r="P30" s="106"/>
    </row>
    <row r="31" spans="2:16" x14ac:dyDescent="0.2">
      <c r="M31" s="106">
        <v>1983</v>
      </c>
      <c r="N31" s="106">
        <v>1166</v>
      </c>
      <c r="O31" s="106">
        <v>805</v>
      </c>
      <c r="P31" s="106"/>
    </row>
    <row r="32" spans="2:16" x14ac:dyDescent="0.2">
      <c r="M32" s="106">
        <v>1984</v>
      </c>
      <c r="N32" s="106">
        <v>1387</v>
      </c>
      <c r="O32" s="106">
        <v>829</v>
      </c>
      <c r="P32" s="106"/>
    </row>
    <row r="33" spans="13:16" x14ac:dyDescent="0.2">
      <c r="M33" s="106">
        <v>1985</v>
      </c>
      <c r="N33" s="106">
        <v>1218</v>
      </c>
      <c r="O33" s="106">
        <v>741</v>
      </c>
      <c r="P33" s="137"/>
    </row>
    <row r="34" spans="13:16" x14ac:dyDescent="0.2">
      <c r="M34" s="106">
        <v>1986</v>
      </c>
      <c r="N34" s="106">
        <v>1322</v>
      </c>
      <c r="O34" s="106">
        <v>685</v>
      </c>
      <c r="P34" s="106"/>
    </row>
    <row r="35" spans="13:16" x14ac:dyDescent="0.2">
      <c r="M35" s="106">
        <v>1987</v>
      </c>
      <c r="N35" s="106">
        <v>1269</v>
      </c>
      <c r="O35" s="106">
        <v>690</v>
      </c>
      <c r="P35" s="106"/>
    </row>
    <row r="36" spans="13:16" x14ac:dyDescent="0.2">
      <c r="M36" s="106">
        <v>1988</v>
      </c>
      <c r="N36" s="106">
        <v>1488</v>
      </c>
      <c r="O36" s="106">
        <v>831</v>
      </c>
      <c r="P36" s="106"/>
    </row>
    <row r="37" spans="13:16" x14ac:dyDescent="0.2">
      <c r="M37" s="106">
        <v>1989</v>
      </c>
      <c r="N37" s="106">
        <v>1490</v>
      </c>
      <c r="O37" s="106">
        <v>914</v>
      </c>
      <c r="P37" s="106"/>
    </row>
    <row r="38" spans="13:16" x14ac:dyDescent="0.2">
      <c r="M38" s="106">
        <v>1990</v>
      </c>
      <c r="N38" s="106">
        <v>1340</v>
      </c>
      <c r="O38" s="106">
        <v>967</v>
      </c>
      <c r="P38" s="106"/>
    </row>
    <row r="39" spans="13:16" x14ac:dyDescent="0.2">
      <c r="M39" s="106">
        <v>1991</v>
      </c>
      <c r="N39" s="106">
        <v>1381</v>
      </c>
      <c r="O39" s="106">
        <v>1117</v>
      </c>
      <c r="P39" s="106"/>
    </row>
    <row r="40" spans="13:16" x14ac:dyDescent="0.2">
      <c r="M40" s="106">
        <v>1992</v>
      </c>
      <c r="N40" s="106">
        <v>1343</v>
      </c>
      <c r="O40" s="106">
        <v>1175</v>
      </c>
      <c r="P40" s="106"/>
    </row>
    <row r="41" spans="13:16" x14ac:dyDescent="0.2">
      <c r="M41" s="106">
        <v>1993</v>
      </c>
      <c r="N41" s="106">
        <v>1012</v>
      </c>
      <c r="O41" s="106">
        <v>1152</v>
      </c>
      <c r="P41" s="106"/>
    </row>
    <row r="42" spans="13:16" x14ac:dyDescent="0.2">
      <c r="M42" s="106">
        <v>1994</v>
      </c>
      <c r="N42" s="106">
        <v>1045</v>
      </c>
      <c r="O42" s="106">
        <v>1242</v>
      </c>
      <c r="P42" s="106"/>
    </row>
    <row r="43" spans="13:16" x14ac:dyDescent="0.2">
      <c r="M43" s="106">
        <v>1995</v>
      </c>
      <c r="N43" s="106">
        <v>735</v>
      </c>
      <c r="O43" s="106">
        <v>1325</v>
      </c>
      <c r="P43" s="106"/>
    </row>
    <row r="44" spans="13:16" x14ac:dyDescent="0.2">
      <c r="M44" s="106">
        <v>1996</v>
      </c>
      <c r="N44" s="106">
        <v>811</v>
      </c>
      <c r="O44" s="106">
        <v>1331</v>
      </c>
      <c r="P44" s="106"/>
    </row>
    <row r="45" spans="13:16" x14ac:dyDescent="0.2">
      <c r="M45" s="106">
        <v>1997</v>
      </c>
      <c r="N45" s="106">
        <v>821</v>
      </c>
      <c r="O45" s="106">
        <v>1369</v>
      </c>
      <c r="P45" s="106"/>
    </row>
    <row r="46" spans="13:16" x14ac:dyDescent="0.2">
      <c r="M46" s="106">
        <v>1998</v>
      </c>
      <c r="N46" s="106">
        <v>499</v>
      </c>
      <c r="O46" s="106">
        <v>1333</v>
      </c>
      <c r="P46" s="106"/>
    </row>
    <row r="47" spans="13:16" x14ac:dyDescent="0.2">
      <c r="M47" s="106">
        <v>1999</v>
      </c>
      <c r="N47" s="106">
        <v>284</v>
      </c>
      <c r="O47" s="106">
        <v>1157</v>
      </c>
      <c r="P47" s="106"/>
    </row>
    <row r="48" spans="13:16" x14ac:dyDescent="0.2">
      <c r="M48" s="106">
        <v>2000</v>
      </c>
      <c r="N48" s="106">
        <v>226</v>
      </c>
      <c r="O48" s="106">
        <v>1124</v>
      </c>
      <c r="P48" s="106"/>
    </row>
    <row r="49" spans="2:16" x14ac:dyDescent="0.2">
      <c r="M49" s="106">
        <v>2001</v>
      </c>
      <c r="N49" s="106">
        <v>28</v>
      </c>
      <c r="O49" s="106">
        <v>1118</v>
      </c>
      <c r="P49" s="106"/>
    </row>
    <row r="50" spans="2:16" x14ac:dyDescent="0.2">
      <c r="M50" s="106">
        <v>2002</v>
      </c>
      <c r="N50" s="106">
        <v>122</v>
      </c>
      <c r="O50" s="106">
        <v>1170</v>
      </c>
      <c r="P50" s="106"/>
    </row>
    <row r="51" spans="2:16" x14ac:dyDescent="0.2">
      <c r="M51" s="106">
        <v>2003</v>
      </c>
      <c r="N51" s="106">
        <v>-48</v>
      </c>
      <c r="O51" s="106">
        <v>1288</v>
      </c>
      <c r="P51" s="106"/>
    </row>
    <row r="52" spans="2:16" x14ac:dyDescent="0.2">
      <c r="M52" s="106">
        <v>2004</v>
      </c>
      <c r="N52" s="106">
        <v>183</v>
      </c>
      <c r="O52" s="106">
        <v>1342</v>
      </c>
      <c r="P52" s="106"/>
    </row>
    <row r="53" spans="2:16" x14ac:dyDescent="0.2">
      <c r="M53" s="106">
        <v>2005</v>
      </c>
      <c r="N53" s="106">
        <v>67</v>
      </c>
      <c r="O53" s="106">
        <v>1341</v>
      </c>
      <c r="P53" s="106"/>
    </row>
    <row r="54" spans="2:16" x14ac:dyDescent="0.2">
      <c r="M54" s="106">
        <v>2006</v>
      </c>
      <c r="N54" s="106">
        <v>256</v>
      </c>
      <c r="O54" s="106">
        <v>1167</v>
      </c>
      <c r="P54" s="106"/>
    </row>
    <row r="55" spans="2:16" x14ac:dyDescent="0.2">
      <c r="M55" s="106">
        <v>2007</v>
      </c>
      <c r="N55" s="106">
        <v>209</v>
      </c>
      <c r="O55" s="106">
        <v>1149</v>
      </c>
      <c r="P55" s="106"/>
    </row>
    <row r="56" spans="2:16" x14ac:dyDescent="0.2">
      <c r="M56" s="106">
        <v>2008</v>
      </c>
      <c r="N56" s="106">
        <v>487</v>
      </c>
      <c r="O56" s="106">
        <v>1260</v>
      </c>
      <c r="P56" s="106"/>
    </row>
    <row r="57" spans="2:16" x14ac:dyDescent="0.2">
      <c r="M57" s="106">
        <v>2009</v>
      </c>
      <c r="N57" s="106">
        <v>245</v>
      </c>
      <c r="O57" s="106">
        <v>1177</v>
      </c>
      <c r="P57" s="106"/>
    </row>
    <row r="58" spans="2:16" x14ac:dyDescent="0.2">
      <c r="B58" s="203"/>
      <c r="C58" s="203"/>
      <c r="D58" s="203"/>
      <c r="E58" s="203"/>
      <c r="F58" s="203"/>
      <c r="G58" s="203"/>
      <c r="H58" s="203"/>
      <c r="I58" s="203"/>
      <c r="J58" s="203"/>
      <c r="M58" s="106">
        <v>2010</v>
      </c>
      <c r="N58" s="106">
        <v>497</v>
      </c>
      <c r="O58" s="106">
        <v>1335</v>
      </c>
      <c r="P58" s="106"/>
    </row>
    <row r="59" spans="2:16" x14ac:dyDescent="0.2">
      <c r="M59" s="106">
        <v>2011</v>
      </c>
      <c r="N59" s="106">
        <v>291</v>
      </c>
      <c r="O59" s="106">
        <v>1271</v>
      </c>
      <c r="P59" s="106"/>
    </row>
    <row r="60" spans="2:16" x14ac:dyDescent="0.2">
      <c r="M60" s="106">
        <v>2012</v>
      </c>
      <c r="N60" s="106">
        <v>381</v>
      </c>
      <c r="O60" s="106">
        <v>1267</v>
      </c>
      <c r="P60" s="106"/>
    </row>
    <row r="61" spans="2:16" x14ac:dyDescent="0.2">
      <c r="M61" s="106">
        <v>2013</v>
      </c>
      <c r="N61" s="106">
        <v>346</v>
      </c>
      <c r="O61" s="106">
        <v>1231</v>
      </c>
      <c r="P61" s="106"/>
    </row>
    <row r="62" spans="2:16" x14ac:dyDescent="0.2">
      <c r="M62" s="106">
        <v>2014</v>
      </c>
      <c r="N62" s="106">
        <v>528</v>
      </c>
      <c r="O62" s="106">
        <v>1332</v>
      </c>
      <c r="P62" s="106"/>
    </row>
    <row r="63" spans="2:16" x14ac:dyDescent="0.2">
      <c r="M63" s="106">
        <v>2015</v>
      </c>
      <c r="N63" s="106">
        <v>286</v>
      </c>
      <c r="O63" s="106">
        <v>1306</v>
      </c>
      <c r="P63" s="106"/>
    </row>
    <row r="64" spans="2:16" x14ac:dyDescent="0.2">
      <c r="M64" s="106">
        <v>2016</v>
      </c>
      <c r="N64" s="106">
        <v>516</v>
      </c>
      <c r="O64" s="106">
        <v>1411</v>
      </c>
    </row>
    <row r="65" spans="13:15" x14ac:dyDescent="0.2">
      <c r="M65" s="106">
        <v>2017</v>
      </c>
      <c r="N65" s="106">
        <v>588</v>
      </c>
      <c r="O65" s="106">
        <v>1276</v>
      </c>
    </row>
  </sheetData>
  <mergeCells count="5">
    <mergeCell ref="B58:J58"/>
    <mergeCell ref="I4:K4"/>
    <mergeCell ref="F4:H4"/>
    <mergeCell ref="C4:E4"/>
    <mergeCell ref="B4:B5"/>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oddFooter>&amp;L&amp;9Statistik Aargau
www.ag.ch/statistik
062 835 13 00, statistik@ag.ch&amp;R&amp;9Bevölkerungsstatistik 2017
Reihe stat.kurzinfo Nr. 57 | April 2018</oddFooter>
  </headerFooter>
  <rowBreaks count="1" manualBreakCount="1">
    <brk id="84" max="10" man="1"/>
  </rowBreaks>
  <ignoredErrors>
    <ignoredError sqref="N6:N1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E124"/>
  <sheetViews>
    <sheetView showGridLines="0" zoomScaleNormal="100" zoomScaleSheetLayoutView="100" workbookViewId="0"/>
  </sheetViews>
  <sheetFormatPr baseColWidth="10" defaultRowHeight="12.75" x14ac:dyDescent="0.2"/>
  <cols>
    <col min="1" max="1" width="3.7109375" customWidth="1"/>
    <col min="2" max="2" width="5.85546875" customWidth="1"/>
    <col min="3" max="12" width="10.28515625" customWidth="1"/>
    <col min="13" max="14" width="10.28515625" style="1" customWidth="1"/>
    <col min="15" max="15" width="11.42578125" style="1"/>
    <col min="16" max="16" width="11.42578125" style="98"/>
    <col min="17" max="18" width="11.42578125" style="1"/>
    <col min="19" max="21" width="11.42578125" style="156"/>
    <col min="22" max="31" width="11.42578125" style="1"/>
  </cols>
  <sheetData>
    <row r="1" spans="1:31" ht="15.75" x14ac:dyDescent="0.25">
      <c r="A1" s="8" t="str">
        <f>Inhaltsverzeichnis!B23&amp; " " &amp;Inhaltsverzeichnis!D23</f>
        <v>Tabelle 5: Geburtenziffern und allgemeine Fruchtbarkeitsziffern, 1973 – 2017</v>
      </c>
    </row>
    <row r="3" spans="1:31" x14ac:dyDescent="0.2">
      <c r="A3" s="2"/>
      <c r="B3" s="2"/>
      <c r="C3" s="2"/>
      <c r="D3" s="2"/>
      <c r="E3" s="2"/>
      <c r="F3" s="2"/>
      <c r="G3" s="2"/>
      <c r="H3" s="14"/>
      <c r="I3" s="2"/>
      <c r="J3" s="2"/>
      <c r="K3" s="2"/>
      <c r="L3" s="2"/>
    </row>
    <row r="4" spans="1:31" x14ac:dyDescent="0.2">
      <c r="B4" s="191" t="s">
        <v>111</v>
      </c>
      <c r="C4" s="193" t="s">
        <v>226</v>
      </c>
      <c r="D4" s="194"/>
      <c r="E4" s="194"/>
      <c r="F4" s="195"/>
      <c r="G4" s="193" t="s">
        <v>227</v>
      </c>
      <c r="H4" s="194"/>
      <c r="I4" s="194"/>
      <c r="J4" s="195"/>
      <c r="K4" s="193" t="s">
        <v>228</v>
      </c>
      <c r="L4" s="194"/>
      <c r="M4" s="194"/>
      <c r="N4" s="195"/>
      <c r="O4"/>
      <c r="P4" s="99"/>
      <c r="Q4"/>
      <c r="R4"/>
      <c r="S4" s="56"/>
      <c r="T4" s="56"/>
      <c r="U4" s="56"/>
      <c r="V4"/>
      <c r="W4"/>
      <c r="X4"/>
      <c r="Y4"/>
      <c r="Z4"/>
      <c r="AA4"/>
      <c r="AB4"/>
      <c r="AC4"/>
      <c r="AD4"/>
      <c r="AE4"/>
    </row>
    <row r="5" spans="1:31" ht="39.75" x14ac:dyDescent="0.2">
      <c r="B5" s="192"/>
      <c r="C5" s="43" t="s">
        <v>248</v>
      </c>
      <c r="D5" s="41" t="s">
        <v>245</v>
      </c>
      <c r="E5" s="42" t="s">
        <v>246</v>
      </c>
      <c r="F5" s="41" t="s">
        <v>247</v>
      </c>
      <c r="G5" s="43" t="s">
        <v>248</v>
      </c>
      <c r="H5" s="41" t="s">
        <v>245</v>
      </c>
      <c r="I5" s="42" t="s">
        <v>246</v>
      </c>
      <c r="J5" s="41" t="s">
        <v>247</v>
      </c>
      <c r="K5" s="43" t="s">
        <v>248</v>
      </c>
      <c r="L5" s="41" t="s">
        <v>245</v>
      </c>
      <c r="M5" s="42" t="s">
        <v>246</v>
      </c>
      <c r="N5" s="41" t="s">
        <v>247</v>
      </c>
      <c r="O5"/>
      <c r="P5" s="99"/>
      <c r="Q5"/>
      <c r="R5"/>
      <c r="S5" s="56"/>
      <c r="T5" s="56"/>
      <c r="U5" s="56"/>
      <c r="V5"/>
      <c r="W5"/>
      <c r="X5"/>
      <c r="Y5"/>
      <c r="Z5"/>
      <c r="AA5"/>
      <c r="AB5"/>
      <c r="AC5"/>
      <c r="AD5"/>
      <c r="AE5"/>
    </row>
    <row r="6" spans="1:31" x14ac:dyDescent="0.2">
      <c r="B6" s="28">
        <v>1973</v>
      </c>
      <c r="C6" s="32">
        <v>6259</v>
      </c>
      <c r="D6" s="32">
        <v>442440</v>
      </c>
      <c r="E6" s="64">
        <v>14.15</v>
      </c>
      <c r="F6" s="63">
        <v>576.29999999999995</v>
      </c>
      <c r="G6" s="32">
        <v>4102</v>
      </c>
      <c r="H6" s="32">
        <v>363568</v>
      </c>
      <c r="I6" s="64">
        <v>11.28</v>
      </c>
      <c r="J6" s="63">
        <v>469.1</v>
      </c>
      <c r="K6" s="32">
        <v>2157</v>
      </c>
      <c r="L6" s="32">
        <v>78872</v>
      </c>
      <c r="M6" s="60">
        <v>27.35</v>
      </c>
      <c r="N6" s="63">
        <v>1019</v>
      </c>
      <c r="O6"/>
      <c r="P6" s="99"/>
      <c r="Q6" s="99"/>
      <c r="R6"/>
      <c r="S6" s="56"/>
      <c r="T6" s="56"/>
      <c r="U6" s="56"/>
      <c r="V6"/>
      <c r="W6"/>
      <c r="X6"/>
      <c r="Y6"/>
      <c r="Z6"/>
      <c r="AA6"/>
      <c r="AB6"/>
      <c r="AC6"/>
      <c r="AD6"/>
      <c r="AE6"/>
    </row>
    <row r="7" spans="1:31" x14ac:dyDescent="0.2">
      <c r="B7" s="28">
        <v>1974</v>
      </c>
      <c r="C7" s="32">
        <v>6278</v>
      </c>
      <c r="D7" s="32">
        <v>448343</v>
      </c>
      <c r="E7" s="64">
        <v>14</v>
      </c>
      <c r="F7" s="63">
        <v>565.6</v>
      </c>
      <c r="G7" s="32">
        <v>4139</v>
      </c>
      <c r="H7" s="32">
        <v>367932</v>
      </c>
      <c r="I7" s="64">
        <v>11.25</v>
      </c>
      <c r="J7" s="63">
        <v>462.7</v>
      </c>
      <c r="K7" s="32">
        <v>2139</v>
      </c>
      <c r="L7" s="32">
        <v>80411</v>
      </c>
      <c r="M7" s="60">
        <v>26.6</v>
      </c>
      <c r="N7" s="63">
        <v>992.9</v>
      </c>
      <c r="O7"/>
      <c r="P7" s="99"/>
      <c r="Q7" s="99"/>
      <c r="R7"/>
      <c r="S7" s="56"/>
      <c r="T7" s="56"/>
      <c r="U7" s="56"/>
      <c r="V7"/>
      <c r="W7"/>
      <c r="X7"/>
      <c r="Y7"/>
      <c r="Z7"/>
      <c r="AA7"/>
      <c r="AB7"/>
      <c r="AC7"/>
      <c r="AD7"/>
      <c r="AE7"/>
    </row>
    <row r="8" spans="1:31" x14ac:dyDescent="0.2">
      <c r="B8" s="28">
        <v>1975</v>
      </c>
      <c r="C8" s="32">
        <v>5973</v>
      </c>
      <c r="D8" s="32">
        <v>448132</v>
      </c>
      <c r="E8" s="64">
        <v>13.33</v>
      </c>
      <c r="F8" s="63">
        <v>534.79999999999995</v>
      </c>
      <c r="G8" s="32">
        <v>3978</v>
      </c>
      <c r="H8" s="32">
        <v>370555</v>
      </c>
      <c r="I8" s="64">
        <v>10.74</v>
      </c>
      <c r="J8" s="63">
        <v>437.2</v>
      </c>
      <c r="K8" s="32">
        <v>1995</v>
      </c>
      <c r="L8" s="32">
        <v>77577</v>
      </c>
      <c r="M8" s="60">
        <v>25.72</v>
      </c>
      <c r="N8" s="63" t="s">
        <v>249</v>
      </c>
      <c r="O8"/>
      <c r="P8" s="99"/>
      <c r="Q8" s="99"/>
      <c r="R8"/>
      <c r="S8" s="56"/>
      <c r="T8" s="56"/>
      <c r="U8" s="56"/>
      <c r="V8"/>
      <c r="W8"/>
      <c r="X8"/>
      <c r="Y8"/>
      <c r="Z8"/>
      <c r="AA8"/>
      <c r="AB8"/>
      <c r="AC8"/>
      <c r="AD8"/>
      <c r="AE8"/>
    </row>
    <row r="9" spans="1:31" x14ac:dyDescent="0.2">
      <c r="B9" s="28">
        <v>1976</v>
      </c>
      <c r="C9" s="32">
        <v>5544</v>
      </c>
      <c r="D9" s="32">
        <v>442712</v>
      </c>
      <c r="E9" s="64">
        <v>12.52</v>
      </c>
      <c r="F9" s="63">
        <v>500.1</v>
      </c>
      <c r="G9" s="32">
        <v>3977</v>
      </c>
      <c r="H9" s="32">
        <v>372064</v>
      </c>
      <c r="I9" s="64">
        <v>10.69</v>
      </c>
      <c r="J9" s="63">
        <v>430.7</v>
      </c>
      <c r="K9" s="32">
        <v>1567</v>
      </c>
      <c r="L9" s="32">
        <v>70648</v>
      </c>
      <c r="M9" s="60">
        <v>22.18</v>
      </c>
      <c r="N9" s="63">
        <v>845.9</v>
      </c>
      <c r="O9"/>
      <c r="P9" s="99"/>
      <c r="Q9" s="99"/>
      <c r="R9"/>
      <c r="S9" s="56"/>
      <c r="T9" s="56"/>
      <c r="U9" s="56"/>
      <c r="V9"/>
      <c r="W9"/>
      <c r="X9"/>
      <c r="Y9"/>
      <c r="Z9"/>
      <c r="AA9"/>
      <c r="AB9"/>
      <c r="AC9"/>
      <c r="AD9"/>
      <c r="AE9"/>
    </row>
    <row r="10" spans="1:31" x14ac:dyDescent="0.2">
      <c r="B10" s="28">
        <v>1977</v>
      </c>
      <c r="C10" s="32">
        <v>5427</v>
      </c>
      <c r="D10" s="32">
        <v>442165</v>
      </c>
      <c r="E10" s="64">
        <v>12.27</v>
      </c>
      <c r="F10" s="63">
        <v>487.4</v>
      </c>
      <c r="G10" s="32">
        <v>4954</v>
      </c>
      <c r="H10" s="32">
        <v>374983</v>
      </c>
      <c r="I10" s="64">
        <v>10.81</v>
      </c>
      <c r="J10" s="63">
        <v>432.3</v>
      </c>
      <c r="K10" s="32">
        <v>1373</v>
      </c>
      <c r="L10" s="32">
        <v>67182</v>
      </c>
      <c r="M10" s="60">
        <v>20.440000000000001</v>
      </c>
      <c r="N10" s="63">
        <v>780.7</v>
      </c>
      <c r="O10"/>
      <c r="P10" s="99"/>
      <c r="Q10" s="99"/>
      <c r="R10"/>
      <c r="S10" s="56"/>
      <c r="T10" s="56"/>
      <c r="U10" s="56"/>
      <c r="V10"/>
      <c r="W10"/>
      <c r="X10"/>
      <c r="Y10"/>
      <c r="Z10"/>
      <c r="AA10"/>
      <c r="AB10"/>
      <c r="AC10"/>
      <c r="AD10"/>
      <c r="AE10"/>
    </row>
    <row r="11" spans="1:31" x14ac:dyDescent="0.2">
      <c r="B11" s="28">
        <v>1978</v>
      </c>
      <c r="C11" s="32">
        <v>5347</v>
      </c>
      <c r="D11" s="32">
        <v>444360</v>
      </c>
      <c r="E11" s="64">
        <v>12.03</v>
      </c>
      <c r="F11" s="63">
        <v>474.3</v>
      </c>
      <c r="G11" s="32">
        <v>4273</v>
      </c>
      <c r="H11" s="32">
        <v>378641</v>
      </c>
      <c r="I11" s="64">
        <v>11.29</v>
      </c>
      <c r="J11" s="63">
        <v>448.2</v>
      </c>
      <c r="K11" s="32">
        <v>1074</v>
      </c>
      <c r="L11" s="32">
        <v>65719</v>
      </c>
      <c r="M11" s="60">
        <v>16.34</v>
      </c>
      <c r="N11" s="63">
        <v>617.9</v>
      </c>
      <c r="O11"/>
      <c r="P11" s="99"/>
      <c r="Q11" s="99"/>
      <c r="R11"/>
      <c r="S11" s="56"/>
      <c r="T11" s="56"/>
      <c r="U11" s="56"/>
      <c r="V11"/>
      <c r="W11"/>
      <c r="X11"/>
      <c r="Y11"/>
      <c r="Z11"/>
      <c r="AA11"/>
      <c r="AB11"/>
      <c r="AC11"/>
      <c r="AD11"/>
      <c r="AE11"/>
    </row>
    <row r="12" spans="1:31" x14ac:dyDescent="0.2">
      <c r="B12" s="28">
        <v>1979</v>
      </c>
      <c r="C12" s="32">
        <v>5475</v>
      </c>
      <c r="D12" s="32">
        <v>447548</v>
      </c>
      <c r="E12" s="64">
        <v>12.23</v>
      </c>
      <c r="F12" s="63">
        <v>477.3</v>
      </c>
      <c r="G12" s="32">
        <v>4462</v>
      </c>
      <c r="H12" s="32">
        <v>383191</v>
      </c>
      <c r="I12" s="64">
        <v>11.64</v>
      </c>
      <c r="J12" s="63">
        <v>459.2</v>
      </c>
      <c r="K12" s="32">
        <v>1013</v>
      </c>
      <c r="L12" s="32">
        <v>64357</v>
      </c>
      <c r="M12" s="60">
        <v>15.74</v>
      </c>
      <c r="N12" s="63">
        <v>577.1</v>
      </c>
      <c r="O12"/>
      <c r="P12" s="99"/>
      <c r="Q12" s="99"/>
      <c r="R12"/>
      <c r="S12" s="56"/>
      <c r="T12" s="56"/>
      <c r="U12" s="56"/>
      <c r="V12"/>
      <c r="W12"/>
      <c r="X12"/>
      <c r="Y12"/>
      <c r="Z12"/>
      <c r="AA12"/>
      <c r="AB12"/>
      <c r="AC12"/>
      <c r="AD12"/>
      <c r="AE12"/>
    </row>
    <row r="13" spans="1:31" x14ac:dyDescent="0.2">
      <c r="B13" s="28">
        <v>1980</v>
      </c>
      <c r="C13" s="32">
        <v>5699</v>
      </c>
      <c r="D13" s="32">
        <v>451736</v>
      </c>
      <c r="E13" s="64">
        <v>12.62</v>
      </c>
      <c r="F13" s="63">
        <v>487.7</v>
      </c>
      <c r="G13" s="32">
        <v>4683</v>
      </c>
      <c r="H13" s="32">
        <v>386565</v>
      </c>
      <c r="I13" s="64">
        <v>12.11</v>
      </c>
      <c r="J13" s="63">
        <v>473.5</v>
      </c>
      <c r="K13" s="32">
        <v>1016</v>
      </c>
      <c r="L13" s="32">
        <v>65171</v>
      </c>
      <c r="M13" s="60">
        <v>15.59</v>
      </c>
      <c r="N13" s="63" t="s">
        <v>250</v>
      </c>
      <c r="O13"/>
      <c r="P13" s="99"/>
      <c r="Q13" s="99"/>
      <c r="R13"/>
      <c r="S13" s="56"/>
      <c r="T13" s="56"/>
      <c r="U13" s="56"/>
      <c r="V13"/>
      <c r="W13"/>
      <c r="X13"/>
      <c r="Y13"/>
      <c r="Z13"/>
      <c r="AA13"/>
      <c r="AB13"/>
      <c r="AC13"/>
      <c r="AD13"/>
      <c r="AE13"/>
    </row>
    <row r="14" spans="1:31" x14ac:dyDescent="0.2">
      <c r="B14" s="28">
        <v>1981</v>
      </c>
      <c r="C14" s="32">
        <v>5964</v>
      </c>
      <c r="D14" s="32">
        <v>455224</v>
      </c>
      <c r="E14" s="64">
        <v>13.1</v>
      </c>
      <c r="F14" s="63">
        <v>504.2</v>
      </c>
      <c r="G14" s="32">
        <v>4877</v>
      </c>
      <c r="H14" s="32">
        <v>389390</v>
      </c>
      <c r="I14" s="64">
        <v>12.52</v>
      </c>
      <c r="J14" s="63">
        <v>487.7</v>
      </c>
      <c r="K14" s="32">
        <v>1087</v>
      </c>
      <c r="L14" s="32">
        <v>65834</v>
      </c>
      <c r="M14" s="60">
        <v>16.510000000000002</v>
      </c>
      <c r="N14" s="63">
        <v>594</v>
      </c>
      <c r="O14"/>
      <c r="P14" s="99"/>
      <c r="Q14" s="99"/>
      <c r="R14"/>
      <c r="S14" s="56"/>
      <c r="T14" s="56"/>
      <c r="U14" s="56"/>
      <c r="V14"/>
      <c r="W14"/>
      <c r="X14"/>
      <c r="Y14"/>
      <c r="Z14"/>
      <c r="AA14"/>
      <c r="AB14"/>
      <c r="AC14"/>
      <c r="AD14"/>
      <c r="AE14"/>
    </row>
    <row r="15" spans="1:31" x14ac:dyDescent="0.2">
      <c r="B15" s="28">
        <v>1982</v>
      </c>
      <c r="C15" s="32">
        <v>5870</v>
      </c>
      <c r="D15" s="32">
        <v>459265</v>
      </c>
      <c r="E15" s="64">
        <v>12.78</v>
      </c>
      <c r="F15" s="63">
        <v>488.4</v>
      </c>
      <c r="G15" s="32">
        <v>4846</v>
      </c>
      <c r="H15" s="32">
        <v>392324</v>
      </c>
      <c r="I15" s="64">
        <v>12.35</v>
      </c>
      <c r="J15" s="63">
        <v>477.3</v>
      </c>
      <c r="K15" s="32">
        <v>1024</v>
      </c>
      <c r="L15" s="32">
        <v>66941</v>
      </c>
      <c r="M15" s="60">
        <v>15.3</v>
      </c>
      <c r="N15" s="63">
        <v>548.79999999999995</v>
      </c>
      <c r="O15"/>
      <c r="P15" s="99"/>
      <c r="Q15" s="99"/>
      <c r="R15"/>
      <c r="S15" s="56"/>
      <c r="T15" s="56"/>
      <c r="U15" s="56"/>
      <c r="V15"/>
      <c r="W15"/>
      <c r="X15"/>
      <c r="Y15"/>
      <c r="Z15"/>
      <c r="AA15"/>
      <c r="AB15"/>
      <c r="AC15"/>
      <c r="AD15"/>
      <c r="AE15"/>
    </row>
    <row r="16" spans="1:31" x14ac:dyDescent="0.2">
      <c r="B16" s="28">
        <v>1983</v>
      </c>
      <c r="C16" s="32">
        <v>5722</v>
      </c>
      <c r="D16" s="32">
        <v>462214</v>
      </c>
      <c r="E16" s="64">
        <v>12.38</v>
      </c>
      <c r="F16" s="63">
        <v>470.2</v>
      </c>
      <c r="G16" s="32">
        <v>4763</v>
      </c>
      <c r="H16" s="32">
        <v>395422</v>
      </c>
      <c r="I16" s="64">
        <v>12.05</v>
      </c>
      <c r="J16" s="63">
        <v>462.6</v>
      </c>
      <c r="K16" s="32">
        <v>959</v>
      </c>
      <c r="L16" s="32">
        <v>66792</v>
      </c>
      <c r="M16" s="60">
        <v>14.36</v>
      </c>
      <c r="N16" s="63">
        <v>511.9</v>
      </c>
      <c r="O16"/>
      <c r="P16" s="99"/>
      <c r="Q16" s="99"/>
      <c r="R16"/>
      <c r="S16" s="56"/>
      <c r="T16" s="56"/>
      <c r="U16" s="56"/>
      <c r="V16"/>
      <c r="W16"/>
      <c r="X16"/>
      <c r="Y16"/>
      <c r="Z16"/>
      <c r="AA16"/>
      <c r="AB16"/>
      <c r="AC16"/>
      <c r="AD16"/>
      <c r="AE16"/>
    </row>
    <row r="17" spans="2:31" x14ac:dyDescent="0.2">
      <c r="B17" s="28">
        <v>1984</v>
      </c>
      <c r="C17" s="32">
        <v>5949</v>
      </c>
      <c r="D17" s="32">
        <v>465107</v>
      </c>
      <c r="E17" s="64">
        <v>12.79</v>
      </c>
      <c r="F17" s="63">
        <v>484.7</v>
      </c>
      <c r="G17" s="32">
        <v>4967</v>
      </c>
      <c r="H17" s="32">
        <v>398437</v>
      </c>
      <c r="I17" s="64">
        <v>12.47</v>
      </c>
      <c r="J17" s="63">
        <v>477.4</v>
      </c>
      <c r="K17" s="32">
        <v>982</v>
      </c>
      <c r="L17" s="32">
        <v>66670</v>
      </c>
      <c r="M17" s="60">
        <v>14.73</v>
      </c>
      <c r="N17" s="63">
        <v>525.29999999999995</v>
      </c>
      <c r="O17"/>
      <c r="P17" s="99"/>
      <c r="Q17" s="99"/>
      <c r="R17"/>
      <c r="S17" s="56"/>
      <c r="T17" s="56"/>
      <c r="U17" s="56"/>
      <c r="V17"/>
      <c r="W17"/>
      <c r="X17"/>
      <c r="Y17"/>
      <c r="Z17"/>
      <c r="AA17"/>
      <c r="AB17"/>
      <c r="AC17"/>
      <c r="AD17"/>
      <c r="AE17"/>
    </row>
    <row r="18" spans="2:31" x14ac:dyDescent="0.2">
      <c r="B18" s="28">
        <v>1985</v>
      </c>
      <c r="C18" s="32">
        <v>5730</v>
      </c>
      <c r="D18" s="32">
        <v>468265</v>
      </c>
      <c r="E18" s="64">
        <v>12.24</v>
      </c>
      <c r="F18" s="63">
        <v>463</v>
      </c>
      <c r="G18" s="32">
        <v>4827</v>
      </c>
      <c r="H18" s="32">
        <v>401370</v>
      </c>
      <c r="I18" s="64">
        <v>12.03</v>
      </c>
      <c r="J18" s="63">
        <v>459.5</v>
      </c>
      <c r="K18" s="32">
        <v>903</v>
      </c>
      <c r="L18" s="32">
        <v>66895</v>
      </c>
      <c r="M18" s="60">
        <v>13.5</v>
      </c>
      <c r="N18" s="63" t="s">
        <v>251</v>
      </c>
      <c r="O18"/>
      <c r="P18" s="99"/>
      <c r="Q18" s="99"/>
      <c r="R18"/>
      <c r="S18" s="56"/>
      <c r="T18" s="56"/>
      <c r="U18" s="56"/>
      <c r="V18"/>
      <c r="W18"/>
      <c r="X18"/>
      <c r="Y18"/>
      <c r="Z18"/>
      <c r="AA18"/>
      <c r="AB18"/>
      <c r="AC18"/>
      <c r="AD18"/>
      <c r="AE18"/>
    </row>
    <row r="19" spans="2:31" x14ac:dyDescent="0.2">
      <c r="B19" s="28">
        <v>1986</v>
      </c>
      <c r="C19" s="32">
        <v>5791</v>
      </c>
      <c r="D19" s="32">
        <v>472953</v>
      </c>
      <c r="E19" s="64">
        <v>12.24</v>
      </c>
      <c r="F19" s="63">
        <v>462.9</v>
      </c>
      <c r="G19" s="32">
        <v>4942</v>
      </c>
      <c r="H19" s="32">
        <v>405153</v>
      </c>
      <c r="I19" s="64">
        <v>12.2</v>
      </c>
      <c r="J19" s="63">
        <v>465.8</v>
      </c>
      <c r="K19" s="32">
        <v>849</v>
      </c>
      <c r="L19" s="32">
        <v>67800</v>
      </c>
      <c r="M19" s="60">
        <v>12.52</v>
      </c>
      <c r="N19" s="63">
        <v>447</v>
      </c>
      <c r="O19"/>
      <c r="P19" s="99"/>
      <c r="Q19" s="99"/>
      <c r="R19"/>
      <c r="S19" s="56"/>
      <c r="T19" s="56"/>
      <c r="U19" s="56"/>
      <c r="V19"/>
      <c r="W19"/>
      <c r="X19"/>
      <c r="Y19"/>
      <c r="Z19"/>
      <c r="AA19"/>
      <c r="AB19"/>
      <c r="AC19"/>
      <c r="AD19"/>
      <c r="AE19"/>
    </row>
    <row r="20" spans="2:31" x14ac:dyDescent="0.2">
      <c r="B20" s="28">
        <v>1987</v>
      </c>
      <c r="C20" s="32">
        <v>5780</v>
      </c>
      <c r="D20" s="32">
        <v>478170</v>
      </c>
      <c r="E20" s="64">
        <v>12.09</v>
      </c>
      <c r="F20" s="63">
        <v>457.3</v>
      </c>
      <c r="G20" s="32">
        <v>4896</v>
      </c>
      <c r="H20" s="32">
        <v>408382</v>
      </c>
      <c r="I20" s="64">
        <v>11.99</v>
      </c>
      <c r="J20" s="63">
        <v>458</v>
      </c>
      <c r="K20" s="32">
        <v>884</v>
      </c>
      <c r="L20" s="32">
        <v>69788</v>
      </c>
      <c r="M20" s="60">
        <v>12.67</v>
      </c>
      <c r="N20" s="63">
        <v>453.1</v>
      </c>
      <c r="O20"/>
      <c r="P20" s="99"/>
      <c r="Q20" s="99"/>
      <c r="R20"/>
      <c r="S20" s="56"/>
      <c r="T20" s="56"/>
      <c r="U20" s="56"/>
      <c r="V20"/>
      <c r="W20"/>
      <c r="X20"/>
      <c r="Y20"/>
      <c r="Z20"/>
      <c r="AA20"/>
      <c r="AB20"/>
      <c r="AC20"/>
      <c r="AD20"/>
      <c r="AE20"/>
    </row>
    <row r="21" spans="2:31" x14ac:dyDescent="0.2">
      <c r="B21" s="28">
        <v>1988</v>
      </c>
      <c r="C21" s="32">
        <v>6144</v>
      </c>
      <c r="D21" s="32">
        <v>484773</v>
      </c>
      <c r="E21" s="64">
        <v>12.67</v>
      </c>
      <c r="F21" s="63">
        <v>479.6</v>
      </c>
      <c r="G21" s="32">
        <v>5138</v>
      </c>
      <c r="H21" s="32">
        <v>412590</v>
      </c>
      <c r="I21" s="64">
        <v>12.45</v>
      </c>
      <c r="J21" s="63">
        <v>475.7</v>
      </c>
      <c r="K21" s="32">
        <v>1006</v>
      </c>
      <c r="L21" s="32">
        <v>72183</v>
      </c>
      <c r="M21" s="60">
        <v>13.94</v>
      </c>
      <c r="N21" s="63">
        <v>500.4</v>
      </c>
      <c r="O21"/>
      <c r="P21" s="99"/>
      <c r="Q21" s="99"/>
      <c r="R21"/>
      <c r="S21" s="56"/>
      <c r="T21" s="56"/>
      <c r="U21" s="56"/>
      <c r="V21"/>
      <c r="W21"/>
      <c r="X21"/>
      <c r="Y21"/>
      <c r="Z21"/>
      <c r="AA21"/>
      <c r="AB21"/>
      <c r="AC21"/>
      <c r="AD21"/>
      <c r="AE21"/>
    </row>
    <row r="22" spans="2:31" x14ac:dyDescent="0.2">
      <c r="B22" s="28">
        <v>1989</v>
      </c>
      <c r="C22" s="32">
        <v>6305</v>
      </c>
      <c r="D22" s="32">
        <v>491913</v>
      </c>
      <c r="E22" s="64">
        <v>12.82</v>
      </c>
      <c r="F22" s="63">
        <v>486.1</v>
      </c>
      <c r="G22" s="32">
        <v>5194</v>
      </c>
      <c r="H22" s="32">
        <v>416748</v>
      </c>
      <c r="I22" s="64">
        <v>12.46</v>
      </c>
      <c r="J22" s="63">
        <v>477</v>
      </c>
      <c r="K22" s="32">
        <v>1111</v>
      </c>
      <c r="L22" s="32">
        <v>75165</v>
      </c>
      <c r="M22" s="60">
        <v>14.78</v>
      </c>
      <c r="N22" s="63">
        <v>533.79999999999995</v>
      </c>
      <c r="O22"/>
      <c r="P22" s="99"/>
      <c r="Q22" s="99"/>
      <c r="R22"/>
      <c r="S22" s="56"/>
      <c r="T22" s="56"/>
      <c r="U22" s="56"/>
      <c r="V22"/>
      <c r="W22"/>
      <c r="X22"/>
      <c r="Y22"/>
      <c r="Z22"/>
      <c r="AA22"/>
      <c r="AB22"/>
      <c r="AC22"/>
      <c r="AD22"/>
      <c r="AE22"/>
    </row>
    <row r="23" spans="2:31" x14ac:dyDescent="0.2">
      <c r="B23" s="28">
        <v>1990</v>
      </c>
      <c r="C23" s="32">
        <v>6286</v>
      </c>
      <c r="D23" s="32">
        <v>499332</v>
      </c>
      <c r="E23" s="64">
        <v>12.59</v>
      </c>
      <c r="F23" s="63">
        <v>478.2</v>
      </c>
      <c r="G23" s="32">
        <v>5131</v>
      </c>
      <c r="H23" s="32">
        <v>419595</v>
      </c>
      <c r="I23" s="64">
        <v>12.23</v>
      </c>
      <c r="J23" s="63">
        <v>468.4</v>
      </c>
      <c r="K23" s="32">
        <v>1155</v>
      </c>
      <c r="L23" s="32">
        <v>79737</v>
      </c>
      <c r="M23" s="60">
        <v>14.49</v>
      </c>
      <c r="N23" s="63" t="s">
        <v>252</v>
      </c>
      <c r="O23"/>
      <c r="P23" s="99"/>
      <c r="Q23" s="99"/>
      <c r="R23"/>
      <c r="S23" s="56"/>
      <c r="T23" s="56"/>
      <c r="U23" s="56"/>
      <c r="V23"/>
      <c r="W23"/>
      <c r="X23"/>
      <c r="Y23"/>
      <c r="Z23"/>
      <c r="AA23"/>
      <c r="AB23"/>
      <c r="AC23"/>
      <c r="AD23"/>
      <c r="AE23"/>
    </row>
    <row r="24" spans="2:31" x14ac:dyDescent="0.2">
      <c r="B24" s="28">
        <v>1991</v>
      </c>
      <c r="C24" s="32">
        <v>6408</v>
      </c>
      <c r="D24" s="32">
        <v>508077</v>
      </c>
      <c r="E24" s="64">
        <v>12.61</v>
      </c>
      <c r="F24" s="63">
        <v>481.3</v>
      </c>
      <c r="G24" s="32">
        <v>5071</v>
      </c>
      <c r="H24" s="32">
        <v>422851</v>
      </c>
      <c r="I24" s="64">
        <v>11.99</v>
      </c>
      <c r="J24" s="63">
        <v>459.4</v>
      </c>
      <c r="K24" s="32">
        <v>1337</v>
      </c>
      <c r="L24" s="32">
        <v>85226</v>
      </c>
      <c r="M24" s="60">
        <v>15.69</v>
      </c>
      <c r="N24" s="63">
        <v>587.6</v>
      </c>
      <c r="O24"/>
      <c r="P24" s="99"/>
      <c r="Q24" s="99"/>
      <c r="R24"/>
      <c r="S24" s="56"/>
      <c r="T24" s="56"/>
      <c r="U24" s="56"/>
      <c r="V24"/>
      <c r="W24"/>
      <c r="X24"/>
      <c r="Y24"/>
      <c r="Z24"/>
      <c r="AA24"/>
      <c r="AB24"/>
      <c r="AC24"/>
      <c r="AD24"/>
      <c r="AE24"/>
    </row>
    <row r="25" spans="2:31" x14ac:dyDescent="0.2">
      <c r="B25" s="28">
        <v>1992</v>
      </c>
      <c r="C25" s="32">
        <v>6481</v>
      </c>
      <c r="D25" s="32">
        <v>514528</v>
      </c>
      <c r="E25" s="64">
        <v>12.6</v>
      </c>
      <c r="F25" s="63">
        <v>482.6</v>
      </c>
      <c r="G25" s="32">
        <v>5087</v>
      </c>
      <c r="H25" s="32">
        <v>425006</v>
      </c>
      <c r="I25" s="64">
        <v>11.97</v>
      </c>
      <c r="J25" s="63">
        <v>461.7</v>
      </c>
      <c r="K25" s="32">
        <v>1394</v>
      </c>
      <c r="L25" s="32">
        <v>89522</v>
      </c>
      <c r="M25" s="60">
        <v>15.57</v>
      </c>
      <c r="N25" s="63">
        <v>578.29999999999995</v>
      </c>
      <c r="O25"/>
      <c r="P25" s="99"/>
      <c r="Q25" s="99"/>
      <c r="R25"/>
      <c r="S25" s="56"/>
      <c r="T25" s="56"/>
      <c r="U25" s="56"/>
      <c r="V25"/>
      <c r="W25"/>
      <c r="X25"/>
      <c r="Y25"/>
      <c r="Z25"/>
      <c r="AA25"/>
      <c r="AB25"/>
      <c r="AC25"/>
      <c r="AD25"/>
      <c r="AE25"/>
    </row>
    <row r="26" spans="2:31" x14ac:dyDescent="0.2">
      <c r="B26" s="28">
        <v>1993</v>
      </c>
      <c r="C26" s="32">
        <v>6167</v>
      </c>
      <c r="D26" s="32">
        <v>518617</v>
      </c>
      <c r="E26" s="64">
        <v>11.89</v>
      </c>
      <c r="F26" s="63">
        <v>458.9</v>
      </c>
      <c r="G26" s="32">
        <v>4767</v>
      </c>
      <c r="H26" s="32">
        <v>426397</v>
      </c>
      <c r="I26" s="64">
        <v>11.18</v>
      </c>
      <c r="J26" s="63">
        <v>436.8</v>
      </c>
      <c r="K26" s="32">
        <v>1400</v>
      </c>
      <c r="L26" s="32">
        <v>92220</v>
      </c>
      <c r="M26" s="60">
        <v>15.18</v>
      </c>
      <c r="N26" s="63">
        <v>554.4</v>
      </c>
      <c r="O26"/>
      <c r="P26" s="99"/>
      <c r="Q26" s="99"/>
      <c r="R26"/>
      <c r="S26" s="56"/>
      <c r="T26" s="56"/>
      <c r="U26" s="56"/>
      <c r="V26"/>
      <c r="W26"/>
      <c r="X26"/>
      <c r="Y26"/>
      <c r="Z26"/>
      <c r="AA26"/>
      <c r="AB26"/>
      <c r="AC26"/>
      <c r="AD26"/>
      <c r="AE26"/>
    </row>
    <row r="27" spans="2:31" x14ac:dyDescent="0.2">
      <c r="B27" s="28">
        <v>1994</v>
      </c>
      <c r="C27" s="32">
        <v>6145</v>
      </c>
      <c r="D27" s="32">
        <v>522557</v>
      </c>
      <c r="E27" s="64">
        <v>11.76</v>
      </c>
      <c r="F27" s="63">
        <v>456.2</v>
      </c>
      <c r="G27" s="32">
        <v>4689</v>
      </c>
      <c r="H27" s="32">
        <v>428086</v>
      </c>
      <c r="I27" s="64">
        <v>10.95</v>
      </c>
      <c r="J27" s="63">
        <v>432</v>
      </c>
      <c r="K27" s="32">
        <v>1456</v>
      </c>
      <c r="L27" s="32">
        <v>94471</v>
      </c>
      <c r="M27" s="60">
        <v>15.41</v>
      </c>
      <c r="N27" s="63">
        <v>556.4</v>
      </c>
      <c r="O27"/>
      <c r="P27" s="99"/>
      <c r="Q27" s="99"/>
      <c r="R27"/>
      <c r="S27" s="56"/>
      <c r="T27" s="56"/>
      <c r="U27" s="56"/>
      <c r="V27"/>
      <c r="W27"/>
      <c r="X27"/>
      <c r="Y27"/>
      <c r="Z27"/>
      <c r="AA27"/>
      <c r="AB27"/>
      <c r="AC27"/>
      <c r="AD27"/>
      <c r="AE27"/>
    </row>
    <row r="28" spans="2:31" x14ac:dyDescent="0.2">
      <c r="B28" s="28">
        <v>1995</v>
      </c>
      <c r="C28" s="32">
        <v>6147</v>
      </c>
      <c r="D28" s="32">
        <v>528189</v>
      </c>
      <c r="E28" s="64">
        <v>11.64</v>
      </c>
      <c r="F28" s="63">
        <v>453.2</v>
      </c>
      <c r="G28" s="32">
        <v>4564</v>
      </c>
      <c r="H28" s="32">
        <v>430264</v>
      </c>
      <c r="I28" s="64">
        <v>10.61</v>
      </c>
      <c r="J28" s="63">
        <v>421.8</v>
      </c>
      <c r="K28" s="32">
        <v>1583</v>
      </c>
      <c r="L28" s="32">
        <v>97925</v>
      </c>
      <c r="M28" s="60">
        <v>16.170000000000002</v>
      </c>
      <c r="N28" s="63" t="s">
        <v>253</v>
      </c>
      <c r="O28"/>
      <c r="P28" s="99"/>
      <c r="Q28" s="99"/>
      <c r="R28"/>
      <c r="S28" s="56"/>
      <c r="T28" s="56"/>
      <c r="U28" s="56"/>
      <c r="V28"/>
      <c r="W28"/>
      <c r="X28"/>
      <c r="Y28"/>
      <c r="Z28"/>
      <c r="AA28"/>
      <c r="AB28"/>
      <c r="AC28"/>
      <c r="AD28"/>
      <c r="AE28"/>
    </row>
    <row r="29" spans="2:31" x14ac:dyDescent="0.2">
      <c r="B29" s="28">
        <v>1996</v>
      </c>
      <c r="C29" s="32">
        <v>6196</v>
      </c>
      <c r="D29" s="32">
        <v>532341</v>
      </c>
      <c r="E29" s="64">
        <v>11.64</v>
      </c>
      <c r="F29" s="63">
        <v>454.9</v>
      </c>
      <c r="G29" s="32">
        <v>4607</v>
      </c>
      <c r="H29" s="32">
        <v>432918</v>
      </c>
      <c r="I29" s="64">
        <v>10.64</v>
      </c>
      <c r="J29" s="63">
        <v>425.7</v>
      </c>
      <c r="K29" s="32">
        <v>1589</v>
      </c>
      <c r="L29" s="32">
        <v>99423</v>
      </c>
      <c r="M29" s="60">
        <v>15.98</v>
      </c>
      <c r="N29" s="63">
        <v>568.1</v>
      </c>
      <c r="O29"/>
      <c r="P29" s="99"/>
      <c r="Q29" s="99"/>
      <c r="R29"/>
      <c r="S29" s="56"/>
      <c r="T29" s="56"/>
      <c r="U29" s="56"/>
      <c r="V29"/>
      <c r="W29"/>
      <c r="X29"/>
      <c r="Y29"/>
      <c r="Z29"/>
      <c r="AA29"/>
      <c r="AB29"/>
      <c r="AC29"/>
      <c r="AD29"/>
      <c r="AE29"/>
    </row>
    <row r="30" spans="2:31" x14ac:dyDescent="0.2">
      <c r="B30" s="28">
        <v>1997</v>
      </c>
      <c r="C30" s="32">
        <v>6101</v>
      </c>
      <c r="D30" s="32">
        <v>534967</v>
      </c>
      <c r="E30" s="64">
        <v>11.4</v>
      </c>
      <c r="F30" s="63">
        <v>447.6</v>
      </c>
      <c r="G30" s="32">
        <v>4502</v>
      </c>
      <c r="H30" s="32">
        <v>434742</v>
      </c>
      <c r="I30" s="64">
        <v>10.36</v>
      </c>
      <c r="J30" s="63">
        <v>417</v>
      </c>
      <c r="K30" s="32">
        <v>1599</v>
      </c>
      <c r="L30" s="32">
        <v>100225</v>
      </c>
      <c r="M30" s="60">
        <v>15.95</v>
      </c>
      <c r="N30" s="63">
        <v>654.4</v>
      </c>
      <c r="O30"/>
      <c r="P30" s="99"/>
      <c r="Q30" s="99"/>
      <c r="R30"/>
      <c r="S30" s="56"/>
      <c r="T30" s="56"/>
      <c r="U30" s="56"/>
      <c r="V30"/>
      <c r="W30"/>
      <c r="X30"/>
      <c r="Y30"/>
      <c r="Z30"/>
      <c r="AA30"/>
      <c r="AB30"/>
      <c r="AC30"/>
      <c r="AD30"/>
      <c r="AE30"/>
    </row>
    <row r="31" spans="2:31" x14ac:dyDescent="0.2">
      <c r="B31" s="28">
        <v>1998</v>
      </c>
      <c r="C31" s="32">
        <v>5812</v>
      </c>
      <c r="D31" s="32">
        <v>537116</v>
      </c>
      <c r="E31" s="64">
        <v>10.82</v>
      </c>
      <c r="F31" s="63">
        <v>427.3</v>
      </c>
      <c r="G31" s="32">
        <v>4237</v>
      </c>
      <c r="H31" s="32">
        <v>436345</v>
      </c>
      <c r="I31" s="64">
        <v>9.7100000000000009</v>
      </c>
      <c r="J31" s="63">
        <v>393.7</v>
      </c>
      <c r="K31" s="32">
        <v>1575</v>
      </c>
      <c r="L31" s="32">
        <v>100771</v>
      </c>
      <c r="M31" s="60">
        <v>15.63</v>
      </c>
      <c r="N31" s="63">
        <v>554.6</v>
      </c>
      <c r="O31"/>
      <c r="P31" s="99"/>
      <c r="Q31" s="99"/>
      <c r="R31"/>
      <c r="S31" s="56"/>
      <c r="T31" s="56"/>
      <c r="U31" s="56"/>
      <c r="V31"/>
      <c r="W31"/>
      <c r="X31"/>
      <c r="Y31"/>
      <c r="Z31"/>
      <c r="AA31"/>
      <c r="AB31"/>
      <c r="AC31"/>
      <c r="AD31"/>
      <c r="AE31"/>
    </row>
    <row r="32" spans="2:31" x14ac:dyDescent="0.2">
      <c r="B32" s="28">
        <v>1999</v>
      </c>
      <c r="C32" s="32">
        <v>5510</v>
      </c>
      <c r="D32" s="32">
        <v>541427</v>
      </c>
      <c r="E32" s="64">
        <v>10.18</v>
      </c>
      <c r="F32" s="63">
        <v>403</v>
      </c>
      <c r="G32" s="32">
        <v>4099</v>
      </c>
      <c r="H32" s="32">
        <v>437867</v>
      </c>
      <c r="I32" s="64">
        <v>9.36</v>
      </c>
      <c r="J32" s="63">
        <v>381.1</v>
      </c>
      <c r="K32" s="32">
        <v>1411</v>
      </c>
      <c r="L32" s="32">
        <v>103560</v>
      </c>
      <c r="M32" s="60">
        <v>13.62</v>
      </c>
      <c r="N32" s="63">
        <v>483.4</v>
      </c>
      <c r="O32"/>
      <c r="P32" s="99"/>
      <c r="Q32" s="99"/>
      <c r="R32"/>
      <c r="S32" s="56"/>
      <c r="T32" s="56"/>
      <c r="U32" s="56"/>
      <c r="V32"/>
      <c r="W32"/>
      <c r="X32"/>
      <c r="Y32"/>
      <c r="Z32"/>
      <c r="AA32"/>
      <c r="AB32"/>
      <c r="AC32"/>
      <c r="AD32"/>
      <c r="AE32"/>
    </row>
    <row r="33" spans="2:31" x14ac:dyDescent="0.2">
      <c r="B33" s="28">
        <v>2000</v>
      </c>
      <c r="C33" s="32">
        <v>5423</v>
      </c>
      <c r="D33" s="32">
        <v>545735</v>
      </c>
      <c r="E33" s="64">
        <v>9.94</v>
      </c>
      <c r="F33" s="63">
        <v>394.6</v>
      </c>
      <c r="G33" s="32">
        <v>4057</v>
      </c>
      <c r="H33" s="32">
        <v>440475</v>
      </c>
      <c r="I33" s="64">
        <v>9.2100000000000009</v>
      </c>
      <c r="J33" s="63">
        <v>372.7</v>
      </c>
      <c r="K33" s="32">
        <v>1366</v>
      </c>
      <c r="L33" s="32">
        <v>105260</v>
      </c>
      <c r="M33" s="60">
        <v>12.98</v>
      </c>
      <c r="N33" s="63" t="s">
        <v>254</v>
      </c>
      <c r="O33"/>
      <c r="P33" s="99"/>
      <c r="Q33" s="99"/>
      <c r="R33"/>
      <c r="S33" s="56"/>
      <c r="T33" s="56"/>
      <c r="U33" s="56"/>
      <c r="V33"/>
      <c r="W33"/>
      <c r="X33"/>
      <c r="Y33"/>
      <c r="Z33"/>
      <c r="AA33"/>
      <c r="AB33"/>
      <c r="AC33"/>
      <c r="AD33"/>
      <c r="AE33"/>
    </row>
    <row r="34" spans="2:31" x14ac:dyDescent="0.2">
      <c r="B34" s="28">
        <v>2001</v>
      </c>
      <c r="C34" s="32">
        <v>5148</v>
      </c>
      <c r="D34" s="32">
        <v>549229</v>
      </c>
      <c r="E34" s="64">
        <v>9.3699999999999992</v>
      </c>
      <c r="F34" s="63">
        <v>373.2</v>
      </c>
      <c r="G34" s="32">
        <v>3779</v>
      </c>
      <c r="H34" s="32">
        <v>442309</v>
      </c>
      <c r="I34" s="64">
        <v>8.5399999999999991</v>
      </c>
      <c r="J34" s="63">
        <v>351.3</v>
      </c>
      <c r="K34" s="32">
        <v>1369</v>
      </c>
      <c r="L34" s="32">
        <v>106920</v>
      </c>
      <c r="M34" s="60">
        <v>12.8</v>
      </c>
      <c r="N34" s="63">
        <v>450.9</v>
      </c>
      <c r="O34"/>
      <c r="P34" s="99"/>
      <c r="Q34" s="99"/>
      <c r="R34"/>
      <c r="S34" s="56"/>
      <c r="T34" s="56"/>
      <c r="U34" s="56"/>
      <c r="V34"/>
      <c r="W34"/>
      <c r="X34"/>
      <c r="Y34"/>
      <c r="Z34"/>
      <c r="AA34"/>
      <c r="AB34"/>
      <c r="AC34"/>
      <c r="AD34"/>
      <c r="AE34"/>
    </row>
    <row r="35" spans="2:31" x14ac:dyDescent="0.2">
      <c r="B35" s="28">
        <v>2002</v>
      </c>
      <c r="C35" s="32">
        <v>5256</v>
      </c>
      <c r="D35" s="32">
        <v>554929</v>
      </c>
      <c r="E35" s="64">
        <v>9.4700000000000006</v>
      </c>
      <c r="F35" s="63">
        <v>377.7</v>
      </c>
      <c r="G35" s="32">
        <v>3836</v>
      </c>
      <c r="H35" s="32">
        <v>444853</v>
      </c>
      <c r="I35" s="64">
        <v>8.6199999999999992</v>
      </c>
      <c r="J35" s="63">
        <v>356</v>
      </c>
      <c r="K35" s="32">
        <v>1420</v>
      </c>
      <c r="L35" s="32">
        <v>110076</v>
      </c>
      <c r="M35" s="60">
        <v>12.9</v>
      </c>
      <c r="N35" s="63">
        <v>451.9</v>
      </c>
      <c r="O35"/>
      <c r="P35" s="99"/>
      <c r="Q35" s="99"/>
      <c r="R35"/>
      <c r="S35" s="56"/>
      <c r="T35" s="56"/>
      <c r="U35" s="56"/>
      <c r="V35"/>
      <c r="W35"/>
      <c r="X35"/>
      <c r="Y35"/>
      <c r="Z35"/>
      <c r="AA35"/>
      <c r="AB35"/>
      <c r="AC35"/>
      <c r="AD35"/>
      <c r="AE35"/>
    </row>
    <row r="36" spans="2:31" x14ac:dyDescent="0.2">
      <c r="B36" s="28">
        <v>2003</v>
      </c>
      <c r="C36" s="32">
        <v>5306</v>
      </c>
      <c r="D36" s="32">
        <v>561521</v>
      </c>
      <c r="E36" s="64">
        <v>9.4499999999999993</v>
      </c>
      <c r="F36" s="63">
        <v>377.2</v>
      </c>
      <c r="G36" s="32">
        <v>3763</v>
      </c>
      <c r="H36" s="32">
        <v>447858</v>
      </c>
      <c r="I36" s="64">
        <v>8.4</v>
      </c>
      <c r="J36" s="63">
        <v>348</v>
      </c>
      <c r="K36" s="32">
        <v>1543</v>
      </c>
      <c r="L36" s="32">
        <v>113663</v>
      </c>
      <c r="M36" s="60">
        <v>13.58</v>
      </c>
      <c r="N36" s="63">
        <v>474</v>
      </c>
      <c r="O36"/>
      <c r="P36" s="99"/>
      <c r="Q36" s="99"/>
      <c r="R36"/>
      <c r="S36" s="56"/>
      <c r="T36" s="56"/>
      <c r="U36" s="56"/>
      <c r="V36"/>
      <c r="W36"/>
      <c r="X36"/>
      <c r="Y36"/>
      <c r="Z36"/>
      <c r="AA36"/>
      <c r="AB36"/>
      <c r="AC36"/>
      <c r="AD36"/>
      <c r="AE36"/>
    </row>
    <row r="37" spans="2:31" x14ac:dyDescent="0.2">
      <c r="B37" s="28">
        <v>2004</v>
      </c>
      <c r="C37" s="32">
        <v>5402</v>
      </c>
      <c r="D37" s="32">
        <v>565859</v>
      </c>
      <c r="E37" s="64">
        <v>9.5500000000000007</v>
      </c>
      <c r="F37" s="63">
        <v>381.9</v>
      </c>
      <c r="G37" s="32">
        <v>3781</v>
      </c>
      <c r="H37" s="32">
        <v>450541</v>
      </c>
      <c r="I37" s="64">
        <v>8.39</v>
      </c>
      <c r="J37" s="63">
        <v>349.2</v>
      </c>
      <c r="K37" s="32">
        <v>1621</v>
      </c>
      <c r="L37" s="32">
        <v>115318</v>
      </c>
      <c r="M37" s="60">
        <v>14.06</v>
      </c>
      <c r="N37" s="63">
        <v>488.5</v>
      </c>
      <c r="O37"/>
      <c r="P37" s="99"/>
      <c r="Q37" s="99"/>
      <c r="R37"/>
      <c r="S37" s="56"/>
      <c r="T37" s="56"/>
      <c r="U37" s="56"/>
      <c r="V37"/>
      <c r="W37"/>
      <c r="X37"/>
      <c r="Y37"/>
      <c r="Z37"/>
      <c r="AA37"/>
      <c r="AB37"/>
      <c r="AC37"/>
      <c r="AD37"/>
      <c r="AE37"/>
    </row>
    <row r="38" spans="2:31" x14ac:dyDescent="0.2">
      <c r="B38" s="28">
        <v>2005</v>
      </c>
      <c r="C38" s="32">
        <v>5418</v>
      </c>
      <c r="D38" s="32">
        <v>569709</v>
      </c>
      <c r="E38" s="64">
        <v>9.51</v>
      </c>
      <c r="F38" s="63">
        <v>382.9</v>
      </c>
      <c r="G38" s="32">
        <v>3833</v>
      </c>
      <c r="H38" s="32">
        <v>452500</v>
      </c>
      <c r="I38" s="64">
        <v>8.4700000000000006</v>
      </c>
      <c r="J38" s="63">
        <v>355.2</v>
      </c>
      <c r="K38" s="32">
        <v>1585</v>
      </c>
      <c r="L38" s="32">
        <v>117209</v>
      </c>
      <c r="M38" s="60">
        <v>13.52</v>
      </c>
      <c r="N38" s="63" t="s">
        <v>255</v>
      </c>
      <c r="O38"/>
      <c r="P38" s="99"/>
      <c r="Q38" s="99"/>
      <c r="R38"/>
      <c r="S38" s="56"/>
      <c r="T38" s="56"/>
      <c r="U38" s="56"/>
      <c r="V38"/>
      <c r="W38"/>
      <c r="X38"/>
      <c r="Y38"/>
      <c r="Z38"/>
      <c r="AA38"/>
      <c r="AB38"/>
      <c r="AC38"/>
      <c r="AD38"/>
      <c r="AE38"/>
    </row>
    <row r="39" spans="2:31" x14ac:dyDescent="0.2">
      <c r="B39" s="28">
        <v>2006</v>
      </c>
      <c r="C39" s="32">
        <v>5455</v>
      </c>
      <c r="D39" s="32">
        <v>574679</v>
      </c>
      <c r="E39" s="64">
        <v>9.49</v>
      </c>
      <c r="F39" s="63">
        <v>382.4</v>
      </c>
      <c r="G39" s="32">
        <v>3986</v>
      </c>
      <c r="H39" s="32">
        <v>455510</v>
      </c>
      <c r="I39" s="64">
        <v>8.75</v>
      </c>
      <c r="J39" s="63">
        <v>369.5</v>
      </c>
      <c r="K39" s="32">
        <v>1469</v>
      </c>
      <c r="L39" s="32">
        <v>119160</v>
      </c>
      <c r="M39" s="60">
        <v>12.33</v>
      </c>
      <c r="N39" s="63" t="s">
        <v>256</v>
      </c>
      <c r="O39"/>
      <c r="P39" s="99"/>
      <c r="Q39" s="99"/>
      <c r="R39"/>
      <c r="S39" s="56"/>
      <c r="T39" s="56"/>
      <c r="U39" s="56"/>
      <c r="V39"/>
      <c r="W39"/>
      <c r="X39"/>
      <c r="Y39"/>
      <c r="Z39"/>
      <c r="AA39"/>
      <c r="AB39"/>
      <c r="AC39"/>
      <c r="AD39"/>
      <c r="AE39"/>
    </row>
    <row r="40" spans="2:31" x14ac:dyDescent="0.2">
      <c r="B40" s="28">
        <v>2007</v>
      </c>
      <c r="C40" s="32">
        <v>5434</v>
      </c>
      <c r="D40" s="32">
        <v>581508</v>
      </c>
      <c r="E40" s="64">
        <v>9.34</v>
      </c>
      <c r="F40" s="63">
        <v>378.9</v>
      </c>
      <c r="G40" s="32">
        <v>3965</v>
      </c>
      <c r="H40" s="32">
        <v>460351</v>
      </c>
      <c r="I40" s="64">
        <v>8.61</v>
      </c>
      <c r="J40" s="63">
        <v>364.4</v>
      </c>
      <c r="K40" s="32">
        <v>1469</v>
      </c>
      <c r="L40" s="32">
        <v>121157</v>
      </c>
      <c r="M40" s="60">
        <v>12.12</v>
      </c>
      <c r="N40" s="63" t="s">
        <v>257</v>
      </c>
      <c r="O40"/>
      <c r="P40" s="99"/>
      <c r="Q40" s="99"/>
      <c r="R40"/>
      <c r="S40" s="56"/>
      <c r="T40" s="56"/>
      <c r="U40" s="56"/>
      <c r="V40"/>
      <c r="W40"/>
      <c r="X40"/>
      <c r="Y40"/>
      <c r="Z40"/>
      <c r="AA40"/>
      <c r="AB40"/>
      <c r="AC40"/>
      <c r="AD40"/>
      <c r="AE40"/>
    </row>
    <row r="41" spans="2:31" x14ac:dyDescent="0.2">
      <c r="B41" s="28">
        <v>2008</v>
      </c>
      <c r="C41" s="32">
        <v>5751</v>
      </c>
      <c r="D41" s="32">
        <v>589876</v>
      </c>
      <c r="E41" s="64">
        <v>9.75</v>
      </c>
      <c r="F41" s="63">
        <v>398</v>
      </c>
      <c r="G41" s="32">
        <v>4197</v>
      </c>
      <c r="H41" s="32">
        <v>463839</v>
      </c>
      <c r="I41" s="64">
        <v>9.0500000000000007</v>
      </c>
      <c r="J41" s="63">
        <v>386.7</v>
      </c>
      <c r="K41" s="32">
        <v>1554</v>
      </c>
      <c r="L41" s="32">
        <v>126037</v>
      </c>
      <c r="M41" s="60">
        <v>12.33</v>
      </c>
      <c r="N41" s="63" t="s">
        <v>258</v>
      </c>
      <c r="O41"/>
      <c r="P41" s="99"/>
      <c r="Q41" s="99"/>
      <c r="R41"/>
      <c r="S41" s="56"/>
      <c r="T41" s="56"/>
      <c r="U41" s="56"/>
      <c r="V41"/>
      <c r="W41"/>
      <c r="X41"/>
      <c r="Y41"/>
      <c r="Z41"/>
      <c r="AA41"/>
      <c r="AB41"/>
      <c r="AC41"/>
      <c r="AD41"/>
      <c r="AE41"/>
    </row>
    <row r="42" spans="2:31" x14ac:dyDescent="0.2">
      <c r="B42" s="28">
        <v>2009</v>
      </c>
      <c r="C42" s="32">
        <v>5696</v>
      </c>
      <c r="D42" s="32">
        <v>598920</v>
      </c>
      <c r="E42" s="64">
        <v>9.51</v>
      </c>
      <c r="F42" s="63">
        <v>390.7</v>
      </c>
      <c r="G42" s="32">
        <v>4158</v>
      </c>
      <c r="H42" s="32">
        <v>467891</v>
      </c>
      <c r="I42" s="64">
        <v>8.89</v>
      </c>
      <c r="J42" s="63">
        <v>383.1</v>
      </c>
      <c r="K42" s="32">
        <v>1538</v>
      </c>
      <c r="L42" s="32">
        <v>131029</v>
      </c>
      <c r="M42" s="60">
        <v>11.74</v>
      </c>
      <c r="N42" s="63" t="s">
        <v>259</v>
      </c>
      <c r="O42"/>
      <c r="P42" s="99"/>
      <c r="Q42" s="99"/>
      <c r="R42" s="106"/>
      <c r="S42" s="157"/>
      <c r="T42" s="157"/>
      <c r="U42" s="157"/>
      <c r="V42" s="106"/>
      <c r="W42"/>
      <c r="X42"/>
      <c r="Y42"/>
      <c r="Z42"/>
      <c r="AA42"/>
      <c r="AB42"/>
      <c r="AC42"/>
      <c r="AD42"/>
      <c r="AE42"/>
    </row>
    <row r="43" spans="2:31" x14ac:dyDescent="0.2">
      <c r="B43" s="28">
        <v>2010</v>
      </c>
      <c r="C43" s="32">
        <v>6125</v>
      </c>
      <c r="D43" s="32">
        <v>607081</v>
      </c>
      <c r="E43" s="64">
        <v>10.09</v>
      </c>
      <c r="F43" s="63">
        <v>417.3</v>
      </c>
      <c r="G43" s="32">
        <v>4435</v>
      </c>
      <c r="H43" s="32">
        <v>472308</v>
      </c>
      <c r="I43" s="64">
        <v>9.39</v>
      </c>
      <c r="J43" s="63">
        <v>408.3</v>
      </c>
      <c r="K43" s="32">
        <v>1690</v>
      </c>
      <c r="L43" s="32">
        <v>134773</v>
      </c>
      <c r="M43" s="60">
        <v>12.54</v>
      </c>
      <c r="N43" s="63" t="s">
        <v>260</v>
      </c>
      <c r="O43"/>
      <c r="P43" s="99"/>
      <c r="Q43" s="99"/>
      <c r="R43" s="138"/>
      <c r="S43" s="158"/>
      <c r="T43" s="158"/>
      <c r="U43" s="158"/>
      <c r="V43" s="106"/>
      <c r="W43"/>
      <c r="X43"/>
      <c r="Y43"/>
      <c r="Z43"/>
      <c r="AA43"/>
      <c r="AB43"/>
      <c r="AC43"/>
      <c r="AD43"/>
      <c r="AE43"/>
    </row>
    <row r="44" spans="2:31" x14ac:dyDescent="0.2">
      <c r="B44" s="28">
        <v>2011</v>
      </c>
      <c r="C44" s="32">
        <v>5897</v>
      </c>
      <c r="D44" s="32">
        <v>615245</v>
      </c>
      <c r="E44" s="64">
        <v>9.58</v>
      </c>
      <c r="F44" s="63">
        <v>399.5</v>
      </c>
      <c r="G44" s="32">
        <v>4265</v>
      </c>
      <c r="H44" s="32">
        <v>476604</v>
      </c>
      <c r="I44" s="64">
        <v>8.9499999999999993</v>
      </c>
      <c r="J44" s="63">
        <v>392.8</v>
      </c>
      <c r="K44" s="32">
        <v>1632</v>
      </c>
      <c r="L44" s="32">
        <v>138641</v>
      </c>
      <c r="M44" s="60">
        <v>11.77</v>
      </c>
      <c r="N44" s="63" t="s">
        <v>261</v>
      </c>
      <c r="O44"/>
      <c r="P44" s="99"/>
      <c r="Q44" s="99"/>
      <c r="R44" s="135" t="s">
        <v>111</v>
      </c>
      <c r="S44" s="176" t="s">
        <v>226</v>
      </c>
      <c r="T44" s="176" t="s">
        <v>227</v>
      </c>
      <c r="U44" s="176" t="s">
        <v>228</v>
      </c>
      <c r="V44" s="106"/>
      <c r="W44"/>
      <c r="X44"/>
      <c r="Y44"/>
      <c r="Z44"/>
      <c r="AA44"/>
      <c r="AB44"/>
      <c r="AC44"/>
      <c r="AD44"/>
      <c r="AE44"/>
    </row>
    <row r="45" spans="2:31" x14ac:dyDescent="0.2">
      <c r="B45" s="28">
        <v>2012</v>
      </c>
      <c r="C45" s="32">
        <v>6086</v>
      </c>
      <c r="D45" s="32">
        <v>624681</v>
      </c>
      <c r="E45" s="64">
        <v>9.74</v>
      </c>
      <c r="F45" s="63">
        <v>409.2</v>
      </c>
      <c r="G45" s="32">
        <v>4432</v>
      </c>
      <c r="H45" s="32">
        <v>480703</v>
      </c>
      <c r="I45" s="64">
        <v>9.2200000000000006</v>
      </c>
      <c r="J45" s="63">
        <v>409.2</v>
      </c>
      <c r="K45" s="32">
        <v>1654</v>
      </c>
      <c r="L45" s="32">
        <v>143978</v>
      </c>
      <c r="M45" s="60">
        <v>11.49</v>
      </c>
      <c r="N45" s="63" t="s">
        <v>450</v>
      </c>
      <c r="O45"/>
      <c r="P45" s="99"/>
      <c r="Q45" s="99"/>
      <c r="R45" s="135">
        <v>1941</v>
      </c>
      <c r="S45" s="176">
        <v>713</v>
      </c>
      <c r="T45" s="176">
        <v>721</v>
      </c>
      <c r="U45" s="176"/>
      <c r="V45" s="106"/>
      <c r="W45"/>
      <c r="X45"/>
      <c r="Y45"/>
      <c r="Z45"/>
      <c r="AA45"/>
      <c r="AB45"/>
      <c r="AC45"/>
      <c r="AD45"/>
      <c r="AE45"/>
    </row>
    <row r="46" spans="2:31" x14ac:dyDescent="0.2">
      <c r="B46" s="28">
        <v>2013</v>
      </c>
      <c r="C46" s="49">
        <v>6103</v>
      </c>
      <c r="D46" s="32">
        <v>635797</v>
      </c>
      <c r="E46" s="64">
        <v>9.6</v>
      </c>
      <c r="F46" s="63">
        <v>408.9</v>
      </c>
      <c r="G46" s="32">
        <v>4465</v>
      </c>
      <c r="H46" s="32">
        <v>488113</v>
      </c>
      <c r="I46" s="64">
        <v>9.15</v>
      </c>
      <c r="J46" s="63">
        <v>412</v>
      </c>
      <c r="K46" s="32">
        <v>1638</v>
      </c>
      <c r="L46" s="32">
        <v>147684</v>
      </c>
      <c r="M46" s="60">
        <v>11.09</v>
      </c>
      <c r="N46" s="63">
        <v>400.7</v>
      </c>
      <c r="O46"/>
      <c r="P46" s="99"/>
      <c r="Q46" s="99"/>
      <c r="R46" s="135">
        <v>1942</v>
      </c>
      <c r="S46" s="176"/>
      <c r="T46" s="176"/>
      <c r="U46" s="176"/>
      <c r="V46" s="106"/>
      <c r="W46"/>
      <c r="X46"/>
      <c r="Y46"/>
      <c r="Z46"/>
      <c r="AA46"/>
      <c r="AB46"/>
      <c r="AC46"/>
      <c r="AD46"/>
      <c r="AE46"/>
    </row>
    <row r="47" spans="2:31" x14ac:dyDescent="0.2">
      <c r="B47" s="28">
        <v>2014</v>
      </c>
      <c r="C47" s="49">
        <v>6343</v>
      </c>
      <c r="D47" s="32">
        <v>640192</v>
      </c>
      <c r="E47" s="64">
        <v>9.91</v>
      </c>
      <c r="F47" s="63">
        <v>424.6</v>
      </c>
      <c r="G47" s="32">
        <v>4597</v>
      </c>
      <c r="H47" s="32">
        <v>489828</v>
      </c>
      <c r="I47" s="64">
        <v>9.3800000000000008</v>
      </c>
      <c r="J47" s="63">
        <v>427.2</v>
      </c>
      <c r="K47" s="32">
        <v>1746</v>
      </c>
      <c r="L47" s="32">
        <v>150364</v>
      </c>
      <c r="M47" s="60">
        <v>11.61</v>
      </c>
      <c r="N47" s="63">
        <v>418.1</v>
      </c>
      <c r="O47"/>
      <c r="P47" s="99"/>
      <c r="Q47" s="99"/>
      <c r="R47" s="135">
        <v>1943</v>
      </c>
      <c r="S47" s="176"/>
      <c r="T47" s="176"/>
      <c r="U47" s="176"/>
      <c r="V47" s="106"/>
      <c r="W47"/>
      <c r="X47"/>
      <c r="Y47"/>
      <c r="Z47"/>
      <c r="AA47"/>
      <c r="AB47"/>
      <c r="AC47"/>
      <c r="AD47"/>
      <c r="AE47"/>
    </row>
    <row r="48" spans="2:31" x14ac:dyDescent="0.2">
      <c r="B48" s="28">
        <v>2015</v>
      </c>
      <c r="C48" s="49">
        <v>6442</v>
      </c>
      <c r="D48" s="32">
        <v>649225</v>
      </c>
      <c r="E48" s="64">
        <v>9.92</v>
      </c>
      <c r="F48" s="63">
        <v>431</v>
      </c>
      <c r="G48" s="32">
        <v>4688</v>
      </c>
      <c r="H48" s="32">
        <v>493301</v>
      </c>
      <c r="I48" s="64">
        <v>9.5</v>
      </c>
      <c r="J48" s="63">
        <v>439.5</v>
      </c>
      <c r="K48" s="32">
        <v>1754</v>
      </c>
      <c r="L48" s="32">
        <v>155924</v>
      </c>
      <c r="M48" s="64">
        <v>11.25</v>
      </c>
      <c r="N48" s="63">
        <v>409.7</v>
      </c>
      <c r="O48"/>
      <c r="P48" s="99"/>
      <c r="Q48" s="99"/>
      <c r="R48" s="135">
        <v>1944</v>
      </c>
      <c r="S48" s="176"/>
      <c r="T48" s="176"/>
      <c r="U48" s="176"/>
      <c r="V48" s="106"/>
      <c r="W48" s="56"/>
      <c r="X48"/>
      <c r="Y48"/>
      <c r="Z48"/>
      <c r="AA48"/>
      <c r="AB48"/>
      <c r="AC48"/>
      <c r="AD48"/>
      <c r="AE48"/>
    </row>
    <row r="49" spans="2:31" x14ac:dyDescent="0.2">
      <c r="B49" s="28">
        <v>2016</v>
      </c>
      <c r="C49" s="49">
        <v>6668</v>
      </c>
      <c r="D49" s="32">
        <v>657447</v>
      </c>
      <c r="E49" s="64">
        <v>10.14</v>
      </c>
      <c r="F49" s="63">
        <v>445.7</v>
      </c>
      <c r="G49" s="32">
        <v>4796</v>
      </c>
      <c r="H49" s="32">
        <v>497741</v>
      </c>
      <c r="I49" s="64">
        <v>9.64</v>
      </c>
      <c r="J49" s="63">
        <v>453.5</v>
      </c>
      <c r="K49" s="32">
        <v>1872</v>
      </c>
      <c r="L49" s="32">
        <v>159706</v>
      </c>
      <c r="M49" s="64">
        <v>11.72</v>
      </c>
      <c r="N49" s="63">
        <v>426.7</v>
      </c>
      <c r="O49"/>
      <c r="P49" s="99"/>
      <c r="Q49" s="99"/>
      <c r="R49" s="135">
        <v>1945</v>
      </c>
      <c r="S49" s="176"/>
      <c r="T49" s="176"/>
      <c r="U49" s="176"/>
      <c r="V49" s="106"/>
      <c r="W49"/>
      <c r="X49"/>
      <c r="Y49"/>
      <c r="Z49"/>
      <c r="AA49"/>
      <c r="AB49"/>
      <c r="AC49"/>
      <c r="AD49"/>
      <c r="AE49"/>
    </row>
    <row r="50" spans="2:31" x14ac:dyDescent="0.2">
      <c r="B50" s="28">
        <v>2017</v>
      </c>
      <c r="C50" s="49">
        <v>6551</v>
      </c>
      <c r="D50" s="32">
        <v>666191</v>
      </c>
      <c r="E50" s="64">
        <v>9.83</v>
      </c>
      <c r="F50" s="63">
        <v>438.00900000000001</v>
      </c>
      <c r="G50" s="32">
        <v>4802</v>
      </c>
      <c r="H50" s="32">
        <v>501644</v>
      </c>
      <c r="I50" s="64">
        <v>9.57</v>
      </c>
      <c r="J50" s="63">
        <v>457.35500000000002</v>
      </c>
      <c r="K50" s="32">
        <v>1749</v>
      </c>
      <c r="L50" s="32">
        <v>164547</v>
      </c>
      <c r="M50" s="64">
        <v>10.629099999999999</v>
      </c>
      <c r="N50" s="63">
        <v>392.43700000000001</v>
      </c>
      <c r="O50"/>
      <c r="P50" s="99"/>
      <c r="Q50" s="99"/>
      <c r="R50" s="135">
        <v>1946</v>
      </c>
      <c r="S50" s="176"/>
      <c r="T50" s="176"/>
      <c r="U50" s="176"/>
      <c r="V50" s="106"/>
      <c r="W50"/>
      <c r="X50"/>
      <c r="Y50"/>
      <c r="Z50"/>
      <c r="AA50"/>
      <c r="AB50"/>
      <c r="AC50"/>
      <c r="AD50"/>
      <c r="AE50"/>
    </row>
    <row r="51" spans="2:31" x14ac:dyDescent="0.2">
      <c r="E51" s="99"/>
      <c r="I51" s="99"/>
      <c r="M51" s="99"/>
      <c r="N51"/>
      <c r="O51"/>
      <c r="P51" s="99"/>
      <c r="Q51"/>
      <c r="R51" s="135">
        <v>1947</v>
      </c>
      <c r="S51" s="176"/>
      <c r="T51" s="176"/>
      <c r="U51" s="176"/>
      <c r="V51" s="106"/>
      <c r="W51"/>
      <c r="X51"/>
      <c r="Y51"/>
      <c r="Z51"/>
      <c r="AA51"/>
      <c r="AB51"/>
      <c r="AC51"/>
      <c r="AD51"/>
      <c r="AE51"/>
    </row>
    <row r="52" spans="2:31" x14ac:dyDescent="0.2">
      <c r="B52" s="9" t="s">
        <v>262</v>
      </c>
      <c r="C52" s="9"/>
      <c r="M52"/>
      <c r="N52"/>
      <c r="O52"/>
      <c r="P52" s="99"/>
      <c r="Q52"/>
      <c r="R52" s="135">
        <v>1948</v>
      </c>
      <c r="S52" s="176"/>
      <c r="T52" s="176"/>
      <c r="U52" s="176"/>
      <c r="V52" s="106"/>
      <c r="W52"/>
      <c r="X52"/>
      <c r="Y52"/>
      <c r="Z52"/>
      <c r="AA52"/>
      <c r="AB52"/>
      <c r="AC52"/>
      <c r="AD52"/>
      <c r="AE52"/>
    </row>
    <row r="53" spans="2:31" x14ac:dyDescent="0.2">
      <c r="B53" s="9" t="s">
        <v>263</v>
      </c>
      <c r="C53" s="9"/>
      <c r="M53"/>
      <c r="N53"/>
      <c r="O53"/>
      <c r="P53" s="99"/>
      <c r="Q53"/>
      <c r="R53" s="135">
        <v>1949</v>
      </c>
      <c r="S53" s="176"/>
      <c r="T53" s="176"/>
      <c r="U53" s="176"/>
      <c r="V53" s="106"/>
      <c r="W53"/>
      <c r="X53"/>
      <c r="Y53"/>
      <c r="Z53"/>
      <c r="AA53"/>
      <c r="AB53"/>
      <c r="AC53"/>
      <c r="AD53"/>
      <c r="AE53"/>
    </row>
    <row r="54" spans="2:31" x14ac:dyDescent="0.2">
      <c r="B54" s="9" t="s">
        <v>264</v>
      </c>
      <c r="C54" s="9"/>
      <c r="M54"/>
      <c r="N54"/>
      <c r="O54"/>
      <c r="P54" s="99"/>
      <c r="Q54"/>
      <c r="R54" s="135">
        <v>1950</v>
      </c>
      <c r="S54" s="176"/>
      <c r="T54" s="176"/>
      <c r="U54" s="176"/>
      <c r="V54" s="106"/>
      <c r="W54"/>
      <c r="X54"/>
      <c r="Y54"/>
      <c r="Z54"/>
      <c r="AA54"/>
      <c r="AB54"/>
      <c r="AC54"/>
      <c r="AD54"/>
      <c r="AE54"/>
    </row>
    <row r="55" spans="2:31" x14ac:dyDescent="0.2">
      <c r="M55"/>
      <c r="N55"/>
      <c r="O55"/>
      <c r="P55" s="99"/>
      <c r="Q55"/>
      <c r="R55" s="135">
        <v>1951</v>
      </c>
      <c r="S55" s="176">
        <v>823</v>
      </c>
      <c r="T55" s="176">
        <v>860</v>
      </c>
      <c r="U55" s="176"/>
      <c r="V55" s="106"/>
      <c r="W55"/>
      <c r="X55"/>
      <c r="Y55"/>
      <c r="Z55"/>
      <c r="AA55"/>
      <c r="AB55"/>
      <c r="AC55"/>
      <c r="AD55"/>
      <c r="AE55"/>
    </row>
    <row r="56" spans="2:31" x14ac:dyDescent="0.2">
      <c r="M56"/>
      <c r="N56"/>
      <c r="O56"/>
      <c r="P56" s="99"/>
      <c r="Q56"/>
      <c r="R56" s="135">
        <v>1952</v>
      </c>
      <c r="S56" s="176"/>
      <c r="T56" s="176"/>
      <c r="U56" s="176"/>
      <c r="V56" s="106"/>
      <c r="W56"/>
      <c r="X56"/>
      <c r="Y56"/>
      <c r="Z56"/>
      <c r="AA56"/>
      <c r="AB56"/>
      <c r="AC56"/>
      <c r="AD56"/>
      <c r="AE56"/>
    </row>
    <row r="57" spans="2:31" x14ac:dyDescent="0.2">
      <c r="M57"/>
      <c r="N57"/>
      <c r="O57"/>
      <c r="P57" s="99"/>
      <c r="Q57"/>
      <c r="R57" s="135">
        <v>1953</v>
      </c>
      <c r="S57" s="176"/>
      <c r="T57" s="176"/>
      <c r="U57" s="176"/>
      <c r="V57" s="106"/>
      <c r="W57"/>
      <c r="X57"/>
      <c r="Y57"/>
      <c r="Z57"/>
      <c r="AA57"/>
      <c r="AB57"/>
      <c r="AC57"/>
      <c r="AD57"/>
      <c r="AE57"/>
    </row>
    <row r="58" spans="2:31" x14ac:dyDescent="0.2">
      <c r="M58"/>
      <c r="N58"/>
      <c r="O58"/>
      <c r="P58" s="99"/>
      <c r="Q58"/>
      <c r="R58" s="135">
        <v>1954</v>
      </c>
      <c r="S58" s="176"/>
      <c r="T58" s="176"/>
      <c r="U58" s="176"/>
      <c r="V58" s="106"/>
      <c r="W58"/>
      <c r="X58"/>
      <c r="Y58"/>
      <c r="Z58"/>
      <c r="AA58"/>
      <c r="AB58"/>
      <c r="AC58"/>
      <c r="AD58"/>
      <c r="AE58"/>
    </row>
    <row r="59" spans="2:31" x14ac:dyDescent="0.2">
      <c r="M59"/>
      <c r="N59"/>
      <c r="O59"/>
      <c r="P59" s="99"/>
      <c r="Q59"/>
      <c r="R59" s="135">
        <v>1955</v>
      </c>
      <c r="S59" s="176"/>
      <c r="T59" s="176"/>
      <c r="U59" s="176"/>
      <c r="V59" s="106"/>
      <c r="W59"/>
      <c r="X59"/>
      <c r="Y59"/>
      <c r="Z59"/>
      <c r="AA59"/>
      <c r="AB59"/>
      <c r="AC59"/>
      <c r="AD59"/>
      <c r="AE59"/>
    </row>
    <row r="60" spans="2:31" x14ac:dyDescent="0.2">
      <c r="M60"/>
      <c r="N60"/>
      <c r="O60"/>
      <c r="P60" s="99"/>
      <c r="Q60"/>
      <c r="R60" s="135">
        <v>1956</v>
      </c>
      <c r="S60" s="176"/>
      <c r="T60" s="176"/>
      <c r="U60" s="176"/>
      <c r="V60" s="106"/>
      <c r="W60"/>
      <c r="X60"/>
      <c r="Y60"/>
      <c r="Z60"/>
      <c r="AA60"/>
      <c r="AB60"/>
      <c r="AC60"/>
      <c r="AD60"/>
      <c r="AE60"/>
    </row>
    <row r="61" spans="2:31" x14ac:dyDescent="0.2">
      <c r="M61"/>
      <c r="N61"/>
      <c r="O61"/>
      <c r="P61" s="99"/>
      <c r="Q61"/>
      <c r="R61" s="135">
        <v>1957</v>
      </c>
      <c r="S61" s="176"/>
      <c r="T61" s="176"/>
      <c r="U61" s="176"/>
      <c r="V61" s="106"/>
      <c r="W61"/>
      <c r="X61"/>
      <c r="Y61"/>
      <c r="Z61"/>
      <c r="AA61"/>
      <c r="AB61"/>
      <c r="AC61"/>
      <c r="AD61"/>
      <c r="AE61"/>
    </row>
    <row r="62" spans="2:31" x14ac:dyDescent="0.2">
      <c r="M62"/>
      <c r="N62"/>
      <c r="O62"/>
      <c r="P62" s="99"/>
      <c r="Q62"/>
      <c r="R62" s="135">
        <v>1958</v>
      </c>
      <c r="S62" s="176"/>
      <c r="T62" s="176"/>
      <c r="U62" s="176"/>
      <c r="V62" s="106"/>
      <c r="W62"/>
      <c r="X62"/>
      <c r="Y62"/>
      <c r="Z62"/>
      <c r="AA62"/>
      <c r="AB62"/>
      <c r="AC62"/>
      <c r="AD62"/>
      <c r="AE62"/>
    </row>
    <row r="63" spans="2:31" x14ac:dyDescent="0.2">
      <c r="M63"/>
      <c r="N63"/>
      <c r="O63"/>
      <c r="P63" s="99"/>
      <c r="Q63"/>
      <c r="R63" s="135">
        <v>1959</v>
      </c>
      <c r="S63" s="176"/>
      <c r="T63" s="176"/>
      <c r="U63" s="176"/>
      <c r="V63" s="106"/>
      <c r="W63"/>
      <c r="X63"/>
      <c r="Y63"/>
      <c r="Z63"/>
      <c r="AA63"/>
      <c r="AB63"/>
      <c r="AC63"/>
      <c r="AD63"/>
      <c r="AE63"/>
    </row>
    <row r="64" spans="2:31" x14ac:dyDescent="0.2">
      <c r="M64"/>
      <c r="N64"/>
      <c r="O64"/>
      <c r="P64" s="99"/>
      <c r="Q64"/>
      <c r="R64" s="177">
        <v>1960</v>
      </c>
      <c r="S64" s="178"/>
      <c r="T64" s="178"/>
      <c r="U64" s="178"/>
      <c r="V64" s="106"/>
      <c r="W64"/>
      <c r="X64"/>
      <c r="Y64"/>
      <c r="Z64"/>
      <c r="AA64"/>
      <c r="AB64"/>
      <c r="AC64"/>
      <c r="AD64"/>
      <c r="AE64"/>
    </row>
    <row r="65" spans="13:31" x14ac:dyDescent="0.2">
      <c r="M65"/>
      <c r="N65"/>
      <c r="O65"/>
      <c r="P65" s="99"/>
      <c r="Q65"/>
      <c r="R65" s="177">
        <v>1961</v>
      </c>
      <c r="S65" s="178">
        <v>878</v>
      </c>
      <c r="T65" s="178">
        <v>870</v>
      </c>
      <c r="U65" s="178"/>
      <c r="V65" s="106"/>
      <c r="W65"/>
      <c r="X65"/>
      <c r="Y65"/>
      <c r="Z65"/>
      <c r="AA65"/>
      <c r="AB65"/>
      <c r="AC65"/>
      <c r="AD65"/>
      <c r="AE65"/>
    </row>
    <row r="66" spans="13:31" x14ac:dyDescent="0.2">
      <c r="M66"/>
      <c r="N66"/>
      <c r="O66"/>
      <c r="P66" s="99"/>
      <c r="Q66"/>
      <c r="R66" s="177">
        <v>1962</v>
      </c>
      <c r="S66" s="178"/>
      <c r="T66" s="178"/>
      <c r="U66" s="178"/>
      <c r="V66" s="106"/>
      <c r="W66"/>
      <c r="X66"/>
      <c r="Y66"/>
      <c r="Z66"/>
      <c r="AA66"/>
      <c r="AB66"/>
      <c r="AC66"/>
      <c r="AD66"/>
      <c r="AE66"/>
    </row>
    <row r="67" spans="13:31" x14ac:dyDescent="0.2">
      <c r="M67"/>
      <c r="N67"/>
      <c r="O67"/>
      <c r="P67" s="99"/>
      <c r="Q67"/>
      <c r="R67" s="177">
        <v>1963</v>
      </c>
      <c r="S67" s="178"/>
      <c r="T67" s="178"/>
      <c r="U67" s="178"/>
      <c r="V67" s="106"/>
      <c r="W67"/>
      <c r="X67"/>
      <c r="Y67"/>
      <c r="Z67"/>
      <c r="AA67"/>
      <c r="AB67"/>
      <c r="AC67"/>
      <c r="AD67"/>
      <c r="AE67"/>
    </row>
    <row r="68" spans="13:31" x14ac:dyDescent="0.2">
      <c r="M68"/>
      <c r="N68"/>
      <c r="R68" s="177">
        <v>1964</v>
      </c>
      <c r="S68" s="178"/>
      <c r="T68" s="178"/>
      <c r="U68" s="178"/>
      <c r="V68" s="138"/>
    </row>
    <row r="69" spans="13:31" x14ac:dyDescent="0.2">
      <c r="R69" s="177">
        <v>1965</v>
      </c>
      <c r="S69" s="178"/>
      <c r="T69" s="178"/>
      <c r="U69" s="178"/>
      <c r="V69" s="138"/>
    </row>
    <row r="70" spans="13:31" x14ac:dyDescent="0.2">
      <c r="R70" s="177">
        <v>1966</v>
      </c>
      <c r="S70" s="178"/>
      <c r="T70" s="178"/>
      <c r="U70" s="178"/>
      <c r="V70" s="138"/>
    </row>
    <row r="71" spans="13:31" x14ac:dyDescent="0.2">
      <c r="R71" s="177">
        <v>1967</v>
      </c>
      <c r="S71" s="178"/>
      <c r="T71" s="178"/>
      <c r="U71" s="178"/>
      <c r="V71" s="138"/>
    </row>
    <row r="72" spans="13:31" x14ac:dyDescent="0.2">
      <c r="R72" s="177">
        <v>1968</v>
      </c>
      <c r="S72" s="178"/>
      <c r="T72" s="178"/>
      <c r="U72" s="178"/>
      <c r="V72" s="138"/>
    </row>
    <row r="73" spans="13:31" x14ac:dyDescent="0.2">
      <c r="R73" s="177">
        <v>1969</v>
      </c>
      <c r="S73" s="178"/>
      <c r="T73" s="178"/>
      <c r="U73" s="178"/>
      <c r="V73" s="138"/>
    </row>
    <row r="74" spans="13:31" x14ac:dyDescent="0.2">
      <c r="R74" s="177">
        <v>1970</v>
      </c>
      <c r="S74" s="178"/>
      <c r="T74" s="178"/>
      <c r="U74" s="178"/>
      <c r="V74" s="138"/>
    </row>
    <row r="75" spans="13:31" x14ac:dyDescent="0.2">
      <c r="R75" s="177">
        <v>1971</v>
      </c>
      <c r="S75" s="178">
        <v>715</v>
      </c>
      <c r="T75" s="178">
        <v>608</v>
      </c>
      <c r="U75" s="178"/>
      <c r="V75" s="138"/>
    </row>
    <row r="76" spans="13:31" x14ac:dyDescent="0.2">
      <c r="R76" s="177">
        <v>1972</v>
      </c>
      <c r="S76" s="178"/>
      <c r="T76" s="178"/>
      <c r="U76" s="178"/>
      <c r="V76" s="138"/>
    </row>
    <row r="77" spans="13:31" x14ac:dyDescent="0.2">
      <c r="R77" s="177">
        <v>1973</v>
      </c>
      <c r="S77" s="178">
        <v>576.29999999999995</v>
      </c>
      <c r="T77" s="178">
        <v>469.1</v>
      </c>
      <c r="U77" s="178">
        <v>1019</v>
      </c>
      <c r="V77" s="138"/>
    </row>
    <row r="78" spans="13:31" x14ac:dyDescent="0.2">
      <c r="R78" s="177">
        <v>1974</v>
      </c>
      <c r="S78" s="178">
        <v>565.6</v>
      </c>
      <c r="T78" s="178">
        <v>462.7</v>
      </c>
      <c r="U78" s="178">
        <v>992.9</v>
      </c>
      <c r="V78" s="138"/>
    </row>
    <row r="79" spans="13:31" x14ac:dyDescent="0.2">
      <c r="R79" s="177">
        <v>1975</v>
      </c>
      <c r="S79" s="178">
        <v>534.79999999999995</v>
      </c>
      <c r="T79" s="178">
        <v>437.2</v>
      </c>
      <c r="U79" s="178">
        <v>963.7</v>
      </c>
      <c r="V79" s="138"/>
    </row>
    <row r="80" spans="13:31" x14ac:dyDescent="0.2">
      <c r="R80" s="177">
        <v>1976</v>
      </c>
      <c r="S80" s="178">
        <v>500.1</v>
      </c>
      <c r="T80" s="178">
        <v>430.7</v>
      </c>
      <c r="U80" s="178">
        <v>845.9</v>
      </c>
      <c r="V80" s="138"/>
    </row>
    <row r="81" spans="18:22" x14ac:dyDescent="0.2">
      <c r="R81" s="177">
        <v>1977</v>
      </c>
      <c r="S81" s="178">
        <v>487.4</v>
      </c>
      <c r="T81" s="178">
        <v>432.3</v>
      </c>
      <c r="U81" s="178">
        <v>780.7</v>
      </c>
      <c r="V81" s="138"/>
    </row>
    <row r="82" spans="18:22" x14ac:dyDescent="0.2">
      <c r="R82" s="177">
        <v>1978</v>
      </c>
      <c r="S82" s="178">
        <v>474.3</v>
      </c>
      <c r="T82" s="178">
        <v>448.2</v>
      </c>
      <c r="U82" s="178">
        <v>617.9</v>
      </c>
      <c r="V82" s="138"/>
    </row>
    <row r="83" spans="18:22" x14ac:dyDescent="0.2">
      <c r="R83" s="177">
        <v>1979</v>
      </c>
      <c r="S83" s="178">
        <v>477.3</v>
      </c>
      <c r="T83" s="178">
        <v>459.2</v>
      </c>
      <c r="U83" s="178">
        <v>577.1</v>
      </c>
      <c r="V83" s="138"/>
    </row>
    <row r="84" spans="18:22" x14ac:dyDescent="0.2">
      <c r="R84" s="177">
        <v>1980</v>
      </c>
      <c r="S84" s="178">
        <v>487.7</v>
      </c>
      <c r="T84" s="178">
        <v>473.5</v>
      </c>
      <c r="U84" s="178">
        <v>566.29999999999995</v>
      </c>
      <c r="V84" s="138"/>
    </row>
    <row r="85" spans="18:22" x14ac:dyDescent="0.2">
      <c r="R85" s="177">
        <v>1981</v>
      </c>
      <c r="S85" s="178">
        <v>504.2</v>
      </c>
      <c r="T85" s="178">
        <v>487.7</v>
      </c>
      <c r="U85" s="178">
        <v>594.79999999999995</v>
      </c>
      <c r="V85" s="138"/>
    </row>
    <row r="86" spans="18:22" x14ac:dyDescent="0.2">
      <c r="R86" s="177">
        <v>1982</v>
      </c>
      <c r="S86" s="178">
        <v>488.4</v>
      </c>
      <c r="T86" s="178">
        <v>477.3</v>
      </c>
      <c r="U86" s="178">
        <v>548.79999999999995</v>
      </c>
      <c r="V86" s="138"/>
    </row>
    <row r="87" spans="18:22" x14ac:dyDescent="0.2">
      <c r="R87" s="177">
        <v>1983</v>
      </c>
      <c r="S87" s="178">
        <v>470.2</v>
      </c>
      <c r="T87" s="178">
        <v>462.6</v>
      </c>
      <c r="U87" s="178">
        <v>511.9</v>
      </c>
      <c r="V87" s="138"/>
    </row>
    <row r="88" spans="18:22" x14ac:dyDescent="0.2">
      <c r="R88" s="177">
        <v>1984</v>
      </c>
      <c r="S88" s="178">
        <v>484.7</v>
      </c>
      <c r="T88" s="178">
        <v>477.4</v>
      </c>
      <c r="U88" s="178">
        <v>525.29999999999995</v>
      </c>
      <c r="V88" s="138"/>
    </row>
    <row r="89" spans="18:22" x14ac:dyDescent="0.2">
      <c r="R89" s="177">
        <v>1985</v>
      </c>
      <c r="S89" s="178">
        <v>463</v>
      </c>
      <c r="T89" s="178">
        <v>459.5</v>
      </c>
      <c r="U89" s="178">
        <v>482.2</v>
      </c>
      <c r="V89" s="138"/>
    </row>
    <row r="90" spans="18:22" x14ac:dyDescent="0.2">
      <c r="R90" s="177">
        <v>1986</v>
      </c>
      <c r="S90" s="178">
        <v>462.9</v>
      </c>
      <c r="T90" s="178">
        <v>465.8</v>
      </c>
      <c r="U90" s="178">
        <v>447</v>
      </c>
      <c r="V90" s="138"/>
    </row>
    <row r="91" spans="18:22" x14ac:dyDescent="0.2">
      <c r="R91" s="177">
        <v>1987</v>
      </c>
      <c r="S91" s="178">
        <v>457.3</v>
      </c>
      <c r="T91" s="178">
        <v>458</v>
      </c>
      <c r="U91" s="178">
        <v>453.1</v>
      </c>
      <c r="V91" s="138"/>
    </row>
    <row r="92" spans="18:22" x14ac:dyDescent="0.2">
      <c r="R92" s="177">
        <v>1988</v>
      </c>
      <c r="S92" s="178">
        <v>479.6</v>
      </c>
      <c r="T92" s="178">
        <v>475.7</v>
      </c>
      <c r="U92" s="178">
        <v>500.4</v>
      </c>
      <c r="V92" s="138"/>
    </row>
    <row r="93" spans="18:22" x14ac:dyDescent="0.2">
      <c r="R93" s="177">
        <v>1989</v>
      </c>
      <c r="S93" s="178">
        <v>486.1</v>
      </c>
      <c r="T93" s="178">
        <v>477</v>
      </c>
      <c r="U93" s="178">
        <v>533.79999999999995</v>
      </c>
      <c r="V93" s="138"/>
    </row>
    <row r="94" spans="18:22" x14ac:dyDescent="0.2">
      <c r="R94" s="177">
        <v>1990</v>
      </c>
      <c r="S94" s="178">
        <v>478.2</v>
      </c>
      <c r="T94" s="178">
        <v>468.4</v>
      </c>
      <c r="U94" s="178">
        <v>527.5</v>
      </c>
      <c r="V94" s="138"/>
    </row>
    <row r="95" spans="18:22" x14ac:dyDescent="0.2">
      <c r="R95" s="177">
        <v>1991</v>
      </c>
      <c r="S95" s="178">
        <v>481.3</v>
      </c>
      <c r="T95" s="178">
        <v>459.4</v>
      </c>
      <c r="U95" s="178">
        <v>587.6</v>
      </c>
      <c r="V95" s="138"/>
    </row>
    <row r="96" spans="18:22" x14ac:dyDescent="0.2">
      <c r="R96" s="177">
        <v>1992</v>
      </c>
      <c r="S96" s="178">
        <v>482.6</v>
      </c>
      <c r="T96" s="178">
        <v>461.7</v>
      </c>
      <c r="U96" s="178">
        <v>578.29999999999995</v>
      </c>
      <c r="V96" s="138"/>
    </row>
    <row r="97" spans="18:22" x14ac:dyDescent="0.2">
      <c r="R97" s="177">
        <v>1993</v>
      </c>
      <c r="S97" s="178">
        <v>458.9</v>
      </c>
      <c r="T97" s="178">
        <v>436.8</v>
      </c>
      <c r="U97" s="178">
        <v>554.6</v>
      </c>
      <c r="V97" s="138"/>
    </row>
    <row r="98" spans="18:22" x14ac:dyDescent="0.2">
      <c r="R98" s="177">
        <v>1994</v>
      </c>
      <c r="S98" s="178">
        <v>456.2</v>
      </c>
      <c r="T98" s="178">
        <v>432</v>
      </c>
      <c r="U98" s="178">
        <v>556.4</v>
      </c>
      <c r="V98" s="138"/>
    </row>
    <row r="99" spans="18:22" x14ac:dyDescent="0.2">
      <c r="R99" s="177">
        <v>1995</v>
      </c>
      <c r="S99" s="178">
        <v>453.2</v>
      </c>
      <c r="T99" s="178">
        <v>421.8</v>
      </c>
      <c r="U99" s="178">
        <v>577.1</v>
      </c>
      <c r="V99" s="138"/>
    </row>
    <row r="100" spans="18:22" x14ac:dyDescent="0.2">
      <c r="R100" s="177">
        <v>1996</v>
      </c>
      <c r="S100" s="178">
        <v>454.9</v>
      </c>
      <c r="T100" s="178">
        <v>425.7</v>
      </c>
      <c r="U100" s="178">
        <v>568.1</v>
      </c>
      <c r="V100" s="138"/>
    </row>
    <row r="101" spans="18:22" x14ac:dyDescent="0.2">
      <c r="R101" s="177">
        <v>1997</v>
      </c>
      <c r="S101" s="178">
        <v>447.6</v>
      </c>
      <c r="T101" s="178">
        <v>417</v>
      </c>
      <c r="U101" s="178">
        <v>564.4</v>
      </c>
      <c r="V101" s="138"/>
    </row>
    <row r="102" spans="18:22" x14ac:dyDescent="0.2">
      <c r="R102" s="177">
        <v>1998</v>
      </c>
      <c r="S102" s="178">
        <v>427.3</v>
      </c>
      <c r="T102" s="178">
        <v>393.7</v>
      </c>
      <c r="U102" s="178">
        <v>554.6</v>
      </c>
      <c r="V102" s="138"/>
    </row>
    <row r="103" spans="18:22" x14ac:dyDescent="0.2">
      <c r="R103" s="177">
        <v>1999</v>
      </c>
      <c r="S103" s="178">
        <v>403.3</v>
      </c>
      <c r="T103" s="178">
        <v>381.1</v>
      </c>
      <c r="U103" s="178">
        <v>483.4</v>
      </c>
      <c r="V103" s="138"/>
    </row>
    <row r="104" spans="18:22" x14ac:dyDescent="0.2">
      <c r="R104" s="177">
        <v>2000</v>
      </c>
      <c r="S104" s="178">
        <v>394.6</v>
      </c>
      <c r="T104" s="178">
        <v>372.7</v>
      </c>
      <c r="U104" s="178">
        <v>457.3</v>
      </c>
      <c r="V104" s="138"/>
    </row>
    <row r="105" spans="18:22" x14ac:dyDescent="0.2">
      <c r="R105" s="177">
        <v>2001</v>
      </c>
      <c r="S105" s="178">
        <v>373.2</v>
      </c>
      <c r="T105" s="178">
        <v>351.3</v>
      </c>
      <c r="U105" s="178">
        <v>450.9</v>
      </c>
      <c r="V105" s="138"/>
    </row>
    <row r="106" spans="18:22" x14ac:dyDescent="0.2">
      <c r="R106" s="177">
        <v>2002</v>
      </c>
      <c r="S106" s="178">
        <v>377.7</v>
      </c>
      <c r="T106" s="178">
        <v>356</v>
      </c>
      <c r="U106" s="178">
        <v>451.9</v>
      </c>
      <c r="V106" s="138"/>
    </row>
    <row r="107" spans="18:22" x14ac:dyDescent="0.2">
      <c r="R107" s="177">
        <v>2003</v>
      </c>
      <c r="S107" s="178">
        <v>377.2</v>
      </c>
      <c r="T107" s="178">
        <v>348</v>
      </c>
      <c r="U107" s="178">
        <v>474</v>
      </c>
      <c r="V107" s="138"/>
    </row>
    <row r="108" spans="18:22" x14ac:dyDescent="0.2">
      <c r="R108" s="177">
        <v>2004</v>
      </c>
      <c r="S108" s="178">
        <v>381.9</v>
      </c>
      <c r="T108" s="178">
        <v>349.2</v>
      </c>
      <c r="U108" s="178">
        <v>488.5</v>
      </c>
      <c r="V108" s="138"/>
    </row>
    <row r="109" spans="18:22" x14ac:dyDescent="0.2">
      <c r="R109" s="177">
        <v>2005</v>
      </c>
      <c r="S109" s="178">
        <v>382.9</v>
      </c>
      <c r="T109" s="178">
        <v>355.2</v>
      </c>
      <c r="U109" s="178">
        <v>472</v>
      </c>
      <c r="V109" s="138"/>
    </row>
    <row r="110" spans="18:22" x14ac:dyDescent="0.2">
      <c r="R110" s="177">
        <v>2006</v>
      </c>
      <c r="S110" s="178">
        <v>382.4</v>
      </c>
      <c r="T110" s="178">
        <v>369.5</v>
      </c>
      <c r="U110" s="178">
        <v>430.5</v>
      </c>
      <c r="V110" s="138"/>
    </row>
    <row r="111" spans="18:22" x14ac:dyDescent="0.2">
      <c r="R111" s="177">
        <v>2007</v>
      </c>
      <c r="S111" s="178">
        <v>378.9</v>
      </c>
      <c r="T111" s="178">
        <v>364.4</v>
      </c>
      <c r="U111" s="178">
        <v>424.2</v>
      </c>
      <c r="V111" s="138"/>
    </row>
    <row r="112" spans="18:22" x14ac:dyDescent="0.2">
      <c r="R112" s="177">
        <v>2008</v>
      </c>
      <c r="S112" s="178">
        <v>398</v>
      </c>
      <c r="T112" s="178">
        <v>386.7</v>
      </c>
      <c r="U112" s="178">
        <v>432.1</v>
      </c>
      <c r="V112" s="138"/>
    </row>
    <row r="113" spans="18:22" x14ac:dyDescent="0.2">
      <c r="R113" s="177">
        <v>2009</v>
      </c>
      <c r="S113" s="178">
        <v>390.7</v>
      </c>
      <c r="T113" s="178">
        <v>383.1</v>
      </c>
      <c r="U113" s="178">
        <v>412.9</v>
      </c>
      <c r="V113" s="138"/>
    </row>
    <row r="114" spans="18:22" x14ac:dyDescent="0.2">
      <c r="R114" s="177">
        <v>2010</v>
      </c>
      <c r="S114" s="178">
        <v>417.3</v>
      </c>
      <c r="T114" s="178">
        <v>408.3</v>
      </c>
      <c r="U114" s="178">
        <v>443.1</v>
      </c>
      <c r="V114" s="138"/>
    </row>
    <row r="115" spans="18:22" x14ac:dyDescent="0.2">
      <c r="R115" s="177">
        <v>2011</v>
      </c>
      <c r="S115" s="178">
        <v>399.5</v>
      </c>
      <c r="T115" s="178">
        <v>392.8</v>
      </c>
      <c r="U115" s="178">
        <v>418.3</v>
      </c>
      <c r="V115" s="138"/>
    </row>
    <row r="116" spans="18:22" x14ac:dyDescent="0.2">
      <c r="R116" s="171">
        <v>2012</v>
      </c>
      <c r="S116" s="179">
        <v>409.2</v>
      </c>
      <c r="T116" s="179">
        <v>409.2</v>
      </c>
      <c r="U116" s="179">
        <v>409.2</v>
      </c>
      <c r="V116" s="138"/>
    </row>
    <row r="117" spans="18:22" x14ac:dyDescent="0.2">
      <c r="R117" s="171">
        <v>2013</v>
      </c>
      <c r="S117" s="179">
        <v>408.9</v>
      </c>
      <c r="T117" s="179">
        <v>412</v>
      </c>
      <c r="U117" s="179">
        <v>400.7</v>
      </c>
      <c r="V117" s="138"/>
    </row>
    <row r="118" spans="18:22" x14ac:dyDescent="0.2">
      <c r="R118" s="171">
        <v>2014</v>
      </c>
      <c r="S118" s="179">
        <v>424.6</v>
      </c>
      <c r="T118" s="179">
        <v>427.2</v>
      </c>
      <c r="U118" s="179">
        <v>418.1</v>
      </c>
      <c r="V118" s="138"/>
    </row>
    <row r="119" spans="18:22" x14ac:dyDescent="0.2">
      <c r="R119" s="171">
        <v>2015</v>
      </c>
      <c r="S119" s="179">
        <v>431</v>
      </c>
      <c r="T119" s="179">
        <v>439.5</v>
      </c>
      <c r="U119" s="179">
        <v>409.7</v>
      </c>
      <c r="V119" s="138"/>
    </row>
    <row r="120" spans="18:22" x14ac:dyDescent="0.2">
      <c r="R120" s="138">
        <v>2016</v>
      </c>
      <c r="S120" s="158">
        <v>445.7</v>
      </c>
      <c r="T120" s="158">
        <v>453.5</v>
      </c>
      <c r="U120" s="158">
        <v>426.7</v>
      </c>
      <c r="V120" s="138"/>
    </row>
    <row r="121" spans="18:22" x14ac:dyDescent="0.2">
      <c r="R121" s="171">
        <v>2017</v>
      </c>
      <c r="S121" s="179">
        <v>438.00900000000001</v>
      </c>
      <c r="T121" s="179">
        <v>457.35500000000002</v>
      </c>
      <c r="U121" s="179">
        <v>392.43700000000001</v>
      </c>
      <c r="V121" s="138"/>
    </row>
    <row r="122" spans="18:22" x14ac:dyDescent="0.2">
      <c r="V122" s="138"/>
    </row>
    <row r="123" spans="18:22" x14ac:dyDescent="0.2">
      <c r="V123" s="138"/>
    </row>
    <row r="124" spans="18:22" x14ac:dyDescent="0.2">
      <c r="R124" s="138"/>
      <c r="S124" s="158"/>
      <c r="T124" s="158"/>
      <c r="U124" s="158"/>
      <c r="V124" s="138"/>
    </row>
  </sheetData>
  <mergeCells count="4">
    <mergeCell ref="B4:B5"/>
    <mergeCell ref="C4:F4"/>
    <mergeCell ref="K4:N4"/>
    <mergeCell ref="G4:J4"/>
  </mergeCells>
  <phoneticPr fontId="29" type="noConversion"/>
  <pageMargins left="0.78740157480314965" right="0.59055118110236227" top="0.78740157480314965" bottom="0.86614173228346458" header="0.51181102362204722" footer="0.35433070866141736"/>
  <pageSetup paperSize="9" scale="64" orientation="portrait" horizontalDpi="300" verticalDpi="300" r:id="rId1"/>
  <headerFooter alignWithMargins="0">
    <oddFooter>&amp;L&amp;9Statistik Aargau
www.ag.ch/statistik
062 835 13 00, statistik@ag.ch&amp;R&amp;9Bevölkerungsstatistik 2017
Reihe stat.kurzinfo Nr. 57 | April 2018</oddFooter>
  </headerFooter>
  <rowBreaks count="1" manualBreakCount="1">
    <brk id="105"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54"/>
  <sheetViews>
    <sheetView showGridLines="0" zoomScaleNormal="100" zoomScaleSheetLayoutView="100" workbookViewId="0">
      <selection activeCell="M63" sqref="M63"/>
    </sheetView>
  </sheetViews>
  <sheetFormatPr baseColWidth="10" defaultRowHeight="12.75" x14ac:dyDescent="0.2"/>
  <cols>
    <col min="1" max="1" width="3.7109375" customWidth="1"/>
    <col min="2" max="2" width="5.85546875" customWidth="1"/>
    <col min="3" max="10" width="12.85546875" customWidth="1"/>
    <col min="11" max="11" width="12.85546875" style="2" customWidth="1"/>
    <col min="12" max="12" width="8.42578125" style="2" customWidth="1"/>
    <col min="13" max="13" width="23.28515625" style="2" customWidth="1"/>
    <col min="14" max="14" width="11.42578125" style="2"/>
  </cols>
  <sheetData>
    <row r="1" spans="1:13" ht="15.75" x14ac:dyDescent="0.25">
      <c r="A1" s="8" t="str">
        <f>Inhaltsverzeichnis!B26&amp; " " &amp;Inhaltsverzeichnis!D26</f>
        <v>Tabelle 6: Wanderungsbilanz nach Nationalität und Regionen, 1973 – 2017</v>
      </c>
    </row>
    <row r="3" spans="1:13" x14ac:dyDescent="0.2">
      <c r="A3" s="2"/>
      <c r="J3" s="2"/>
      <c r="K3" s="3"/>
      <c r="L3" s="3"/>
      <c r="M3" s="3"/>
    </row>
    <row r="4" spans="1:13" x14ac:dyDescent="0.2">
      <c r="B4" s="191" t="s">
        <v>111</v>
      </c>
      <c r="C4" s="204" t="s">
        <v>463</v>
      </c>
      <c r="D4" s="194"/>
      <c r="E4" s="195"/>
      <c r="F4" s="204" t="s">
        <v>467</v>
      </c>
      <c r="G4" s="194"/>
      <c r="H4" s="195"/>
      <c r="I4" s="193" t="s">
        <v>266</v>
      </c>
      <c r="J4" s="194"/>
      <c r="K4" s="195"/>
    </row>
    <row r="5" spans="1:13" x14ac:dyDescent="0.2">
      <c r="B5" s="192"/>
      <c r="C5" s="38" t="s">
        <v>69</v>
      </c>
      <c r="D5" s="38" t="s">
        <v>227</v>
      </c>
      <c r="E5" s="38" t="s">
        <v>228</v>
      </c>
      <c r="F5" s="38" t="s">
        <v>69</v>
      </c>
      <c r="G5" s="38" t="s">
        <v>227</v>
      </c>
      <c r="H5" s="38" t="s">
        <v>228</v>
      </c>
      <c r="I5" s="38" t="s">
        <v>69</v>
      </c>
      <c r="J5" s="38" t="s">
        <v>227</v>
      </c>
      <c r="K5" s="38" t="s">
        <v>228</v>
      </c>
      <c r="M5" s="170" t="s">
        <v>466</v>
      </c>
    </row>
    <row r="6" spans="1:13" x14ac:dyDescent="0.2">
      <c r="B6" s="28">
        <v>1973</v>
      </c>
      <c r="C6" s="36">
        <v>652</v>
      </c>
      <c r="D6" s="36">
        <v>360</v>
      </c>
      <c r="E6" s="36">
        <v>292</v>
      </c>
      <c r="F6" s="36">
        <v>1878</v>
      </c>
      <c r="G6" s="36">
        <v>1582</v>
      </c>
      <c r="H6" s="36">
        <v>296</v>
      </c>
      <c r="I6" s="36">
        <v>324</v>
      </c>
      <c r="J6" s="36">
        <v>215</v>
      </c>
      <c r="K6" s="36">
        <v>109</v>
      </c>
      <c r="M6" s="123">
        <f>SUM(C6,F6,I6)</f>
        <v>2854</v>
      </c>
    </row>
    <row r="7" spans="1:13" x14ac:dyDescent="0.2">
      <c r="B7" s="28">
        <v>1974</v>
      </c>
      <c r="C7" s="36">
        <v>443</v>
      </c>
      <c r="D7" s="36">
        <v>184</v>
      </c>
      <c r="E7" s="36">
        <v>259</v>
      </c>
      <c r="F7" s="36">
        <v>2247</v>
      </c>
      <c r="G7" s="36">
        <v>1971</v>
      </c>
      <c r="H7" s="36">
        <v>276</v>
      </c>
      <c r="I7" s="36">
        <v>-989</v>
      </c>
      <c r="J7" s="36">
        <v>89</v>
      </c>
      <c r="K7" s="36">
        <v>-1078</v>
      </c>
      <c r="M7" s="123">
        <f t="shared" ref="M7:M50" si="0">SUM(C7,F7,I7)</f>
        <v>1701</v>
      </c>
    </row>
    <row r="8" spans="1:13" x14ac:dyDescent="0.2">
      <c r="B8" s="28">
        <v>1975</v>
      </c>
      <c r="C8" s="36">
        <v>416</v>
      </c>
      <c r="D8" s="36">
        <v>266</v>
      </c>
      <c r="E8" s="36">
        <v>150</v>
      </c>
      <c r="F8" s="36">
        <v>434</v>
      </c>
      <c r="G8" s="36">
        <v>498</v>
      </c>
      <c r="H8" s="36">
        <v>-64</v>
      </c>
      <c r="I8" s="36">
        <v>-8246</v>
      </c>
      <c r="J8" s="36">
        <v>-239</v>
      </c>
      <c r="K8" s="36">
        <v>-8007</v>
      </c>
      <c r="M8" s="123">
        <f>SUM(C8,F8,I8)</f>
        <v>-7396</v>
      </c>
    </row>
    <row r="9" spans="1:13" x14ac:dyDescent="0.2">
      <c r="B9" s="28">
        <v>1976</v>
      </c>
      <c r="C9" s="36">
        <v>362</v>
      </c>
      <c r="D9" s="36">
        <v>217</v>
      </c>
      <c r="E9" s="36">
        <v>145</v>
      </c>
      <c r="F9" s="36">
        <v>767</v>
      </c>
      <c r="G9" s="36">
        <v>629</v>
      </c>
      <c r="H9" s="36">
        <v>138</v>
      </c>
      <c r="I9" s="36">
        <v>-5247</v>
      </c>
      <c r="J9" s="36">
        <v>-169</v>
      </c>
      <c r="K9" s="36">
        <v>-5078</v>
      </c>
      <c r="M9" s="123">
        <f t="shared" si="0"/>
        <v>-4118</v>
      </c>
    </row>
    <row r="10" spans="1:13" x14ac:dyDescent="0.2">
      <c r="B10" s="28">
        <v>1977</v>
      </c>
      <c r="C10" s="36">
        <v>137</v>
      </c>
      <c r="D10" s="36">
        <v>74</v>
      </c>
      <c r="E10" s="36">
        <v>63</v>
      </c>
      <c r="F10" s="36">
        <v>1000</v>
      </c>
      <c r="G10" s="36">
        <v>791</v>
      </c>
      <c r="H10" s="36">
        <v>209</v>
      </c>
      <c r="I10" s="36">
        <v>-2627</v>
      </c>
      <c r="J10" s="36">
        <v>-182</v>
      </c>
      <c r="K10" s="36">
        <v>-2445</v>
      </c>
      <c r="M10" s="123">
        <f t="shared" si="0"/>
        <v>-1490</v>
      </c>
    </row>
    <row r="11" spans="1:13" x14ac:dyDescent="0.2">
      <c r="B11" s="28">
        <v>1978</v>
      </c>
      <c r="C11" s="36">
        <v>322</v>
      </c>
      <c r="D11" s="36">
        <v>136</v>
      </c>
      <c r="E11" s="36">
        <v>166</v>
      </c>
      <c r="F11" s="36">
        <v>1998</v>
      </c>
      <c r="G11" s="36">
        <v>1478</v>
      </c>
      <c r="H11" s="36">
        <v>520</v>
      </c>
      <c r="I11" s="36">
        <v>-653</v>
      </c>
      <c r="J11" s="36">
        <v>-117</v>
      </c>
      <c r="K11" s="36">
        <v>-536</v>
      </c>
      <c r="M11" s="123">
        <f t="shared" si="0"/>
        <v>1667</v>
      </c>
    </row>
    <row r="12" spans="1:13" x14ac:dyDescent="0.2">
      <c r="B12" s="28">
        <v>1979</v>
      </c>
      <c r="C12" s="36">
        <v>66</v>
      </c>
      <c r="D12" s="36">
        <v>-99</v>
      </c>
      <c r="E12" s="36">
        <v>165</v>
      </c>
      <c r="F12" s="36">
        <v>1936</v>
      </c>
      <c r="G12" s="36">
        <v>1616</v>
      </c>
      <c r="H12" s="36">
        <v>320</v>
      </c>
      <c r="I12" s="36">
        <v>-449</v>
      </c>
      <c r="J12" s="36">
        <v>-176</v>
      </c>
      <c r="K12" s="36">
        <v>-273</v>
      </c>
      <c r="M12" s="123">
        <f t="shared" si="0"/>
        <v>1553</v>
      </c>
    </row>
    <row r="13" spans="1:13" x14ac:dyDescent="0.2">
      <c r="B13" s="28">
        <v>1980</v>
      </c>
      <c r="C13" s="36">
        <v>-25</v>
      </c>
      <c r="D13" s="36">
        <v>-68</v>
      </c>
      <c r="E13" s="36">
        <v>43</v>
      </c>
      <c r="F13" s="36">
        <v>1101</v>
      </c>
      <c r="G13" s="36">
        <v>1048</v>
      </c>
      <c r="H13" s="36">
        <v>53</v>
      </c>
      <c r="I13" s="36">
        <v>875</v>
      </c>
      <c r="J13" s="36">
        <v>-16</v>
      </c>
      <c r="K13" s="36">
        <v>891</v>
      </c>
      <c r="M13" s="123">
        <f t="shared" si="0"/>
        <v>1951</v>
      </c>
    </row>
    <row r="14" spans="1:13" x14ac:dyDescent="0.2">
      <c r="B14" s="28">
        <v>1981</v>
      </c>
      <c r="C14" s="36">
        <v>430</v>
      </c>
      <c r="D14" s="36">
        <v>267</v>
      </c>
      <c r="E14" s="36">
        <v>163</v>
      </c>
      <c r="F14" s="36">
        <v>1384</v>
      </c>
      <c r="G14" s="36">
        <v>1120</v>
      </c>
      <c r="H14" s="36">
        <v>264</v>
      </c>
      <c r="I14" s="36">
        <v>1216</v>
      </c>
      <c r="J14" s="36">
        <v>100</v>
      </c>
      <c r="K14" s="36">
        <v>1116</v>
      </c>
      <c r="M14" s="123">
        <f t="shared" si="0"/>
        <v>3030</v>
      </c>
    </row>
    <row r="15" spans="1:13" x14ac:dyDescent="0.2">
      <c r="B15" s="28">
        <v>1982</v>
      </c>
      <c r="C15" s="36">
        <v>98</v>
      </c>
      <c r="D15" s="36">
        <v>51</v>
      </c>
      <c r="E15" s="36">
        <v>47</v>
      </c>
      <c r="F15" s="36">
        <v>775</v>
      </c>
      <c r="G15" s="36">
        <v>553</v>
      </c>
      <c r="H15" s="36">
        <v>222</v>
      </c>
      <c r="I15" s="36">
        <v>186</v>
      </c>
      <c r="J15" s="36">
        <v>-46</v>
      </c>
      <c r="K15" s="36">
        <v>232</v>
      </c>
      <c r="M15" s="123">
        <f t="shared" si="0"/>
        <v>1059</v>
      </c>
    </row>
    <row r="16" spans="1:13" x14ac:dyDescent="0.2">
      <c r="B16" s="28">
        <v>1983</v>
      </c>
      <c r="C16" s="36">
        <v>100</v>
      </c>
      <c r="D16" s="36">
        <v>10</v>
      </c>
      <c r="E16" s="36">
        <v>90</v>
      </c>
      <c r="F16" s="36">
        <v>1062</v>
      </c>
      <c r="G16" s="36">
        <v>955</v>
      </c>
      <c r="H16" s="36">
        <v>107</v>
      </c>
      <c r="I16" s="36">
        <v>-434</v>
      </c>
      <c r="J16" s="36">
        <v>60</v>
      </c>
      <c r="K16" s="36">
        <v>-494</v>
      </c>
      <c r="M16" s="123">
        <f t="shared" si="0"/>
        <v>728</v>
      </c>
    </row>
    <row r="17" spans="2:13" x14ac:dyDescent="0.2">
      <c r="B17" s="28">
        <v>1984</v>
      </c>
      <c r="C17" s="36">
        <v>84</v>
      </c>
      <c r="D17" s="36">
        <v>119</v>
      </c>
      <c r="E17" s="36">
        <v>-35</v>
      </c>
      <c r="F17" s="36">
        <v>532</v>
      </c>
      <c r="G17" s="36">
        <v>567</v>
      </c>
      <c r="H17" s="36">
        <v>-35</v>
      </c>
      <c r="I17" s="36">
        <v>-193</v>
      </c>
      <c r="J17" s="36">
        <v>132</v>
      </c>
      <c r="K17" s="36">
        <v>-325</v>
      </c>
      <c r="M17" s="123">
        <f t="shared" si="0"/>
        <v>423</v>
      </c>
    </row>
    <row r="18" spans="2:13" x14ac:dyDescent="0.2">
      <c r="B18" s="28">
        <v>1985</v>
      </c>
      <c r="C18" s="36">
        <v>191</v>
      </c>
      <c r="D18" s="36">
        <v>48</v>
      </c>
      <c r="E18" s="36">
        <v>143</v>
      </c>
      <c r="F18" s="36">
        <v>1535</v>
      </c>
      <c r="G18" s="36">
        <v>1506</v>
      </c>
      <c r="H18" s="36">
        <v>29</v>
      </c>
      <c r="I18" s="36">
        <v>518</v>
      </c>
      <c r="J18" s="36">
        <v>-137</v>
      </c>
      <c r="K18" s="36">
        <v>655</v>
      </c>
      <c r="M18" s="123">
        <f t="shared" si="0"/>
        <v>2244</v>
      </c>
    </row>
    <row r="19" spans="2:13" x14ac:dyDescent="0.2">
      <c r="B19" s="28">
        <v>1986</v>
      </c>
      <c r="C19" s="36">
        <v>-76</v>
      </c>
      <c r="D19" s="36">
        <v>-253</v>
      </c>
      <c r="E19" s="36">
        <v>177</v>
      </c>
      <c r="F19" s="36">
        <v>1493</v>
      </c>
      <c r="G19" s="36">
        <v>1158</v>
      </c>
      <c r="H19" s="36">
        <v>335</v>
      </c>
      <c r="I19" s="36">
        <v>1015</v>
      </c>
      <c r="J19" s="36">
        <v>90</v>
      </c>
      <c r="K19" s="36">
        <v>925</v>
      </c>
      <c r="M19" s="123">
        <f t="shared" si="0"/>
        <v>2432</v>
      </c>
    </row>
    <row r="20" spans="2:13" x14ac:dyDescent="0.2">
      <c r="B20" s="28">
        <v>1987</v>
      </c>
      <c r="C20" s="36">
        <v>730</v>
      </c>
      <c r="D20" s="36">
        <v>318</v>
      </c>
      <c r="E20" s="36">
        <v>412</v>
      </c>
      <c r="F20" s="36">
        <v>2290</v>
      </c>
      <c r="G20" s="36">
        <v>1963</v>
      </c>
      <c r="H20" s="36">
        <v>327</v>
      </c>
      <c r="I20" s="36">
        <v>1245</v>
      </c>
      <c r="J20" s="36">
        <v>46</v>
      </c>
      <c r="K20" s="36">
        <v>1199</v>
      </c>
      <c r="M20" s="123">
        <f t="shared" si="0"/>
        <v>4265</v>
      </c>
    </row>
    <row r="21" spans="2:13" x14ac:dyDescent="0.2">
      <c r="B21" s="28">
        <v>1988</v>
      </c>
      <c r="C21" s="36">
        <v>316</v>
      </c>
      <c r="D21" s="36">
        <v>-104</v>
      </c>
      <c r="E21" s="36">
        <v>420</v>
      </c>
      <c r="F21" s="36">
        <v>2191</v>
      </c>
      <c r="G21" s="36">
        <v>1922</v>
      </c>
      <c r="H21" s="36">
        <v>269</v>
      </c>
      <c r="I21" s="36">
        <v>1519</v>
      </c>
      <c r="J21" s="36">
        <v>-11</v>
      </c>
      <c r="K21" s="36">
        <v>1530</v>
      </c>
      <c r="M21" s="123">
        <f t="shared" si="0"/>
        <v>4026</v>
      </c>
    </row>
    <row r="22" spans="2:13" x14ac:dyDescent="0.2">
      <c r="B22" s="28">
        <v>1989</v>
      </c>
      <c r="C22" s="36">
        <v>1002</v>
      </c>
      <c r="D22" s="36">
        <v>154</v>
      </c>
      <c r="E22" s="36">
        <v>848</v>
      </c>
      <c r="F22" s="36">
        <v>1976</v>
      </c>
      <c r="G22" s="36">
        <v>1573</v>
      </c>
      <c r="H22" s="36">
        <v>403</v>
      </c>
      <c r="I22" s="36">
        <v>2071</v>
      </c>
      <c r="J22" s="36">
        <v>142</v>
      </c>
      <c r="K22" s="36">
        <v>1929</v>
      </c>
      <c r="M22" s="123">
        <f t="shared" si="0"/>
        <v>5049</v>
      </c>
    </row>
    <row r="23" spans="2:13" x14ac:dyDescent="0.2">
      <c r="B23" s="28">
        <v>1990</v>
      </c>
      <c r="C23" s="36">
        <v>1279</v>
      </c>
      <c r="D23" s="36">
        <v>-90</v>
      </c>
      <c r="E23" s="36">
        <v>1369</v>
      </c>
      <c r="F23" s="36">
        <v>471</v>
      </c>
      <c r="G23" s="36">
        <v>147</v>
      </c>
      <c r="H23" s="36">
        <v>324</v>
      </c>
      <c r="I23" s="36">
        <v>2027</v>
      </c>
      <c r="J23" s="36">
        <v>-97</v>
      </c>
      <c r="K23" s="36">
        <v>2124</v>
      </c>
      <c r="M23" s="123">
        <f t="shared" si="0"/>
        <v>3777</v>
      </c>
    </row>
    <row r="24" spans="2:13" x14ac:dyDescent="0.2">
      <c r="B24" s="28">
        <v>1991</v>
      </c>
      <c r="C24" s="36">
        <v>2198</v>
      </c>
      <c r="D24" s="36">
        <v>209</v>
      </c>
      <c r="E24" s="36">
        <v>1989</v>
      </c>
      <c r="F24" s="36">
        <v>599</v>
      </c>
      <c r="G24" s="36">
        <v>338</v>
      </c>
      <c r="H24" s="36">
        <v>261</v>
      </c>
      <c r="I24" s="36">
        <v>2178</v>
      </c>
      <c r="J24" s="36">
        <v>-125</v>
      </c>
      <c r="K24" s="36">
        <v>2303</v>
      </c>
      <c r="M24" s="123">
        <f t="shared" si="0"/>
        <v>4975</v>
      </c>
    </row>
    <row r="25" spans="2:13" x14ac:dyDescent="0.2">
      <c r="B25" s="28">
        <v>1992</v>
      </c>
      <c r="C25" s="36">
        <v>480</v>
      </c>
      <c r="D25" s="36">
        <v>-358</v>
      </c>
      <c r="E25" s="36">
        <v>838</v>
      </c>
      <c r="F25" s="36">
        <v>385</v>
      </c>
      <c r="G25" s="36">
        <v>124</v>
      </c>
      <c r="H25" s="36">
        <v>261</v>
      </c>
      <c r="I25" s="36">
        <v>703</v>
      </c>
      <c r="J25" s="36">
        <v>-529</v>
      </c>
      <c r="K25" s="36">
        <v>1232</v>
      </c>
      <c r="M25" s="123">
        <f t="shared" si="0"/>
        <v>1568</v>
      </c>
    </row>
    <row r="26" spans="2:13" x14ac:dyDescent="0.2">
      <c r="B26" s="28">
        <v>1993</v>
      </c>
      <c r="C26" s="36">
        <v>1228</v>
      </c>
      <c r="D26" s="36">
        <v>379</v>
      </c>
      <c r="E26" s="36">
        <v>849</v>
      </c>
      <c r="F26" s="36">
        <v>901</v>
      </c>
      <c r="G26" s="36">
        <v>743</v>
      </c>
      <c r="H26" s="36">
        <v>158</v>
      </c>
      <c r="I26" s="36">
        <v>821</v>
      </c>
      <c r="J26" s="36">
        <v>-452</v>
      </c>
      <c r="K26" s="36">
        <v>1273</v>
      </c>
      <c r="M26" s="123">
        <f t="shared" si="0"/>
        <v>2950</v>
      </c>
    </row>
    <row r="27" spans="2:13" x14ac:dyDescent="0.2">
      <c r="B27" s="28">
        <v>1994</v>
      </c>
      <c r="C27" s="36">
        <v>555</v>
      </c>
      <c r="D27" s="36">
        <v>-196</v>
      </c>
      <c r="E27" s="36">
        <v>751</v>
      </c>
      <c r="F27" s="36">
        <v>796</v>
      </c>
      <c r="G27" s="36">
        <v>585</v>
      </c>
      <c r="H27" s="36">
        <v>211</v>
      </c>
      <c r="I27" s="36">
        <v>845</v>
      </c>
      <c r="J27" s="36">
        <v>-633</v>
      </c>
      <c r="K27" s="36">
        <v>1478</v>
      </c>
      <c r="M27" s="123">
        <f t="shared" si="0"/>
        <v>2196</v>
      </c>
    </row>
    <row r="28" spans="2:13" x14ac:dyDescent="0.2">
      <c r="B28" s="28">
        <v>1995</v>
      </c>
      <c r="C28" s="36">
        <v>1401</v>
      </c>
      <c r="D28" s="36">
        <v>608</v>
      </c>
      <c r="E28" s="36">
        <v>793</v>
      </c>
      <c r="F28" s="36">
        <v>1322</v>
      </c>
      <c r="G28" s="36">
        <v>830</v>
      </c>
      <c r="H28" s="36">
        <v>492</v>
      </c>
      <c r="I28" s="36">
        <v>1101</v>
      </c>
      <c r="J28" s="36">
        <v>-485</v>
      </c>
      <c r="K28" s="36">
        <v>1586</v>
      </c>
      <c r="M28" s="123">
        <f t="shared" si="0"/>
        <v>3824</v>
      </c>
    </row>
    <row r="29" spans="2:13" x14ac:dyDescent="0.2">
      <c r="B29" s="28">
        <v>1996</v>
      </c>
      <c r="C29" s="36">
        <v>790</v>
      </c>
      <c r="D29" s="36">
        <v>2</v>
      </c>
      <c r="E29" s="36">
        <v>788</v>
      </c>
      <c r="F29" s="36">
        <v>544</v>
      </c>
      <c r="G29" s="36">
        <v>478</v>
      </c>
      <c r="H29" s="36">
        <v>66</v>
      </c>
      <c r="I29" s="36">
        <v>-554</v>
      </c>
      <c r="J29" s="36">
        <v>-553</v>
      </c>
      <c r="K29" s="36">
        <v>-1</v>
      </c>
      <c r="M29" s="123">
        <f t="shared" si="0"/>
        <v>780</v>
      </c>
    </row>
    <row r="30" spans="2:13" x14ac:dyDescent="0.2">
      <c r="B30" s="28">
        <v>1997</v>
      </c>
      <c r="C30" s="36">
        <v>1054</v>
      </c>
      <c r="D30" s="36">
        <v>316</v>
      </c>
      <c r="E30" s="36">
        <v>738</v>
      </c>
      <c r="F30" s="36">
        <v>742</v>
      </c>
      <c r="G30" s="36">
        <v>553</v>
      </c>
      <c r="H30" s="36">
        <v>189</v>
      </c>
      <c r="I30" s="36">
        <v>-959</v>
      </c>
      <c r="J30" s="36">
        <v>-699</v>
      </c>
      <c r="K30" s="36">
        <v>-260</v>
      </c>
      <c r="M30" s="123">
        <f t="shared" si="0"/>
        <v>837</v>
      </c>
    </row>
    <row r="31" spans="2:13" x14ac:dyDescent="0.2">
      <c r="B31" s="28">
        <v>1998</v>
      </c>
      <c r="C31" s="36">
        <v>1273</v>
      </c>
      <c r="D31" s="36">
        <v>190</v>
      </c>
      <c r="E31" s="36">
        <v>1083</v>
      </c>
      <c r="F31" s="36">
        <v>456</v>
      </c>
      <c r="G31" s="36">
        <v>118</v>
      </c>
      <c r="H31" s="36">
        <v>338</v>
      </c>
      <c r="I31" s="36">
        <v>-703</v>
      </c>
      <c r="J31" s="36">
        <v>-635</v>
      </c>
      <c r="K31" s="36">
        <v>-68</v>
      </c>
      <c r="M31" s="123">
        <f t="shared" si="0"/>
        <v>1026</v>
      </c>
    </row>
    <row r="32" spans="2:13" x14ac:dyDescent="0.2">
      <c r="B32" s="28">
        <v>1999</v>
      </c>
      <c r="C32" s="36">
        <v>2491</v>
      </c>
      <c r="D32" s="36">
        <v>531</v>
      </c>
      <c r="E32" s="36">
        <v>1960</v>
      </c>
      <c r="F32" s="36">
        <v>975</v>
      </c>
      <c r="G32" s="36">
        <v>747</v>
      </c>
      <c r="H32" s="36">
        <v>228</v>
      </c>
      <c r="I32" s="36">
        <v>163</v>
      </c>
      <c r="J32" s="36">
        <v>-311</v>
      </c>
      <c r="K32" s="36">
        <v>674</v>
      </c>
      <c r="M32" s="123">
        <f t="shared" si="0"/>
        <v>3629</v>
      </c>
    </row>
    <row r="33" spans="2:13" x14ac:dyDescent="0.2">
      <c r="B33" s="28">
        <v>2000</v>
      </c>
      <c r="C33" s="36">
        <v>394</v>
      </c>
      <c r="D33" s="36">
        <v>6</v>
      </c>
      <c r="E33" s="36">
        <v>388</v>
      </c>
      <c r="F33" s="36">
        <v>887</v>
      </c>
      <c r="G33" s="36">
        <v>241</v>
      </c>
      <c r="H33" s="36">
        <v>592</v>
      </c>
      <c r="I33" s="36">
        <v>-492</v>
      </c>
      <c r="J33" s="36">
        <v>-297</v>
      </c>
      <c r="K33" s="36">
        <v>-195</v>
      </c>
      <c r="M33" s="123">
        <f t="shared" si="0"/>
        <v>789</v>
      </c>
    </row>
    <row r="34" spans="2:13" x14ac:dyDescent="0.2">
      <c r="B34" s="28">
        <v>2001</v>
      </c>
      <c r="C34" s="36">
        <v>956</v>
      </c>
      <c r="D34" s="36">
        <v>394</v>
      </c>
      <c r="E34" s="36">
        <v>562</v>
      </c>
      <c r="F34" s="36">
        <v>1519</v>
      </c>
      <c r="G34" s="36">
        <v>881</v>
      </c>
      <c r="H34" s="36">
        <v>638</v>
      </c>
      <c r="I34" s="36">
        <v>2211</v>
      </c>
      <c r="J34" s="36">
        <v>-2</v>
      </c>
      <c r="K34" s="36">
        <v>2213</v>
      </c>
      <c r="M34" s="123">
        <f t="shared" si="0"/>
        <v>4686</v>
      </c>
    </row>
    <row r="35" spans="2:13" x14ac:dyDescent="0.2">
      <c r="B35" s="28">
        <v>2002</v>
      </c>
      <c r="C35" s="36">
        <v>1032</v>
      </c>
      <c r="D35" s="36">
        <v>257</v>
      </c>
      <c r="E35" s="36">
        <v>775</v>
      </c>
      <c r="F35" s="36">
        <v>1384</v>
      </c>
      <c r="G35" s="36">
        <v>1032</v>
      </c>
      <c r="H35" s="36">
        <v>452</v>
      </c>
      <c r="I35" s="36">
        <v>2232</v>
      </c>
      <c r="J35" s="36">
        <v>-207</v>
      </c>
      <c r="K35" s="36">
        <v>2439</v>
      </c>
      <c r="M35" s="123">
        <f t="shared" si="0"/>
        <v>4648</v>
      </c>
    </row>
    <row r="36" spans="2:13" x14ac:dyDescent="0.2">
      <c r="B36" s="28">
        <v>2003</v>
      </c>
      <c r="C36" s="36">
        <v>1014</v>
      </c>
      <c r="D36" s="36">
        <v>261</v>
      </c>
      <c r="E36" s="36">
        <v>753</v>
      </c>
      <c r="F36" s="36">
        <v>1668</v>
      </c>
      <c r="G36" s="36">
        <v>889</v>
      </c>
      <c r="H36" s="36">
        <v>779</v>
      </c>
      <c r="I36" s="36">
        <v>1378</v>
      </c>
      <c r="J36" s="36">
        <v>-297</v>
      </c>
      <c r="K36" s="36">
        <v>1738</v>
      </c>
      <c r="M36" s="123">
        <f t="shared" si="0"/>
        <v>4060</v>
      </c>
    </row>
    <row r="37" spans="2:13" x14ac:dyDescent="0.2">
      <c r="B37" s="28">
        <v>2004</v>
      </c>
      <c r="C37" s="36">
        <v>892</v>
      </c>
      <c r="D37" s="36">
        <v>461</v>
      </c>
      <c r="E37" s="36">
        <v>431</v>
      </c>
      <c r="F37" s="36">
        <v>1477</v>
      </c>
      <c r="G37" s="36">
        <v>995</v>
      </c>
      <c r="H37" s="36">
        <v>482</v>
      </c>
      <c r="I37" s="36">
        <v>924</v>
      </c>
      <c r="J37" s="36">
        <v>-407</v>
      </c>
      <c r="K37" s="36">
        <v>1331</v>
      </c>
      <c r="M37" s="123">
        <f t="shared" si="0"/>
        <v>3293</v>
      </c>
    </row>
    <row r="38" spans="2:13" x14ac:dyDescent="0.2">
      <c r="B38" s="28">
        <v>2005</v>
      </c>
      <c r="C38" s="36">
        <v>389</v>
      </c>
      <c r="D38" s="36">
        <v>102</v>
      </c>
      <c r="E38" s="36">
        <v>287</v>
      </c>
      <c r="F38" s="36">
        <v>1589</v>
      </c>
      <c r="G38" s="36">
        <v>946</v>
      </c>
      <c r="H38" s="36">
        <v>643</v>
      </c>
      <c r="I38" s="36">
        <v>1577</v>
      </c>
      <c r="J38" s="36">
        <v>-379</v>
      </c>
      <c r="K38" s="36">
        <v>1956</v>
      </c>
      <c r="M38" s="123">
        <f t="shared" si="0"/>
        <v>3555</v>
      </c>
    </row>
    <row r="39" spans="2:13" x14ac:dyDescent="0.2">
      <c r="B39" s="28">
        <v>2006</v>
      </c>
      <c r="C39" s="36">
        <v>436</v>
      </c>
      <c r="D39" s="36">
        <v>97</v>
      </c>
      <c r="E39" s="36">
        <v>339</v>
      </c>
      <c r="F39" s="36">
        <v>1909</v>
      </c>
      <c r="G39" s="36">
        <v>1307</v>
      </c>
      <c r="H39" s="36">
        <v>602</v>
      </c>
      <c r="I39" s="36">
        <v>2255</v>
      </c>
      <c r="J39" s="36">
        <v>-426</v>
      </c>
      <c r="K39" s="36">
        <v>2681</v>
      </c>
      <c r="M39" s="123">
        <f t="shared" si="0"/>
        <v>4600</v>
      </c>
    </row>
    <row r="40" spans="2:13" x14ac:dyDescent="0.2">
      <c r="B40" s="28">
        <v>2007</v>
      </c>
      <c r="C40" s="36">
        <v>868</v>
      </c>
      <c r="D40" s="36">
        <v>456</v>
      </c>
      <c r="E40" s="36">
        <v>412</v>
      </c>
      <c r="F40" s="36">
        <v>1670</v>
      </c>
      <c r="G40" s="36">
        <v>1189</v>
      </c>
      <c r="H40" s="36">
        <v>481</v>
      </c>
      <c r="I40" s="36">
        <v>3495</v>
      </c>
      <c r="J40" s="36">
        <v>-324</v>
      </c>
      <c r="K40" s="36">
        <v>3819</v>
      </c>
      <c r="M40" s="123">
        <f t="shared" si="0"/>
        <v>6033</v>
      </c>
    </row>
    <row r="41" spans="2:13" x14ac:dyDescent="0.2">
      <c r="B41" s="28">
        <v>2008</v>
      </c>
      <c r="C41" s="36">
        <v>679</v>
      </c>
      <c r="D41" s="36">
        <v>213</v>
      </c>
      <c r="E41" s="36">
        <v>466</v>
      </c>
      <c r="F41" s="36">
        <v>2274</v>
      </c>
      <c r="G41" s="36">
        <v>1262</v>
      </c>
      <c r="H41" s="36">
        <v>1012</v>
      </c>
      <c r="I41" s="36">
        <v>4898</v>
      </c>
      <c r="J41" s="36">
        <v>-189</v>
      </c>
      <c r="K41" s="36">
        <v>5087</v>
      </c>
      <c r="M41" s="123">
        <f t="shared" si="0"/>
        <v>7851</v>
      </c>
    </row>
    <row r="42" spans="2:13" x14ac:dyDescent="0.2">
      <c r="B42" s="28">
        <v>2009</v>
      </c>
      <c r="C42" s="36">
        <v>508</v>
      </c>
      <c r="D42" s="36">
        <v>18</v>
      </c>
      <c r="E42" s="36">
        <v>490</v>
      </c>
      <c r="F42" s="36">
        <v>2658</v>
      </c>
      <c r="G42" s="36">
        <v>1599</v>
      </c>
      <c r="H42" s="36">
        <v>1059</v>
      </c>
      <c r="I42" s="36">
        <v>3147</v>
      </c>
      <c r="J42" s="36">
        <v>-102</v>
      </c>
      <c r="K42" s="36">
        <v>3249</v>
      </c>
      <c r="M42" s="123">
        <f t="shared" si="0"/>
        <v>6313</v>
      </c>
    </row>
    <row r="43" spans="2:13" x14ac:dyDescent="0.2">
      <c r="B43" s="28">
        <v>2010</v>
      </c>
      <c r="C43" s="36">
        <v>683</v>
      </c>
      <c r="D43" s="36">
        <v>188</v>
      </c>
      <c r="E43" s="36">
        <v>495</v>
      </c>
      <c r="F43" s="36">
        <v>3034</v>
      </c>
      <c r="G43" s="36">
        <v>1805</v>
      </c>
      <c r="H43" s="36">
        <v>1229</v>
      </c>
      <c r="I43" s="36">
        <v>2914</v>
      </c>
      <c r="J43" s="36">
        <v>-149</v>
      </c>
      <c r="K43" s="36">
        <v>3063</v>
      </c>
      <c r="M43" s="123">
        <f t="shared" si="0"/>
        <v>6631</v>
      </c>
    </row>
    <row r="44" spans="2:13" x14ac:dyDescent="0.2">
      <c r="B44" s="28">
        <v>2011</v>
      </c>
      <c r="C44" s="36">
        <v>932</v>
      </c>
      <c r="D44" s="36">
        <v>448</v>
      </c>
      <c r="E44" s="36">
        <v>484</v>
      </c>
      <c r="F44" s="36">
        <v>2663</v>
      </c>
      <c r="G44" s="36">
        <v>1699</v>
      </c>
      <c r="H44" s="36">
        <v>964</v>
      </c>
      <c r="I44" s="36">
        <v>3383</v>
      </c>
      <c r="J44" s="36">
        <v>-232</v>
      </c>
      <c r="K44" s="36">
        <v>3615</v>
      </c>
      <c r="M44" s="123">
        <f t="shared" si="0"/>
        <v>6978</v>
      </c>
    </row>
    <row r="45" spans="2:13" x14ac:dyDescent="0.2">
      <c r="B45" s="28">
        <v>2012</v>
      </c>
      <c r="C45" s="36">
        <v>303</v>
      </c>
      <c r="D45" s="36">
        <v>-1</v>
      </c>
      <c r="E45" s="36">
        <v>304</v>
      </c>
      <c r="F45" s="36">
        <v>2397</v>
      </c>
      <c r="G45" s="36">
        <v>1455</v>
      </c>
      <c r="H45" s="36">
        <v>942</v>
      </c>
      <c r="I45" s="36">
        <v>3955</v>
      </c>
      <c r="J45" s="36">
        <v>-88</v>
      </c>
      <c r="K45" s="36">
        <v>4043</v>
      </c>
      <c r="M45" s="123">
        <f t="shared" si="0"/>
        <v>6655</v>
      </c>
    </row>
    <row r="46" spans="2:13" x14ac:dyDescent="0.2">
      <c r="B46" s="40">
        <v>2013</v>
      </c>
      <c r="C46" s="49">
        <v>67</v>
      </c>
      <c r="D46" s="49">
        <v>-201</v>
      </c>
      <c r="E46" s="49">
        <v>268</v>
      </c>
      <c r="F46" s="49">
        <v>2085</v>
      </c>
      <c r="G46" s="49">
        <v>980</v>
      </c>
      <c r="H46" s="49">
        <v>1105</v>
      </c>
      <c r="I46" s="49">
        <v>3451</v>
      </c>
      <c r="J46" s="49">
        <v>-271</v>
      </c>
      <c r="K46" s="59">
        <v>3722</v>
      </c>
      <c r="M46" s="123">
        <f t="shared" si="0"/>
        <v>5603</v>
      </c>
    </row>
    <row r="47" spans="2:13" x14ac:dyDescent="0.2">
      <c r="B47" s="40">
        <v>2014</v>
      </c>
      <c r="C47" s="49">
        <v>530</v>
      </c>
      <c r="D47" s="49">
        <v>-184</v>
      </c>
      <c r="E47" s="49">
        <v>714</v>
      </c>
      <c r="F47" s="49">
        <v>1770</v>
      </c>
      <c r="G47" s="49">
        <v>580</v>
      </c>
      <c r="H47" s="49">
        <v>1190</v>
      </c>
      <c r="I47" s="49">
        <v>3665</v>
      </c>
      <c r="J47" s="49">
        <v>-96</v>
      </c>
      <c r="K47" s="59">
        <v>3761</v>
      </c>
      <c r="M47" s="123">
        <f t="shared" si="0"/>
        <v>5965</v>
      </c>
    </row>
    <row r="48" spans="2:13" x14ac:dyDescent="0.2">
      <c r="B48" s="40">
        <v>2015</v>
      </c>
      <c r="C48" s="49">
        <v>884</v>
      </c>
      <c r="D48" s="49">
        <v>-125</v>
      </c>
      <c r="E48" s="49">
        <v>1009</v>
      </c>
      <c r="F48" s="49">
        <v>1546</v>
      </c>
      <c r="G48" s="49">
        <v>525</v>
      </c>
      <c r="H48" s="49">
        <v>1021</v>
      </c>
      <c r="I48" s="49">
        <v>3737</v>
      </c>
      <c r="J48" s="49">
        <v>-269</v>
      </c>
      <c r="K48" s="59">
        <v>4006</v>
      </c>
      <c r="M48" s="123">
        <f t="shared" si="0"/>
        <v>6167</v>
      </c>
    </row>
    <row r="49" spans="2:13" x14ac:dyDescent="0.2">
      <c r="B49" s="40">
        <v>2016</v>
      </c>
      <c r="C49" s="49">
        <v>941</v>
      </c>
      <c r="D49" s="49">
        <v>-150</v>
      </c>
      <c r="E49" s="49">
        <v>1091</v>
      </c>
      <c r="F49" s="49">
        <v>2110</v>
      </c>
      <c r="G49" s="49">
        <v>964</v>
      </c>
      <c r="H49" s="49">
        <v>1146</v>
      </c>
      <c r="I49" s="49">
        <v>3371</v>
      </c>
      <c r="J49" s="49">
        <v>-378</v>
      </c>
      <c r="K49" s="59">
        <v>3749</v>
      </c>
      <c r="M49" s="123">
        <f t="shared" si="0"/>
        <v>6422</v>
      </c>
    </row>
    <row r="50" spans="2:13" x14ac:dyDescent="0.2">
      <c r="B50" s="40">
        <v>2017</v>
      </c>
      <c r="C50" s="49">
        <v>403</v>
      </c>
      <c r="D50" s="49">
        <v>-131</v>
      </c>
      <c r="E50" s="49">
        <v>534</v>
      </c>
      <c r="F50" s="49">
        <v>2118</v>
      </c>
      <c r="G50" s="49">
        <v>789</v>
      </c>
      <c r="H50" s="49">
        <v>1329</v>
      </c>
      <c r="I50" s="49">
        <v>2928</v>
      </c>
      <c r="J50" s="49">
        <v>-402</v>
      </c>
      <c r="K50" s="59">
        <v>3330</v>
      </c>
      <c r="M50" s="123">
        <f t="shared" si="0"/>
        <v>5449</v>
      </c>
    </row>
    <row r="51" spans="2:13" x14ac:dyDescent="0.2">
      <c r="B51" s="146"/>
      <c r="C51" s="147"/>
      <c r="D51" s="147"/>
      <c r="E51" s="147"/>
      <c r="F51" s="147"/>
      <c r="G51" s="147"/>
      <c r="H51" s="147"/>
      <c r="I51" s="147"/>
      <c r="J51" s="147"/>
      <c r="K51" s="148"/>
      <c r="M51" s="69"/>
    </row>
    <row r="52" spans="2:13" x14ac:dyDescent="0.2">
      <c r="B52" s="149" t="s">
        <v>464</v>
      </c>
      <c r="C52" s="147"/>
      <c r="D52" s="147"/>
      <c r="E52" s="147"/>
      <c r="F52" s="147"/>
      <c r="G52" s="147"/>
      <c r="H52" s="147"/>
      <c r="I52" s="147"/>
      <c r="J52" s="147"/>
      <c r="K52" s="148"/>
      <c r="M52" s="69"/>
    </row>
    <row r="53" spans="2:13" x14ac:dyDescent="0.2">
      <c r="B53" s="2" t="s">
        <v>465</v>
      </c>
    </row>
    <row r="54" spans="2:13" x14ac:dyDescent="0.2">
      <c r="B54" s="2"/>
    </row>
  </sheetData>
  <mergeCells count="4">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oddFooter>&amp;L&amp;9Statistik Aargau
www.ag.ch/statistik
062 835 13 00, statistik@ag.ch&amp;R&amp;9Bevölkerungsstatistik 2017
Reihe stat.kurzinfo Nr. 57 | April 2018</oddFooter>
  </headerFooter>
  <colBreaks count="1" manualBreakCount="1">
    <brk id="11" max="6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103"/>
  <sheetViews>
    <sheetView showGridLines="0" zoomScale="115" zoomScaleNormal="115" zoomScaleSheetLayoutView="100" workbookViewId="0"/>
  </sheetViews>
  <sheetFormatPr baseColWidth="10" defaultRowHeight="12.75" x14ac:dyDescent="0.2"/>
  <cols>
    <col min="1" max="1" width="3.7109375" customWidth="1"/>
    <col min="2" max="2" width="5.85546875" customWidth="1"/>
    <col min="3" max="10" width="12.85546875" customWidth="1"/>
    <col min="11" max="11" width="12.85546875" style="2" customWidth="1"/>
    <col min="12" max="12" width="8.42578125" style="2" customWidth="1"/>
    <col min="13" max="14" width="11.42578125" style="2"/>
  </cols>
  <sheetData>
    <row r="1" spans="1:13" ht="15.75" x14ac:dyDescent="0.25">
      <c r="A1" s="8" t="str">
        <f>Inhaltsverzeichnis!B27&amp; " " &amp;Inhaltsverzeichnis!D27</f>
        <v>Tabelle 7a: Zuzüge nach Herkunfsregion und Nationalität, 1973 – 2017</v>
      </c>
    </row>
    <row r="3" spans="1:13" x14ac:dyDescent="0.2">
      <c r="A3" s="2"/>
      <c r="J3" s="2"/>
      <c r="K3" s="3"/>
      <c r="L3" s="3"/>
      <c r="M3" s="3"/>
    </row>
    <row r="4" spans="1:13" x14ac:dyDescent="0.2">
      <c r="B4" s="191" t="s">
        <v>111</v>
      </c>
      <c r="C4" s="204" t="s">
        <v>468</v>
      </c>
      <c r="D4" s="194"/>
      <c r="E4" s="195"/>
      <c r="F4" s="204" t="s">
        <v>469</v>
      </c>
      <c r="G4" s="194"/>
      <c r="H4" s="195"/>
      <c r="I4" s="193" t="s">
        <v>372</v>
      </c>
      <c r="J4" s="194"/>
      <c r="K4" s="195"/>
    </row>
    <row r="5" spans="1:13" x14ac:dyDescent="0.2">
      <c r="B5" s="192"/>
      <c r="C5" s="38" t="s">
        <v>69</v>
      </c>
      <c r="D5" s="38" t="s">
        <v>227</v>
      </c>
      <c r="E5" s="38" t="s">
        <v>228</v>
      </c>
      <c r="F5" s="38" t="s">
        <v>69</v>
      </c>
      <c r="G5" s="38" t="s">
        <v>227</v>
      </c>
      <c r="H5" s="38" t="s">
        <v>228</v>
      </c>
      <c r="I5" s="38" t="s">
        <v>69</v>
      </c>
      <c r="J5" s="38" t="s">
        <v>227</v>
      </c>
      <c r="K5" s="38" t="s">
        <v>228</v>
      </c>
      <c r="M5" s="71"/>
    </row>
    <row r="6" spans="1:13" x14ac:dyDescent="0.2">
      <c r="B6" s="28">
        <v>1973</v>
      </c>
      <c r="C6" s="36">
        <v>21600</v>
      </c>
      <c r="D6" s="36">
        <v>14988</v>
      </c>
      <c r="E6" s="36">
        <v>6612</v>
      </c>
      <c r="F6" s="36">
        <v>14304</v>
      </c>
      <c r="G6" s="36">
        <v>11908</v>
      </c>
      <c r="H6" s="36">
        <v>2396</v>
      </c>
      <c r="I6" s="36">
        <v>7134</v>
      </c>
      <c r="J6" s="36">
        <v>1712</v>
      </c>
      <c r="K6" s="36">
        <v>5422</v>
      </c>
      <c r="M6" s="69"/>
    </row>
    <row r="7" spans="1:13" x14ac:dyDescent="0.2">
      <c r="B7" s="28">
        <v>1974</v>
      </c>
      <c r="C7" s="36">
        <v>21855</v>
      </c>
      <c r="D7" s="36">
        <v>15557</v>
      </c>
      <c r="E7" s="36">
        <v>6298</v>
      </c>
      <c r="F7" s="36">
        <v>14034</v>
      </c>
      <c r="G7" s="36">
        <v>11701</v>
      </c>
      <c r="H7" s="36">
        <v>2333</v>
      </c>
      <c r="I7" s="36">
        <v>6093</v>
      </c>
      <c r="J7" s="36">
        <v>1696</v>
      </c>
      <c r="K7" s="36">
        <v>4397</v>
      </c>
      <c r="M7" s="69"/>
    </row>
    <row r="8" spans="1:13" x14ac:dyDescent="0.2">
      <c r="B8" s="28">
        <v>1975</v>
      </c>
      <c r="C8" s="36">
        <v>19902</v>
      </c>
      <c r="D8" s="36">
        <v>15049</v>
      </c>
      <c r="E8" s="36">
        <v>4853</v>
      </c>
      <c r="F8" s="36">
        <v>11540</v>
      </c>
      <c r="G8" s="36">
        <v>9957</v>
      </c>
      <c r="H8" s="36">
        <v>1583</v>
      </c>
      <c r="I8" s="36">
        <v>3448</v>
      </c>
      <c r="J8" s="36">
        <v>1403</v>
      </c>
      <c r="K8" s="36">
        <v>2045</v>
      </c>
      <c r="M8" s="69"/>
    </row>
    <row r="9" spans="1:13" x14ac:dyDescent="0.2">
      <c r="B9" s="28">
        <v>1976</v>
      </c>
      <c r="C9" s="36">
        <v>19745</v>
      </c>
      <c r="D9" s="36">
        <v>15620</v>
      </c>
      <c r="E9" s="36">
        <v>4125</v>
      </c>
      <c r="F9" s="36">
        <v>11522</v>
      </c>
      <c r="G9" s="36">
        <v>10061</v>
      </c>
      <c r="H9" s="36">
        <v>1461</v>
      </c>
      <c r="I9" s="36">
        <v>3454</v>
      </c>
      <c r="J9" s="36">
        <v>1351</v>
      </c>
      <c r="K9" s="36">
        <v>2103</v>
      </c>
      <c r="M9" s="69"/>
    </row>
    <row r="10" spans="1:13" x14ac:dyDescent="0.2">
      <c r="B10" s="28">
        <v>1977</v>
      </c>
      <c r="C10" s="36">
        <v>20110</v>
      </c>
      <c r="D10" s="36">
        <v>15993</v>
      </c>
      <c r="E10" s="36">
        <v>4117</v>
      </c>
      <c r="F10" s="36">
        <v>11679</v>
      </c>
      <c r="G10" s="36">
        <v>10111</v>
      </c>
      <c r="H10" s="36">
        <v>1568</v>
      </c>
      <c r="I10" s="36">
        <v>3797</v>
      </c>
      <c r="J10" s="36">
        <v>1548</v>
      </c>
      <c r="K10" s="36">
        <v>2249</v>
      </c>
      <c r="M10" s="69"/>
    </row>
    <row r="11" spans="1:13" x14ac:dyDescent="0.2">
      <c r="B11" s="28">
        <v>1978</v>
      </c>
      <c r="C11" s="36">
        <v>19791</v>
      </c>
      <c r="D11" s="36">
        <v>16060</v>
      </c>
      <c r="E11" s="36">
        <v>3731</v>
      </c>
      <c r="F11" s="36">
        <v>12928</v>
      </c>
      <c r="G11" s="36">
        <v>11042</v>
      </c>
      <c r="H11" s="36">
        <v>1886</v>
      </c>
      <c r="I11" s="36">
        <v>4556</v>
      </c>
      <c r="J11" s="36">
        <v>1688</v>
      </c>
      <c r="K11" s="36">
        <v>2868</v>
      </c>
      <c r="M11" s="69"/>
    </row>
    <row r="12" spans="1:13" x14ac:dyDescent="0.2">
      <c r="B12" s="28">
        <v>1979</v>
      </c>
      <c r="C12" s="36">
        <v>20065</v>
      </c>
      <c r="D12" s="36">
        <v>16481</v>
      </c>
      <c r="E12" s="36">
        <v>3584</v>
      </c>
      <c r="F12" s="36">
        <v>12135</v>
      </c>
      <c r="G12" s="36">
        <v>10663</v>
      </c>
      <c r="H12" s="36">
        <v>1472</v>
      </c>
      <c r="I12" s="36">
        <v>4908</v>
      </c>
      <c r="J12" s="36">
        <v>1763</v>
      </c>
      <c r="K12" s="36">
        <v>3145</v>
      </c>
      <c r="M12" s="69"/>
    </row>
    <row r="13" spans="1:13" x14ac:dyDescent="0.2">
      <c r="B13" s="28">
        <v>1980</v>
      </c>
      <c r="C13" s="36">
        <v>21012</v>
      </c>
      <c r="D13" s="36">
        <v>17373</v>
      </c>
      <c r="E13" s="36">
        <v>3639</v>
      </c>
      <c r="F13" s="36">
        <v>12045</v>
      </c>
      <c r="G13" s="36">
        <v>10585</v>
      </c>
      <c r="H13" s="36">
        <v>1460</v>
      </c>
      <c r="I13" s="36">
        <v>5862</v>
      </c>
      <c r="J13" s="36">
        <v>1833</v>
      </c>
      <c r="K13" s="36">
        <v>4029</v>
      </c>
      <c r="M13" s="69"/>
    </row>
    <row r="14" spans="1:13" x14ac:dyDescent="0.2">
      <c r="B14" s="28">
        <v>1981</v>
      </c>
      <c r="C14" s="36">
        <v>21099</v>
      </c>
      <c r="D14" s="36">
        <v>17342</v>
      </c>
      <c r="E14" s="36">
        <v>3757</v>
      </c>
      <c r="F14" s="36">
        <v>11902</v>
      </c>
      <c r="G14" s="36">
        <v>10227</v>
      </c>
      <c r="H14" s="36">
        <v>1675</v>
      </c>
      <c r="I14" s="36">
        <v>6061</v>
      </c>
      <c r="J14" s="36">
        <v>1828</v>
      </c>
      <c r="K14" s="36">
        <v>4233</v>
      </c>
      <c r="M14" s="69"/>
    </row>
    <row r="15" spans="1:13" x14ac:dyDescent="0.2">
      <c r="B15" s="28">
        <v>1982</v>
      </c>
      <c r="C15" s="36">
        <v>20448</v>
      </c>
      <c r="D15" s="36">
        <v>16836</v>
      </c>
      <c r="E15" s="36">
        <v>3612</v>
      </c>
      <c r="F15" s="36">
        <v>10944</v>
      </c>
      <c r="G15" s="36">
        <v>9485</v>
      </c>
      <c r="H15" s="36">
        <v>1459</v>
      </c>
      <c r="I15" s="36">
        <v>5282</v>
      </c>
      <c r="J15" s="36">
        <v>1735</v>
      </c>
      <c r="K15" s="36">
        <v>3547</v>
      </c>
      <c r="M15" s="69"/>
    </row>
    <row r="16" spans="1:13" x14ac:dyDescent="0.2">
      <c r="B16" s="28">
        <v>1983</v>
      </c>
      <c r="C16" s="36">
        <v>21260</v>
      </c>
      <c r="D16" s="36">
        <v>17587</v>
      </c>
      <c r="E16" s="36">
        <v>3673</v>
      </c>
      <c r="F16" s="36">
        <v>10694</v>
      </c>
      <c r="G16" s="36">
        <v>9397</v>
      </c>
      <c r="H16" s="36">
        <v>1297</v>
      </c>
      <c r="I16" s="36">
        <v>4512</v>
      </c>
      <c r="J16" s="36">
        <v>1657</v>
      </c>
      <c r="K16" s="36">
        <v>2855</v>
      </c>
      <c r="M16" s="69"/>
    </row>
    <row r="17" spans="2:13" x14ac:dyDescent="0.2">
      <c r="B17" s="28">
        <v>1984</v>
      </c>
      <c r="C17" s="36">
        <v>22449</v>
      </c>
      <c r="D17" s="36">
        <v>18775</v>
      </c>
      <c r="E17" s="36">
        <v>3674</v>
      </c>
      <c r="F17" s="36">
        <v>10592</v>
      </c>
      <c r="G17" s="36">
        <v>9356</v>
      </c>
      <c r="H17" s="36">
        <v>1236</v>
      </c>
      <c r="I17" s="36">
        <v>4604</v>
      </c>
      <c r="J17" s="36">
        <v>1729</v>
      </c>
      <c r="K17" s="36">
        <v>2875</v>
      </c>
      <c r="M17" s="69"/>
    </row>
    <row r="18" spans="2:13" x14ac:dyDescent="0.2">
      <c r="B18" s="28">
        <v>1985</v>
      </c>
      <c r="C18" s="36">
        <v>23723</v>
      </c>
      <c r="D18" s="36">
        <v>19423</v>
      </c>
      <c r="E18" s="36">
        <v>4300</v>
      </c>
      <c r="F18" s="36">
        <v>11195</v>
      </c>
      <c r="G18" s="36">
        <v>9850</v>
      </c>
      <c r="H18" s="36">
        <v>1345</v>
      </c>
      <c r="I18" s="36">
        <v>5180</v>
      </c>
      <c r="J18" s="36">
        <v>1507</v>
      </c>
      <c r="K18" s="36">
        <v>3673</v>
      </c>
      <c r="M18" s="69"/>
    </row>
    <row r="19" spans="2:13" x14ac:dyDescent="0.2">
      <c r="B19" s="28">
        <v>1986</v>
      </c>
      <c r="C19" s="36">
        <v>23981</v>
      </c>
      <c r="D19" s="36">
        <v>19424</v>
      </c>
      <c r="E19" s="36">
        <v>4557</v>
      </c>
      <c r="F19" s="36">
        <v>11191</v>
      </c>
      <c r="G19" s="36">
        <v>9655</v>
      </c>
      <c r="H19" s="36">
        <v>1536</v>
      </c>
      <c r="I19" s="36">
        <v>5706</v>
      </c>
      <c r="J19" s="36">
        <v>1671</v>
      </c>
      <c r="K19" s="36">
        <v>4035</v>
      </c>
      <c r="M19" s="69"/>
    </row>
    <row r="20" spans="2:13" x14ac:dyDescent="0.2">
      <c r="B20" s="28">
        <v>1987</v>
      </c>
      <c r="C20" s="36">
        <v>24597</v>
      </c>
      <c r="D20" s="36">
        <v>19682</v>
      </c>
      <c r="E20" s="36">
        <v>4915</v>
      </c>
      <c r="F20" s="36">
        <v>11626</v>
      </c>
      <c r="G20" s="36">
        <v>9987</v>
      </c>
      <c r="H20" s="36">
        <v>1639</v>
      </c>
      <c r="I20" s="36">
        <v>5878</v>
      </c>
      <c r="J20" s="36">
        <v>1685</v>
      </c>
      <c r="K20" s="36">
        <v>4193</v>
      </c>
      <c r="M20" s="69"/>
    </row>
    <row r="21" spans="2:13" x14ac:dyDescent="0.2">
      <c r="B21" s="28">
        <v>1988</v>
      </c>
      <c r="C21" s="36">
        <v>23965</v>
      </c>
      <c r="D21" s="36">
        <v>19071</v>
      </c>
      <c r="E21" s="36">
        <v>4894</v>
      </c>
      <c r="F21" s="36">
        <v>12003</v>
      </c>
      <c r="G21" s="36">
        <v>10302</v>
      </c>
      <c r="H21" s="36">
        <v>1701</v>
      </c>
      <c r="I21" s="36">
        <v>6483</v>
      </c>
      <c r="J21" s="36">
        <v>1733</v>
      </c>
      <c r="K21" s="36">
        <v>4750</v>
      </c>
      <c r="M21" s="69"/>
    </row>
    <row r="22" spans="2:13" x14ac:dyDescent="0.2">
      <c r="B22" s="28">
        <v>1989</v>
      </c>
      <c r="C22" s="36">
        <v>23586</v>
      </c>
      <c r="D22" s="36">
        <v>18108</v>
      </c>
      <c r="E22" s="36">
        <v>5478</v>
      </c>
      <c r="F22" s="36">
        <v>11372</v>
      </c>
      <c r="G22" s="36">
        <v>9602</v>
      </c>
      <c r="H22" s="36">
        <v>1770</v>
      </c>
      <c r="I22" s="36">
        <v>7472</v>
      </c>
      <c r="J22" s="36">
        <v>1855</v>
      </c>
      <c r="K22" s="36">
        <v>5617</v>
      </c>
      <c r="M22" s="69"/>
    </row>
    <row r="23" spans="2:13" x14ac:dyDescent="0.2">
      <c r="B23" s="28">
        <v>1990</v>
      </c>
      <c r="C23" s="36">
        <v>22299</v>
      </c>
      <c r="D23" s="36">
        <v>16150</v>
      </c>
      <c r="E23" s="36">
        <v>6149</v>
      </c>
      <c r="F23" s="36">
        <v>10296</v>
      </c>
      <c r="G23" s="36">
        <v>8506</v>
      </c>
      <c r="H23" s="36">
        <v>1790</v>
      </c>
      <c r="I23" s="36">
        <v>7975</v>
      </c>
      <c r="J23" s="36">
        <v>1813</v>
      </c>
      <c r="K23" s="36">
        <v>6162</v>
      </c>
      <c r="M23" s="69"/>
    </row>
    <row r="24" spans="2:13" x14ac:dyDescent="0.2">
      <c r="B24" s="28">
        <v>1991</v>
      </c>
      <c r="C24" s="36">
        <v>23578</v>
      </c>
      <c r="D24" s="36">
        <v>16174</v>
      </c>
      <c r="E24" s="36">
        <v>7404</v>
      </c>
      <c r="F24" s="36">
        <v>9952</v>
      </c>
      <c r="G24" s="36">
        <v>7990</v>
      </c>
      <c r="H24" s="36">
        <v>1962</v>
      </c>
      <c r="I24" s="36">
        <v>8460</v>
      </c>
      <c r="J24" s="36">
        <v>1727</v>
      </c>
      <c r="K24" s="36">
        <v>6733</v>
      </c>
      <c r="M24" s="69"/>
    </row>
    <row r="25" spans="2:13" x14ac:dyDescent="0.2">
      <c r="B25" s="28">
        <v>1992</v>
      </c>
      <c r="C25" s="36">
        <v>23523</v>
      </c>
      <c r="D25" s="36">
        <v>16590</v>
      </c>
      <c r="E25" s="36">
        <v>6933</v>
      </c>
      <c r="F25" s="36">
        <v>9712</v>
      </c>
      <c r="G25" s="36">
        <v>7676</v>
      </c>
      <c r="H25" s="36">
        <v>2036</v>
      </c>
      <c r="I25" s="36">
        <v>7938</v>
      </c>
      <c r="J25" s="36">
        <v>1357</v>
      </c>
      <c r="K25" s="36">
        <v>6581</v>
      </c>
      <c r="M25" s="69"/>
    </row>
    <row r="26" spans="2:13" x14ac:dyDescent="0.2">
      <c r="B26" s="28">
        <v>1993</v>
      </c>
      <c r="C26" s="36">
        <v>26510</v>
      </c>
      <c r="D26" s="36">
        <v>18880</v>
      </c>
      <c r="E26" s="36">
        <v>7630</v>
      </c>
      <c r="F26" s="36">
        <v>10260</v>
      </c>
      <c r="G26" s="36">
        <v>8239</v>
      </c>
      <c r="H26" s="36">
        <v>2021</v>
      </c>
      <c r="I26" s="36">
        <v>6522</v>
      </c>
      <c r="J26" s="36">
        <v>1290</v>
      </c>
      <c r="K26" s="36">
        <v>5232</v>
      </c>
      <c r="M26" s="69"/>
    </row>
    <row r="27" spans="2:13" x14ac:dyDescent="0.2">
      <c r="B27" s="28">
        <v>1994</v>
      </c>
      <c r="C27" s="36">
        <v>28972</v>
      </c>
      <c r="D27" s="36">
        <v>20494</v>
      </c>
      <c r="E27" s="36">
        <v>8478</v>
      </c>
      <c r="F27" s="36">
        <v>10858</v>
      </c>
      <c r="G27" s="36">
        <v>8627</v>
      </c>
      <c r="H27" s="36">
        <v>2231</v>
      </c>
      <c r="I27" s="36">
        <v>6180</v>
      </c>
      <c r="J27" s="36">
        <v>1248</v>
      </c>
      <c r="K27" s="36">
        <v>4932</v>
      </c>
      <c r="M27" s="69"/>
    </row>
    <row r="28" spans="2:13" x14ac:dyDescent="0.2">
      <c r="B28" s="28">
        <v>1995</v>
      </c>
      <c r="C28" s="36">
        <v>29859</v>
      </c>
      <c r="D28" s="36">
        <v>21104</v>
      </c>
      <c r="E28" s="36">
        <v>8755</v>
      </c>
      <c r="F28" s="36">
        <v>11183</v>
      </c>
      <c r="G28" s="36">
        <v>8720</v>
      </c>
      <c r="H28" s="36">
        <v>2463</v>
      </c>
      <c r="I28" s="36">
        <v>6310</v>
      </c>
      <c r="J28" s="36">
        <v>1347</v>
      </c>
      <c r="K28" s="36">
        <v>4963</v>
      </c>
      <c r="M28" s="69"/>
    </row>
    <row r="29" spans="2:13" x14ac:dyDescent="0.2">
      <c r="B29" s="28">
        <v>1996</v>
      </c>
      <c r="C29" s="36">
        <v>28971</v>
      </c>
      <c r="D29" s="36">
        <v>20586</v>
      </c>
      <c r="E29" s="36">
        <v>8385</v>
      </c>
      <c r="F29" s="36">
        <v>10396</v>
      </c>
      <c r="G29" s="36">
        <v>8372</v>
      </c>
      <c r="H29" s="36">
        <v>2024</v>
      </c>
      <c r="I29" s="36">
        <v>5345</v>
      </c>
      <c r="J29" s="36">
        <v>1359</v>
      </c>
      <c r="K29" s="36">
        <v>3986</v>
      </c>
      <c r="M29" s="69"/>
    </row>
    <row r="30" spans="2:13" x14ac:dyDescent="0.2">
      <c r="B30" s="28">
        <v>1997</v>
      </c>
      <c r="C30" s="36">
        <v>28085</v>
      </c>
      <c r="D30" s="36">
        <v>20144</v>
      </c>
      <c r="E30" s="36">
        <v>7941</v>
      </c>
      <c r="F30" s="36">
        <v>9950</v>
      </c>
      <c r="G30" s="36">
        <v>7977</v>
      </c>
      <c r="H30" s="36">
        <v>1973</v>
      </c>
      <c r="I30" s="36">
        <v>4647</v>
      </c>
      <c r="J30" s="36">
        <v>1199</v>
      </c>
      <c r="K30" s="36">
        <v>3448</v>
      </c>
      <c r="M30" s="69"/>
    </row>
    <row r="31" spans="2:13" x14ac:dyDescent="0.2">
      <c r="B31" s="28">
        <v>1998</v>
      </c>
      <c r="C31" s="36">
        <v>27963</v>
      </c>
      <c r="D31" s="36">
        <v>19907</v>
      </c>
      <c r="E31" s="36">
        <v>8056</v>
      </c>
      <c r="F31" s="36">
        <v>9857</v>
      </c>
      <c r="G31" s="36">
        <v>7755</v>
      </c>
      <c r="H31" s="36">
        <v>2102</v>
      </c>
      <c r="I31" s="36">
        <v>5023</v>
      </c>
      <c r="J31" s="36">
        <v>1318</v>
      </c>
      <c r="K31" s="36">
        <v>3705</v>
      </c>
      <c r="M31" s="69"/>
    </row>
    <row r="32" spans="2:13" x14ac:dyDescent="0.2">
      <c r="B32" s="28">
        <v>1999</v>
      </c>
      <c r="C32" s="36">
        <v>27703</v>
      </c>
      <c r="D32" s="36">
        <v>19007</v>
      </c>
      <c r="E32" s="36">
        <v>8696</v>
      </c>
      <c r="F32" s="36">
        <v>10020</v>
      </c>
      <c r="G32" s="36">
        <v>7968</v>
      </c>
      <c r="H32" s="36">
        <v>2052</v>
      </c>
      <c r="I32" s="36">
        <v>5456</v>
      </c>
      <c r="J32" s="36">
        <v>1431</v>
      </c>
      <c r="K32" s="36">
        <v>4025</v>
      </c>
      <c r="M32" s="69"/>
    </row>
    <row r="33" spans="2:13" x14ac:dyDescent="0.2">
      <c r="B33" s="28">
        <v>2000</v>
      </c>
      <c r="C33" s="36">
        <v>25898</v>
      </c>
      <c r="D33" s="36">
        <v>18976</v>
      </c>
      <c r="E33" s="36">
        <v>6922</v>
      </c>
      <c r="F33" s="36">
        <v>10611</v>
      </c>
      <c r="G33" s="36">
        <v>8139</v>
      </c>
      <c r="H33" s="36">
        <v>2418</v>
      </c>
      <c r="I33" s="36">
        <v>5394</v>
      </c>
      <c r="J33" s="36">
        <v>1393</v>
      </c>
      <c r="K33" s="36">
        <v>4001</v>
      </c>
      <c r="M33" s="69"/>
    </row>
    <row r="34" spans="2:13" x14ac:dyDescent="0.2">
      <c r="B34" s="28">
        <v>2001</v>
      </c>
      <c r="C34" s="36">
        <v>25717</v>
      </c>
      <c r="D34" s="36">
        <v>18877</v>
      </c>
      <c r="E34" s="36">
        <v>6840</v>
      </c>
      <c r="F34" s="36">
        <v>10882</v>
      </c>
      <c r="G34" s="36">
        <v>8393</v>
      </c>
      <c r="H34" s="36">
        <v>2489</v>
      </c>
      <c r="I34" s="36">
        <v>6261</v>
      </c>
      <c r="J34" s="36">
        <v>1445</v>
      </c>
      <c r="K34" s="36">
        <v>4816</v>
      </c>
      <c r="M34" s="69"/>
    </row>
    <row r="35" spans="2:13" x14ac:dyDescent="0.2">
      <c r="B35" s="28">
        <v>2002</v>
      </c>
      <c r="C35" s="36">
        <v>25256</v>
      </c>
      <c r="D35" s="36">
        <v>18361</v>
      </c>
      <c r="E35" s="36">
        <v>6895</v>
      </c>
      <c r="F35" s="36">
        <v>10649</v>
      </c>
      <c r="G35" s="36">
        <v>8313</v>
      </c>
      <c r="H35" s="36">
        <v>2336</v>
      </c>
      <c r="I35" s="36">
        <v>6274</v>
      </c>
      <c r="J35" s="36">
        <v>1196</v>
      </c>
      <c r="K35" s="36">
        <v>5078</v>
      </c>
      <c r="M35" s="69"/>
    </row>
    <row r="36" spans="2:13" x14ac:dyDescent="0.2">
      <c r="B36" s="28">
        <v>2003</v>
      </c>
      <c r="C36" s="36">
        <v>25290</v>
      </c>
      <c r="D36" s="36">
        <v>18376</v>
      </c>
      <c r="E36" s="36">
        <v>6914</v>
      </c>
      <c r="F36" s="36">
        <v>11013</v>
      </c>
      <c r="G36" s="36">
        <v>8272</v>
      </c>
      <c r="H36" s="36">
        <v>2741</v>
      </c>
      <c r="I36" s="36">
        <v>6107</v>
      </c>
      <c r="J36" s="36">
        <v>1240</v>
      </c>
      <c r="K36" s="36">
        <v>4867</v>
      </c>
      <c r="M36" s="69"/>
    </row>
    <row r="37" spans="2:13" x14ac:dyDescent="0.2">
      <c r="B37" s="28">
        <v>2004</v>
      </c>
      <c r="C37" s="36">
        <v>24970</v>
      </c>
      <c r="D37" s="36">
        <v>18275</v>
      </c>
      <c r="E37" s="36">
        <v>6695</v>
      </c>
      <c r="F37" s="36">
        <v>11060</v>
      </c>
      <c r="G37" s="36">
        <v>8375</v>
      </c>
      <c r="H37" s="36">
        <v>2685</v>
      </c>
      <c r="I37" s="36">
        <v>5675</v>
      </c>
      <c r="J37" s="36">
        <v>1091</v>
      </c>
      <c r="K37" s="36">
        <v>4584</v>
      </c>
      <c r="M37" s="69"/>
    </row>
    <row r="38" spans="2:13" x14ac:dyDescent="0.2">
      <c r="B38" s="28">
        <v>2005</v>
      </c>
      <c r="C38" s="36">
        <v>25096</v>
      </c>
      <c r="D38" s="36">
        <v>18693</v>
      </c>
      <c r="E38" s="36">
        <v>6403</v>
      </c>
      <c r="F38" s="36">
        <v>11216</v>
      </c>
      <c r="G38" s="36">
        <v>8404</v>
      </c>
      <c r="H38" s="36">
        <v>2812</v>
      </c>
      <c r="I38" s="36">
        <v>6605</v>
      </c>
      <c r="J38" s="36">
        <v>1100</v>
      </c>
      <c r="K38" s="36">
        <v>5505</v>
      </c>
      <c r="M38" s="69"/>
    </row>
    <row r="39" spans="2:13" x14ac:dyDescent="0.2">
      <c r="B39" s="28">
        <v>2006</v>
      </c>
      <c r="C39" s="36">
        <v>25560</v>
      </c>
      <c r="D39" s="36">
        <v>18665</v>
      </c>
      <c r="E39" s="36">
        <v>6895</v>
      </c>
      <c r="F39" s="36">
        <v>11972</v>
      </c>
      <c r="G39" s="36">
        <v>8935</v>
      </c>
      <c r="H39" s="36">
        <v>3037</v>
      </c>
      <c r="I39" s="36">
        <v>7593</v>
      </c>
      <c r="J39" s="36">
        <v>1096</v>
      </c>
      <c r="K39" s="36">
        <v>6497</v>
      </c>
    </row>
    <row r="40" spans="2:13" x14ac:dyDescent="0.2">
      <c r="B40" s="28">
        <v>2007</v>
      </c>
      <c r="C40" s="36">
        <v>27035</v>
      </c>
      <c r="D40" s="36">
        <v>19604</v>
      </c>
      <c r="E40" s="36">
        <v>7431</v>
      </c>
      <c r="F40" s="36">
        <v>12277</v>
      </c>
      <c r="G40" s="36">
        <v>8973</v>
      </c>
      <c r="H40" s="36">
        <v>3304</v>
      </c>
      <c r="I40" s="36">
        <v>9040</v>
      </c>
      <c r="J40" s="36">
        <v>1213</v>
      </c>
      <c r="K40" s="36">
        <v>7827</v>
      </c>
    </row>
    <row r="41" spans="2:13" x14ac:dyDescent="0.2">
      <c r="B41" s="28">
        <v>2008</v>
      </c>
      <c r="C41" s="36">
        <v>27250</v>
      </c>
      <c r="D41" s="36">
        <v>19402</v>
      </c>
      <c r="E41" s="36">
        <v>7848</v>
      </c>
      <c r="F41" s="36">
        <v>12807</v>
      </c>
      <c r="G41" s="36">
        <v>9149</v>
      </c>
      <c r="H41" s="36">
        <v>3658</v>
      </c>
      <c r="I41" s="36">
        <v>9995</v>
      </c>
      <c r="J41" s="36">
        <v>1234</v>
      </c>
      <c r="K41" s="36">
        <v>8761</v>
      </c>
    </row>
    <row r="42" spans="2:13" x14ac:dyDescent="0.2">
      <c r="B42" s="28">
        <v>2009</v>
      </c>
      <c r="C42" s="36">
        <v>27566</v>
      </c>
      <c r="D42" s="36">
        <v>19353</v>
      </c>
      <c r="E42" s="36">
        <v>8213</v>
      </c>
      <c r="F42" s="36">
        <v>13371</v>
      </c>
      <c r="G42" s="36">
        <v>9511</v>
      </c>
      <c r="H42" s="36">
        <v>3860</v>
      </c>
      <c r="I42" s="36">
        <v>8603</v>
      </c>
      <c r="J42" s="36">
        <v>1242</v>
      </c>
      <c r="K42" s="36">
        <v>7361</v>
      </c>
    </row>
    <row r="43" spans="2:13" x14ac:dyDescent="0.2">
      <c r="B43" s="28">
        <v>2010</v>
      </c>
      <c r="C43" s="36">
        <v>27019</v>
      </c>
      <c r="D43" s="36">
        <v>19085</v>
      </c>
      <c r="E43" s="36">
        <v>7934</v>
      </c>
      <c r="F43" s="36">
        <v>13668</v>
      </c>
      <c r="G43" s="36">
        <v>9515</v>
      </c>
      <c r="H43" s="36">
        <v>4153</v>
      </c>
      <c r="I43" s="36">
        <v>8260</v>
      </c>
      <c r="J43" s="36">
        <v>1192</v>
      </c>
      <c r="K43" s="36">
        <v>7068</v>
      </c>
    </row>
    <row r="44" spans="2:13" x14ac:dyDescent="0.2">
      <c r="B44" s="28">
        <v>2011</v>
      </c>
      <c r="C44" s="36">
        <v>28310</v>
      </c>
      <c r="D44" s="36">
        <v>19752</v>
      </c>
      <c r="E44" s="36">
        <v>8558</v>
      </c>
      <c r="F44" s="36">
        <v>13890</v>
      </c>
      <c r="G44" s="36">
        <v>9618</v>
      </c>
      <c r="H44" s="36">
        <v>4272</v>
      </c>
      <c r="I44" s="36">
        <v>9361</v>
      </c>
      <c r="J44" s="36">
        <v>1345</v>
      </c>
      <c r="K44" s="36">
        <v>8016</v>
      </c>
    </row>
    <row r="45" spans="2:13" x14ac:dyDescent="0.2">
      <c r="B45" s="28">
        <v>2012</v>
      </c>
      <c r="C45" s="36">
        <v>28050</v>
      </c>
      <c r="D45" s="36">
        <v>19415</v>
      </c>
      <c r="E45" s="36">
        <v>8635</v>
      </c>
      <c r="F45" s="36">
        <v>13674</v>
      </c>
      <c r="G45" s="36">
        <v>9366</v>
      </c>
      <c r="H45" s="36">
        <v>4308</v>
      </c>
      <c r="I45" s="36">
        <v>9750</v>
      </c>
      <c r="J45" s="36">
        <v>1404</v>
      </c>
      <c r="K45" s="36">
        <v>8346</v>
      </c>
    </row>
    <row r="46" spans="2:13" x14ac:dyDescent="0.2">
      <c r="B46" s="28">
        <v>2013</v>
      </c>
      <c r="C46" s="36">
        <v>28067</v>
      </c>
      <c r="D46" s="36">
        <v>19301</v>
      </c>
      <c r="E46" s="36">
        <v>8766</v>
      </c>
      <c r="F46" s="36">
        <v>13561</v>
      </c>
      <c r="G46" s="36">
        <v>9076</v>
      </c>
      <c r="H46" s="36">
        <v>4485</v>
      </c>
      <c r="I46" s="36">
        <v>8479</v>
      </c>
      <c r="J46" s="36">
        <v>1352</v>
      </c>
      <c r="K46" s="36">
        <v>7127</v>
      </c>
    </row>
    <row r="47" spans="2:13" x14ac:dyDescent="0.2">
      <c r="B47" s="28">
        <v>2014</v>
      </c>
      <c r="C47" s="36">
        <v>28373</v>
      </c>
      <c r="D47" s="36">
        <v>18858</v>
      </c>
      <c r="E47" s="36">
        <v>9515</v>
      </c>
      <c r="F47" s="36">
        <v>13464</v>
      </c>
      <c r="G47" s="36">
        <v>8802</v>
      </c>
      <c r="H47" s="36">
        <v>4662</v>
      </c>
      <c r="I47" s="36">
        <v>8466</v>
      </c>
      <c r="J47" s="36">
        <v>1388</v>
      </c>
      <c r="K47" s="36">
        <v>7078</v>
      </c>
    </row>
    <row r="48" spans="2:13" x14ac:dyDescent="0.2">
      <c r="B48" s="28">
        <v>2015</v>
      </c>
      <c r="C48" s="36">
        <v>29743</v>
      </c>
      <c r="D48" s="36">
        <v>19172</v>
      </c>
      <c r="E48" s="36">
        <v>10571</v>
      </c>
      <c r="F48" s="36">
        <v>13861</v>
      </c>
      <c r="G48" s="36">
        <v>8946</v>
      </c>
      <c r="H48" s="36">
        <v>4915</v>
      </c>
      <c r="I48" s="36">
        <v>8772</v>
      </c>
      <c r="J48" s="36">
        <v>1220</v>
      </c>
      <c r="K48" s="36">
        <v>7552</v>
      </c>
    </row>
    <row r="49" spans="1:11" x14ac:dyDescent="0.2">
      <c r="B49" s="40">
        <v>2016</v>
      </c>
      <c r="C49" s="152">
        <v>30636</v>
      </c>
      <c r="D49" s="152">
        <v>19520</v>
      </c>
      <c r="E49" s="152">
        <v>11116</v>
      </c>
      <c r="F49" s="152">
        <v>14294</v>
      </c>
      <c r="G49" s="152">
        <v>9200</v>
      </c>
      <c r="H49" s="152">
        <v>5094</v>
      </c>
      <c r="I49" s="152">
        <v>8697</v>
      </c>
      <c r="J49" s="152">
        <v>1256</v>
      </c>
      <c r="K49" s="152">
        <v>7441</v>
      </c>
    </row>
    <row r="50" spans="1:11" x14ac:dyDescent="0.2">
      <c r="B50" s="40">
        <v>2017</v>
      </c>
      <c r="C50" s="152">
        <v>30425</v>
      </c>
      <c r="D50" s="152">
        <v>19773</v>
      </c>
      <c r="E50" s="152">
        <v>10652</v>
      </c>
      <c r="F50" s="152">
        <v>14552</v>
      </c>
      <c r="G50" s="152">
        <v>9326</v>
      </c>
      <c r="H50" s="152">
        <v>5226</v>
      </c>
      <c r="I50" s="152">
        <v>8555</v>
      </c>
      <c r="J50" s="152">
        <v>1167</v>
      </c>
      <c r="K50" s="152">
        <v>7388</v>
      </c>
    </row>
    <row r="54" spans="1:11" ht="15.75" x14ac:dyDescent="0.25">
      <c r="A54" s="8" t="str">
        <f>Inhaltsverzeichnis!B28&amp; " " &amp;Inhaltsverzeichnis!D28</f>
        <v>Tabelle 7b: Wegzüge nach Wegzugsregion und Nationalität, 1973 – 2017</v>
      </c>
    </row>
    <row r="56" spans="1:11" x14ac:dyDescent="0.2">
      <c r="A56" s="2"/>
      <c r="J56" s="2"/>
      <c r="K56" s="3"/>
    </row>
    <row r="57" spans="1:11" ht="12.75" customHeight="1" x14ac:dyDescent="0.2">
      <c r="B57" s="191" t="s">
        <v>111</v>
      </c>
      <c r="C57" s="204" t="s">
        <v>468</v>
      </c>
      <c r="D57" s="194"/>
      <c r="E57" s="195"/>
      <c r="F57" s="204" t="s">
        <v>469</v>
      </c>
      <c r="G57" s="194"/>
      <c r="H57" s="195"/>
      <c r="I57" s="193" t="s">
        <v>372</v>
      </c>
      <c r="J57" s="194"/>
      <c r="K57" s="195"/>
    </row>
    <row r="58" spans="1:11" x14ac:dyDescent="0.2">
      <c r="B58" s="192"/>
      <c r="C58" s="38" t="s">
        <v>69</v>
      </c>
      <c r="D58" s="38" t="s">
        <v>227</v>
      </c>
      <c r="E58" s="38" t="s">
        <v>228</v>
      </c>
      <c r="F58" s="38" t="s">
        <v>69</v>
      </c>
      <c r="G58" s="38" t="s">
        <v>227</v>
      </c>
      <c r="H58" s="38" t="s">
        <v>228</v>
      </c>
      <c r="I58" s="38" t="s">
        <v>69</v>
      </c>
      <c r="J58" s="38" t="s">
        <v>227</v>
      </c>
      <c r="K58" s="38" t="s">
        <v>228</v>
      </c>
    </row>
    <row r="59" spans="1:11" x14ac:dyDescent="0.2">
      <c r="B59" s="28">
        <v>1973</v>
      </c>
      <c r="C59" s="36">
        <v>20948</v>
      </c>
      <c r="D59" s="36">
        <v>14628</v>
      </c>
      <c r="E59" s="36">
        <v>6320</v>
      </c>
      <c r="F59" s="36">
        <v>12426</v>
      </c>
      <c r="G59" s="36">
        <v>10326</v>
      </c>
      <c r="H59" s="36">
        <v>2100</v>
      </c>
      <c r="I59" s="36">
        <v>6810</v>
      </c>
      <c r="J59" s="36">
        <v>1497</v>
      </c>
      <c r="K59" s="36">
        <v>5313</v>
      </c>
    </row>
    <row r="60" spans="1:11" x14ac:dyDescent="0.2">
      <c r="B60" s="28">
        <v>1974</v>
      </c>
      <c r="C60" s="36">
        <v>21412</v>
      </c>
      <c r="D60" s="36">
        <v>15373</v>
      </c>
      <c r="E60" s="36">
        <v>6039</v>
      </c>
      <c r="F60" s="36">
        <v>11787</v>
      </c>
      <c r="G60" s="36">
        <v>9730</v>
      </c>
      <c r="H60" s="36">
        <v>2057</v>
      </c>
      <c r="I60" s="36">
        <v>7082</v>
      </c>
      <c r="J60" s="36">
        <v>1607</v>
      </c>
      <c r="K60" s="36">
        <v>5475</v>
      </c>
    </row>
    <row r="61" spans="1:11" x14ac:dyDescent="0.2">
      <c r="B61" s="28">
        <v>1975</v>
      </c>
      <c r="C61" s="36">
        <v>19486</v>
      </c>
      <c r="D61" s="36">
        <v>14783</v>
      </c>
      <c r="E61" s="36">
        <v>4703</v>
      </c>
      <c r="F61" s="36">
        <v>11106</v>
      </c>
      <c r="G61" s="36">
        <v>9459</v>
      </c>
      <c r="H61" s="36">
        <v>1647</v>
      </c>
      <c r="I61" s="36">
        <v>11694</v>
      </c>
      <c r="J61" s="36">
        <v>1642</v>
      </c>
      <c r="K61" s="36">
        <v>10052</v>
      </c>
    </row>
    <row r="62" spans="1:11" x14ac:dyDescent="0.2">
      <c r="B62" s="28">
        <v>1976</v>
      </c>
      <c r="C62" s="36">
        <v>19383</v>
      </c>
      <c r="D62" s="36">
        <v>15403</v>
      </c>
      <c r="E62" s="36">
        <v>3980</v>
      </c>
      <c r="F62" s="36">
        <v>10755</v>
      </c>
      <c r="G62" s="36">
        <v>9432</v>
      </c>
      <c r="H62" s="36">
        <v>1323</v>
      </c>
      <c r="I62" s="36">
        <v>8701</v>
      </c>
      <c r="J62" s="36">
        <v>1520</v>
      </c>
      <c r="K62" s="36">
        <v>7181</v>
      </c>
    </row>
    <row r="63" spans="1:11" x14ac:dyDescent="0.2">
      <c r="B63" s="28">
        <v>1977</v>
      </c>
      <c r="C63" s="36">
        <v>19973</v>
      </c>
      <c r="D63" s="36">
        <v>15919</v>
      </c>
      <c r="E63" s="36">
        <v>4054</v>
      </c>
      <c r="F63" s="36">
        <v>10679</v>
      </c>
      <c r="G63" s="36">
        <v>9320</v>
      </c>
      <c r="H63" s="36">
        <v>1359</v>
      </c>
      <c r="I63" s="36">
        <v>6424</v>
      </c>
      <c r="J63" s="36">
        <v>1730</v>
      </c>
      <c r="K63" s="36">
        <v>4694</v>
      </c>
    </row>
    <row r="64" spans="1:11" x14ac:dyDescent="0.2">
      <c r="B64" s="28">
        <v>1978</v>
      </c>
      <c r="C64" s="36">
        <v>19469</v>
      </c>
      <c r="D64" s="36">
        <v>15924</v>
      </c>
      <c r="E64" s="36">
        <v>3565</v>
      </c>
      <c r="F64" s="36">
        <v>10930</v>
      </c>
      <c r="G64" s="36">
        <v>9564</v>
      </c>
      <c r="H64" s="36">
        <v>1366</v>
      </c>
      <c r="I64" s="36">
        <v>5209</v>
      </c>
      <c r="J64" s="36">
        <v>1805</v>
      </c>
      <c r="K64" s="36">
        <v>3404</v>
      </c>
    </row>
    <row r="65" spans="2:11" x14ac:dyDescent="0.2">
      <c r="B65" s="28">
        <v>1979</v>
      </c>
      <c r="C65" s="36">
        <v>19999</v>
      </c>
      <c r="D65" s="36">
        <v>16580</v>
      </c>
      <c r="E65" s="36">
        <v>3419</v>
      </c>
      <c r="F65" s="36">
        <v>10199</v>
      </c>
      <c r="G65" s="36">
        <v>9047</v>
      </c>
      <c r="H65" s="36">
        <v>1152</v>
      </c>
      <c r="I65" s="36">
        <v>5357</v>
      </c>
      <c r="J65" s="36">
        <v>1939</v>
      </c>
      <c r="K65" s="36">
        <v>3418</v>
      </c>
    </row>
    <row r="66" spans="2:11" x14ac:dyDescent="0.2">
      <c r="B66" s="28">
        <v>1980</v>
      </c>
      <c r="C66" s="36">
        <v>21037</v>
      </c>
      <c r="D66" s="36">
        <v>17441</v>
      </c>
      <c r="E66" s="36">
        <v>3596</v>
      </c>
      <c r="F66" s="36">
        <v>10944</v>
      </c>
      <c r="G66" s="36">
        <v>9537</v>
      </c>
      <c r="H66" s="36">
        <v>1407</v>
      </c>
      <c r="I66" s="36">
        <v>4987</v>
      </c>
      <c r="J66" s="36">
        <v>1849</v>
      </c>
      <c r="K66" s="36">
        <v>3138</v>
      </c>
    </row>
    <row r="67" spans="2:11" x14ac:dyDescent="0.2">
      <c r="B67" s="28">
        <v>1981</v>
      </c>
      <c r="C67" s="36">
        <v>20669</v>
      </c>
      <c r="D67" s="36">
        <v>17075</v>
      </c>
      <c r="E67" s="36">
        <v>3594</v>
      </c>
      <c r="F67" s="36">
        <v>10518</v>
      </c>
      <c r="G67" s="36">
        <v>9107</v>
      </c>
      <c r="H67" s="36">
        <v>1411</v>
      </c>
      <c r="I67" s="36">
        <v>4845</v>
      </c>
      <c r="J67" s="36">
        <v>1728</v>
      </c>
      <c r="K67" s="36">
        <v>3117</v>
      </c>
    </row>
    <row r="68" spans="2:11" x14ac:dyDescent="0.2">
      <c r="B68" s="28">
        <v>1982</v>
      </c>
      <c r="C68" s="36">
        <v>20350</v>
      </c>
      <c r="D68" s="36">
        <v>16785</v>
      </c>
      <c r="E68" s="36">
        <v>3565</v>
      </c>
      <c r="F68" s="36">
        <v>10169</v>
      </c>
      <c r="G68" s="36">
        <v>8932</v>
      </c>
      <c r="H68" s="36">
        <v>1237</v>
      </c>
      <c r="I68" s="36">
        <v>5096</v>
      </c>
      <c r="J68" s="36">
        <v>1781</v>
      </c>
      <c r="K68" s="36">
        <v>3315</v>
      </c>
    </row>
    <row r="69" spans="2:11" x14ac:dyDescent="0.2">
      <c r="B69" s="28">
        <v>1983</v>
      </c>
      <c r="C69" s="36">
        <v>21160</v>
      </c>
      <c r="D69" s="36">
        <v>17577</v>
      </c>
      <c r="E69" s="36">
        <v>3583</v>
      </c>
      <c r="F69" s="36">
        <v>9632</v>
      </c>
      <c r="G69" s="36">
        <v>8442</v>
      </c>
      <c r="H69" s="36">
        <v>1190</v>
      </c>
      <c r="I69" s="36">
        <v>4946</v>
      </c>
      <c r="J69" s="36">
        <v>1597</v>
      </c>
      <c r="K69" s="36">
        <v>3349</v>
      </c>
    </row>
    <row r="70" spans="2:11" x14ac:dyDescent="0.2">
      <c r="B70" s="28">
        <v>1984</v>
      </c>
      <c r="C70" s="36">
        <v>22365</v>
      </c>
      <c r="D70" s="36">
        <v>18656</v>
      </c>
      <c r="E70" s="36">
        <v>3709</v>
      </c>
      <c r="F70" s="36">
        <v>10060</v>
      </c>
      <c r="G70" s="36">
        <v>8789</v>
      </c>
      <c r="H70" s="36">
        <v>1271</v>
      </c>
      <c r="I70" s="36">
        <v>4797</v>
      </c>
      <c r="J70" s="36">
        <v>1597</v>
      </c>
      <c r="K70" s="36">
        <v>3200</v>
      </c>
    </row>
    <row r="71" spans="2:11" x14ac:dyDescent="0.2">
      <c r="B71" s="28">
        <v>1985</v>
      </c>
      <c r="C71" s="36">
        <v>23532</v>
      </c>
      <c r="D71" s="36">
        <v>19375</v>
      </c>
      <c r="E71" s="36">
        <v>4157</v>
      </c>
      <c r="F71" s="36">
        <v>9660</v>
      </c>
      <c r="G71" s="36">
        <v>8344</v>
      </c>
      <c r="H71" s="36">
        <v>1316</v>
      </c>
      <c r="I71" s="36">
        <v>4662</v>
      </c>
      <c r="J71" s="36">
        <v>1644</v>
      </c>
      <c r="K71" s="36">
        <v>3018</v>
      </c>
    </row>
    <row r="72" spans="2:11" x14ac:dyDescent="0.2">
      <c r="B72" s="28">
        <v>1986</v>
      </c>
      <c r="C72" s="36">
        <v>24057</v>
      </c>
      <c r="D72" s="36">
        <v>19677</v>
      </c>
      <c r="E72" s="36">
        <v>4380</v>
      </c>
      <c r="F72" s="36">
        <v>9698</v>
      </c>
      <c r="G72" s="36">
        <v>8497</v>
      </c>
      <c r="H72" s="36">
        <v>1201</v>
      </c>
      <c r="I72" s="36">
        <v>4691</v>
      </c>
      <c r="J72" s="36">
        <v>1581</v>
      </c>
      <c r="K72" s="36">
        <v>3110</v>
      </c>
    </row>
    <row r="73" spans="2:11" x14ac:dyDescent="0.2">
      <c r="B73" s="28">
        <v>1987</v>
      </c>
      <c r="C73" s="36">
        <v>23867</v>
      </c>
      <c r="D73" s="36">
        <v>19364</v>
      </c>
      <c r="E73" s="36">
        <v>4503</v>
      </c>
      <c r="F73" s="36">
        <v>9336</v>
      </c>
      <c r="G73" s="36">
        <v>8024</v>
      </c>
      <c r="H73" s="36">
        <v>1312</v>
      </c>
      <c r="I73" s="36">
        <v>4633</v>
      </c>
      <c r="J73" s="36">
        <v>1639</v>
      </c>
      <c r="K73" s="36">
        <v>2994</v>
      </c>
    </row>
    <row r="74" spans="2:11" x14ac:dyDescent="0.2">
      <c r="B74" s="28">
        <v>1988</v>
      </c>
      <c r="C74" s="36">
        <v>23649</v>
      </c>
      <c r="D74" s="36">
        <v>19175</v>
      </c>
      <c r="E74" s="36">
        <v>4474</v>
      </c>
      <c r="F74" s="36">
        <v>9812</v>
      </c>
      <c r="G74" s="36">
        <v>8380</v>
      </c>
      <c r="H74" s="36">
        <v>1432</v>
      </c>
      <c r="I74" s="36">
        <v>4964</v>
      </c>
      <c r="J74" s="36">
        <v>1744</v>
      </c>
      <c r="K74" s="36">
        <v>3220</v>
      </c>
    </row>
    <row r="75" spans="2:11" x14ac:dyDescent="0.2">
      <c r="B75" s="28">
        <v>1989</v>
      </c>
      <c r="C75" s="36">
        <v>22584</v>
      </c>
      <c r="D75" s="36">
        <v>17954</v>
      </c>
      <c r="E75" s="36">
        <v>4630</v>
      </c>
      <c r="F75" s="36">
        <v>9396</v>
      </c>
      <c r="G75" s="36">
        <v>8029</v>
      </c>
      <c r="H75" s="36">
        <v>1367</v>
      </c>
      <c r="I75" s="36">
        <v>5401</v>
      </c>
      <c r="J75" s="36">
        <v>1713</v>
      </c>
      <c r="K75" s="36">
        <v>3688</v>
      </c>
    </row>
    <row r="76" spans="2:11" x14ac:dyDescent="0.2">
      <c r="B76" s="28">
        <v>1990</v>
      </c>
      <c r="C76" s="36">
        <v>21020</v>
      </c>
      <c r="D76" s="36">
        <v>16240</v>
      </c>
      <c r="E76" s="36">
        <v>4780</v>
      </c>
      <c r="F76" s="36">
        <v>9825</v>
      </c>
      <c r="G76" s="36">
        <v>8359</v>
      </c>
      <c r="H76" s="36">
        <v>1466</v>
      </c>
      <c r="I76" s="36">
        <v>5948</v>
      </c>
      <c r="J76" s="36">
        <v>1910</v>
      </c>
      <c r="K76" s="36">
        <v>4038</v>
      </c>
    </row>
    <row r="77" spans="2:11" x14ac:dyDescent="0.2">
      <c r="B77" s="28">
        <v>1991</v>
      </c>
      <c r="C77" s="36">
        <v>21380</v>
      </c>
      <c r="D77" s="36">
        <v>15965</v>
      </c>
      <c r="E77" s="36">
        <v>5415</v>
      </c>
      <c r="F77" s="36">
        <v>9353</v>
      </c>
      <c r="G77" s="36">
        <v>7652</v>
      </c>
      <c r="H77" s="36">
        <v>1701</v>
      </c>
      <c r="I77" s="36">
        <v>6282</v>
      </c>
      <c r="J77" s="36">
        <v>1852</v>
      </c>
      <c r="K77" s="36">
        <v>4430</v>
      </c>
    </row>
    <row r="78" spans="2:11" x14ac:dyDescent="0.2">
      <c r="B78" s="28">
        <v>1992</v>
      </c>
      <c r="C78" s="36">
        <v>23043</v>
      </c>
      <c r="D78" s="36">
        <v>16948</v>
      </c>
      <c r="E78" s="36">
        <v>6095</v>
      </c>
      <c r="F78" s="36">
        <v>9327</v>
      </c>
      <c r="G78" s="36">
        <v>7552</v>
      </c>
      <c r="H78" s="36">
        <v>1775</v>
      </c>
      <c r="I78" s="36">
        <v>7235</v>
      </c>
      <c r="J78" s="36">
        <v>1886</v>
      </c>
      <c r="K78" s="36">
        <v>5349</v>
      </c>
    </row>
    <row r="79" spans="2:11" x14ac:dyDescent="0.2">
      <c r="B79" s="28">
        <v>1993</v>
      </c>
      <c r="C79" s="36">
        <v>25282</v>
      </c>
      <c r="D79" s="36">
        <v>18501</v>
      </c>
      <c r="E79" s="36">
        <v>6781</v>
      </c>
      <c r="F79" s="36">
        <v>9359</v>
      </c>
      <c r="G79" s="36">
        <v>7496</v>
      </c>
      <c r="H79" s="36">
        <v>1863</v>
      </c>
      <c r="I79" s="36">
        <v>5701</v>
      </c>
      <c r="J79" s="36">
        <v>1742</v>
      </c>
      <c r="K79" s="36">
        <v>3959</v>
      </c>
    </row>
    <row r="80" spans="2:11" x14ac:dyDescent="0.2">
      <c r="B80" s="28">
        <v>1994</v>
      </c>
      <c r="C80" s="36">
        <v>28417</v>
      </c>
      <c r="D80" s="36">
        <v>20690</v>
      </c>
      <c r="E80" s="36">
        <v>7727</v>
      </c>
      <c r="F80" s="36">
        <v>10062</v>
      </c>
      <c r="G80" s="36">
        <v>8042</v>
      </c>
      <c r="H80" s="36">
        <v>2020</v>
      </c>
      <c r="I80" s="36">
        <v>5335</v>
      </c>
      <c r="J80" s="36">
        <v>1881</v>
      </c>
      <c r="K80" s="36">
        <v>3454</v>
      </c>
    </row>
    <row r="81" spans="2:11" x14ac:dyDescent="0.2">
      <c r="B81" s="28">
        <v>1995</v>
      </c>
      <c r="C81" s="36">
        <v>28458</v>
      </c>
      <c r="D81" s="36">
        <v>20496</v>
      </c>
      <c r="E81" s="36">
        <v>7962</v>
      </c>
      <c r="F81" s="36">
        <v>9861</v>
      </c>
      <c r="G81" s="36">
        <v>7890</v>
      </c>
      <c r="H81" s="36">
        <v>1971</v>
      </c>
      <c r="I81" s="36">
        <v>5209</v>
      </c>
      <c r="J81" s="36">
        <v>1832</v>
      </c>
      <c r="K81" s="36">
        <v>3377</v>
      </c>
    </row>
    <row r="82" spans="2:11" x14ac:dyDescent="0.2">
      <c r="B82" s="28">
        <v>1996</v>
      </c>
      <c r="C82" s="36">
        <v>28181</v>
      </c>
      <c r="D82" s="36">
        <v>20584</v>
      </c>
      <c r="E82" s="36">
        <v>7597</v>
      </c>
      <c r="F82" s="36">
        <v>9852</v>
      </c>
      <c r="G82" s="36">
        <v>7894</v>
      </c>
      <c r="H82" s="36">
        <v>1958</v>
      </c>
      <c r="I82" s="36">
        <v>5899</v>
      </c>
      <c r="J82" s="36">
        <v>1912</v>
      </c>
      <c r="K82" s="36">
        <v>3987</v>
      </c>
    </row>
    <row r="83" spans="2:11" x14ac:dyDescent="0.2">
      <c r="B83" s="28">
        <v>1997</v>
      </c>
      <c r="C83" s="36">
        <v>27031</v>
      </c>
      <c r="D83" s="36">
        <v>19828</v>
      </c>
      <c r="E83" s="36">
        <v>7203</v>
      </c>
      <c r="F83" s="36">
        <v>9208</v>
      </c>
      <c r="G83" s="36">
        <v>7424</v>
      </c>
      <c r="H83" s="36">
        <v>1784</v>
      </c>
      <c r="I83" s="36">
        <v>5606</v>
      </c>
      <c r="J83" s="36">
        <v>1898</v>
      </c>
      <c r="K83" s="36">
        <v>3708</v>
      </c>
    </row>
    <row r="84" spans="2:11" x14ac:dyDescent="0.2">
      <c r="B84" s="28">
        <v>1998</v>
      </c>
      <c r="C84" s="36">
        <v>26690</v>
      </c>
      <c r="D84" s="36">
        <v>19717</v>
      </c>
      <c r="E84" s="36">
        <v>6973</v>
      </c>
      <c r="F84" s="36">
        <v>9401</v>
      </c>
      <c r="G84" s="36">
        <v>7637</v>
      </c>
      <c r="H84" s="36">
        <v>1764</v>
      </c>
      <c r="I84" s="36">
        <v>5726</v>
      </c>
      <c r="J84" s="36">
        <v>1953</v>
      </c>
      <c r="K84" s="36">
        <v>3773</v>
      </c>
    </row>
    <row r="85" spans="2:11" x14ac:dyDescent="0.2">
      <c r="B85" s="28">
        <v>1999</v>
      </c>
      <c r="C85" s="36">
        <v>25212</v>
      </c>
      <c r="D85" s="36">
        <v>18476</v>
      </c>
      <c r="E85" s="36">
        <v>6736</v>
      </c>
      <c r="F85" s="36">
        <v>9045</v>
      </c>
      <c r="G85" s="36">
        <v>7221</v>
      </c>
      <c r="H85" s="36">
        <v>1824</v>
      </c>
      <c r="I85" s="36">
        <v>5293</v>
      </c>
      <c r="J85" s="36">
        <v>1742</v>
      </c>
      <c r="K85" s="36">
        <v>3351</v>
      </c>
    </row>
    <row r="86" spans="2:11" x14ac:dyDescent="0.2">
      <c r="B86" s="28">
        <v>2000</v>
      </c>
      <c r="C86" s="36">
        <v>25504</v>
      </c>
      <c r="D86" s="36">
        <v>18970</v>
      </c>
      <c r="E86" s="36">
        <v>6534</v>
      </c>
      <c r="F86" s="36">
        <v>9724</v>
      </c>
      <c r="G86" s="36">
        <v>7898</v>
      </c>
      <c r="H86" s="36">
        <v>1826</v>
      </c>
      <c r="I86" s="36">
        <v>5886</v>
      </c>
      <c r="J86" s="36">
        <v>1690</v>
      </c>
      <c r="K86" s="36">
        <v>4196</v>
      </c>
    </row>
    <row r="87" spans="2:11" x14ac:dyDescent="0.2">
      <c r="B87" s="28">
        <v>2001</v>
      </c>
      <c r="C87" s="36">
        <v>24761</v>
      </c>
      <c r="D87" s="36">
        <v>18483</v>
      </c>
      <c r="E87" s="36">
        <v>6278</v>
      </c>
      <c r="F87" s="36">
        <v>9363</v>
      </c>
      <c r="G87" s="36">
        <v>7512</v>
      </c>
      <c r="H87" s="36">
        <v>1851</v>
      </c>
      <c r="I87" s="36">
        <v>4050</v>
      </c>
      <c r="J87" s="36">
        <v>1447</v>
      </c>
      <c r="K87" s="36">
        <v>2603</v>
      </c>
    </row>
    <row r="88" spans="2:11" x14ac:dyDescent="0.2">
      <c r="B88" s="28">
        <v>2002</v>
      </c>
      <c r="C88" s="36">
        <v>24224</v>
      </c>
      <c r="D88" s="36">
        <v>18104</v>
      </c>
      <c r="E88" s="36">
        <v>6120</v>
      </c>
      <c r="F88" s="36">
        <v>9265</v>
      </c>
      <c r="G88" s="36">
        <v>7281</v>
      </c>
      <c r="H88" s="36">
        <v>1884</v>
      </c>
      <c r="I88" s="36">
        <v>4042</v>
      </c>
      <c r="J88" s="36">
        <v>1403</v>
      </c>
      <c r="K88" s="36">
        <v>2639</v>
      </c>
    </row>
    <row r="89" spans="2:11" x14ac:dyDescent="0.2">
      <c r="B89" s="28">
        <v>2003</v>
      </c>
      <c r="C89" s="36">
        <v>24276</v>
      </c>
      <c r="D89" s="36">
        <v>18115</v>
      </c>
      <c r="E89" s="36">
        <v>6161</v>
      </c>
      <c r="F89" s="36">
        <v>9345</v>
      </c>
      <c r="G89" s="36">
        <v>7383</v>
      </c>
      <c r="H89" s="36">
        <v>1962</v>
      </c>
      <c r="I89" s="36">
        <v>4729</v>
      </c>
      <c r="J89" s="36">
        <v>1537</v>
      </c>
      <c r="K89" s="36">
        <v>3129</v>
      </c>
    </row>
    <row r="90" spans="2:11" x14ac:dyDescent="0.2">
      <c r="B90" s="28">
        <v>2004</v>
      </c>
      <c r="C90" s="36">
        <v>24078</v>
      </c>
      <c r="D90" s="36">
        <v>17814</v>
      </c>
      <c r="E90" s="36">
        <v>6264</v>
      </c>
      <c r="F90" s="36">
        <v>9583</v>
      </c>
      <c r="G90" s="36">
        <v>7380</v>
      </c>
      <c r="H90" s="36">
        <v>2203</v>
      </c>
      <c r="I90" s="36">
        <v>4751</v>
      </c>
      <c r="J90" s="36">
        <v>1498</v>
      </c>
      <c r="K90" s="36">
        <v>3253</v>
      </c>
    </row>
    <row r="91" spans="2:11" x14ac:dyDescent="0.2">
      <c r="B91" s="28">
        <v>2005</v>
      </c>
      <c r="C91" s="36">
        <v>24707</v>
      </c>
      <c r="D91" s="36">
        <v>18591</v>
      </c>
      <c r="E91" s="36">
        <v>6116</v>
      </c>
      <c r="F91" s="36">
        <v>9627</v>
      </c>
      <c r="G91" s="36">
        <v>7458</v>
      </c>
      <c r="H91" s="36">
        <v>2169</v>
      </c>
      <c r="I91" s="36">
        <v>5028</v>
      </c>
      <c r="J91" s="36">
        <v>1479</v>
      </c>
      <c r="K91" s="36">
        <v>3549</v>
      </c>
    </row>
    <row r="92" spans="2:11" x14ac:dyDescent="0.2">
      <c r="B92" s="28">
        <v>2006</v>
      </c>
      <c r="C92" s="36">
        <v>25124</v>
      </c>
      <c r="D92" s="36">
        <v>18568</v>
      </c>
      <c r="E92" s="36">
        <v>6556</v>
      </c>
      <c r="F92" s="36">
        <v>10063</v>
      </c>
      <c r="G92" s="36">
        <v>7628</v>
      </c>
      <c r="H92" s="36">
        <v>2435</v>
      </c>
      <c r="I92" s="36">
        <v>5338</v>
      </c>
      <c r="J92" s="36">
        <v>1522</v>
      </c>
      <c r="K92" s="36">
        <v>3816</v>
      </c>
    </row>
    <row r="93" spans="2:11" x14ac:dyDescent="0.2">
      <c r="B93" s="28">
        <v>2007</v>
      </c>
      <c r="C93" s="36">
        <v>26167</v>
      </c>
      <c r="D93" s="36">
        <v>19148</v>
      </c>
      <c r="E93" s="36">
        <v>7019</v>
      </c>
      <c r="F93" s="36">
        <v>10607</v>
      </c>
      <c r="G93" s="36">
        <v>7784</v>
      </c>
      <c r="H93" s="36">
        <v>2823</v>
      </c>
      <c r="I93" s="36">
        <v>5545</v>
      </c>
      <c r="J93" s="36">
        <v>1537</v>
      </c>
      <c r="K93" s="36">
        <v>4008</v>
      </c>
    </row>
    <row r="94" spans="2:11" x14ac:dyDescent="0.2">
      <c r="B94" s="28">
        <v>2008</v>
      </c>
      <c r="C94" s="36">
        <v>26571</v>
      </c>
      <c r="D94" s="36">
        <v>19189</v>
      </c>
      <c r="E94" s="36">
        <v>7382</v>
      </c>
      <c r="F94" s="36">
        <v>10533</v>
      </c>
      <c r="G94" s="36">
        <v>7887</v>
      </c>
      <c r="H94" s="36">
        <v>2646</v>
      </c>
      <c r="I94" s="36">
        <v>5097</v>
      </c>
      <c r="J94" s="36">
        <v>1423</v>
      </c>
      <c r="K94" s="36">
        <v>3674</v>
      </c>
    </row>
    <row r="95" spans="2:11" x14ac:dyDescent="0.2">
      <c r="B95" s="28">
        <v>2009</v>
      </c>
      <c r="C95" s="36">
        <v>27058</v>
      </c>
      <c r="D95" s="36">
        <v>19335</v>
      </c>
      <c r="E95" s="36">
        <v>7723</v>
      </c>
      <c r="F95" s="36">
        <v>10713</v>
      </c>
      <c r="G95" s="36">
        <v>7912</v>
      </c>
      <c r="H95" s="36">
        <v>2801</v>
      </c>
      <c r="I95" s="36">
        <v>5456</v>
      </c>
      <c r="J95" s="36">
        <v>1344</v>
      </c>
      <c r="K95" s="36">
        <v>4112</v>
      </c>
    </row>
    <row r="96" spans="2:11" x14ac:dyDescent="0.2">
      <c r="B96" s="28">
        <v>2010</v>
      </c>
      <c r="C96" s="36">
        <v>26336</v>
      </c>
      <c r="D96" s="36">
        <v>18897</v>
      </c>
      <c r="E96" s="36">
        <v>7439</v>
      </c>
      <c r="F96" s="36">
        <v>10634</v>
      </c>
      <c r="G96" s="36">
        <v>7710</v>
      </c>
      <c r="H96" s="36">
        <v>2924</v>
      </c>
      <c r="I96" s="36">
        <v>5346</v>
      </c>
      <c r="J96" s="36">
        <v>1341</v>
      </c>
      <c r="K96" s="36">
        <v>4005</v>
      </c>
    </row>
    <row r="97" spans="2:11" x14ac:dyDescent="0.2">
      <c r="B97" s="28">
        <v>2011</v>
      </c>
      <c r="C97" s="36">
        <v>27378</v>
      </c>
      <c r="D97" s="36">
        <v>19304</v>
      </c>
      <c r="E97" s="36">
        <v>8074</v>
      </c>
      <c r="F97" s="36">
        <v>11227</v>
      </c>
      <c r="G97" s="36">
        <v>7919</v>
      </c>
      <c r="H97" s="36">
        <v>3308</v>
      </c>
      <c r="I97" s="36">
        <v>5978</v>
      </c>
      <c r="J97" s="36">
        <v>1577</v>
      </c>
      <c r="K97" s="36">
        <v>4401</v>
      </c>
    </row>
    <row r="98" spans="2:11" x14ac:dyDescent="0.2">
      <c r="B98" s="28">
        <v>2012</v>
      </c>
      <c r="C98" s="36">
        <v>27747</v>
      </c>
      <c r="D98" s="36">
        <v>19416</v>
      </c>
      <c r="E98" s="36">
        <v>8331</v>
      </c>
      <c r="F98" s="36">
        <v>11277</v>
      </c>
      <c r="G98" s="36">
        <v>7911</v>
      </c>
      <c r="H98" s="36">
        <v>3366</v>
      </c>
      <c r="I98" s="36">
        <v>5795</v>
      </c>
      <c r="J98" s="36">
        <v>1492</v>
      </c>
      <c r="K98" s="36">
        <v>4303</v>
      </c>
    </row>
    <row r="99" spans="2:11" x14ac:dyDescent="0.2">
      <c r="B99" s="28">
        <v>2013</v>
      </c>
      <c r="C99" s="36">
        <v>28000</v>
      </c>
      <c r="D99" s="36">
        <v>19502</v>
      </c>
      <c r="E99" s="36">
        <v>8498</v>
      </c>
      <c r="F99" s="36">
        <v>11476</v>
      </c>
      <c r="G99" s="36">
        <v>8096</v>
      </c>
      <c r="H99" s="36">
        <v>3380</v>
      </c>
      <c r="I99" s="36">
        <v>5028</v>
      </c>
      <c r="J99" s="36">
        <v>1623</v>
      </c>
      <c r="K99" s="36">
        <v>3405</v>
      </c>
    </row>
    <row r="100" spans="2:11" x14ac:dyDescent="0.2">
      <c r="B100" s="28">
        <v>2014</v>
      </c>
      <c r="C100" s="36">
        <v>27843</v>
      </c>
      <c r="D100" s="36">
        <v>19042</v>
      </c>
      <c r="E100" s="36">
        <v>8801</v>
      </c>
      <c r="F100" s="36">
        <v>11694</v>
      </c>
      <c r="G100" s="36">
        <v>8222</v>
      </c>
      <c r="H100" s="36">
        <v>3472</v>
      </c>
      <c r="I100" s="36">
        <v>4801</v>
      </c>
      <c r="J100" s="36">
        <v>1484</v>
      </c>
      <c r="K100" s="36">
        <v>3317</v>
      </c>
    </row>
    <row r="101" spans="2:11" x14ac:dyDescent="0.2">
      <c r="B101" s="28">
        <v>2015</v>
      </c>
      <c r="C101" s="36">
        <v>28859</v>
      </c>
      <c r="D101" s="36">
        <v>19297</v>
      </c>
      <c r="E101" s="36">
        <v>9562</v>
      </c>
      <c r="F101" s="36">
        <v>12315</v>
      </c>
      <c r="G101" s="36">
        <v>8421</v>
      </c>
      <c r="H101" s="36">
        <v>3894</v>
      </c>
      <c r="I101" s="36">
        <v>5035</v>
      </c>
      <c r="J101" s="36">
        <v>1489</v>
      </c>
      <c r="K101" s="36">
        <v>3546</v>
      </c>
    </row>
    <row r="102" spans="2:11" x14ac:dyDescent="0.2">
      <c r="B102" s="28">
        <v>2016</v>
      </c>
      <c r="C102" s="152">
        <v>29695</v>
      </c>
      <c r="D102" s="152">
        <v>19670</v>
      </c>
      <c r="E102" s="152">
        <v>10025</v>
      </c>
      <c r="F102" s="152">
        <v>12184</v>
      </c>
      <c r="G102" s="152">
        <v>8236</v>
      </c>
      <c r="H102" s="152">
        <v>3948</v>
      </c>
      <c r="I102" s="152">
        <v>5326</v>
      </c>
      <c r="J102" s="152">
        <v>1634</v>
      </c>
      <c r="K102" s="152">
        <v>3692</v>
      </c>
    </row>
    <row r="103" spans="2:11" x14ac:dyDescent="0.2">
      <c r="B103" s="28">
        <v>2017</v>
      </c>
      <c r="C103" s="152">
        <v>30022</v>
      </c>
      <c r="D103" s="152">
        <v>19904</v>
      </c>
      <c r="E103" s="152">
        <v>10118</v>
      </c>
      <c r="F103" s="152">
        <v>12434</v>
      </c>
      <c r="G103" s="152">
        <v>8537</v>
      </c>
      <c r="H103" s="152">
        <v>3897</v>
      </c>
      <c r="I103" s="152">
        <v>5627</v>
      </c>
      <c r="J103" s="152">
        <v>1569</v>
      </c>
      <c r="K103" s="152">
        <v>4058</v>
      </c>
    </row>
  </sheetData>
  <mergeCells count="8">
    <mergeCell ref="B57:B58"/>
    <mergeCell ref="C57:E57"/>
    <mergeCell ref="F57:H57"/>
    <mergeCell ref="I57:K57"/>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oddFooter>&amp;L&amp;9Statistik Aargau
www.ag.ch/statistik
062 835 13 00, statistik@ag.ch&amp;R&amp;9Bevölkerungsstatistik 2017
Reihe stat.kurzinfo Nr. 57 | April 2018</oddFooter>
  </headerFooter>
  <colBreaks count="1" manualBreakCount="1">
    <brk id="11" max="6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X109"/>
  <sheetViews>
    <sheetView showGridLines="0" zoomScale="115" zoomScaleNormal="115" zoomScaleSheetLayoutView="100" workbookViewId="0"/>
  </sheetViews>
  <sheetFormatPr baseColWidth="10" defaultRowHeight="12.75" x14ac:dyDescent="0.2"/>
  <cols>
    <col min="1" max="1" width="3.7109375" customWidth="1"/>
    <col min="2" max="2" width="5.85546875" customWidth="1"/>
    <col min="3" max="17" width="12.85546875" customWidth="1"/>
    <col min="18" max="19" width="11.42578125" style="2"/>
  </cols>
  <sheetData>
    <row r="1" spans="1:18" ht="15.75" x14ac:dyDescent="0.25">
      <c r="A1" s="8" t="str">
        <f>Inhaltsverzeichnis!B29&amp; " " &amp;Inhaltsverzeichnis!D29</f>
        <v>Tabelle 8a: Zuzüge nach Altersgruppen und Nationalität, 1973 – 2017</v>
      </c>
    </row>
    <row r="3" spans="1:18" x14ac:dyDescent="0.2">
      <c r="A3" s="2"/>
      <c r="R3" s="3"/>
    </row>
    <row r="4" spans="1:18" x14ac:dyDescent="0.2">
      <c r="B4" s="191" t="s">
        <v>111</v>
      </c>
      <c r="C4" s="193" t="s">
        <v>377</v>
      </c>
      <c r="D4" s="194"/>
      <c r="E4" s="194"/>
      <c r="F4" s="194"/>
      <c r="G4" s="195"/>
      <c r="H4" s="193" t="s">
        <v>227</v>
      </c>
      <c r="I4" s="194"/>
      <c r="J4" s="194"/>
      <c r="K4" s="194"/>
      <c r="L4" s="195"/>
      <c r="M4" s="193" t="s">
        <v>228</v>
      </c>
      <c r="N4" s="194"/>
      <c r="O4" s="194"/>
      <c r="P4" s="194"/>
      <c r="Q4" s="195"/>
      <c r="R4" s="71"/>
    </row>
    <row r="5" spans="1:18" x14ac:dyDescent="0.2">
      <c r="B5" s="192"/>
      <c r="C5" s="77" t="s">
        <v>69</v>
      </c>
      <c r="D5" s="38" t="s">
        <v>373</v>
      </c>
      <c r="E5" s="38" t="s">
        <v>374</v>
      </c>
      <c r="F5" s="38" t="s">
        <v>375</v>
      </c>
      <c r="G5" s="38" t="s">
        <v>376</v>
      </c>
      <c r="H5" s="77" t="s">
        <v>69</v>
      </c>
      <c r="I5" s="38" t="s">
        <v>373</v>
      </c>
      <c r="J5" s="38" t="s">
        <v>374</v>
      </c>
      <c r="K5" s="38" t="s">
        <v>375</v>
      </c>
      <c r="L5" s="38" t="s">
        <v>376</v>
      </c>
      <c r="M5" s="77" t="s">
        <v>69</v>
      </c>
      <c r="N5" s="38" t="s">
        <v>373</v>
      </c>
      <c r="O5" s="38" t="s">
        <v>374</v>
      </c>
      <c r="P5" s="38" t="s">
        <v>375</v>
      </c>
      <c r="Q5" s="38" t="s">
        <v>376</v>
      </c>
      <c r="R5" s="71"/>
    </row>
    <row r="6" spans="1:18" x14ac:dyDescent="0.2">
      <c r="B6" s="78">
        <v>1973</v>
      </c>
      <c r="C6" s="27">
        <v>43038</v>
      </c>
      <c r="D6" s="27">
        <v>12180</v>
      </c>
      <c r="E6" s="27">
        <v>25495</v>
      </c>
      <c r="F6" s="27">
        <v>4362</v>
      </c>
      <c r="G6" s="27">
        <v>1001</v>
      </c>
      <c r="H6" s="27">
        <v>28608</v>
      </c>
      <c r="I6" s="27">
        <v>7879</v>
      </c>
      <c r="J6" s="27">
        <v>17026</v>
      </c>
      <c r="K6" s="27">
        <v>2800</v>
      </c>
      <c r="L6" s="27">
        <v>903</v>
      </c>
      <c r="M6" s="27">
        <v>14430</v>
      </c>
      <c r="N6" s="27">
        <v>4301</v>
      </c>
      <c r="O6" s="27">
        <v>8469</v>
      </c>
      <c r="P6" s="27">
        <v>1562</v>
      </c>
      <c r="Q6" s="27">
        <v>98</v>
      </c>
      <c r="R6" s="69"/>
    </row>
    <row r="7" spans="1:18" x14ac:dyDescent="0.2">
      <c r="B7" s="28">
        <v>1974</v>
      </c>
      <c r="C7" s="27">
        <v>41982</v>
      </c>
      <c r="D7" s="27">
        <v>12011</v>
      </c>
      <c r="E7" s="27">
        <v>25045</v>
      </c>
      <c r="F7" s="27">
        <v>4025</v>
      </c>
      <c r="G7" s="27">
        <v>901</v>
      </c>
      <c r="H7" s="27">
        <v>28954</v>
      </c>
      <c r="I7" s="27">
        <v>7963</v>
      </c>
      <c r="J7" s="27">
        <v>17487</v>
      </c>
      <c r="K7" s="27">
        <v>2670</v>
      </c>
      <c r="L7" s="27">
        <v>834</v>
      </c>
      <c r="M7" s="27">
        <v>13028</v>
      </c>
      <c r="N7" s="27">
        <v>4048</v>
      </c>
      <c r="O7" s="27">
        <v>7558</v>
      </c>
      <c r="P7" s="27">
        <v>1355</v>
      </c>
      <c r="Q7" s="27">
        <v>67</v>
      </c>
      <c r="R7" s="69"/>
    </row>
    <row r="8" spans="1:18" x14ac:dyDescent="0.2">
      <c r="B8" s="28">
        <v>1975</v>
      </c>
      <c r="C8" s="27">
        <v>34890</v>
      </c>
      <c r="D8" s="27">
        <v>9736</v>
      </c>
      <c r="E8" s="27">
        <v>20911</v>
      </c>
      <c r="F8" s="27">
        <v>3419</v>
      </c>
      <c r="G8" s="27">
        <v>824</v>
      </c>
      <c r="H8" s="27">
        <v>26409</v>
      </c>
      <c r="I8" s="27">
        <v>7099</v>
      </c>
      <c r="J8" s="27">
        <v>16132</v>
      </c>
      <c r="K8" s="27">
        <v>2428</v>
      </c>
      <c r="L8" s="27">
        <v>750</v>
      </c>
      <c r="M8" s="27">
        <v>8481</v>
      </c>
      <c r="N8" s="27">
        <v>2637</v>
      </c>
      <c r="O8" s="27">
        <v>4779</v>
      </c>
      <c r="P8" s="27">
        <v>991</v>
      </c>
      <c r="Q8" s="27">
        <v>74</v>
      </c>
      <c r="R8" s="69"/>
    </row>
    <row r="9" spans="1:18" x14ac:dyDescent="0.2">
      <c r="B9" s="28">
        <v>1976</v>
      </c>
      <c r="C9" s="27">
        <v>34720</v>
      </c>
      <c r="D9" s="27">
        <v>9548</v>
      </c>
      <c r="E9" s="27">
        <v>20850</v>
      </c>
      <c r="F9" s="27">
        <v>3436</v>
      </c>
      <c r="G9" s="27">
        <v>886</v>
      </c>
      <c r="H9" s="27">
        <v>27031</v>
      </c>
      <c r="I9" s="27">
        <v>7122</v>
      </c>
      <c r="J9" s="27">
        <v>16605</v>
      </c>
      <c r="K9" s="27">
        <v>2472</v>
      </c>
      <c r="L9" s="27">
        <v>832</v>
      </c>
      <c r="M9" s="27">
        <v>7689</v>
      </c>
      <c r="N9" s="27">
        <v>2426</v>
      </c>
      <c r="O9" s="27">
        <v>4245</v>
      </c>
      <c r="P9" s="27">
        <v>964</v>
      </c>
      <c r="Q9" s="27">
        <v>54</v>
      </c>
      <c r="R9" s="69"/>
    </row>
    <row r="10" spans="1:18" x14ac:dyDescent="0.2">
      <c r="B10" s="28">
        <v>1977</v>
      </c>
      <c r="C10" s="27">
        <v>35586</v>
      </c>
      <c r="D10" s="27">
        <v>9913</v>
      </c>
      <c r="E10" s="27">
        <v>21147</v>
      </c>
      <c r="F10" s="27">
        <v>3712</v>
      </c>
      <c r="G10" s="27">
        <v>814</v>
      </c>
      <c r="H10" s="27">
        <v>27652</v>
      </c>
      <c r="I10" s="27">
        <v>7309</v>
      </c>
      <c r="J10" s="27">
        <v>16887</v>
      </c>
      <c r="K10" s="27">
        <v>2706</v>
      </c>
      <c r="L10" s="27">
        <v>750</v>
      </c>
      <c r="M10" s="27">
        <v>7934</v>
      </c>
      <c r="N10" s="27">
        <v>2604</v>
      </c>
      <c r="O10" s="27">
        <v>4260</v>
      </c>
      <c r="P10" s="27">
        <v>1006</v>
      </c>
      <c r="Q10" s="27">
        <v>64</v>
      </c>
      <c r="R10" s="69"/>
    </row>
    <row r="11" spans="1:18" x14ac:dyDescent="0.2">
      <c r="B11" s="28">
        <v>1978</v>
      </c>
      <c r="C11" s="27">
        <v>37275</v>
      </c>
      <c r="D11" s="27">
        <v>10237</v>
      </c>
      <c r="E11" s="27">
        <v>22081</v>
      </c>
      <c r="F11" s="27">
        <v>4098</v>
      </c>
      <c r="G11" s="27">
        <v>859</v>
      </c>
      <c r="H11" s="27">
        <v>28790</v>
      </c>
      <c r="I11" s="27">
        <v>7555</v>
      </c>
      <c r="J11" s="27">
        <v>17540</v>
      </c>
      <c r="K11" s="27">
        <v>2918</v>
      </c>
      <c r="L11" s="27">
        <v>777</v>
      </c>
      <c r="M11" s="27">
        <v>8485</v>
      </c>
      <c r="N11" s="27">
        <v>2682</v>
      </c>
      <c r="O11" s="27">
        <v>4541</v>
      </c>
      <c r="P11" s="27">
        <v>1180</v>
      </c>
      <c r="Q11" s="27">
        <v>82</v>
      </c>
      <c r="R11" s="69"/>
    </row>
    <row r="12" spans="1:18" x14ac:dyDescent="0.2">
      <c r="B12" s="28">
        <v>1979</v>
      </c>
      <c r="C12" s="27">
        <v>37108</v>
      </c>
      <c r="D12" s="27">
        <v>9827</v>
      </c>
      <c r="E12" s="27">
        <v>22667</v>
      </c>
      <c r="F12" s="27">
        <v>3810</v>
      </c>
      <c r="G12" s="27">
        <v>804</v>
      </c>
      <c r="H12" s="27">
        <v>28907</v>
      </c>
      <c r="I12" s="27">
        <v>7303</v>
      </c>
      <c r="J12" s="27">
        <v>18182</v>
      </c>
      <c r="K12" s="27">
        <v>2702</v>
      </c>
      <c r="L12" s="27">
        <v>720</v>
      </c>
      <c r="M12" s="27">
        <v>8201</v>
      </c>
      <c r="N12" s="27">
        <v>2524</v>
      </c>
      <c r="O12" s="27">
        <v>4485</v>
      </c>
      <c r="P12" s="27">
        <v>1108</v>
      </c>
      <c r="Q12" s="27">
        <v>84</v>
      </c>
      <c r="R12" s="69"/>
    </row>
    <row r="13" spans="1:18" x14ac:dyDescent="0.2">
      <c r="B13" s="28">
        <v>1980</v>
      </c>
      <c r="C13" s="27">
        <v>38919</v>
      </c>
      <c r="D13" s="27">
        <v>10032</v>
      </c>
      <c r="E13" s="27">
        <v>23735</v>
      </c>
      <c r="F13" s="27">
        <v>4287</v>
      </c>
      <c r="G13" s="27">
        <v>865</v>
      </c>
      <c r="H13" s="27">
        <v>29791</v>
      </c>
      <c r="I13" s="27">
        <v>7377</v>
      </c>
      <c r="J13" s="27">
        <v>18740</v>
      </c>
      <c r="K13" s="27">
        <v>2926</v>
      </c>
      <c r="L13" s="27">
        <v>748</v>
      </c>
      <c r="M13" s="27">
        <v>9128</v>
      </c>
      <c r="N13" s="27">
        <v>2655</v>
      </c>
      <c r="O13" s="27">
        <v>4995</v>
      </c>
      <c r="P13" s="27">
        <v>1361</v>
      </c>
      <c r="Q13" s="27">
        <v>117</v>
      </c>
      <c r="R13" s="69"/>
    </row>
    <row r="14" spans="1:18" x14ac:dyDescent="0.2">
      <c r="B14" s="28">
        <v>1981</v>
      </c>
      <c r="C14" s="27">
        <v>39062</v>
      </c>
      <c r="D14" s="27">
        <v>9948</v>
      </c>
      <c r="E14" s="27">
        <v>24063</v>
      </c>
      <c r="F14" s="27">
        <v>4191</v>
      </c>
      <c r="G14" s="27">
        <v>860</v>
      </c>
      <c r="H14" s="27">
        <v>29397</v>
      </c>
      <c r="I14" s="27">
        <v>7165</v>
      </c>
      <c r="J14" s="27">
        <v>18696</v>
      </c>
      <c r="K14" s="27">
        <v>2797</v>
      </c>
      <c r="L14" s="27">
        <v>739</v>
      </c>
      <c r="M14" s="27">
        <v>9665</v>
      </c>
      <c r="N14" s="27">
        <v>2783</v>
      </c>
      <c r="O14" s="27">
        <v>5367</v>
      </c>
      <c r="P14" s="27">
        <v>1394</v>
      </c>
      <c r="Q14" s="27">
        <v>121</v>
      </c>
      <c r="R14" s="69"/>
    </row>
    <row r="15" spans="1:18" x14ac:dyDescent="0.2">
      <c r="B15" s="28">
        <v>1982</v>
      </c>
      <c r="C15" s="27">
        <v>36674</v>
      </c>
      <c r="D15" s="27">
        <v>8684</v>
      </c>
      <c r="E15" s="27">
        <v>23348</v>
      </c>
      <c r="F15" s="27">
        <v>3911</v>
      </c>
      <c r="G15" s="27">
        <v>731</v>
      </c>
      <c r="H15" s="27">
        <v>28056</v>
      </c>
      <c r="I15" s="27">
        <v>6406</v>
      </c>
      <c r="J15" s="27">
        <v>18249</v>
      </c>
      <c r="K15" s="27">
        <v>2745</v>
      </c>
      <c r="L15" s="27">
        <v>656</v>
      </c>
      <c r="M15" s="27">
        <v>8618</v>
      </c>
      <c r="N15" s="27">
        <v>2278</v>
      </c>
      <c r="O15" s="27">
        <v>5099</v>
      </c>
      <c r="P15" s="27">
        <v>1166</v>
      </c>
      <c r="Q15" s="27">
        <v>75</v>
      </c>
      <c r="R15" s="69"/>
    </row>
    <row r="16" spans="1:18" x14ac:dyDescent="0.2">
      <c r="B16" s="28">
        <v>1983</v>
      </c>
      <c r="C16" s="27">
        <v>36466</v>
      </c>
      <c r="D16" s="27">
        <v>8425</v>
      </c>
      <c r="E16" s="27">
        <v>23451</v>
      </c>
      <c r="F16" s="27">
        <v>3843</v>
      </c>
      <c r="G16" s="27">
        <v>747</v>
      </c>
      <c r="H16" s="27">
        <v>28641</v>
      </c>
      <c r="I16" s="27">
        <v>6437</v>
      </c>
      <c r="J16" s="27">
        <v>18759</v>
      </c>
      <c r="K16" s="27">
        <v>2777</v>
      </c>
      <c r="L16" s="27">
        <v>668</v>
      </c>
      <c r="M16" s="27">
        <v>7825</v>
      </c>
      <c r="N16" s="27">
        <v>1988</v>
      </c>
      <c r="O16" s="27">
        <v>4692</v>
      </c>
      <c r="P16" s="27">
        <v>1066</v>
      </c>
      <c r="Q16" s="27">
        <v>79</v>
      </c>
      <c r="R16" s="69"/>
    </row>
    <row r="17" spans="2:18" x14ac:dyDescent="0.2">
      <c r="B17" s="28">
        <v>1984</v>
      </c>
      <c r="C17" s="27">
        <v>37645</v>
      </c>
      <c r="D17" s="27">
        <v>8353</v>
      </c>
      <c r="E17" s="27">
        <v>24547</v>
      </c>
      <c r="F17" s="27">
        <v>4048</v>
      </c>
      <c r="G17" s="27">
        <v>697</v>
      </c>
      <c r="H17" s="27">
        <v>29860</v>
      </c>
      <c r="I17" s="27">
        <v>6491</v>
      </c>
      <c r="J17" s="27">
        <v>19741</v>
      </c>
      <c r="K17" s="27">
        <v>2987</v>
      </c>
      <c r="L17" s="27">
        <v>641</v>
      </c>
      <c r="M17" s="27">
        <v>7785</v>
      </c>
      <c r="N17" s="27">
        <v>1862</v>
      </c>
      <c r="O17" s="27">
        <v>4806</v>
      </c>
      <c r="P17" s="27">
        <v>1061</v>
      </c>
      <c r="Q17" s="27">
        <v>56</v>
      </c>
      <c r="R17" s="69"/>
    </row>
    <row r="18" spans="2:18" x14ac:dyDescent="0.2">
      <c r="B18" s="28">
        <v>1985</v>
      </c>
      <c r="C18" s="27">
        <v>40098</v>
      </c>
      <c r="D18" s="27">
        <v>8972</v>
      </c>
      <c r="E18" s="27">
        <v>25749</v>
      </c>
      <c r="F18" s="27">
        <v>4632</v>
      </c>
      <c r="G18" s="27">
        <v>745</v>
      </c>
      <c r="H18" s="27">
        <v>30780</v>
      </c>
      <c r="I18" s="27">
        <v>6695</v>
      </c>
      <c r="J18" s="27">
        <v>20075</v>
      </c>
      <c r="K18" s="27">
        <v>3335</v>
      </c>
      <c r="L18" s="27">
        <v>675</v>
      </c>
      <c r="M18" s="27">
        <v>9318</v>
      </c>
      <c r="N18" s="27">
        <v>2277</v>
      </c>
      <c r="O18" s="27">
        <v>5674</v>
      </c>
      <c r="P18" s="27">
        <v>1297</v>
      </c>
      <c r="Q18" s="27">
        <v>70</v>
      </c>
      <c r="R18" s="69"/>
    </row>
    <row r="19" spans="2:18" x14ac:dyDescent="0.2">
      <c r="B19" s="28">
        <v>1986</v>
      </c>
      <c r="C19" s="27">
        <v>40878</v>
      </c>
      <c r="D19" s="27">
        <v>8987</v>
      </c>
      <c r="E19" s="27">
        <v>26326</v>
      </c>
      <c r="F19" s="27">
        <v>4826</v>
      </c>
      <c r="G19" s="27">
        <v>719</v>
      </c>
      <c r="H19" s="27">
        <v>30750</v>
      </c>
      <c r="I19" s="27">
        <v>6547</v>
      </c>
      <c r="J19" s="27">
        <v>20022</v>
      </c>
      <c r="K19" s="27">
        <v>3530</v>
      </c>
      <c r="L19" s="27">
        <v>651</v>
      </c>
      <c r="M19" s="27">
        <v>10128</v>
      </c>
      <c r="N19" s="27">
        <v>2440</v>
      </c>
      <c r="O19" s="27">
        <v>6324</v>
      </c>
      <c r="P19" s="27">
        <v>1296</v>
      </c>
      <c r="Q19" s="27">
        <v>68</v>
      </c>
      <c r="R19" s="69"/>
    </row>
    <row r="20" spans="2:18" x14ac:dyDescent="0.2">
      <c r="B20" s="28">
        <v>1987</v>
      </c>
      <c r="C20" s="27">
        <v>42101</v>
      </c>
      <c r="D20" s="27">
        <v>8979</v>
      </c>
      <c r="E20" s="27">
        <v>27348</v>
      </c>
      <c r="F20" s="27">
        <v>4990</v>
      </c>
      <c r="G20" s="27">
        <v>784</v>
      </c>
      <c r="H20" s="27">
        <v>31354</v>
      </c>
      <c r="I20" s="27">
        <v>6382</v>
      </c>
      <c r="J20" s="27">
        <v>20612</v>
      </c>
      <c r="K20" s="27">
        <v>3637</v>
      </c>
      <c r="L20" s="27">
        <v>723</v>
      </c>
      <c r="M20" s="27">
        <v>10747</v>
      </c>
      <c r="N20" s="27">
        <v>2597</v>
      </c>
      <c r="O20" s="27">
        <v>6736</v>
      </c>
      <c r="P20" s="27">
        <v>1353</v>
      </c>
      <c r="Q20" s="27">
        <v>61</v>
      </c>
      <c r="R20" s="69"/>
    </row>
    <row r="21" spans="2:18" x14ac:dyDescent="0.2">
      <c r="B21" s="28">
        <v>1988</v>
      </c>
      <c r="C21" s="27">
        <v>42451</v>
      </c>
      <c r="D21" s="27">
        <v>8959</v>
      </c>
      <c r="E21" s="27">
        <v>27762</v>
      </c>
      <c r="F21" s="27">
        <v>5010</v>
      </c>
      <c r="G21" s="27">
        <v>720</v>
      </c>
      <c r="H21" s="27">
        <v>31106</v>
      </c>
      <c r="I21" s="27">
        <v>6104</v>
      </c>
      <c r="J21" s="27">
        <v>20682</v>
      </c>
      <c r="K21" s="27">
        <v>3662</v>
      </c>
      <c r="L21" s="27">
        <v>658</v>
      </c>
      <c r="M21" s="27">
        <v>11345</v>
      </c>
      <c r="N21" s="27">
        <v>2855</v>
      </c>
      <c r="O21" s="27">
        <v>7080</v>
      </c>
      <c r="P21" s="27">
        <v>1348</v>
      </c>
      <c r="Q21" s="27">
        <v>62</v>
      </c>
      <c r="R21" s="69"/>
    </row>
    <row r="22" spans="2:18" x14ac:dyDescent="0.2">
      <c r="B22" s="28">
        <v>1989</v>
      </c>
      <c r="C22" s="27">
        <v>42430</v>
      </c>
      <c r="D22" s="27">
        <v>8804</v>
      </c>
      <c r="E22" s="27">
        <v>27983</v>
      </c>
      <c r="F22" s="27">
        <v>4959</v>
      </c>
      <c r="G22" s="27">
        <v>684</v>
      </c>
      <c r="H22" s="27">
        <v>29565</v>
      </c>
      <c r="I22" s="27">
        <v>5601</v>
      </c>
      <c r="J22" s="27">
        <v>19838</v>
      </c>
      <c r="K22" s="27">
        <v>3494</v>
      </c>
      <c r="L22" s="27">
        <v>632</v>
      </c>
      <c r="M22" s="27">
        <v>12865</v>
      </c>
      <c r="N22" s="27">
        <v>3203</v>
      </c>
      <c r="O22" s="27">
        <v>8145</v>
      </c>
      <c r="P22" s="27">
        <v>1465</v>
      </c>
      <c r="Q22" s="27">
        <v>52</v>
      </c>
      <c r="R22" s="69"/>
    </row>
    <row r="23" spans="2:18" x14ac:dyDescent="0.2">
      <c r="B23" s="28">
        <v>1990</v>
      </c>
      <c r="C23" s="27">
        <v>40570</v>
      </c>
      <c r="D23" s="27">
        <v>8176</v>
      </c>
      <c r="E23" s="27">
        <v>27118</v>
      </c>
      <c r="F23" s="27">
        <v>4699</v>
      </c>
      <c r="G23" s="27">
        <v>577</v>
      </c>
      <c r="H23" s="27">
        <v>26469</v>
      </c>
      <c r="I23" s="27">
        <v>4752</v>
      </c>
      <c r="J23" s="27">
        <v>18010</v>
      </c>
      <c r="K23" s="27">
        <v>3184</v>
      </c>
      <c r="L23" s="27">
        <v>523</v>
      </c>
      <c r="M23" s="27">
        <v>14101</v>
      </c>
      <c r="N23" s="27">
        <v>3424</v>
      </c>
      <c r="O23" s="27">
        <v>9108</v>
      </c>
      <c r="P23" s="27">
        <v>1515</v>
      </c>
      <c r="Q23" s="27">
        <v>54</v>
      </c>
      <c r="R23" s="69"/>
    </row>
    <row r="24" spans="2:18" x14ac:dyDescent="0.2">
      <c r="B24" s="28">
        <v>1991</v>
      </c>
      <c r="C24" s="27">
        <v>41990</v>
      </c>
      <c r="D24" s="27">
        <v>8862</v>
      </c>
      <c r="E24" s="27">
        <v>27679</v>
      </c>
      <c r="F24" s="27">
        <v>4881</v>
      </c>
      <c r="G24" s="27">
        <v>568</v>
      </c>
      <c r="H24" s="27">
        <v>25891</v>
      </c>
      <c r="I24" s="27">
        <v>4621</v>
      </c>
      <c r="J24" s="27">
        <v>17605</v>
      </c>
      <c r="K24" s="27">
        <v>3155</v>
      </c>
      <c r="L24" s="27">
        <v>510</v>
      </c>
      <c r="M24" s="27">
        <v>16099</v>
      </c>
      <c r="N24" s="27">
        <v>4241</v>
      </c>
      <c r="O24" s="27">
        <v>10074</v>
      </c>
      <c r="P24" s="27">
        <v>1726</v>
      </c>
      <c r="Q24" s="27">
        <v>58</v>
      </c>
      <c r="R24" s="69"/>
    </row>
    <row r="25" spans="2:18" x14ac:dyDescent="0.2">
      <c r="B25" s="28">
        <v>1992</v>
      </c>
      <c r="C25" s="27">
        <v>41173</v>
      </c>
      <c r="D25" s="27">
        <v>8983</v>
      </c>
      <c r="E25" s="27">
        <v>26822</v>
      </c>
      <c r="F25" s="27">
        <v>4767</v>
      </c>
      <c r="G25" s="27">
        <v>601</v>
      </c>
      <c r="H25" s="27">
        <v>25623</v>
      </c>
      <c r="I25" s="27">
        <v>4537</v>
      </c>
      <c r="J25" s="27">
        <v>17442</v>
      </c>
      <c r="K25" s="27">
        <v>3117</v>
      </c>
      <c r="L25" s="27">
        <v>527</v>
      </c>
      <c r="M25" s="27">
        <v>15550</v>
      </c>
      <c r="N25" s="27">
        <v>4446</v>
      </c>
      <c r="O25" s="27">
        <v>9380</v>
      </c>
      <c r="P25" s="27">
        <v>1650</v>
      </c>
      <c r="Q25" s="27">
        <v>74</v>
      </c>
      <c r="R25" s="69"/>
    </row>
    <row r="26" spans="2:18" x14ac:dyDescent="0.2">
      <c r="B26" s="28">
        <v>1993</v>
      </c>
      <c r="C26" s="27">
        <v>43292</v>
      </c>
      <c r="D26" s="27">
        <v>9383</v>
      </c>
      <c r="E26" s="27">
        <v>27747</v>
      </c>
      <c r="F26" s="27">
        <v>5463</v>
      </c>
      <c r="G26" s="27">
        <v>699</v>
      </c>
      <c r="H26" s="27">
        <v>28409</v>
      </c>
      <c r="I26" s="27">
        <v>5289</v>
      </c>
      <c r="J26" s="27">
        <v>18735</v>
      </c>
      <c r="K26" s="27">
        <v>3797</v>
      </c>
      <c r="L26" s="27">
        <v>588</v>
      </c>
      <c r="M26" s="27">
        <v>14883</v>
      </c>
      <c r="N26" s="27">
        <v>4094</v>
      </c>
      <c r="O26" s="27">
        <v>9012</v>
      </c>
      <c r="P26" s="27">
        <v>1666</v>
      </c>
      <c r="Q26" s="27">
        <v>111</v>
      </c>
      <c r="R26" s="69"/>
    </row>
    <row r="27" spans="2:18" x14ac:dyDescent="0.2">
      <c r="B27" s="28">
        <v>1994</v>
      </c>
      <c r="C27" s="27">
        <v>46010</v>
      </c>
      <c r="D27" s="27">
        <v>10247</v>
      </c>
      <c r="E27" s="27">
        <v>28737</v>
      </c>
      <c r="F27" s="27">
        <v>6232</v>
      </c>
      <c r="G27" s="27">
        <v>794</v>
      </c>
      <c r="H27" s="27">
        <v>30369</v>
      </c>
      <c r="I27" s="27">
        <v>5921</v>
      </c>
      <c r="J27" s="27">
        <v>19404</v>
      </c>
      <c r="K27" s="27">
        <v>4363</v>
      </c>
      <c r="L27" s="27">
        <v>681</v>
      </c>
      <c r="M27" s="27">
        <v>15641</v>
      </c>
      <c r="N27" s="27">
        <v>4326</v>
      </c>
      <c r="O27" s="27">
        <v>9333</v>
      </c>
      <c r="P27" s="27">
        <v>1869</v>
      </c>
      <c r="Q27" s="27">
        <v>113</v>
      </c>
      <c r="R27" s="69"/>
    </row>
    <row r="28" spans="2:18" x14ac:dyDescent="0.2">
      <c r="B28" s="28">
        <v>1995</v>
      </c>
      <c r="C28" s="27">
        <v>47352</v>
      </c>
      <c r="D28" s="27">
        <v>10978</v>
      </c>
      <c r="E28" s="27">
        <v>28900</v>
      </c>
      <c r="F28" s="27">
        <v>6689</v>
      </c>
      <c r="G28" s="27">
        <v>785</v>
      </c>
      <c r="H28" s="27">
        <v>31171</v>
      </c>
      <c r="I28" s="27">
        <v>6237</v>
      </c>
      <c r="J28" s="27">
        <v>19472</v>
      </c>
      <c r="K28" s="27">
        <v>4784</v>
      </c>
      <c r="L28" s="27">
        <v>678</v>
      </c>
      <c r="M28" s="27">
        <v>16181</v>
      </c>
      <c r="N28" s="27">
        <v>4741</v>
      </c>
      <c r="O28" s="27">
        <v>9428</v>
      </c>
      <c r="P28" s="27">
        <v>1905</v>
      </c>
      <c r="Q28" s="27">
        <v>107</v>
      </c>
      <c r="R28" s="69"/>
    </row>
    <row r="29" spans="2:18" x14ac:dyDescent="0.2">
      <c r="B29" s="28">
        <v>1996</v>
      </c>
      <c r="C29" s="27">
        <v>44712</v>
      </c>
      <c r="D29" s="27">
        <v>9643</v>
      </c>
      <c r="E29" s="27">
        <v>27398</v>
      </c>
      <c r="F29" s="27">
        <v>6779</v>
      </c>
      <c r="G29" s="27">
        <v>892</v>
      </c>
      <c r="H29" s="27">
        <v>30317</v>
      </c>
      <c r="I29" s="27">
        <v>6002</v>
      </c>
      <c r="J29" s="27">
        <v>18612</v>
      </c>
      <c r="K29" s="27">
        <v>4949</v>
      </c>
      <c r="L29" s="27">
        <v>754</v>
      </c>
      <c r="M29" s="27">
        <v>14395</v>
      </c>
      <c r="N29" s="27">
        <v>3641</v>
      </c>
      <c r="O29" s="27">
        <v>8786</v>
      </c>
      <c r="P29" s="27">
        <v>1830</v>
      </c>
      <c r="Q29" s="27">
        <v>138</v>
      </c>
      <c r="R29" s="69"/>
    </row>
    <row r="30" spans="2:18" x14ac:dyDescent="0.2">
      <c r="B30" s="28">
        <v>1997</v>
      </c>
      <c r="C30" s="27">
        <v>42682</v>
      </c>
      <c r="D30" s="27">
        <v>8872</v>
      </c>
      <c r="E30" s="27">
        <v>26159</v>
      </c>
      <c r="F30" s="27">
        <v>6824</v>
      </c>
      <c r="G30" s="27">
        <v>827</v>
      </c>
      <c r="H30" s="27">
        <v>29320</v>
      </c>
      <c r="I30" s="27">
        <v>5517</v>
      </c>
      <c r="J30" s="27">
        <v>18046</v>
      </c>
      <c r="K30" s="27">
        <v>5014</v>
      </c>
      <c r="L30" s="27">
        <v>743</v>
      </c>
      <c r="M30" s="27">
        <v>13362</v>
      </c>
      <c r="N30" s="27">
        <v>3355</v>
      </c>
      <c r="O30" s="27">
        <v>8113</v>
      </c>
      <c r="P30" s="27">
        <v>1810</v>
      </c>
      <c r="Q30" s="27">
        <v>84</v>
      </c>
      <c r="R30" s="69"/>
    </row>
    <row r="31" spans="2:18" x14ac:dyDescent="0.2">
      <c r="B31" s="28">
        <v>1998</v>
      </c>
      <c r="C31" s="27">
        <v>42843</v>
      </c>
      <c r="D31" s="27">
        <v>8931</v>
      </c>
      <c r="E31" s="27">
        <v>26035</v>
      </c>
      <c r="F31" s="27">
        <v>6967</v>
      </c>
      <c r="G31" s="27">
        <v>910</v>
      </c>
      <c r="H31" s="27">
        <v>28980</v>
      </c>
      <c r="I31" s="27">
        <v>5424</v>
      </c>
      <c r="J31" s="27">
        <v>17643</v>
      </c>
      <c r="K31" s="27">
        <v>5139</v>
      </c>
      <c r="L31" s="27">
        <v>774</v>
      </c>
      <c r="M31" s="27">
        <v>13863</v>
      </c>
      <c r="N31" s="27">
        <v>3507</v>
      </c>
      <c r="O31" s="27">
        <v>8392</v>
      </c>
      <c r="P31" s="27">
        <v>1828</v>
      </c>
      <c r="Q31" s="27">
        <v>136</v>
      </c>
      <c r="R31" s="69"/>
    </row>
    <row r="32" spans="2:18" x14ac:dyDescent="0.2">
      <c r="B32" s="28">
        <v>1999</v>
      </c>
      <c r="C32" s="27">
        <v>43179</v>
      </c>
      <c r="D32" s="27">
        <v>9205</v>
      </c>
      <c r="E32" s="27">
        <v>25523</v>
      </c>
      <c r="F32" s="27">
        <v>7422</v>
      </c>
      <c r="G32" s="27">
        <v>1029</v>
      </c>
      <c r="H32" s="27">
        <v>28406</v>
      </c>
      <c r="I32" s="27">
        <v>5356</v>
      </c>
      <c r="J32" s="27">
        <v>16847</v>
      </c>
      <c r="K32" s="27">
        <v>5343</v>
      </c>
      <c r="L32" s="27">
        <v>860</v>
      </c>
      <c r="M32" s="27">
        <v>14773</v>
      </c>
      <c r="N32" s="27">
        <v>3849</v>
      </c>
      <c r="O32" s="27">
        <v>8676</v>
      </c>
      <c r="P32" s="27">
        <v>2079</v>
      </c>
      <c r="Q32" s="27">
        <v>169</v>
      </c>
      <c r="R32" s="69"/>
    </row>
    <row r="33" spans="2:24" x14ac:dyDescent="0.2">
      <c r="B33" s="28">
        <v>2000</v>
      </c>
      <c r="C33" s="27">
        <v>41903</v>
      </c>
      <c r="D33" s="27">
        <v>8277</v>
      </c>
      <c r="E33" s="27">
        <v>25029</v>
      </c>
      <c r="F33" s="27">
        <v>7587</v>
      </c>
      <c r="G33" s="27">
        <v>1010</v>
      </c>
      <c r="H33" s="27">
        <v>28562</v>
      </c>
      <c r="I33" s="27">
        <v>5243</v>
      </c>
      <c r="J33" s="27">
        <v>16943</v>
      </c>
      <c r="K33" s="27">
        <v>5515</v>
      </c>
      <c r="L33" s="27">
        <v>861</v>
      </c>
      <c r="M33" s="27">
        <v>13341</v>
      </c>
      <c r="N33" s="27">
        <v>3034</v>
      </c>
      <c r="O33" s="27">
        <v>8086</v>
      </c>
      <c r="P33" s="27">
        <v>2072</v>
      </c>
      <c r="Q33" s="27">
        <v>149</v>
      </c>
      <c r="R33" s="69"/>
    </row>
    <row r="34" spans="2:24" x14ac:dyDescent="0.2">
      <c r="B34" s="28">
        <v>2001</v>
      </c>
      <c r="C34" s="27">
        <v>42860</v>
      </c>
      <c r="D34" s="27">
        <v>8222</v>
      </c>
      <c r="E34" s="27">
        <v>25814</v>
      </c>
      <c r="F34" s="27">
        <v>7804</v>
      </c>
      <c r="G34" s="27">
        <v>1020</v>
      </c>
      <c r="H34" s="27">
        <v>28715</v>
      </c>
      <c r="I34" s="27">
        <v>5152</v>
      </c>
      <c r="J34" s="27">
        <v>17074</v>
      </c>
      <c r="K34" s="27">
        <v>5613</v>
      </c>
      <c r="L34" s="27">
        <v>876</v>
      </c>
      <c r="M34" s="27">
        <v>14145</v>
      </c>
      <c r="N34" s="27">
        <v>3070</v>
      </c>
      <c r="O34" s="27">
        <v>8740</v>
      </c>
      <c r="P34" s="27">
        <v>2191</v>
      </c>
      <c r="Q34" s="27">
        <v>144</v>
      </c>
      <c r="R34" s="69"/>
    </row>
    <row r="35" spans="2:24" x14ac:dyDescent="0.2">
      <c r="B35" s="28">
        <v>2002</v>
      </c>
      <c r="C35" s="27">
        <v>42179</v>
      </c>
      <c r="D35" s="27">
        <v>7685</v>
      </c>
      <c r="E35" s="27">
        <v>25503</v>
      </c>
      <c r="F35" s="27">
        <v>8033</v>
      </c>
      <c r="G35" s="27">
        <v>958</v>
      </c>
      <c r="H35" s="27">
        <v>27870</v>
      </c>
      <c r="I35" s="27">
        <v>4828</v>
      </c>
      <c r="J35" s="27">
        <v>16372</v>
      </c>
      <c r="K35" s="27">
        <v>5847</v>
      </c>
      <c r="L35" s="27">
        <v>823</v>
      </c>
      <c r="M35" s="27">
        <v>14309</v>
      </c>
      <c r="N35" s="27">
        <v>2857</v>
      </c>
      <c r="O35" s="27">
        <v>9131</v>
      </c>
      <c r="P35" s="27">
        <v>2186</v>
      </c>
      <c r="Q35" s="27">
        <v>135</v>
      </c>
      <c r="R35" s="69"/>
    </row>
    <row r="36" spans="2:24" x14ac:dyDescent="0.2">
      <c r="B36" s="28">
        <v>2003</v>
      </c>
      <c r="C36" s="27">
        <v>42197</v>
      </c>
      <c r="D36" s="27">
        <v>7710</v>
      </c>
      <c r="E36" s="27">
        <v>25269</v>
      </c>
      <c r="F36" s="27">
        <v>8430</v>
      </c>
      <c r="G36" s="27">
        <v>1001</v>
      </c>
      <c r="H36" s="27">
        <v>27888</v>
      </c>
      <c r="I36" s="27">
        <v>4866</v>
      </c>
      <c r="J36" s="27">
        <v>16230</v>
      </c>
      <c r="K36" s="27">
        <v>5957</v>
      </c>
      <c r="L36" s="27">
        <v>835</v>
      </c>
      <c r="M36" s="27">
        <v>14522</v>
      </c>
      <c r="N36" s="27">
        <v>2844</v>
      </c>
      <c r="O36" s="27">
        <v>9039</v>
      </c>
      <c r="P36" s="27">
        <v>2473</v>
      </c>
      <c r="Q36" s="27">
        <v>166</v>
      </c>
      <c r="R36" s="69"/>
    </row>
    <row r="37" spans="2:24" x14ac:dyDescent="0.2">
      <c r="B37" s="28">
        <v>2004</v>
      </c>
      <c r="C37" s="27">
        <v>41705</v>
      </c>
      <c r="D37" s="27">
        <v>7473</v>
      </c>
      <c r="E37" s="27">
        <v>24504</v>
      </c>
      <c r="F37" s="27">
        <v>8651</v>
      </c>
      <c r="G37" s="27">
        <v>1077</v>
      </c>
      <c r="H37" s="27">
        <v>27741</v>
      </c>
      <c r="I37" s="27">
        <v>4800</v>
      </c>
      <c r="J37" s="27">
        <v>15939</v>
      </c>
      <c r="K37" s="27">
        <v>6104</v>
      </c>
      <c r="L37" s="27">
        <v>898</v>
      </c>
      <c r="M37" s="27">
        <v>13964</v>
      </c>
      <c r="N37" s="27">
        <v>2673</v>
      </c>
      <c r="O37" s="27">
        <v>8565</v>
      </c>
      <c r="P37" s="27">
        <v>2547</v>
      </c>
      <c r="Q37" s="27">
        <v>179</v>
      </c>
      <c r="R37" s="69"/>
    </row>
    <row r="38" spans="2:24" x14ac:dyDescent="0.2">
      <c r="B38" s="28">
        <v>2005</v>
      </c>
      <c r="C38" s="27">
        <v>42917</v>
      </c>
      <c r="D38" s="27">
        <v>7354</v>
      </c>
      <c r="E38" s="27">
        <v>25044</v>
      </c>
      <c r="F38" s="27">
        <v>9418</v>
      </c>
      <c r="G38" s="27">
        <v>1101</v>
      </c>
      <c r="H38" s="27">
        <v>28197</v>
      </c>
      <c r="I38" s="27">
        <v>4820</v>
      </c>
      <c r="J38" s="27">
        <v>15933</v>
      </c>
      <c r="K38" s="27">
        <v>6528</v>
      </c>
      <c r="L38" s="27">
        <v>916</v>
      </c>
      <c r="M38" s="27">
        <v>14720</v>
      </c>
      <c r="N38" s="27">
        <v>2534</v>
      </c>
      <c r="O38" s="27">
        <v>9111</v>
      </c>
      <c r="P38" s="27">
        <v>2890</v>
      </c>
      <c r="Q38" s="27">
        <v>185</v>
      </c>
      <c r="R38" s="69"/>
    </row>
    <row r="39" spans="2:24" x14ac:dyDescent="0.2">
      <c r="B39" s="28">
        <v>2006</v>
      </c>
      <c r="C39" s="27">
        <v>45125</v>
      </c>
      <c r="D39" s="27">
        <v>7496</v>
      </c>
      <c r="E39" s="27">
        <v>26485</v>
      </c>
      <c r="F39" s="27">
        <v>10013</v>
      </c>
      <c r="G39" s="27">
        <v>1131</v>
      </c>
      <c r="H39" s="27">
        <v>28696</v>
      </c>
      <c r="I39" s="27">
        <v>4881</v>
      </c>
      <c r="J39" s="27">
        <v>16377</v>
      </c>
      <c r="K39" s="27">
        <v>6476</v>
      </c>
      <c r="L39" s="27">
        <v>962</v>
      </c>
      <c r="M39" s="27">
        <v>16429</v>
      </c>
      <c r="N39" s="27">
        <v>2615</v>
      </c>
      <c r="O39" s="27">
        <v>10108</v>
      </c>
      <c r="P39" s="27">
        <v>3537</v>
      </c>
      <c r="Q39" s="27">
        <v>169</v>
      </c>
    </row>
    <row r="40" spans="2:24" x14ac:dyDescent="0.2">
      <c r="B40" s="28">
        <v>2007</v>
      </c>
      <c r="C40" s="27">
        <v>48352</v>
      </c>
      <c r="D40" s="27">
        <v>8011</v>
      </c>
      <c r="E40" s="27">
        <v>27878</v>
      </c>
      <c r="F40" s="27">
        <v>11130</v>
      </c>
      <c r="G40" s="27">
        <v>1333</v>
      </c>
      <c r="H40" s="27">
        <v>29790</v>
      </c>
      <c r="I40" s="27">
        <v>5085</v>
      </c>
      <c r="J40" s="27">
        <v>16509</v>
      </c>
      <c r="K40" s="27">
        <v>7109</v>
      </c>
      <c r="L40" s="27">
        <v>1087</v>
      </c>
      <c r="M40" s="27">
        <v>18562</v>
      </c>
      <c r="N40" s="27">
        <v>2926</v>
      </c>
      <c r="O40" s="27">
        <v>11369</v>
      </c>
      <c r="P40" s="27">
        <v>4021</v>
      </c>
      <c r="Q40" s="27">
        <v>246</v>
      </c>
    </row>
    <row r="41" spans="2:24" x14ac:dyDescent="0.2">
      <c r="B41" s="28">
        <v>2008</v>
      </c>
      <c r="C41" s="27">
        <v>50052</v>
      </c>
      <c r="D41" s="27">
        <v>7958</v>
      </c>
      <c r="E41" s="27">
        <v>28940</v>
      </c>
      <c r="F41" s="27">
        <v>11747</v>
      </c>
      <c r="G41" s="27">
        <v>1407</v>
      </c>
      <c r="H41" s="27">
        <v>29785</v>
      </c>
      <c r="I41" s="27">
        <v>4933</v>
      </c>
      <c r="J41" s="27">
        <v>16587</v>
      </c>
      <c r="K41" s="27">
        <v>7112</v>
      </c>
      <c r="L41" s="27">
        <v>1153</v>
      </c>
      <c r="M41" s="27">
        <v>20267</v>
      </c>
      <c r="N41" s="27">
        <v>3025</v>
      </c>
      <c r="O41" s="27">
        <v>12353</v>
      </c>
      <c r="P41" s="27">
        <v>4635</v>
      </c>
      <c r="Q41" s="27">
        <v>254</v>
      </c>
    </row>
    <row r="42" spans="2:24" x14ac:dyDescent="0.2">
      <c r="B42" s="28">
        <v>2009</v>
      </c>
      <c r="C42" s="27">
        <v>49540</v>
      </c>
      <c r="D42" s="27">
        <v>7816</v>
      </c>
      <c r="E42" s="27">
        <v>28526</v>
      </c>
      <c r="F42" s="27">
        <v>11743</v>
      </c>
      <c r="G42" s="27">
        <v>1455</v>
      </c>
      <c r="H42" s="27">
        <v>30106</v>
      </c>
      <c r="I42" s="27">
        <v>4893</v>
      </c>
      <c r="J42" s="27">
        <v>16698</v>
      </c>
      <c r="K42" s="27">
        <v>7334</v>
      </c>
      <c r="L42" s="27">
        <v>1181</v>
      </c>
      <c r="M42" s="27">
        <v>19434</v>
      </c>
      <c r="N42" s="27">
        <v>2923</v>
      </c>
      <c r="O42" s="27">
        <v>11828</v>
      </c>
      <c r="P42" s="27">
        <v>4409</v>
      </c>
      <c r="Q42" s="27">
        <v>274</v>
      </c>
    </row>
    <row r="43" spans="2:24" x14ac:dyDescent="0.2">
      <c r="B43" s="28">
        <v>2010</v>
      </c>
      <c r="C43" s="27">
        <v>48947</v>
      </c>
      <c r="D43" s="27">
        <v>7866</v>
      </c>
      <c r="E43" s="27">
        <v>28112</v>
      </c>
      <c r="F43" s="27">
        <v>11472</v>
      </c>
      <c r="G43" s="27">
        <v>1497</v>
      </c>
      <c r="H43" s="27">
        <v>29792</v>
      </c>
      <c r="I43" s="27">
        <v>4928</v>
      </c>
      <c r="J43" s="27">
        <v>16462</v>
      </c>
      <c r="K43" s="27">
        <v>7147</v>
      </c>
      <c r="L43" s="27">
        <v>1255</v>
      </c>
      <c r="M43" s="27">
        <v>19155</v>
      </c>
      <c r="N43" s="27">
        <v>2938</v>
      </c>
      <c r="O43" s="27">
        <v>11650</v>
      </c>
      <c r="P43" s="27">
        <v>4325</v>
      </c>
      <c r="Q43" s="27">
        <v>242</v>
      </c>
    </row>
    <row r="44" spans="2:24" x14ac:dyDescent="0.2">
      <c r="B44" s="28">
        <v>2011</v>
      </c>
      <c r="C44" s="27">
        <v>51561</v>
      </c>
      <c r="D44" s="27">
        <v>8060</v>
      </c>
      <c r="E44" s="27">
        <v>29398</v>
      </c>
      <c r="F44" s="27">
        <v>12450</v>
      </c>
      <c r="G44" s="27">
        <v>1653</v>
      </c>
      <c r="H44" s="27">
        <v>30715</v>
      </c>
      <c r="I44" s="27">
        <v>5001</v>
      </c>
      <c r="J44" s="27">
        <v>16860</v>
      </c>
      <c r="K44" s="27">
        <v>7448</v>
      </c>
      <c r="L44" s="27">
        <v>1406</v>
      </c>
      <c r="M44" s="27">
        <v>20846</v>
      </c>
      <c r="N44" s="27">
        <v>3059</v>
      </c>
      <c r="O44" s="27">
        <v>12538</v>
      </c>
      <c r="P44" s="27">
        <v>5002</v>
      </c>
      <c r="Q44" s="27">
        <v>247</v>
      </c>
    </row>
    <row r="45" spans="2:24" x14ac:dyDescent="0.2">
      <c r="B45" s="28">
        <v>2012</v>
      </c>
      <c r="C45" s="27">
        <v>51474</v>
      </c>
      <c r="D45" s="27">
        <v>7940</v>
      </c>
      <c r="E45" s="27">
        <v>29571</v>
      </c>
      <c r="F45" s="27">
        <v>12347</v>
      </c>
      <c r="G45" s="27">
        <v>1616</v>
      </c>
      <c r="H45" s="27">
        <v>30185</v>
      </c>
      <c r="I45" s="27">
        <v>4854</v>
      </c>
      <c r="J45" s="27">
        <v>16791</v>
      </c>
      <c r="K45" s="27">
        <v>7184</v>
      </c>
      <c r="L45" s="27">
        <v>1356</v>
      </c>
      <c r="M45" s="27">
        <v>21289</v>
      </c>
      <c r="N45" s="27">
        <v>3086</v>
      </c>
      <c r="O45" s="27">
        <v>12780</v>
      </c>
      <c r="P45" s="27">
        <v>5163</v>
      </c>
      <c r="Q45" s="27">
        <v>260</v>
      </c>
    </row>
    <row r="46" spans="2:24" s="2" customFormat="1" x14ac:dyDescent="0.2">
      <c r="B46" s="151">
        <v>2013</v>
      </c>
      <c r="C46" s="70">
        <v>50107</v>
      </c>
      <c r="D46" s="70">
        <v>7999</v>
      </c>
      <c r="E46" s="70">
        <v>28494</v>
      </c>
      <c r="F46" s="70">
        <v>12033</v>
      </c>
      <c r="G46" s="70">
        <v>1581</v>
      </c>
      <c r="H46" s="70">
        <v>29729</v>
      </c>
      <c r="I46" s="70">
        <v>4781</v>
      </c>
      <c r="J46" s="70">
        <v>16567</v>
      </c>
      <c r="K46" s="70">
        <v>7065</v>
      </c>
      <c r="L46" s="70">
        <v>1316</v>
      </c>
      <c r="M46" s="70">
        <v>20378</v>
      </c>
      <c r="N46" s="70">
        <v>3218</v>
      </c>
      <c r="O46" s="70">
        <v>11927</v>
      </c>
      <c r="P46" s="70">
        <v>4968</v>
      </c>
      <c r="Q46" s="70">
        <v>265</v>
      </c>
      <c r="R46" s="69"/>
      <c r="S46" s="69"/>
      <c r="T46" s="69"/>
      <c r="U46" s="69"/>
      <c r="V46" s="69"/>
      <c r="W46" s="69"/>
      <c r="X46" s="69"/>
    </row>
    <row r="47" spans="2:24" s="2" customFormat="1" x14ac:dyDescent="0.2">
      <c r="B47" s="151">
        <v>2014</v>
      </c>
      <c r="C47" s="70">
        <v>50303</v>
      </c>
      <c r="D47" s="70">
        <v>8025</v>
      </c>
      <c r="E47" s="70">
        <v>28609</v>
      </c>
      <c r="F47" s="70">
        <v>12031</v>
      </c>
      <c r="G47" s="70">
        <v>1638</v>
      </c>
      <c r="H47" s="70">
        <v>29048</v>
      </c>
      <c r="I47" s="70">
        <v>4608</v>
      </c>
      <c r="J47" s="70">
        <v>16346</v>
      </c>
      <c r="K47" s="70">
        <v>6711</v>
      </c>
      <c r="L47" s="70">
        <v>1383</v>
      </c>
      <c r="M47" s="70">
        <v>21255</v>
      </c>
      <c r="N47" s="70">
        <v>3417</v>
      </c>
      <c r="O47" s="70">
        <v>12263</v>
      </c>
      <c r="P47" s="70">
        <v>5320</v>
      </c>
      <c r="Q47" s="70">
        <v>255</v>
      </c>
      <c r="R47" s="69"/>
      <c r="S47" s="69"/>
      <c r="T47" s="69"/>
      <c r="U47" s="69"/>
      <c r="V47" s="69"/>
    </row>
    <row r="48" spans="2:24" s="2" customFormat="1" x14ac:dyDescent="0.2">
      <c r="B48" s="151">
        <v>2015</v>
      </c>
      <c r="C48" s="70">
        <v>52376</v>
      </c>
      <c r="D48" s="70">
        <v>8479</v>
      </c>
      <c r="E48" s="70">
        <v>29828</v>
      </c>
      <c r="F48" s="70">
        <v>12353</v>
      </c>
      <c r="G48" s="70">
        <v>1716</v>
      </c>
      <c r="H48" s="70">
        <v>29338</v>
      </c>
      <c r="I48" s="70">
        <v>4668</v>
      </c>
      <c r="J48" s="70">
        <v>16503</v>
      </c>
      <c r="K48" s="70">
        <v>6710</v>
      </c>
      <c r="L48" s="70">
        <v>1457</v>
      </c>
      <c r="M48" s="70">
        <v>23038</v>
      </c>
      <c r="N48" s="70">
        <v>3811</v>
      </c>
      <c r="O48" s="70">
        <v>13325</v>
      </c>
      <c r="P48" s="70">
        <v>5643</v>
      </c>
      <c r="Q48" s="70">
        <v>259</v>
      </c>
      <c r="R48" s="69"/>
      <c r="S48" s="69"/>
      <c r="T48" s="69"/>
      <c r="U48" s="69"/>
      <c r="V48" s="69"/>
    </row>
    <row r="49" spans="1:22" s="2" customFormat="1" x14ac:dyDescent="0.2">
      <c r="B49" s="151">
        <v>2016</v>
      </c>
      <c r="C49" s="70">
        <v>53627</v>
      </c>
      <c r="D49" s="70">
        <v>8722</v>
      </c>
      <c r="E49" s="70">
        <v>30193</v>
      </c>
      <c r="F49" s="70">
        <v>12926</v>
      </c>
      <c r="G49" s="70">
        <v>1786</v>
      </c>
      <c r="H49" s="70">
        <v>29976</v>
      </c>
      <c r="I49" s="70">
        <v>4700</v>
      </c>
      <c r="J49" s="70">
        <v>16861</v>
      </c>
      <c r="K49" s="70">
        <v>6907</v>
      </c>
      <c r="L49" s="70">
        <v>1508</v>
      </c>
      <c r="M49" s="70">
        <v>23651</v>
      </c>
      <c r="N49" s="70">
        <v>4022</v>
      </c>
      <c r="O49" s="70">
        <v>13332</v>
      </c>
      <c r="P49" s="70">
        <v>6019</v>
      </c>
      <c r="Q49" s="70">
        <v>278</v>
      </c>
      <c r="R49" s="69"/>
      <c r="S49" s="69"/>
      <c r="T49" s="69"/>
      <c r="U49" s="69"/>
      <c r="V49" s="69"/>
    </row>
    <row r="50" spans="1:22" s="2" customFormat="1" x14ac:dyDescent="0.2">
      <c r="B50" s="151">
        <v>2017</v>
      </c>
      <c r="C50" s="70">
        <v>53532</v>
      </c>
      <c r="D50" s="70">
        <v>8605</v>
      </c>
      <c r="E50" s="70">
        <v>30323</v>
      </c>
      <c r="F50" s="70">
        <v>12637</v>
      </c>
      <c r="G50" s="70">
        <v>1967</v>
      </c>
      <c r="H50" s="70">
        <v>30266</v>
      </c>
      <c r="I50" s="70">
        <v>4777</v>
      </c>
      <c r="J50" s="70">
        <v>17058</v>
      </c>
      <c r="K50" s="70">
        <v>6824</v>
      </c>
      <c r="L50" s="70">
        <v>1607</v>
      </c>
      <c r="M50" s="70">
        <v>23266</v>
      </c>
      <c r="N50" s="70">
        <v>3828</v>
      </c>
      <c r="O50" s="70">
        <v>13265</v>
      </c>
      <c r="P50" s="70">
        <v>5813</v>
      </c>
      <c r="Q50" s="70">
        <v>360</v>
      </c>
      <c r="R50" s="69"/>
      <c r="S50" s="69"/>
      <c r="T50" s="69"/>
      <c r="U50" s="69"/>
      <c r="V50" s="69"/>
    </row>
    <row r="51" spans="1:22" ht="14.25" x14ac:dyDescent="0.2">
      <c r="C51" s="159"/>
      <c r="D51" s="159"/>
      <c r="E51" s="159"/>
      <c r="F51" s="159"/>
      <c r="G51" s="159"/>
      <c r="H51" s="159"/>
      <c r="I51" s="159"/>
      <c r="J51" s="159"/>
      <c r="K51" s="159"/>
      <c r="L51" s="159"/>
      <c r="M51" s="159"/>
      <c r="N51" s="159"/>
      <c r="O51" s="159"/>
      <c r="P51" s="159"/>
      <c r="Q51" s="159"/>
    </row>
    <row r="52" spans="1:22" ht="14.25" x14ac:dyDescent="0.2">
      <c r="C52" s="159"/>
      <c r="D52" s="159"/>
      <c r="E52" s="159"/>
      <c r="F52" s="159"/>
      <c r="G52" s="159"/>
      <c r="H52" s="159"/>
      <c r="I52" s="159"/>
      <c r="J52" s="159"/>
      <c r="K52" s="159"/>
      <c r="L52" s="159"/>
      <c r="M52" s="159"/>
      <c r="N52" s="159"/>
      <c r="O52" s="159"/>
      <c r="P52" s="159"/>
      <c r="Q52" s="159"/>
    </row>
    <row r="53" spans="1:22" x14ac:dyDescent="0.2">
      <c r="C53" s="26"/>
      <c r="D53" s="26"/>
      <c r="E53" s="26"/>
      <c r="F53" s="26"/>
      <c r="G53" s="26"/>
      <c r="H53" s="26"/>
      <c r="I53" s="26"/>
      <c r="J53" s="26"/>
      <c r="K53" s="26"/>
      <c r="L53" s="26"/>
      <c r="M53" s="26"/>
      <c r="N53" s="26"/>
      <c r="O53" s="26"/>
      <c r="P53" s="26"/>
      <c r="Q53" s="26"/>
    </row>
    <row r="54" spans="1:22" ht="15.75" x14ac:dyDescent="0.25">
      <c r="A54" s="8" t="str">
        <f>Inhaltsverzeichnis!B30&amp; " " &amp;Inhaltsverzeichnis!D30</f>
        <v>Tabelle 8b: Wegzüge nach Altersgruppen und Nationalität, 1973 – 2017</v>
      </c>
    </row>
    <row r="56" spans="1:22" x14ac:dyDescent="0.2">
      <c r="A56" s="2"/>
    </row>
    <row r="57" spans="1:22" x14ac:dyDescent="0.2">
      <c r="B57" s="191" t="s">
        <v>111</v>
      </c>
      <c r="C57" s="193" t="s">
        <v>377</v>
      </c>
      <c r="D57" s="194"/>
      <c r="E57" s="194"/>
      <c r="F57" s="194"/>
      <c r="G57" s="195"/>
      <c r="H57" s="193" t="s">
        <v>227</v>
      </c>
      <c r="I57" s="194"/>
      <c r="J57" s="194"/>
      <c r="K57" s="194"/>
      <c r="L57" s="195"/>
      <c r="M57" s="193" t="s">
        <v>228</v>
      </c>
      <c r="N57" s="194"/>
      <c r="O57" s="194"/>
      <c r="P57" s="194"/>
      <c r="Q57" s="195"/>
    </row>
    <row r="58" spans="1:22" x14ac:dyDescent="0.2">
      <c r="B58" s="192"/>
      <c r="C58" s="77" t="s">
        <v>69</v>
      </c>
      <c r="D58" s="38" t="s">
        <v>373</v>
      </c>
      <c r="E58" s="38" t="s">
        <v>374</v>
      </c>
      <c r="F58" s="38" t="s">
        <v>375</v>
      </c>
      <c r="G58" s="38" t="s">
        <v>376</v>
      </c>
      <c r="H58" s="77" t="s">
        <v>69</v>
      </c>
      <c r="I58" s="38" t="s">
        <v>373</v>
      </c>
      <c r="J58" s="38" t="s">
        <v>374</v>
      </c>
      <c r="K58" s="38" t="s">
        <v>375</v>
      </c>
      <c r="L58" s="38" t="s">
        <v>376</v>
      </c>
      <c r="M58" s="77" t="s">
        <v>69</v>
      </c>
      <c r="N58" s="38" t="s">
        <v>373</v>
      </c>
      <c r="O58" s="38" t="s">
        <v>374</v>
      </c>
      <c r="P58" s="38" t="s">
        <v>375</v>
      </c>
      <c r="Q58" s="38" t="s">
        <v>376</v>
      </c>
    </row>
    <row r="59" spans="1:22" x14ac:dyDescent="0.2">
      <c r="B59" s="78">
        <v>1973</v>
      </c>
      <c r="C59" s="27">
        <v>40181</v>
      </c>
      <c r="D59" s="27">
        <v>11154</v>
      </c>
      <c r="E59" s="27">
        <v>23838</v>
      </c>
      <c r="F59" s="27">
        <v>4228</v>
      </c>
      <c r="G59" s="27">
        <v>964</v>
      </c>
      <c r="H59" s="27">
        <v>26451</v>
      </c>
      <c r="I59" s="27">
        <v>7308</v>
      </c>
      <c r="J59" s="27">
        <v>15666</v>
      </c>
      <c r="K59" s="27">
        <v>2626</v>
      </c>
      <c r="L59" s="27">
        <v>851</v>
      </c>
      <c r="M59" s="27">
        <v>13733</v>
      </c>
      <c r="N59" s="27">
        <v>3846</v>
      </c>
      <c r="O59" s="27">
        <v>8172</v>
      </c>
      <c r="P59" s="27">
        <v>1602</v>
      </c>
      <c r="Q59" s="27">
        <v>113</v>
      </c>
    </row>
    <row r="60" spans="1:22" x14ac:dyDescent="0.2">
      <c r="B60" s="28">
        <v>1974</v>
      </c>
      <c r="C60" s="27">
        <v>40281</v>
      </c>
      <c r="D60" s="27">
        <v>11434</v>
      </c>
      <c r="E60" s="27">
        <v>23758</v>
      </c>
      <c r="F60" s="27">
        <v>4244</v>
      </c>
      <c r="G60" s="27">
        <v>845</v>
      </c>
      <c r="H60" s="27">
        <v>26710</v>
      </c>
      <c r="I60" s="27">
        <v>7291</v>
      </c>
      <c r="J60" s="27">
        <v>16077</v>
      </c>
      <c r="K60" s="27">
        <v>2584</v>
      </c>
      <c r="L60" s="27">
        <v>758</v>
      </c>
      <c r="M60" s="27">
        <v>13571</v>
      </c>
      <c r="N60" s="27">
        <v>4143</v>
      </c>
      <c r="O60" s="27">
        <v>7681</v>
      </c>
      <c r="P60" s="27">
        <v>1660</v>
      </c>
      <c r="Q60" s="27">
        <v>87</v>
      </c>
    </row>
    <row r="61" spans="1:22" x14ac:dyDescent="0.2">
      <c r="B61" s="28">
        <v>1975</v>
      </c>
      <c r="C61" s="27">
        <v>42286</v>
      </c>
      <c r="D61" s="27">
        <v>12453</v>
      </c>
      <c r="E61" s="27">
        <v>24170</v>
      </c>
      <c r="F61" s="27">
        <v>4752</v>
      </c>
      <c r="G61" s="27">
        <v>911</v>
      </c>
      <c r="H61" s="27">
        <v>25884</v>
      </c>
      <c r="I61" s="27">
        <v>6928</v>
      </c>
      <c r="J61" s="27">
        <v>15754</v>
      </c>
      <c r="K61" s="27">
        <v>2421</v>
      </c>
      <c r="L61" s="27">
        <v>781</v>
      </c>
      <c r="M61" s="27">
        <v>16402</v>
      </c>
      <c r="N61" s="27">
        <v>5525</v>
      </c>
      <c r="O61" s="27">
        <v>8416</v>
      </c>
      <c r="P61" s="27">
        <v>2331</v>
      </c>
      <c r="Q61" s="27">
        <v>130</v>
      </c>
    </row>
    <row r="62" spans="1:22" x14ac:dyDescent="0.2">
      <c r="B62" s="28">
        <v>1976</v>
      </c>
      <c r="C62" s="27">
        <v>38839</v>
      </c>
      <c r="D62" s="27">
        <v>11224</v>
      </c>
      <c r="E62" s="27">
        <v>22266</v>
      </c>
      <c r="F62" s="27">
        <v>4430</v>
      </c>
      <c r="G62" s="27">
        <v>919</v>
      </c>
      <c r="H62" s="27">
        <v>26355</v>
      </c>
      <c r="I62" s="27">
        <v>7007</v>
      </c>
      <c r="J62" s="27">
        <v>16079</v>
      </c>
      <c r="K62" s="27">
        <v>2461</v>
      </c>
      <c r="L62" s="27">
        <v>808</v>
      </c>
      <c r="M62" s="27">
        <v>12484</v>
      </c>
      <c r="N62" s="27">
        <v>4217</v>
      </c>
      <c r="O62" s="27">
        <v>6187</v>
      </c>
      <c r="P62" s="27">
        <v>1969</v>
      </c>
      <c r="Q62" s="27">
        <v>111</v>
      </c>
    </row>
    <row r="63" spans="1:22" x14ac:dyDescent="0.2">
      <c r="B63" s="28">
        <v>1977</v>
      </c>
      <c r="C63" s="27">
        <v>37076</v>
      </c>
      <c r="D63" s="27">
        <v>10715</v>
      </c>
      <c r="E63" s="27">
        <v>21252</v>
      </c>
      <c r="F63" s="27">
        <v>4260</v>
      </c>
      <c r="G63" s="27">
        <v>849</v>
      </c>
      <c r="H63" s="27">
        <v>26969</v>
      </c>
      <c r="I63" s="27">
        <v>7198</v>
      </c>
      <c r="J63" s="27">
        <v>16405</v>
      </c>
      <c r="K63" s="27">
        <v>2614</v>
      </c>
      <c r="L63" s="27">
        <v>752</v>
      </c>
      <c r="M63" s="27">
        <v>10107</v>
      </c>
      <c r="N63" s="27">
        <v>3517</v>
      </c>
      <c r="O63" s="27">
        <v>4847</v>
      </c>
      <c r="P63" s="27">
        <v>1646</v>
      </c>
      <c r="Q63" s="27">
        <v>97</v>
      </c>
    </row>
    <row r="64" spans="1:22" x14ac:dyDescent="0.2">
      <c r="B64" s="28">
        <v>1978</v>
      </c>
      <c r="C64" s="27">
        <v>35628</v>
      </c>
      <c r="D64" s="27">
        <v>9813</v>
      </c>
      <c r="E64" s="27">
        <v>20764</v>
      </c>
      <c r="F64" s="27">
        <v>4198</v>
      </c>
      <c r="G64" s="27">
        <v>853</v>
      </c>
      <c r="H64" s="27">
        <v>27293</v>
      </c>
      <c r="I64" s="27">
        <v>7184</v>
      </c>
      <c r="J64" s="27">
        <v>16640</v>
      </c>
      <c r="K64" s="27">
        <v>2730</v>
      </c>
      <c r="L64" s="27">
        <v>739</v>
      </c>
      <c r="M64" s="27">
        <v>8335</v>
      </c>
      <c r="N64" s="27">
        <v>2629</v>
      </c>
      <c r="O64" s="27">
        <v>4124</v>
      </c>
      <c r="P64" s="27">
        <v>1468</v>
      </c>
      <c r="Q64" s="27">
        <v>114</v>
      </c>
    </row>
    <row r="65" spans="2:17" x14ac:dyDescent="0.2">
      <c r="B65" s="28">
        <v>1979</v>
      </c>
      <c r="C65" s="27">
        <v>35555</v>
      </c>
      <c r="D65" s="27">
        <v>9510</v>
      </c>
      <c r="E65" s="27">
        <v>21262</v>
      </c>
      <c r="F65" s="27">
        <v>3951</v>
      </c>
      <c r="G65" s="27">
        <v>832</v>
      </c>
      <c r="H65" s="27">
        <v>27566</v>
      </c>
      <c r="I65" s="27">
        <v>7033</v>
      </c>
      <c r="J65" s="27">
        <v>17259</v>
      </c>
      <c r="K65" s="27">
        <v>2545</v>
      </c>
      <c r="L65" s="27">
        <v>729</v>
      </c>
      <c r="M65" s="27">
        <v>7989</v>
      </c>
      <c r="N65" s="27">
        <v>2477</v>
      </c>
      <c r="O65" s="27">
        <v>4003</v>
      </c>
      <c r="P65" s="27">
        <v>1406</v>
      </c>
      <c r="Q65" s="27">
        <v>103</v>
      </c>
    </row>
    <row r="66" spans="2:17" x14ac:dyDescent="0.2">
      <c r="B66" s="28">
        <v>1980</v>
      </c>
      <c r="C66" s="27">
        <v>36968</v>
      </c>
      <c r="D66" s="27">
        <v>9634</v>
      </c>
      <c r="E66" s="27">
        <v>22207</v>
      </c>
      <c r="F66" s="27">
        <v>4223</v>
      </c>
      <c r="G66" s="27">
        <v>904</v>
      </c>
      <c r="H66" s="27">
        <v>28827</v>
      </c>
      <c r="I66" s="27">
        <v>7211</v>
      </c>
      <c r="J66" s="27">
        <v>18025</v>
      </c>
      <c r="K66" s="27">
        <v>2795</v>
      </c>
      <c r="L66" s="27">
        <v>796</v>
      </c>
      <c r="M66" s="27">
        <v>8141</v>
      </c>
      <c r="N66" s="27">
        <v>2423</v>
      </c>
      <c r="O66" s="27">
        <v>4182</v>
      </c>
      <c r="P66" s="27">
        <v>1428</v>
      </c>
      <c r="Q66" s="27">
        <v>108</v>
      </c>
    </row>
    <row r="67" spans="2:17" x14ac:dyDescent="0.2">
      <c r="B67" s="28">
        <v>1981</v>
      </c>
      <c r="C67" s="27">
        <v>36032</v>
      </c>
      <c r="D67" s="27">
        <v>9083</v>
      </c>
      <c r="E67" s="27">
        <v>22033</v>
      </c>
      <c r="F67" s="27">
        <v>4136</v>
      </c>
      <c r="G67" s="27">
        <v>780</v>
      </c>
      <c r="H67" s="27">
        <v>27910</v>
      </c>
      <c r="I67" s="27">
        <v>6897</v>
      </c>
      <c r="J67" s="27">
        <v>17679</v>
      </c>
      <c r="K67" s="27">
        <v>2683</v>
      </c>
      <c r="L67" s="27">
        <v>651</v>
      </c>
      <c r="M67" s="27">
        <v>8122</v>
      </c>
      <c r="N67" s="27">
        <v>2186</v>
      </c>
      <c r="O67" s="27">
        <v>4354</v>
      </c>
      <c r="P67" s="27">
        <v>1453</v>
      </c>
      <c r="Q67" s="27">
        <v>129</v>
      </c>
    </row>
    <row r="68" spans="2:17" x14ac:dyDescent="0.2">
      <c r="B68" s="28">
        <v>1982</v>
      </c>
      <c r="C68" s="27">
        <v>35615</v>
      </c>
      <c r="D68" s="27">
        <v>8356</v>
      </c>
      <c r="E68" s="27">
        <v>22247</v>
      </c>
      <c r="F68" s="27">
        <v>4268</v>
      </c>
      <c r="G68" s="27">
        <v>744</v>
      </c>
      <c r="H68" s="27">
        <v>27498</v>
      </c>
      <c r="I68" s="27">
        <v>6246</v>
      </c>
      <c r="J68" s="27">
        <v>17824</v>
      </c>
      <c r="K68" s="27">
        <v>2777</v>
      </c>
      <c r="L68" s="27">
        <v>651</v>
      </c>
      <c r="M68" s="27">
        <v>8117</v>
      </c>
      <c r="N68" s="27">
        <v>2110</v>
      </c>
      <c r="O68" s="27">
        <v>4423</v>
      </c>
      <c r="P68" s="27">
        <v>1491</v>
      </c>
      <c r="Q68" s="27">
        <v>93</v>
      </c>
    </row>
    <row r="69" spans="2:17" x14ac:dyDescent="0.2">
      <c r="B69" s="28">
        <v>1983</v>
      </c>
      <c r="C69" s="27">
        <v>35738</v>
      </c>
      <c r="D69" s="27">
        <v>8376</v>
      </c>
      <c r="E69" s="27">
        <v>22352</v>
      </c>
      <c r="F69" s="27">
        <v>4281</v>
      </c>
      <c r="G69" s="27">
        <v>729</v>
      </c>
      <c r="H69" s="27">
        <v>27616</v>
      </c>
      <c r="I69" s="27">
        <v>6236</v>
      </c>
      <c r="J69" s="27">
        <v>17980</v>
      </c>
      <c r="K69" s="27">
        <v>2767</v>
      </c>
      <c r="L69" s="27">
        <v>633</v>
      </c>
      <c r="M69" s="27">
        <v>8122</v>
      </c>
      <c r="N69" s="27">
        <v>2140</v>
      </c>
      <c r="O69" s="27">
        <v>4372</v>
      </c>
      <c r="P69" s="27">
        <v>1514</v>
      </c>
      <c r="Q69" s="27">
        <v>96</v>
      </c>
    </row>
    <row r="70" spans="2:17" x14ac:dyDescent="0.2">
      <c r="B70" s="28">
        <v>1984</v>
      </c>
      <c r="C70" s="27">
        <v>37222</v>
      </c>
      <c r="D70" s="27">
        <v>8407</v>
      </c>
      <c r="E70" s="27">
        <v>23677</v>
      </c>
      <c r="F70" s="27">
        <v>4437</v>
      </c>
      <c r="G70" s="27">
        <v>701</v>
      </c>
      <c r="H70" s="27">
        <v>29042</v>
      </c>
      <c r="I70" s="27">
        <v>6330</v>
      </c>
      <c r="J70" s="27">
        <v>19184</v>
      </c>
      <c r="K70" s="27">
        <v>2916</v>
      </c>
      <c r="L70" s="27">
        <v>612</v>
      </c>
      <c r="M70" s="27">
        <v>8180</v>
      </c>
      <c r="N70" s="27">
        <v>2077</v>
      </c>
      <c r="O70" s="27">
        <v>4493</v>
      </c>
      <c r="P70" s="27">
        <v>1521</v>
      </c>
      <c r="Q70" s="27">
        <v>89</v>
      </c>
    </row>
    <row r="71" spans="2:17" x14ac:dyDescent="0.2">
      <c r="B71" s="28">
        <v>1985</v>
      </c>
      <c r="C71" s="27">
        <v>37854</v>
      </c>
      <c r="D71" s="27">
        <v>8442</v>
      </c>
      <c r="E71" s="27">
        <v>23988</v>
      </c>
      <c r="F71" s="27">
        <v>4679</v>
      </c>
      <c r="G71" s="27">
        <v>745</v>
      </c>
      <c r="H71" s="27">
        <v>29363</v>
      </c>
      <c r="I71" s="27">
        <v>6366</v>
      </c>
      <c r="J71" s="27">
        <v>19226</v>
      </c>
      <c r="K71" s="27">
        <v>3129</v>
      </c>
      <c r="L71" s="27">
        <v>642</v>
      </c>
      <c r="M71" s="27">
        <v>8491</v>
      </c>
      <c r="N71" s="27">
        <v>2076</v>
      </c>
      <c r="O71" s="27">
        <v>4762</v>
      </c>
      <c r="P71" s="27">
        <v>1550</v>
      </c>
      <c r="Q71" s="27">
        <v>103</v>
      </c>
    </row>
    <row r="72" spans="2:17" x14ac:dyDescent="0.2">
      <c r="B72" s="28">
        <v>1986</v>
      </c>
      <c r="C72" s="27">
        <v>38446</v>
      </c>
      <c r="D72" s="27">
        <v>8262</v>
      </c>
      <c r="E72" s="27">
        <v>24569</v>
      </c>
      <c r="F72" s="27">
        <v>4861</v>
      </c>
      <c r="G72" s="27">
        <v>754</v>
      </c>
      <c r="H72" s="27">
        <v>29755</v>
      </c>
      <c r="I72" s="27">
        <v>6277</v>
      </c>
      <c r="J72" s="27">
        <v>19528</v>
      </c>
      <c r="K72" s="27">
        <v>3297</v>
      </c>
      <c r="L72" s="27">
        <v>653</v>
      </c>
      <c r="M72" s="27">
        <v>8691</v>
      </c>
      <c r="N72" s="27">
        <v>1985</v>
      </c>
      <c r="O72" s="27">
        <v>5041</v>
      </c>
      <c r="P72" s="27">
        <v>1564</v>
      </c>
      <c r="Q72" s="27">
        <v>101</v>
      </c>
    </row>
    <row r="73" spans="2:17" x14ac:dyDescent="0.2">
      <c r="B73" s="28">
        <v>1987</v>
      </c>
      <c r="C73" s="27">
        <v>37836</v>
      </c>
      <c r="D73" s="27">
        <v>7825</v>
      </c>
      <c r="E73" s="27">
        <v>24234</v>
      </c>
      <c r="F73" s="27">
        <v>4895</v>
      </c>
      <c r="G73" s="27">
        <v>882</v>
      </c>
      <c r="H73" s="27">
        <v>29027</v>
      </c>
      <c r="I73" s="27">
        <v>5873</v>
      </c>
      <c r="J73" s="27">
        <v>18999</v>
      </c>
      <c r="K73" s="27">
        <v>3385</v>
      </c>
      <c r="L73" s="27">
        <v>770</v>
      </c>
      <c r="M73" s="27">
        <v>8809</v>
      </c>
      <c r="N73" s="27">
        <v>1952</v>
      </c>
      <c r="O73" s="27">
        <v>5235</v>
      </c>
      <c r="P73" s="27">
        <v>1510</v>
      </c>
      <c r="Q73" s="27">
        <v>112</v>
      </c>
    </row>
    <row r="74" spans="2:17" x14ac:dyDescent="0.2">
      <c r="B74" s="28">
        <v>1988</v>
      </c>
      <c r="C74" s="27">
        <v>38425</v>
      </c>
      <c r="D74" s="27">
        <v>7513</v>
      </c>
      <c r="E74" s="27">
        <v>25071</v>
      </c>
      <c r="F74" s="27">
        <v>5069</v>
      </c>
      <c r="G74" s="27">
        <v>772</v>
      </c>
      <c r="H74" s="27">
        <v>29299</v>
      </c>
      <c r="I74" s="27">
        <v>5617</v>
      </c>
      <c r="J74" s="27">
        <v>19501</v>
      </c>
      <c r="K74" s="27">
        <v>3523</v>
      </c>
      <c r="L74" s="27">
        <v>658</v>
      </c>
      <c r="M74" s="27">
        <v>9126</v>
      </c>
      <c r="N74" s="27">
        <v>1896</v>
      </c>
      <c r="O74" s="27">
        <v>5570</v>
      </c>
      <c r="P74" s="27">
        <v>1546</v>
      </c>
      <c r="Q74" s="27">
        <v>114</v>
      </c>
    </row>
    <row r="75" spans="2:17" x14ac:dyDescent="0.2">
      <c r="B75" s="28">
        <v>1989</v>
      </c>
      <c r="C75" s="27">
        <v>37381</v>
      </c>
      <c r="D75" s="27">
        <v>7164</v>
      </c>
      <c r="E75" s="27">
        <v>24598</v>
      </c>
      <c r="F75" s="27">
        <v>4855</v>
      </c>
      <c r="G75" s="27">
        <v>764</v>
      </c>
      <c r="H75" s="27">
        <v>27696</v>
      </c>
      <c r="I75" s="27">
        <v>5194</v>
      </c>
      <c r="J75" s="27">
        <v>18616</v>
      </c>
      <c r="K75" s="27">
        <v>3253</v>
      </c>
      <c r="L75" s="27">
        <v>633</v>
      </c>
      <c r="M75" s="27">
        <v>9685</v>
      </c>
      <c r="N75" s="27">
        <v>1970</v>
      </c>
      <c r="O75" s="27">
        <v>5982</v>
      </c>
      <c r="P75" s="27">
        <v>1602</v>
      </c>
      <c r="Q75" s="27">
        <v>131</v>
      </c>
    </row>
    <row r="76" spans="2:17" x14ac:dyDescent="0.2">
      <c r="B76" s="28">
        <v>1990</v>
      </c>
      <c r="C76" s="27">
        <v>36793</v>
      </c>
      <c r="D76" s="27">
        <v>6543</v>
      </c>
      <c r="E76" s="27">
        <v>24576</v>
      </c>
      <c r="F76" s="27">
        <v>4999</v>
      </c>
      <c r="G76" s="27">
        <v>675</v>
      </c>
      <c r="H76" s="27">
        <v>26509</v>
      </c>
      <c r="I76" s="27">
        <v>4565</v>
      </c>
      <c r="J76" s="27">
        <v>18061</v>
      </c>
      <c r="K76" s="27">
        <v>3332</v>
      </c>
      <c r="L76" s="27">
        <v>551</v>
      </c>
      <c r="M76" s="27">
        <v>10284</v>
      </c>
      <c r="N76" s="27">
        <v>1978</v>
      </c>
      <c r="O76" s="27">
        <v>6515</v>
      </c>
      <c r="P76" s="27">
        <v>1667</v>
      </c>
      <c r="Q76" s="27">
        <v>124</v>
      </c>
    </row>
    <row r="77" spans="2:17" x14ac:dyDescent="0.2">
      <c r="B77" s="28">
        <v>1991</v>
      </c>
      <c r="C77" s="27">
        <v>37015</v>
      </c>
      <c r="D77" s="27">
        <v>6817</v>
      </c>
      <c r="E77" s="27">
        <v>24616</v>
      </c>
      <c r="F77" s="27">
        <v>4950</v>
      </c>
      <c r="G77" s="27">
        <v>632</v>
      </c>
      <c r="H77" s="27">
        <v>25469</v>
      </c>
      <c r="I77" s="27">
        <v>4567</v>
      </c>
      <c r="J77" s="27">
        <v>17228</v>
      </c>
      <c r="K77" s="27">
        <v>3160</v>
      </c>
      <c r="L77" s="27">
        <v>514</v>
      </c>
      <c r="M77" s="27">
        <v>11546</v>
      </c>
      <c r="N77" s="27">
        <v>2250</v>
      </c>
      <c r="O77" s="27">
        <v>7388</v>
      </c>
      <c r="P77" s="27">
        <v>1790</v>
      </c>
      <c r="Q77" s="27">
        <v>118</v>
      </c>
    </row>
    <row r="78" spans="2:17" x14ac:dyDescent="0.2">
      <c r="B78" s="28">
        <v>1992</v>
      </c>
      <c r="C78" s="27">
        <v>39605</v>
      </c>
      <c r="D78" s="27">
        <v>7338</v>
      </c>
      <c r="E78" s="27">
        <v>25962</v>
      </c>
      <c r="F78" s="27">
        <v>5606</v>
      </c>
      <c r="G78" s="27">
        <v>699</v>
      </c>
      <c r="H78" s="27">
        <v>26386</v>
      </c>
      <c r="I78" s="27">
        <v>4469</v>
      </c>
      <c r="J78" s="27">
        <v>18022</v>
      </c>
      <c r="K78" s="27">
        <v>3323</v>
      </c>
      <c r="L78" s="27">
        <v>572</v>
      </c>
      <c r="M78" s="27">
        <v>13219</v>
      </c>
      <c r="N78" s="27">
        <v>2869</v>
      </c>
      <c r="O78" s="27">
        <v>7940</v>
      </c>
      <c r="P78" s="27">
        <v>2283</v>
      </c>
      <c r="Q78" s="27">
        <v>127</v>
      </c>
    </row>
    <row r="79" spans="2:17" x14ac:dyDescent="0.2">
      <c r="B79" s="28">
        <v>1993</v>
      </c>
      <c r="C79" s="27">
        <v>40342</v>
      </c>
      <c r="D79" s="27">
        <v>8064</v>
      </c>
      <c r="E79" s="27">
        <v>25791</v>
      </c>
      <c r="F79" s="27">
        <v>5751</v>
      </c>
      <c r="G79" s="27">
        <v>736</v>
      </c>
      <c r="H79" s="27">
        <v>27739</v>
      </c>
      <c r="I79" s="27">
        <v>5155</v>
      </c>
      <c r="J79" s="27">
        <v>18178</v>
      </c>
      <c r="K79" s="27">
        <v>3812</v>
      </c>
      <c r="L79" s="27">
        <v>594</v>
      </c>
      <c r="M79" s="27">
        <v>12603</v>
      </c>
      <c r="N79" s="27">
        <v>2909</v>
      </c>
      <c r="O79" s="27">
        <v>7613</v>
      </c>
      <c r="P79" s="27">
        <v>1939</v>
      </c>
      <c r="Q79" s="27">
        <v>142</v>
      </c>
    </row>
    <row r="80" spans="2:17" x14ac:dyDescent="0.2">
      <c r="B80" s="28">
        <v>1994</v>
      </c>
      <c r="C80" s="27">
        <v>43814</v>
      </c>
      <c r="D80" s="27">
        <v>8971</v>
      </c>
      <c r="E80" s="27">
        <v>27333</v>
      </c>
      <c r="F80" s="27">
        <v>6680</v>
      </c>
      <c r="G80" s="27">
        <v>830</v>
      </c>
      <c r="H80" s="27">
        <v>30613</v>
      </c>
      <c r="I80" s="27">
        <v>5812</v>
      </c>
      <c r="J80" s="27">
        <v>19608</v>
      </c>
      <c r="K80" s="27">
        <v>4508</v>
      </c>
      <c r="L80" s="27">
        <v>685</v>
      </c>
      <c r="M80" s="27">
        <v>13201</v>
      </c>
      <c r="N80" s="27">
        <v>3159</v>
      </c>
      <c r="O80" s="27">
        <v>7725</v>
      </c>
      <c r="P80" s="27">
        <v>2172</v>
      </c>
      <c r="Q80" s="27">
        <v>145</v>
      </c>
    </row>
    <row r="81" spans="2:17" x14ac:dyDescent="0.2">
      <c r="B81" s="28">
        <v>1995</v>
      </c>
      <c r="C81" s="27">
        <v>43528</v>
      </c>
      <c r="D81" s="27">
        <v>9088</v>
      </c>
      <c r="E81" s="27">
        <v>26666</v>
      </c>
      <c r="F81" s="27">
        <v>6903</v>
      </c>
      <c r="G81" s="27">
        <v>871</v>
      </c>
      <c r="H81" s="27">
        <v>30218</v>
      </c>
      <c r="I81" s="27">
        <v>5876</v>
      </c>
      <c r="J81" s="27">
        <v>18931</v>
      </c>
      <c r="K81" s="27">
        <v>4694</v>
      </c>
      <c r="L81" s="27">
        <v>717</v>
      </c>
      <c r="M81" s="27">
        <v>13310</v>
      </c>
      <c r="N81" s="27">
        <v>3212</v>
      </c>
      <c r="O81" s="27">
        <v>7735</v>
      </c>
      <c r="P81" s="27">
        <v>2209</v>
      </c>
      <c r="Q81" s="27">
        <v>154</v>
      </c>
    </row>
    <row r="82" spans="2:17" x14ac:dyDescent="0.2">
      <c r="B82" s="28">
        <v>1996</v>
      </c>
      <c r="C82" s="27">
        <v>43932</v>
      </c>
      <c r="D82" s="27">
        <v>8962</v>
      </c>
      <c r="E82" s="27">
        <v>26332</v>
      </c>
      <c r="F82" s="27">
        <v>7604</v>
      </c>
      <c r="G82" s="27">
        <v>1034</v>
      </c>
      <c r="H82" s="27">
        <v>30390</v>
      </c>
      <c r="I82" s="27">
        <v>5792</v>
      </c>
      <c r="J82" s="27">
        <v>18657</v>
      </c>
      <c r="K82" s="27">
        <v>5174</v>
      </c>
      <c r="L82" s="27">
        <v>767</v>
      </c>
      <c r="M82" s="27">
        <v>13542</v>
      </c>
      <c r="N82" s="27">
        <v>3170</v>
      </c>
      <c r="O82" s="27">
        <v>7675</v>
      </c>
      <c r="P82" s="27">
        <v>2430</v>
      </c>
      <c r="Q82" s="27">
        <v>267</v>
      </c>
    </row>
    <row r="83" spans="2:17" x14ac:dyDescent="0.2">
      <c r="B83" s="28">
        <v>1997</v>
      </c>
      <c r="C83" s="27">
        <v>41845</v>
      </c>
      <c r="D83" s="27">
        <v>8550</v>
      </c>
      <c r="E83" s="27">
        <v>25130</v>
      </c>
      <c r="F83" s="27">
        <v>7280</v>
      </c>
      <c r="G83" s="27">
        <v>885</v>
      </c>
      <c r="H83" s="27">
        <v>29150</v>
      </c>
      <c r="I83" s="27">
        <v>5495</v>
      </c>
      <c r="J83" s="27">
        <v>17992</v>
      </c>
      <c r="K83" s="27">
        <v>4970</v>
      </c>
      <c r="L83" s="27">
        <v>693</v>
      </c>
      <c r="M83" s="27">
        <v>12695</v>
      </c>
      <c r="N83" s="27">
        <v>3055</v>
      </c>
      <c r="O83" s="27">
        <v>7138</v>
      </c>
      <c r="P83" s="27">
        <v>2310</v>
      </c>
      <c r="Q83" s="27">
        <v>192</v>
      </c>
    </row>
    <row r="84" spans="2:17" x14ac:dyDescent="0.2">
      <c r="B84" s="28">
        <v>1998</v>
      </c>
      <c r="C84" s="27">
        <v>41817</v>
      </c>
      <c r="D84" s="27">
        <v>8245</v>
      </c>
      <c r="E84" s="27">
        <v>24997</v>
      </c>
      <c r="F84" s="27">
        <v>7589</v>
      </c>
      <c r="G84" s="27">
        <v>986</v>
      </c>
      <c r="H84" s="27">
        <v>29307</v>
      </c>
      <c r="I84" s="27">
        <v>5354</v>
      </c>
      <c r="J84" s="27">
        <v>17912</v>
      </c>
      <c r="K84" s="27">
        <v>5287</v>
      </c>
      <c r="L84" s="27">
        <v>754</v>
      </c>
      <c r="M84" s="27">
        <v>12510</v>
      </c>
      <c r="N84" s="27">
        <v>2891</v>
      </c>
      <c r="O84" s="27">
        <v>7085</v>
      </c>
      <c r="P84" s="27">
        <v>2302</v>
      </c>
      <c r="Q84" s="27">
        <v>232</v>
      </c>
    </row>
    <row r="85" spans="2:17" x14ac:dyDescent="0.2">
      <c r="B85" s="28">
        <v>1999</v>
      </c>
      <c r="C85" s="27">
        <v>39550</v>
      </c>
      <c r="D85" s="27">
        <v>7771</v>
      </c>
      <c r="E85" s="27">
        <v>23376</v>
      </c>
      <c r="F85" s="27">
        <v>7413</v>
      </c>
      <c r="G85" s="27">
        <v>990</v>
      </c>
      <c r="H85" s="27">
        <v>27439</v>
      </c>
      <c r="I85" s="27">
        <v>4978</v>
      </c>
      <c r="J85" s="27">
        <v>16498</v>
      </c>
      <c r="K85" s="27">
        <v>5187</v>
      </c>
      <c r="L85" s="27">
        <v>776</v>
      </c>
      <c r="M85" s="27">
        <v>12111</v>
      </c>
      <c r="N85" s="27">
        <v>2793</v>
      </c>
      <c r="O85" s="27">
        <v>6878</v>
      </c>
      <c r="P85" s="27">
        <v>2226</v>
      </c>
      <c r="Q85" s="27">
        <v>214</v>
      </c>
    </row>
    <row r="86" spans="2:17" x14ac:dyDescent="0.2">
      <c r="B86" s="28">
        <v>2000</v>
      </c>
      <c r="C86" s="27">
        <v>41114</v>
      </c>
      <c r="D86" s="27">
        <v>7871</v>
      </c>
      <c r="E86" s="27">
        <v>24382</v>
      </c>
      <c r="F86" s="27">
        <v>7753</v>
      </c>
      <c r="G86" s="27">
        <v>1108</v>
      </c>
      <c r="H86" s="27">
        <v>28558</v>
      </c>
      <c r="I86" s="27">
        <v>4964</v>
      </c>
      <c r="J86" s="27">
        <v>17255</v>
      </c>
      <c r="K86" s="27">
        <v>5513</v>
      </c>
      <c r="L86" s="27">
        <v>826</v>
      </c>
      <c r="M86" s="27">
        <v>12556</v>
      </c>
      <c r="N86" s="27">
        <v>2907</v>
      </c>
      <c r="O86" s="27">
        <v>7127</v>
      </c>
      <c r="P86" s="27">
        <v>2240</v>
      </c>
      <c r="Q86" s="27">
        <v>282</v>
      </c>
    </row>
    <row r="87" spans="2:17" x14ac:dyDescent="0.2">
      <c r="B87" s="28">
        <v>2001</v>
      </c>
      <c r="C87" s="27">
        <v>38174</v>
      </c>
      <c r="D87" s="27">
        <v>7082</v>
      </c>
      <c r="E87" s="27">
        <v>22752</v>
      </c>
      <c r="F87" s="27">
        <v>7382</v>
      </c>
      <c r="G87" s="27">
        <v>958</v>
      </c>
      <c r="H87" s="27">
        <v>27442</v>
      </c>
      <c r="I87" s="27">
        <v>4801</v>
      </c>
      <c r="J87" s="27">
        <v>16513</v>
      </c>
      <c r="K87" s="27">
        <v>5373</v>
      </c>
      <c r="L87" s="27">
        <v>755</v>
      </c>
      <c r="M87" s="27">
        <v>10732</v>
      </c>
      <c r="N87" s="27">
        <v>2281</v>
      </c>
      <c r="O87" s="27">
        <v>6239</v>
      </c>
      <c r="P87" s="27">
        <v>2009</v>
      </c>
      <c r="Q87" s="27">
        <v>203</v>
      </c>
    </row>
    <row r="88" spans="2:17" x14ac:dyDescent="0.2">
      <c r="B88" s="28">
        <v>2002</v>
      </c>
      <c r="C88" s="27">
        <v>37431</v>
      </c>
      <c r="D88" s="27">
        <v>6478</v>
      </c>
      <c r="E88" s="27">
        <v>22382</v>
      </c>
      <c r="F88" s="27">
        <v>7593</v>
      </c>
      <c r="G88" s="27">
        <v>978</v>
      </c>
      <c r="H88" s="27">
        <v>26788</v>
      </c>
      <c r="I88" s="27">
        <v>4445</v>
      </c>
      <c r="J88" s="27">
        <v>15962</v>
      </c>
      <c r="K88" s="27">
        <v>5611</v>
      </c>
      <c r="L88" s="27">
        <v>770</v>
      </c>
      <c r="M88" s="27">
        <v>10643</v>
      </c>
      <c r="N88" s="27">
        <v>2033</v>
      </c>
      <c r="O88" s="27">
        <v>6420</v>
      </c>
      <c r="P88" s="27">
        <v>1982</v>
      </c>
      <c r="Q88" s="27">
        <v>208</v>
      </c>
    </row>
    <row r="89" spans="2:17" x14ac:dyDescent="0.2">
      <c r="B89" s="28">
        <v>2003</v>
      </c>
      <c r="C89" s="27">
        <v>38350</v>
      </c>
      <c r="D89" s="27">
        <v>6690</v>
      </c>
      <c r="E89" s="27">
        <v>22612</v>
      </c>
      <c r="F89" s="27">
        <v>7978</v>
      </c>
      <c r="G89" s="27">
        <v>1070</v>
      </c>
      <c r="H89" s="27">
        <v>27035</v>
      </c>
      <c r="I89" s="27">
        <v>4569</v>
      </c>
      <c r="J89" s="27">
        <v>15940</v>
      </c>
      <c r="K89" s="27">
        <v>5699</v>
      </c>
      <c r="L89" s="27">
        <v>827</v>
      </c>
      <c r="M89" s="27">
        <v>11315</v>
      </c>
      <c r="N89" s="27">
        <v>2121</v>
      </c>
      <c r="O89" s="27">
        <v>6672</v>
      </c>
      <c r="P89" s="27">
        <v>243</v>
      </c>
      <c r="Q89" s="27">
        <v>243</v>
      </c>
    </row>
    <row r="90" spans="2:17" x14ac:dyDescent="0.2">
      <c r="B90" s="28">
        <v>2004</v>
      </c>
      <c r="C90" s="27">
        <v>38412</v>
      </c>
      <c r="D90" s="27">
        <v>6537</v>
      </c>
      <c r="E90" s="27">
        <v>22609</v>
      </c>
      <c r="F90" s="27">
        <v>8207</v>
      </c>
      <c r="G90" s="27">
        <v>1059</v>
      </c>
      <c r="H90" s="27">
        <v>26692</v>
      </c>
      <c r="I90" s="27">
        <v>4334</v>
      </c>
      <c r="J90" s="27">
        <v>15718</v>
      </c>
      <c r="K90" s="27">
        <v>5805</v>
      </c>
      <c r="L90" s="27">
        <v>835</v>
      </c>
      <c r="M90" s="27">
        <v>11720</v>
      </c>
      <c r="N90" s="27">
        <v>2203</v>
      </c>
      <c r="O90" s="27">
        <v>6891</v>
      </c>
      <c r="P90" s="27">
        <v>2402</v>
      </c>
      <c r="Q90" s="27">
        <v>224</v>
      </c>
    </row>
    <row r="91" spans="2:17" x14ac:dyDescent="0.2">
      <c r="B91" s="28">
        <v>2005</v>
      </c>
      <c r="C91" s="27">
        <v>39362</v>
      </c>
      <c r="D91" s="27">
        <v>6525</v>
      </c>
      <c r="E91" s="27">
        <v>22885</v>
      </c>
      <c r="F91" s="27">
        <v>8817</v>
      </c>
      <c r="G91" s="27">
        <v>1135</v>
      </c>
      <c r="H91" s="27">
        <v>27528</v>
      </c>
      <c r="I91" s="27">
        <v>4455</v>
      </c>
      <c r="J91" s="27">
        <v>15962</v>
      </c>
      <c r="K91" s="27">
        <v>6220</v>
      </c>
      <c r="L91" s="27">
        <v>891</v>
      </c>
      <c r="M91" s="27">
        <v>11834</v>
      </c>
      <c r="N91" s="27">
        <v>2070</v>
      </c>
      <c r="O91" s="27">
        <v>6923</v>
      </c>
      <c r="P91" s="27">
        <v>2597</v>
      </c>
      <c r="Q91" s="27">
        <v>244</v>
      </c>
    </row>
    <row r="92" spans="2:17" x14ac:dyDescent="0.2">
      <c r="B92" s="28">
        <v>2006</v>
      </c>
      <c r="C92" s="27">
        <v>40525</v>
      </c>
      <c r="D92" s="27">
        <v>6597</v>
      </c>
      <c r="E92" s="27">
        <v>23357</v>
      </c>
      <c r="F92" s="27">
        <v>9388</v>
      </c>
      <c r="G92" s="27">
        <v>1183</v>
      </c>
      <c r="H92" s="27">
        <v>27718</v>
      </c>
      <c r="I92" s="27">
        <v>4478</v>
      </c>
      <c r="J92" s="27">
        <v>16029</v>
      </c>
      <c r="K92" s="27">
        <v>6316</v>
      </c>
      <c r="L92" s="27">
        <v>895</v>
      </c>
      <c r="M92" s="27">
        <v>12807</v>
      </c>
      <c r="N92" s="27">
        <v>2119</v>
      </c>
      <c r="O92" s="27">
        <v>7328</v>
      </c>
      <c r="P92" s="27">
        <v>3072</v>
      </c>
      <c r="Q92" s="27">
        <v>288</v>
      </c>
    </row>
    <row r="93" spans="2:17" x14ac:dyDescent="0.2">
      <c r="B93" s="28">
        <v>2007</v>
      </c>
      <c r="C93" s="27">
        <v>42319</v>
      </c>
      <c r="D93" s="27">
        <v>6718</v>
      </c>
      <c r="E93" s="27">
        <v>24278</v>
      </c>
      <c r="F93" s="27">
        <v>10067</v>
      </c>
      <c r="G93" s="27">
        <v>1256</v>
      </c>
      <c r="H93" s="27">
        <v>28469</v>
      </c>
      <c r="I93" s="27">
        <v>4558</v>
      </c>
      <c r="J93" s="27">
        <v>16254</v>
      </c>
      <c r="K93" s="27">
        <v>6682</v>
      </c>
      <c r="L93" s="27">
        <v>975</v>
      </c>
      <c r="M93" s="27">
        <v>13850</v>
      </c>
      <c r="N93" s="27">
        <v>2160</v>
      </c>
      <c r="O93" s="27">
        <v>8024</v>
      </c>
      <c r="P93" s="27">
        <v>3385</v>
      </c>
      <c r="Q93" s="27">
        <v>281</v>
      </c>
    </row>
    <row r="94" spans="2:17" x14ac:dyDescent="0.2">
      <c r="B94" s="28">
        <v>2008</v>
      </c>
      <c r="C94" s="27">
        <v>42201</v>
      </c>
      <c r="D94" s="27">
        <v>6423</v>
      </c>
      <c r="E94" s="27">
        <v>24645</v>
      </c>
      <c r="F94" s="27">
        <v>9852</v>
      </c>
      <c r="G94" s="27">
        <v>1281</v>
      </c>
      <c r="H94" s="27">
        <v>28499</v>
      </c>
      <c r="I94" s="27">
        <v>4472</v>
      </c>
      <c r="J94" s="27">
        <v>16458</v>
      </c>
      <c r="K94" s="27">
        <v>6582</v>
      </c>
      <c r="L94" s="27">
        <v>987</v>
      </c>
      <c r="M94" s="27">
        <v>13702</v>
      </c>
      <c r="N94" s="27">
        <v>1951</v>
      </c>
      <c r="O94" s="27">
        <v>8187</v>
      </c>
      <c r="P94" s="27">
        <v>3270</v>
      </c>
      <c r="Q94" s="27">
        <v>294</v>
      </c>
    </row>
    <row r="95" spans="2:17" x14ac:dyDescent="0.2">
      <c r="B95" s="28">
        <v>2009</v>
      </c>
      <c r="C95" s="27">
        <v>43227</v>
      </c>
      <c r="D95" s="27">
        <v>6468</v>
      </c>
      <c r="E95" s="27">
        <v>25057</v>
      </c>
      <c r="F95" s="27">
        <v>10258</v>
      </c>
      <c r="G95" s="27">
        <v>1444</v>
      </c>
      <c r="H95" s="27">
        <v>28591</v>
      </c>
      <c r="I95" s="27">
        <v>4355</v>
      </c>
      <c r="J95" s="27">
        <v>16336</v>
      </c>
      <c r="K95" s="27">
        <v>6757</v>
      </c>
      <c r="L95" s="27">
        <v>1143</v>
      </c>
      <c r="M95" s="27">
        <v>14636</v>
      </c>
      <c r="N95" s="27">
        <v>2113</v>
      </c>
      <c r="O95" s="27">
        <v>8721</v>
      </c>
      <c r="P95" s="27">
        <v>3501</v>
      </c>
      <c r="Q95" s="27">
        <v>301</v>
      </c>
    </row>
    <row r="96" spans="2:17" x14ac:dyDescent="0.2">
      <c r="B96" s="28">
        <v>2010</v>
      </c>
      <c r="C96" s="27">
        <v>42316</v>
      </c>
      <c r="D96" s="27">
        <v>6382</v>
      </c>
      <c r="E96" s="27">
        <v>24525</v>
      </c>
      <c r="F96" s="27">
        <v>10029</v>
      </c>
      <c r="G96" s="27">
        <v>1380</v>
      </c>
      <c r="H96" s="27">
        <v>27948</v>
      </c>
      <c r="I96" s="27">
        <v>4358</v>
      </c>
      <c r="J96" s="27">
        <v>15987</v>
      </c>
      <c r="K96" s="27">
        <v>6461</v>
      </c>
      <c r="L96" s="27">
        <v>1142</v>
      </c>
      <c r="M96" s="27">
        <v>14368</v>
      </c>
      <c r="N96" s="27">
        <v>2024</v>
      </c>
      <c r="O96" s="27">
        <v>8538</v>
      </c>
      <c r="P96" s="27">
        <v>3568</v>
      </c>
      <c r="Q96" s="27">
        <v>238</v>
      </c>
    </row>
    <row r="97" spans="1:22" x14ac:dyDescent="0.2">
      <c r="B97" s="28">
        <v>2011</v>
      </c>
      <c r="C97" s="27">
        <v>44583</v>
      </c>
      <c r="D97" s="27">
        <v>6603</v>
      </c>
      <c r="E97" s="27">
        <v>25430</v>
      </c>
      <c r="F97" s="27">
        <v>10927</v>
      </c>
      <c r="G97" s="27">
        <v>1623</v>
      </c>
      <c r="H97" s="27">
        <v>28800</v>
      </c>
      <c r="I97" s="27">
        <v>4358</v>
      </c>
      <c r="J97" s="27">
        <v>16299</v>
      </c>
      <c r="K97" s="27">
        <v>6825</v>
      </c>
      <c r="L97" s="27">
        <v>1318</v>
      </c>
      <c r="M97" s="27">
        <v>15783</v>
      </c>
      <c r="N97" s="27">
        <v>2245</v>
      </c>
      <c r="O97" s="27">
        <v>9131</v>
      </c>
      <c r="P97" s="27">
        <v>4102</v>
      </c>
      <c r="Q97" s="27">
        <v>305</v>
      </c>
    </row>
    <row r="98" spans="1:22" x14ac:dyDescent="0.2">
      <c r="B98" s="28">
        <v>2012</v>
      </c>
      <c r="C98" s="27">
        <v>44819</v>
      </c>
      <c r="D98" s="27">
        <v>6760</v>
      </c>
      <c r="E98" s="27">
        <v>25388</v>
      </c>
      <c r="F98" s="27">
        <v>11079</v>
      </c>
      <c r="G98" s="27">
        <v>1592</v>
      </c>
      <c r="H98" s="27">
        <v>28819</v>
      </c>
      <c r="I98" s="27">
        <v>4448</v>
      </c>
      <c r="J98" s="27">
        <v>16222</v>
      </c>
      <c r="K98" s="27">
        <v>6885</v>
      </c>
      <c r="L98" s="27">
        <v>1264</v>
      </c>
      <c r="M98" s="27">
        <v>16000</v>
      </c>
      <c r="N98" s="27">
        <v>2312</v>
      </c>
      <c r="O98" s="27">
        <v>9166</v>
      </c>
      <c r="P98" s="27">
        <v>4194</v>
      </c>
      <c r="Q98" s="27">
        <v>328</v>
      </c>
    </row>
    <row r="99" spans="1:22" s="2" customFormat="1" x14ac:dyDescent="0.2">
      <c r="B99" s="151">
        <v>2013</v>
      </c>
      <c r="C99" s="70">
        <v>44504</v>
      </c>
      <c r="D99" s="70">
        <v>6681</v>
      </c>
      <c r="E99" s="70">
        <v>25350</v>
      </c>
      <c r="F99" s="70">
        <v>10811</v>
      </c>
      <c r="G99" s="70">
        <v>1662</v>
      </c>
      <c r="H99" s="70">
        <v>29221</v>
      </c>
      <c r="I99" s="70">
        <v>4365</v>
      </c>
      <c r="J99" s="70">
        <v>16723</v>
      </c>
      <c r="K99" s="70">
        <v>6811</v>
      </c>
      <c r="L99" s="70">
        <v>1322</v>
      </c>
      <c r="M99" s="70">
        <v>15283</v>
      </c>
      <c r="N99" s="70">
        <v>2316</v>
      </c>
      <c r="O99" s="70">
        <v>8627</v>
      </c>
      <c r="P99" s="70">
        <v>4000</v>
      </c>
      <c r="Q99" s="70">
        <v>340</v>
      </c>
      <c r="R99" s="69"/>
      <c r="S99" s="69"/>
      <c r="T99" s="69"/>
      <c r="U99" s="69"/>
      <c r="V99" s="69"/>
    </row>
    <row r="100" spans="1:22" s="2" customFormat="1" x14ac:dyDescent="0.2">
      <c r="B100" s="151">
        <v>2014</v>
      </c>
      <c r="C100" s="70">
        <v>44338</v>
      </c>
      <c r="D100" s="70">
        <v>6636</v>
      </c>
      <c r="E100" s="70">
        <v>25213</v>
      </c>
      <c r="F100" s="70">
        <v>10759</v>
      </c>
      <c r="G100" s="70">
        <v>1730</v>
      </c>
      <c r="H100" s="70">
        <v>28748</v>
      </c>
      <c r="I100" s="70">
        <v>4244</v>
      </c>
      <c r="J100" s="70">
        <v>16548</v>
      </c>
      <c r="K100" s="70">
        <v>6577</v>
      </c>
      <c r="L100" s="70">
        <v>1379</v>
      </c>
      <c r="M100" s="70">
        <v>15590</v>
      </c>
      <c r="N100" s="70">
        <v>2392</v>
      </c>
      <c r="O100" s="70">
        <v>8665</v>
      </c>
      <c r="P100" s="70">
        <v>4182</v>
      </c>
      <c r="Q100" s="70">
        <v>351</v>
      </c>
      <c r="R100" s="69"/>
      <c r="S100" s="69"/>
      <c r="T100" s="69"/>
      <c r="U100" s="69"/>
      <c r="V100" s="69"/>
    </row>
    <row r="101" spans="1:22" x14ac:dyDescent="0.2">
      <c r="A101" s="2"/>
      <c r="B101" s="28">
        <v>2015</v>
      </c>
      <c r="C101" s="49">
        <v>46209</v>
      </c>
      <c r="D101" s="49">
        <v>7031</v>
      </c>
      <c r="E101" s="49">
        <v>26214</v>
      </c>
      <c r="F101" s="49">
        <v>11138</v>
      </c>
      <c r="G101" s="49">
        <v>1826</v>
      </c>
      <c r="H101" s="49">
        <v>29207</v>
      </c>
      <c r="I101" s="49">
        <v>4358</v>
      </c>
      <c r="J101" s="49">
        <v>16812</v>
      </c>
      <c r="K101" s="49">
        <v>6585</v>
      </c>
      <c r="L101" s="49">
        <v>1452</v>
      </c>
      <c r="M101" s="49">
        <v>17002</v>
      </c>
      <c r="N101" s="49">
        <v>2673</v>
      </c>
      <c r="O101" s="49">
        <v>9402</v>
      </c>
      <c r="P101" s="49">
        <v>4553</v>
      </c>
      <c r="Q101" s="49">
        <v>374</v>
      </c>
    </row>
    <row r="102" spans="1:22" x14ac:dyDescent="0.2">
      <c r="B102" s="40">
        <v>2016</v>
      </c>
      <c r="C102" s="49">
        <v>47205</v>
      </c>
      <c r="D102" s="49">
        <v>7105</v>
      </c>
      <c r="E102" s="49">
        <v>26395</v>
      </c>
      <c r="F102" s="49">
        <v>11813</v>
      </c>
      <c r="G102" s="49">
        <v>1892</v>
      </c>
      <c r="H102" s="49">
        <v>29540</v>
      </c>
      <c r="I102" s="49">
        <v>4377</v>
      </c>
      <c r="J102" s="49">
        <v>16870</v>
      </c>
      <c r="K102" s="49">
        <v>6809</v>
      </c>
      <c r="L102" s="49">
        <v>1484</v>
      </c>
      <c r="M102" s="49">
        <v>17665</v>
      </c>
      <c r="N102" s="49">
        <v>2728</v>
      </c>
      <c r="O102" s="49">
        <v>9525</v>
      </c>
      <c r="P102" s="49">
        <v>5004</v>
      </c>
      <c r="Q102" s="49">
        <v>408</v>
      </c>
    </row>
    <row r="103" spans="1:22" x14ac:dyDescent="0.2">
      <c r="B103" s="28">
        <v>2017</v>
      </c>
      <c r="C103" s="49">
        <v>48083</v>
      </c>
      <c r="D103" s="49">
        <v>7298</v>
      </c>
      <c r="E103" s="49">
        <v>26755</v>
      </c>
      <c r="F103" s="49">
        <v>11950</v>
      </c>
      <c r="G103" s="49">
        <v>2080</v>
      </c>
      <c r="H103" s="49">
        <v>30010</v>
      </c>
      <c r="I103" s="49">
        <v>4458</v>
      </c>
      <c r="J103" s="49">
        <v>17096</v>
      </c>
      <c r="K103" s="49">
        <v>6828</v>
      </c>
      <c r="L103" s="49">
        <v>1628</v>
      </c>
      <c r="M103" s="49">
        <v>18073</v>
      </c>
      <c r="N103" s="49">
        <v>2840</v>
      </c>
      <c r="O103" s="49">
        <v>9659</v>
      </c>
      <c r="P103" s="49">
        <v>5122</v>
      </c>
      <c r="Q103" s="49">
        <v>452</v>
      </c>
    </row>
    <row r="106" spans="1:22" ht="14.25" x14ac:dyDescent="0.2">
      <c r="C106" s="160"/>
      <c r="D106" s="160"/>
      <c r="E106" s="160"/>
      <c r="F106" s="160"/>
      <c r="G106" s="160"/>
      <c r="H106" s="160"/>
      <c r="I106" s="160"/>
      <c r="J106" s="160"/>
      <c r="K106" s="160"/>
      <c r="L106" s="160"/>
      <c r="M106" s="160"/>
      <c r="N106" s="160"/>
      <c r="O106" s="160"/>
      <c r="P106" s="160"/>
      <c r="Q106" s="160"/>
    </row>
    <row r="107" spans="1:22" ht="14.25" x14ac:dyDescent="0.2">
      <c r="C107" s="160"/>
      <c r="D107" s="160"/>
      <c r="E107" s="160"/>
      <c r="F107" s="160"/>
      <c r="G107" s="160"/>
      <c r="H107" s="160"/>
      <c r="I107" s="160"/>
      <c r="J107" s="160"/>
      <c r="K107" s="160"/>
      <c r="L107" s="160"/>
      <c r="M107" s="160"/>
      <c r="N107" s="160"/>
      <c r="O107" s="160"/>
      <c r="P107" s="160"/>
      <c r="Q107" s="160"/>
    </row>
    <row r="109" spans="1:22" x14ac:dyDescent="0.2">
      <c r="C109" s="26"/>
      <c r="D109" s="26"/>
      <c r="E109" s="26"/>
      <c r="F109" s="26"/>
      <c r="G109" s="26"/>
      <c r="H109" s="26"/>
      <c r="I109" s="26"/>
      <c r="J109" s="26"/>
      <c r="K109" s="26"/>
      <c r="L109" s="26"/>
      <c r="M109" s="26"/>
      <c r="N109" s="26"/>
      <c r="O109" s="26"/>
      <c r="P109" s="26"/>
      <c r="Q109" s="26"/>
    </row>
  </sheetData>
  <mergeCells count="8">
    <mergeCell ref="M4:Q4"/>
    <mergeCell ref="B57:B58"/>
    <mergeCell ref="C57:G57"/>
    <mergeCell ref="H57:L57"/>
    <mergeCell ref="M57:Q57"/>
    <mergeCell ref="B4:B5"/>
    <mergeCell ref="C4:G4"/>
    <mergeCell ref="H4:L4"/>
  </mergeCells>
  <phoneticPr fontId="29" type="noConversion"/>
  <pageMargins left="0.78740157480314965" right="0.59055118110236227" top="0.78740157480314965" bottom="0.86614173228346458" header="0.51181102362204722" footer="0.35433070866141736"/>
  <pageSetup paperSize="9" scale="50" orientation="landscape" horizontalDpi="300" verticalDpi="300" r:id="rId1"/>
  <headerFooter alignWithMargins="0">
    <oddFooter>&amp;L&amp;9Statistik Aargau
www.ag.ch/statistik
062 835 13 00, statistik@ag.ch&amp;R&amp;9Bevölkerungsstatistik 2017
Reihe stat.kurzinfo Nr. 57 | Juli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29</vt:i4>
      </vt:variant>
    </vt:vector>
  </HeadingPairs>
  <TitlesOfParts>
    <vt:vector size="53"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Karte</vt:lpstr>
      <vt:lpstr>Erläuterungen</vt:lpstr>
      <vt:lpstr>Erläuterungen!Druckbereich</vt:lpstr>
      <vt:lpstr>Inhaltsverzeichnis!Druckbereich</vt:lpstr>
      <vt:lpstr>Karte!Druckbereich</vt:lpstr>
      <vt:lpstr>'T1'!Druckbereich</vt:lpstr>
      <vt:lpstr>'T10'!Druckbereich</vt:lpstr>
      <vt:lpstr>'T11'!Druckbereich</vt:lpstr>
      <vt:lpstr>'T14'!Druckbereich</vt:lpstr>
      <vt:lpstr>'T15'!Druckbereich</vt:lpstr>
      <vt:lpstr>'T16'!Druckbereich</vt:lpstr>
      <vt:lpstr>'T17'!Druckbereich</vt:lpstr>
      <vt:lpstr>'T18'!Druckbereich</vt:lpstr>
      <vt:lpstr>'T19'!Druckbereich</vt:lpstr>
      <vt:lpstr>'T2'!Druckbereich</vt:lpstr>
      <vt:lpstr>'T20'!Druckbereich</vt:lpstr>
      <vt:lpstr>'T21'!Druckbereich</vt:lpstr>
      <vt:lpstr>'T3'!Druckbereich</vt:lpstr>
      <vt:lpstr>'T4'!Druckbereich</vt:lpstr>
      <vt:lpstr>'T5'!Druckbereich</vt:lpstr>
      <vt:lpstr>'T6'!Druckbereich</vt:lpstr>
      <vt:lpstr>'T7'!Druckbereich</vt:lpstr>
      <vt:lpstr>'T8'!Druckbereich</vt:lpstr>
      <vt:lpstr>'T9'!Druckbereich</vt:lpstr>
      <vt:lpstr>'T12'!Drucktitel</vt:lpstr>
      <vt:lpstr>'T13'!Drucktitel</vt:lpstr>
      <vt:lpstr>'T17'!Drucktitel</vt:lpstr>
      <vt:lpstr>'T18'!Drucktitel</vt:lpstr>
      <vt:lpstr>'T19'!Drucktitel</vt:lpstr>
      <vt:lpstr>'T20'!Drucktitel</vt:lpstr>
      <vt:lpstr>'T21'!Drucktitel</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Steiner Ruedi</cp:lastModifiedBy>
  <cp:lastPrinted>2018-04-17T08:54:16Z</cp:lastPrinted>
  <dcterms:created xsi:type="dcterms:W3CDTF">2013-01-17T15:04:55Z</dcterms:created>
  <dcterms:modified xsi:type="dcterms:W3CDTF">2018-10-02T13:05:36Z</dcterms:modified>
</cp:coreProperties>
</file>