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Publikationen\50_Strukturerhebung\02_Tabellen\2026\"/>
    </mc:Choice>
  </mc:AlternateContent>
  <xr:revisionPtr revIDLastSave="0" documentId="8_{9F9F11B3-8214-40F9-982F-57EE057D28D5}" xr6:coauthVersionLast="47" xr6:coauthVersionMax="47" xr10:uidLastSave="{00000000-0000-0000-0000-000000000000}"/>
  <bookViews>
    <workbookView xWindow="-120" yWindow="-120" windowWidth="29040" windowHeight="17520" firstSheet="1" activeTab="20" xr2:uid="{00000000-000D-0000-FFFF-FFFF00000000}"/>
  </bookViews>
  <sheets>
    <sheet name="Inhaltsverzeichnis" sheetId="1" r:id="rId1"/>
    <sheet name="T1" sheetId="2" r:id="rId2"/>
    <sheet name="T2" sheetId="3" r:id="rId3"/>
    <sheet name="T3" sheetId="4" r:id="rId4"/>
    <sheet name="T4" sheetId="5" r:id="rId5"/>
    <sheet name="T5" sheetId="6" r:id="rId6"/>
    <sheet name="T6" sheetId="7" r:id="rId7"/>
    <sheet name="T7" sheetId="8" r:id="rId8"/>
    <sheet name="T8" sheetId="9" r:id="rId9"/>
    <sheet name="T9" sheetId="10" r:id="rId10"/>
    <sheet name="T10" sheetId="11" r:id="rId11"/>
    <sheet name="T11" sheetId="12" r:id="rId12"/>
    <sheet name="T12" sheetId="13" r:id="rId13"/>
    <sheet name="T13" sheetId="14" r:id="rId14"/>
    <sheet name="T14" sheetId="15" r:id="rId15"/>
    <sheet name="T15" sheetId="16" r:id="rId16"/>
    <sheet name="T16" sheetId="17" r:id="rId17"/>
    <sheet name="T17" sheetId="18" r:id="rId18"/>
    <sheet name="T18" sheetId="19" r:id="rId19"/>
    <sheet name="T19" sheetId="20" r:id="rId20"/>
    <sheet name="Erläuterungen"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0" i="1" l="1"/>
  <c r="D47" i="1"/>
  <c r="B47" i="1"/>
  <c r="D46" i="1"/>
  <c r="B46" i="1"/>
  <c r="D45" i="1"/>
  <c r="B45" i="1"/>
  <c r="D44" i="1"/>
  <c r="B44" i="1"/>
  <c r="D43" i="1"/>
  <c r="B43" i="1"/>
  <c r="D40" i="1"/>
  <c r="B40" i="1"/>
  <c r="D37" i="1"/>
  <c r="B37" i="1"/>
  <c r="D36" i="1"/>
  <c r="B36" i="1"/>
  <c r="D33" i="1"/>
  <c r="B33" i="1"/>
  <c r="D32" i="1"/>
  <c r="B32" i="1"/>
  <c r="D31" i="1"/>
  <c r="B31" i="1"/>
  <c r="D30" i="1"/>
  <c r="B30" i="1"/>
  <c r="D29" i="1"/>
  <c r="B29" i="1"/>
  <c r="D26" i="1"/>
  <c r="B26" i="1"/>
  <c r="D25" i="1"/>
  <c r="B25" i="1"/>
  <c r="D22" i="1"/>
  <c r="B22" i="1"/>
  <c r="D21" i="1"/>
  <c r="B21" i="1"/>
  <c r="D18" i="1"/>
  <c r="B18" i="1"/>
  <c r="D17" i="1"/>
  <c r="B17" i="1"/>
</calcChain>
</file>

<file path=xl/sharedStrings.xml><?xml version="1.0" encoding="utf-8"?>
<sst xmlns="http://schemas.openxmlformats.org/spreadsheetml/2006/main" count="6120" uniqueCount="2918">
  <si>
    <t>Wanderungsmonitoring 2022–2024</t>
  </si>
  <si>
    <t>Quelle: Statistik Aargau, 18. August 2026</t>
  </si>
  <si>
    <t>Datengrundlage: Strukturerhebung und Statistik der Bevölkerung und der Haushalte (STATPOP), Bundesamt für Statistik (BFS)</t>
  </si>
  <si>
    <t>Tabellenverzeichnis</t>
  </si>
  <si>
    <t>Tabelle 1: Anzahl Zu- und Wegzüge nach Nationalität</t>
  </si>
  <si>
    <t>Datenquelle: STATPOP, Bundesamt für Statistik (BFS), 2011-2024</t>
  </si>
  <si>
    <t>Tabelle 2: Anzahl Zu- und Wegzüge nach Nationalität (nur Personen im Erwerbsalter zwischen 20 und 64 Jahren)</t>
  </si>
  <si>
    <t>Anzahl Zu- und Wegzüge:</t>
  </si>
  <si>
    <t/>
  </si>
  <si>
    <t>Tabelle 3: Zu- und Wegzüge sowie Wohnbevölkerung nach Nationalität und Geschlecht</t>
  </si>
  <si>
    <t>Datenquelle: Strukturerhebung (Personen ab 15 Jahren), Bundesamt für Statistik (BFS)</t>
  </si>
  <si>
    <t>Tabelle 4: Zu- und Wegzüge sowie Wohnbevölkerung nach Nationalität und Altersklasse</t>
  </si>
  <si>
    <t>Geschlecht und Alter (in Prozent):</t>
  </si>
  <si>
    <t>Tabelle 5: Zu- und Wegzüge sowie Wohnbevölkerung nach Nationalität und Hauptsprache</t>
  </si>
  <si>
    <t>Tabelle 6: Zu- und Wegzüge sowie Wohnbevölkerung nach Nationalität und Bildungsabschluss</t>
  </si>
  <si>
    <t>Sprache und Bildung (in Prozent):</t>
  </si>
  <si>
    <t>Tabelle 7: Zu- und Wegzüge sowie Wohnbevölkerung nach Nationalität und Erwerbstätigkeit</t>
  </si>
  <si>
    <t>Tabelle 8: Zu- und Wegzüge sowie Wohnbevölkerung nach Nationalität und Erwerbstätigkeit (detailliert)</t>
  </si>
  <si>
    <t>Tabelle 9: Zu- und Wegzüge sowie Wohnbevölkerung nach Nationalität und Wirtschaftssektor (nur Erwerbstätige)</t>
  </si>
  <si>
    <t>Tabelle 10: Zu- und Wegzüge sowie Wohnbevölkerung nach Nationalität und Wirtschaftszweig (nur Erwerbstätige)</t>
  </si>
  <si>
    <t>Tabelle 11: Zu- und Wegzüge sowie Wohnbevölkerung nach Nationalität und Berufsklassifikation gemäss der Internationalen Standardklassifikation der Berufe (nur Erwerbstätige)</t>
  </si>
  <si>
    <t>Erwerbstätigkeit (in Prozent):</t>
  </si>
  <si>
    <t>Tabelle 12: Zu- und Wegzüge sowie Wohnbevölkerung nach Nationalität und Arbeitsweg (nur Erwerbstätige)</t>
  </si>
  <si>
    <t>Tabelle 13: Zu- und Wegzüge sowie Wohnbevölkerung nach Nationalität und Zeitbedarf für den Arbeitsweg (Hinweg) (nur Erwerbstätige)</t>
  </si>
  <si>
    <t>Mobilität (in Prozent):</t>
  </si>
  <si>
    <t>Tabelle 14: Zu- und Wegzüge sowie Wohnbevölkerung nach Nationalität und Haushaltstyp</t>
  </si>
  <si>
    <t>Haushalt (in Prozent):</t>
  </si>
  <si>
    <t>Tabelle 15: Zu- und Wegzüge sowie Wohnbevölkerung nach Erwerbstätigkeit und Geschlecht</t>
  </si>
  <si>
    <t>Tabelle 16: Zu- und Wegzüge sowie Wohnbevölkerung nach Arbeitsweg und Geschlecht (nur Erwerbstätige)</t>
  </si>
  <si>
    <t>Tabelle 17: Zu- und Wegzüge sowie Wohnbevölkerung nach höchster abgeschlossener Ausbildung und Geschlecht (nur Erwerbstätige)</t>
  </si>
  <si>
    <t>Tabelle 18: Zu- und Wegzüge sowie Wohnbevölkerung nach höchster abgeschlossener Ausbildung und Alter (nur Erwerbstätige zwischen 15 und 64 Jahren)</t>
  </si>
  <si>
    <t>Tabelle 19: Zu- und Wegzüge sowie Wohnbevölkerung nach höchster abgeschlossener Ausbildung und Arbeitsweg (nur Erwerbstätige)</t>
  </si>
  <si>
    <t>Kreuzanalysen (in Prozent):</t>
  </si>
  <si>
    <t>Erläuterungen</t>
  </si>
  <si>
    <t>Generelle Informationen zu den gelieferten Daten</t>
  </si>
  <si>
    <t>Methodische Hinweise:</t>
  </si>
  <si>
    <t>Jahr</t>
  </si>
  <si>
    <t>Gesamtbevölkerung</t>
  </si>
  <si>
    <t>Schweizerische Bevölkerung</t>
  </si>
  <si>
    <t>Ausländische Bevölkerung</t>
  </si>
  <si>
    <t>Interkantonale Zuzüge</t>
  </si>
  <si>
    <t>Internationale Zuzüge (inklusive Übergänge in die ständige Wohnbevölkerung)</t>
  </si>
  <si>
    <t>Interkantonale Wegzüge</t>
  </si>
  <si>
    <t>Internationale Wegzüge</t>
  </si>
  <si>
    <r>
      <rPr>
        <b/>
        <sz val="10"/>
        <rFont val="Arial"/>
      </rPr>
      <t>Hinweis zu den internationalen Zuzügen und Übergängen in die ständige Wohnbevölkerung</t>
    </r>
    <r>
      <rPr>
        <sz val="10"/>
        <color rgb="FF000000"/>
        <rFont val="Arial"/>
      </rPr>
      <t/>
    </r>
  </si>
  <si>
    <t xml:space="preserve">Die Grundlage für die Datentabelle bilden die STATPOP-Daten, wobei alle Personen der ständigen Wohnbevölkerung abgebildet werden. </t>
  </si>
  <si>
    <t xml:space="preserve">Für die internationalen Zuzüge wurden die Kategorien "Einwanderung" und "Änderung des Bevölkerungstyps (Zugang)" zusammengefasst. </t>
  </si>
  <si>
    <t xml:space="preserve">Personen mit Ausweis S (Schutzbedürftige, in der Regel ukrainische Flüchtlinge) werden – analog zu Personen mit Ausweis  </t>
  </si>
  <si>
    <t xml:space="preserve">N oder F – während den ersten 12 Monaten ihres Aufenthalts der nichtständigen, und nach Erreichen dieser Anwesenheitsdauer </t>
  </si>
  <si>
    <t xml:space="preserve">der ständigen Wohnbevölkerung zugerechnet. Diese Änderung des Bevölkerungstyps wird in dieser Tabelle bei den </t>
  </si>
  <si>
    <t xml:space="preserve">internationalen Zuzügen ausgewiesen. Dieser Umstand führte gemäss STATPOP im Jahr 2023 zu 7'374 Übergängen und im Jahr 2024 </t>
  </si>
  <si>
    <t>zu 3'847 Übergängen in die ständige Wohnbevölkerung.</t>
  </si>
  <si>
    <t xml:space="preserve"> </t>
  </si>
  <si>
    <r>
      <rPr>
        <b/>
        <sz val="10"/>
        <rFont val="Arial"/>
      </rPr>
      <t>Hinweis zu den Zu- und Wegzügen</t>
    </r>
    <r>
      <rPr>
        <sz val="10"/>
        <color rgb="FF000000"/>
        <rFont val="Arial"/>
      </rPr>
      <t/>
    </r>
  </si>
  <si>
    <t xml:space="preserve">Die Anzahl Zu- und Wegzüge sind in den STATPOP-Daten direkt verfügbar. </t>
  </si>
  <si>
    <t xml:space="preserve">Personen mit Ausweis S (Schutzbedürftige, in der Regel ukrainische Flüchtlinge) werden – analog zu Personen mit Ausweis </t>
  </si>
  <si>
    <t xml:space="preserve">internationalen Zuzügen ausgewiesen. Dieser Umstand führte gemäss STATPOP im Jahr 2023 zu 5'157 Übergängen und im Jahr 2024 </t>
  </si>
  <si>
    <t>zu 2'948 Übergängen in die ständige Wohnbevölkerung.</t>
  </si>
  <si>
    <t>Jahre 2022–2024, in Prozent</t>
  </si>
  <si>
    <t>Anteil</t>
  </si>
  <si>
    <t>UVI</t>
  </si>
  <si>
    <t>OVI</t>
  </si>
  <si>
    <t>​Internationale und interkantonale Zuzüge</t>
  </si>
  <si>
    <t>​Männer</t>
  </si>
  <si>
    <t>​Frauen</t>
  </si>
  <si>
    <t>​51,46</t>
  </si>
  <si>
    <t>​48,54</t>
  </si>
  <si>
    <t>​50,09</t>
  </si>
  <si>
    <t>​47,17</t>
  </si>
  <si>
    <t>​52,83</t>
  </si>
  <si>
    <t>​49,91</t>
  </si>
  <si>
    <t>​46,99</t>
  </si>
  <si>
    <t>​53,01</t>
  </si>
  <si>
    <t>​45,09</t>
  </si>
  <si>
    <t>​51,12</t>
  </si>
  <si>
    <t>​48,88</t>
  </si>
  <si>
    <t>​54,91</t>
  </si>
  <si>
    <t>​55,72</t>
  </si>
  <si>
    <t>​44,28</t>
  </si>
  <si>
    <t>​53,77</t>
  </si>
  <si>
    <t>​42,32</t>
  </si>
  <si>
    <t>​57,68</t>
  </si>
  <si>
    <t>​46,23</t>
  </si>
  <si>
    <t>​Interkantonale Wegzüge</t>
  </si>
  <si>
    <t>​47,57</t>
  </si>
  <si>
    <t>​52,43</t>
  </si>
  <si>
    <t>​45,33</t>
  </si>
  <si>
    <t>​50,19</t>
  </si>
  <si>
    <t>​49,81</t>
  </si>
  <si>
    <t>​54,67</t>
  </si>
  <si>
    <t>​43,59</t>
  </si>
  <si>
    <t>​56,41</t>
  </si>
  <si>
    <t>​40,98</t>
  </si>
  <si>
    <t>​53,81</t>
  </si>
  <si>
    <t>​46,19</t>
  </si>
  <si>
    <t>​59,02</t>
  </si>
  <si>
    <t>​56,48</t>
  </si>
  <si>
    <t>​43,52</t>
  </si>
  <si>
    <t>​52,52</t>
  </si>
  <si>
    <t>​39,56</t>
  </si>
  <si>
    <t>​60,44</t>
  </si>
  <si>
    <t>​47,48</t>
  </si>
  <si>
    <t>​Wohnbevölkerung</t>
  </si>
  <si>
    <t>​50,14</t>
  </si>
  <si>
    <t>​49,86</t>
  </si>
  <si>
    <t>​49,85</t>
  </si>
  <si>
    <t>​49,57</t>
  </si>
  <si>
    <t>​50,43</t>
  </si>
  <si>
    <t>​50,15</t>
  </si>
  <si>
    <t>​49,00</t>
  </si>
  <si>
    <t>​51,00</t>
  </si>
  <si>
    <t>​48,67</t>
  </si>
  <si>
    <t>​50,67</t>
  </si>
  <si>
    <t>​49,33</t>
  </si>
  <si>
    <t>​51,33</t>
  </si>
  <si>
    <t>​53,47</t>
  </si>
  <si>
    <t>​46,53</t>
  </si>
  <si>
    <t>​52,85</t>
  </si>
  <si>
    <t>​45,92</t>
  </si>
  <si>
    <t>​54,08</t>
  </si>
  <si>
    <t>​47,15</t>
  </si>
  <si>
    <t>Jahre 2016–2020, in Prozent</t>
  </si>
  <si>
    <t>​51,10</t>
  </si>
  <si>
    <t>​48,90</t>
  </si>
  <si>
    <t>​49,69</t>
  </si>
  <si>
    <t>​50,31</t>
  </si>
  <si>
    <t>​48,37</t>
  </si>
  <si>
    <t>​51,63</t>
  </si>
  <si>
    <t>​46,54</t>
  </si>
  <si>
    <t>​49,80</t>
  </si>
  <si>
    <t>​50,20</t>
  </si>
  <si>
    <t>​53,46</t>
  </si>
  <si>
    <t>​54,40</t>
  </si>
  <si>
    <t>​45,60</t>
  </si>
  <si>
    <t>​52,21</t>
  </si>
  <si>
    <t>​43,41</t>
  </si>
  <si>
    <t>​56,59</t>
  </si>
  <si>
    <t>​47,79</t>
  </si>
  <si>
    <t>​51,39</t>
  </si>
  <si>
    <t>​48,61</t>
  </si>
  <si>
    <t>​49,72</t>
  </si>
  <si>
    <t>​46,94</t>
  </si>
  <si>
    <t>​53,06</t>
  </si>
  <si>
    <t>​50,28</t>
  </si>
  <si>
    <t>​49,75</t>
  </si>
  <si>
    <t>​50,25</t>
  </si>
  <si>
    <t>​47,83</t>
  </si>
  <si>
    <t>​48,32</t>
  </si>
  <si>
    <t>​51,68</t>
  </si>
  <si>
    <t>​52,17</t>
  </si>
  <si>
    <t>​55,56</t>
  </si>
  <si>
    <t>​44,44</t>
  </si>
  <si>
    <t>​52,45</t>
  </si>
  <si>
    <t>​41,33</t>
  </si>
  <si>
    <t>​58,67</t>
  </si>
  <si>
    <t>​47,55</t>
  </si>
  <si>
    <t>​50,04</t>
  </si>
  <si>
    <t>​49,96</t>
  </si>
  <si>
    <t>​49,73</t>
  </si>
  <si>
    <t>​49,66</t>
  </si>
  <si>
    <t>​50,34</t>
  </si>
  <si>
    <t>​50,27</t>
  </si>
  <si>
    <t>​48,84</t>
  </si>
  <si>
    <t>​51,16</t>
  </si>
  <si>
    <t>​48,50</t>
  </si>
  <si>
    <t>​50,81</t>
  </si>
  <si>
    <t>​49,19</t>
  </si>
  <si>
    <t>​51,50</t>
  </si>
  <si>
    <t>​53,91</t>
  </si>
  <si>
    <t>​46,09</t>
  </si>
  <si>
    <t>​53,24</t>
  </si>
  <si>
    <t>​45,43</t>
  </si>
  <si>
    <t>​54,57</t>
  </si>
  <si>
    <t>​46,76</t>
  </si>
  <si>
    <r>
      <rPr>
        <b/>
        <sz val="10"/>
        <rFont val="Arial"/>
      </rPr>
      <t>Definitionen</t>
    </r>
    <r>
      <rPr>
        <sz val="10"/>
        <color rgb="FF000000"/>
        <rFont val="Arial"/>
      </rPr>
      <t/>
    </r>
  </si>
  <si>
    <t xml:space="preserve">In den Daten der Strukturerhebung sind die Umzüge nicht direkt verfügbar. Wanderungsbewegungen müssen aus Wohnsitzwechseln </t>
  </si>
  <si>
    <t xml:space="preserve">abgeleitet werden. Hierfür wird der aktuellste Wohnsitz mit demjenigen vor zwei Jahren verglichen. Der Wohnsitz vor einem Jahr </t>
  </si>
  <si>
    <t>ist aus erhebungstechnischen Gründen für das Ermitteln von Umzügen nicht geeignet.</t>
  </si>
  <si>
    <t>Internationale und interkantonale Zuzüge: Personen, die zwei Jahre vor dem jeweiligen Jahr in einem anderen Kanton oder im Ausland wohnten und im betreffenden Jahr im Kanton Aargau wohnen.</t>
  </si>
  <si>
    <t>Interkantonale Wegzüge: Personen, die zwei Jahre vor dem jeweiligen Jahr im Kanton Aargau wohnten und im betreffenden Jahr in einem anderen Kanton wohnen.</t>
  </si>
  <si>
    <t>Wohnbevölkerung: Personen, die seit mindestens zwei Jahren vor dem jeweiligen Jahr im Kanton Aargau wohnhaft sind.</t>
  </si>
  <si>
    <r>
      <rPr>
        <b/>
        <sz val="10"/>
        <rFont val="Arial"/>
      </rPr>
      <t>Schätzgenauigkeit der Stichprobe (Strukturerhebung)</t>
    </r>
    <r>
      <rPr>
        <sz val="10"/>
        <color rgb="FF000000"/>
        <rFont val="Arial"/>
      </rPr>
      <t/>
    </r>
  </si>
  <si>
    <t>Basierend auf einer Stichprobenerhebung liefert die Strukturerhebung Schätzwerte mit einem statistischen Unschärfebereich.</t>
  </si>
  <si>
    <t>Die Spalten mit "UVI" und "OVI" beschreiben die Grenzen des 95 %-Vertrauensintervalls, ein Mass für die Schätzgenauigkeit.</t>
  </si>
  <si>
    <t>Der tatsächliche Wert liegt mit 95-prozentiger Wahrscheinlichkeit in dem Bereich zwischen UVI und OVI.</t>
  </si>
  <si>
    <r>
      <rPr>
        <b/>
        <sz val="10"/>
        <rFont val="Arial"/>
      </rPr>
      <t>Legende</t>
    </r>
    <r>
      <rPr>
        <sz val="10"/>
        <color rgb="FF000000"/>
        <rFont val="Arial"/>
      </rPr>
      <t/>
    </r>
  </si>
  <si>
    <t>UVI: Unteres 95 %-Vertrauensintervall</t>
  </si>
  <si>
    <t>OVI: Oberes 95 %-Vertrauensintervall</t>
  </si>
  <si>
    <t>(Zahl): Extrapolation aufgrund von 49 oder weniger Beobachtungen. Die Resultate sind mit grosser Vorsicht zu interpretieren.</t>
  </si>
  <si>
    <t>… : Extrapolation aufgrund von 4 oder weniger Beobachtungen. Die Resultate werden aus Gründen des Datenschutzes nicht publiziert.</t>
  </si>
  <si>
    <t>​15–24</t>
  </si>
  <si>
    <t>​25–44</t>
  </si>
  <si>
    <t>​45–64</t>
  </si>
  <si>
    <t>​65 +</t>
  </si>
  <si>
    <t>​11,18</t>
  </si>
  <si>
    <t>​63,56</t>
  </si>
  <si>
    <t>​20,18</t>
  </si>
  <si>
    <t>​5,08</t>
  </si>
  <si>
    <t>​10,28</t>
  </si>
  <si>
    <t>​62,24</t>
  </si>
  <si>
    <t>​19,10</t>
  </si>
  <si>
    <t>​4,50</t>
  </si>
  <si>
    <t>​12,09</t>
  </si>
  <si>
    <t>​64,88</t>
  </si>
  <si>
    <t>​21,26</t>
  </si>
  <si>
    <t>​5,66</t>
  </si>
  <si>
    <t>​10,11</t>
  </si>
  <si>
    <t>​61,58</t>
  </si>
  <si>
    <t>​20,42</t>
  </si>
  <si>
    <t>​7,89</t>
  </si>
  <si>
    <t>​8,96</t>
  </si>
  <si>
    <t>​59,75</t>
  </si>
  <si>
    <t>​18,92</t>
  </si>
  <si>
    <t>​6,90</t>
  </si>
  <si>
    <t>​11,25</t>
  </si>
  <si>
    <t>​63,41</t>
  </si>
  <si>
    <t>​21,93</t>
  </si>
  <si>
    <t>​8,87</t>
  </si>
  <si>
    <t>​12,21</t>
  </si>
  <si>
    <t>​65,45</t>
  </si>
  <si>
    <t>​19,94</t>
  </si>
  <si>
    <t>​2,40</t>
  </si>
  <si>
    <t>​10,82</t>
  </si>
  <si>
    <t>​63,55</t>
  </si>
  <si>
    <t>​18,39</t>
  </si>
  <si>
    <t>​1,79</t>
  </si>
  <si>
    <t>​13,59</t>
  </si>
  <si>
    <t>​67,35</t>
  </si>
  <si>
    <t>​21,49</t>
  </si>
  <si>
    <t>​3,02</t>
  </si>
  <si>
    <t>​11,16</t>
  </si>
  <si>
    <t>​60,48</t>
  </si>
  <si>
    <t>​21,01</t>
  </si>
  <si>
    <t>​7,35</t>
  </si>
  <si>
    <t>​9,72</t>
  </si>
  <si>
    <t>​58,31</t>
  </si>
  <si>
    <t>​19,23</t>
  </si>
  <si>
    <t>​6,28</t>
  </si>
  <si>
    <t>​12,60</t>
  </si>
  <si>
    <t>​62,65</t>
  </si>
  <si>
    <t>​22,78</t>
  </si>
  <si>
    <t>​8,42</t>
  </si>
  <si>
    <t>​12,19</t>
  </si>
  <si>
    <t>​59,28</t>
  </si>
  <si>
    <t>​18,88</t>
  </si>
  <si>
    <t>​9,65</t>
  </si>
  <si>
    <t>​10,44</t>
  </si>
  <si>
    <t>​56,73</t>
  </si>
  <si>
    <t>​16,91</t>
  </si>
  <si>
    <t>​8,22</t>
  </si>
  <si>
    <t>​13,94</t>
  </si>
  <si>
    <t>​61,83</t>
  </si>
  <si>
    <t>​20,85</t>
  </si>
  <si>
    <t>​11,07</t>
  </si>
  <si>
    <t>​(8,86)</t>
  </si>
  <si>
    <t>​63,17</t>
  </si>
  <si>
    <t>​25,76</t>
  </si>
  <si>
    <t>​(2,22)</t>
  </si>
  <si>
    <t>​(6,43)</t>
  </si>
  <si>
    <t>​59,30</t>
  </si>
  <si>
    <t>​22,29</t>
  </si>
  <si>
    <t>​(1,06)</t>
  </si>
  <si>
    <t>​(11,28)</t>
  </si>
  <si>
    <t>​67,03</t>
  </si>
  <si>
    <t>​29,22</t>
  </si>
  <si>
    <t>​(3,39)</t>
  </si>
  <si>
    <t>​11,84</t>
  </si>
  <si>
    <t>​31,32</t>
  </si>
  <si>
    <t>​34,17</t>
  </si>
  <si>
    <t>​22,67</t>
  </si>
  <si>
    <t>​11,64</t>
  </si>
  <si>
    <t>​31,05</t>
  </si>
  <si>
    <t>​33,90</t>
  </si>
  <si>
    <t>​22,43</t>
  </si>
  <si>
    <t>​12,04</t>
  </si>
  <si>
    <t>​31,60</t>
  </si>
  <si>
    <t>​34,44</t>
  </si>
  <si>
    <t>​22,90</t>
  </si>
  <si>
    <t>​12,14</t>
  </si>
  <si>
    <t>​27,10</t>
  </si>
  <si>
    <t>​33,93</t>
  </si>
  <si>
    <t>​26,83</t>
  </si>
  <si>
    <t>​11,92</t>
  </si>
  <si>
    <t>​26,80</t>
  </si>
  <si>
    <t>​33,62</t>
  </si>
  <si>
    <t>​26,54</t>
  </si>
  <si>
    <t>​12,37</t>
  </si>
  <si>
    <t>​27,40</t>
  </si>
  <si>
    <t>​34,24</t>
  </si>
  <si>
    <t>​27,11</t>
  </si>
  <si>
    <t>​10,96</t>
  </si>
  <si>
    <t>​43,63</t>
  </si>
  <si>
    <t>​34,88</t>
  </si>
  <si>
    <t>​10,54</t>
  </si>
  <si>
    <t>​43,01</t>
  </si>
  <si>
    <t>​34,30</t>
  </si>
  <si>
    <t>​10,17</t>
  </si>
  <si>
    <t>​11,37</t>
  </si>
  <si>
    <t>​44,24</t>
  </si>
  <si>
    <t>​35,46</t>
  </si>
  <si>
    <t>​10,90</t>
  </si>
  <si>
    <t>​12,26</t>
  </si>
  <si>
    <t>​62,12</t>
  </si>
  <si>
    <t>​21,05</t>
  </si>
  <si>
    <t>​4,57</t>
  </si>
  <si>
    <t>​11,31</t>
  </si>
  <si>
    <t>​60,75</t>
  </si>
  <si>
    <t>​19,91</t>
  </si>
  <si>
    <t>​4,01</t>
  </si>
  <si>
    <t>​13,22</t>
  </si>
  <si>
    <t>​63,49</t>
  </si>
  <si>
    <t>​22,19</t>
  </si>
  <si>
    <t>​5,12</t>
  </si>
  <si>
    <t>​12,65</t>
  </si>
  <si>
    <t>​59,33</t>
  </si>
  <si>
    <t>​21,28</t>
  </si>
  <si>
    <t>​6,74</t>
  </si>
  <si>
    <t>​11,40</t>
  </si>
  <si>
    <t>​57,54</t>
  </si>
  <si>
    <t>​19,79</t>
  </si>
  <si>
    <t>​5,86</t>
  </si>
  <si>
    <t>​13,89</t>
  </si>
  <si>
    <t>​61,13</t>
  </si>
  <si>
    <t>​22,76</t>
  </si>
  <si>
    <t>​7,63</t>
  </si>
  <si>
    <t>​11,80</t>
  </si>
  <si>
    <t>​65,48</t>
  </si>
  <si>
    <t>​20,78</t>
  </si>
  <si>
    <t>​(1,94)</t>
  </si>
  <si>
    <t>​10,32</t>
  </si>
  <si>
    <t>​63,38</t>
  </si>
  <si>
    <t>​19,02</t>
  </si>
  <si>
    <t>​(1,36)</t>
  </si>
  <si>
    <t>​13,29</t>
  </si>
  <si>
    <t>​67,57</t>
  </si>
  <si>
    <t>​22,53</t>
  </si>
  <si>
    <t>​(2,52)</t>
  </si>
  <si>
    <t>​10,62</t>
  </si>
  <si>
    <t>​64,08</t>
  </si>
  <si>
    <t>​20,55</t>
  </si>
  <si>
    <t>​4,75</t>
  </si>
  <si>
    <t>​9,57</t>
  </si>
  <si>
    <t>​62,49</t>
  </si>
  <si>
    <t>​4,09</t>
  </si>
  <si>
    <t>​11,66</t>
  </si>
  <si>
    <t>​65,67</t>
  </si>
  <si>
    <t>​21,88</t>
  </si>
  <si>
    <t>​5,42</t>
  </si>
  <si>
    <t>​11,56</t>
  </si>
  <si>
    <t>​62,44</t>
  </si>
  <si>
    <t>​20,05</t>
  </si>
  <si>
    <t>​5,96</t>
  </si>
  <si>
    <t>​10,31</t>
  </si>
  <si>
    <t>​60,59</t>
  </si>
  <si>
    <t>​18,54</t>
  </si>
  <si>
    <t>​5,10</t>
  </si>
  <si>
    <t>​12,80</t>
  </si>
  <si>
    <t>​64,29</t>
  </si>
  <si>
    <t>​21,55</t>
  </si>
  <si>
    <t>​6,81</t>
  </si>
  <si>
    <t>​8,23</t>
  </si>
  <si>
    <t>​68,24</t>
  </si>
  <si>
    <t>​21,84</t>
  </si>
  <si>
    <t>​(1,69)</t>
  </si>
  <si>
    <t>​6,42</t>
  </si>
  <si>
    <t>​65,33</t>
  </si>
  <si>
    <t>​19,30</t>
  </si>
  <si>
    <t>​(0,93)</t>
  </si>
  <si>
    <t>​10,04</t>
  </si>
  <si>
    <t>​71,15</t>
  </si>
  <si>
    <t>​24,38</t>
  </si>
  <si>
    <t>​(2,46)</t>
  </si>
  <si>
    <t>​12,45</t>
  </si>
  <si>
    <t>​31,16</t>
  </si>
  <si>
    <t>​35,35</t>
  </si>
  <si>
    <t>​21,03</t>
  </si>
  <si>
    <t>​12,24</t>
  </si>
  <si>
    <t>​30,88</t>
  </si>
  <si>
    <t>​35,06</t>
  </si>
  <si>
    <t>​20,79</t>
  </si>
  <si>
    <t>​31,45</t>
  </si>
  <si>
    <t>​35,64</t>
  </si>
  <si>
    <t>​12,72</t>
  </si>
  <si>
    <t>​26,87</t>
  </si>
  <si>
    <t>​35,92</t>
  </si>
  <si>
    <t>​24,49</t>
  </si>
  <si>
    <t>​12,49</t>
  </si>
  <si>
    <t>​26,56</t>
  </si>
  <si>
    <t>​35,59</t>
  </si>
  <si>
    <t>​24,20</t>
  </si>
  <si>
    <t>​12,96</t>
  </si>
  <si>
    <t>​27,17</t>
  </si>
  <si>
    <t>​36,25</t>
  </si>
  <si>
    <t>​24,78</t>
  </si>
  <si>
    <t>​11,55</t>
  </si>
  <si>
    <t>​45,14</t>
  </si>
  <si>
    <t>​33,52</t>
  </si>
  <si>
    <t>​9,79</t>
  </si>
  <si>
    <t>​11,09</t>
  </si>
  <si>
    <t>​44,47</t>
  </si>
  <si>
    <t>​32,90</t>
  </si>
  <si>
    <t>​9,41</t>
  </si>
  <si>
    <t>​12,00</t>
  </si>
  <si>
    <t>​45,81</t>
  </si>
  <si>
    <t>​34,15</t>
  </si>
  <si>
    <t>​Deutsch</t>
  </si>
  <si>
    <t>​Andere Landessprachen</t>
  </si>
  <si>
    <t>​Andere Sprachen</t>
  </si>
  <si>
    <t>​69,07</t>
  </si>
  <si>
    <t>​6,57</t>
  </si>
  <si>
    <t>​24,36</t>
  </si>
  <si>
    <t>​67,78</t>
  </si>
  <si>
    <t>​5,88</t>
  </si>
  <si>
    <t>​23,15</t>
  </si>
  <si>
    <t>​70,36</t>
  </si>
  <si>
    <t>​7,25</t>
  </si>
  <si>
    <t>​25,57</t>
  </si>
  <si>
    <t>​93,16</t>
  </si>
  <si>
    <t>​2,59</t>
  </si>
  <si>
    <t>​4,25</t>
  </si>
  <si>
    <t>​92,21</t>
  </si>
  <si>
    <t>​2,01</t>
  </si>
  <si>
    <t>​3,47</t>
  </si>
  <si>
    <t>​94,12</t>
  </si>
  <si>
    <t>​3,17</t>
  </si>
  <si>
    <t>​5,03</t>
  </si>
  <si>
    <t>​10,37</t>
  </si>
  <si>
    <t>​43,54</t>
  </si>
  <si>
    <t>​44,12</t>
  </si>
  <si>
    <t>​9,16</t>
  </si>
  <si>
    <t>​41,57</t>
  </si>
  <si>
    <t>​48,06</t>
  </si>
  <si>
    <t>​11,57</t>
  </si>
  <si>
    <t>​45,52</t>
  </si>
  <si>
    <t>​84,58</t>
  </si>
  <si>
    <t>​3,75</t>
  </si>
  <si>
    <t>​11,67</t>
  </si>
  <si>
    <t>​82,93</t>
  </si>
  <si>
    <t>​2,95</t>
  </si>
  <si>
    <t>​10,16</t>
  </si>
  <si>
    <t>​86,23</t>
  </si>
  <si>
    <t>​4,55</t>
  </si>
  <si>
    <t>​13,17</t>
  </si>
  <si>
    <t>​96,77</t>
  </si>
  <si>
    <t>​(1,23)</t>
  </si>
  <si>
    <t>​(2,00)</t>
  </si>
  <si>
    <t>​95,91</t>
  </si>
  <si>
    <t>​(0,70)</t>
  </si>
  <si>
    <t>​(1,31)</t>
  </si>
  <si>
    <t>​97,63</t>
  </si>
  <si>
    <t>​(1,75)</t>
  </si>
  <si>
    <t>​(2,70)</t>
  </si>
  <si>
    <t>​57,34</t>
  </si>
  <si>
    <t>​9,39</t>
  </si>
  <si>
    <t>​33,27</t>
  </si>
  <si>
    <t>​53,38</t>
  </si>
  <si>
    <t>​7,21</t>
  </si>
  <si>
    <t>​29,45</t>
  </si>
  <si>
    <t>​61,30</t>
  </si>
  <si>
    <t>​37,09</t>
  </si>
  <si>
    <t>​85,19</t>
  </si>
  <si>
    <t>​3,29</t>
  </si>
  <si>
    <t>​11,52</t>
  </si>
  <si>
    <t>​84,98</t>
  </si>
  <si>
    <t>​3,18</t>
  </si>
  <si>
    <t>​11,32</t>
  </si>
  <si>
    <t>​85,41</t>
  </si>
  <si>
    <t>​3,39</t>
  </si>
  <si>
    <t>​11,71</t>
  </si>
  <si>
    <t>​96,11</t>
  </si>
  <si>
    <t>​0,95</t>
  </si>
  <si>
    <t>​95,98</t>
  </si>
  <si>
    <t>​0,88</t>
  </si>
  <si>
    <t>​2,84</t>
  </si>
  <si>
    <t>​96,23</t>
  </si>
  <si>
    <t>​1,01</t>
  </si>
  <si>
    <t>​3,06</t>
  </si>
  <si>
    <t>​10,12</t>
  </si>
  <si>
    <t>​36,50</t>
  </si>
  <si>
    <t>​52,76</t>
  </si>
  <si>
    <t>​9,76</t>
  </si>
  <si>
    <t>​35,90</t>
  </si>
  <si>
    <t>​53,99</t>
  </si>
  <si>
    <t>​10,48</t>
  </si>
  <si>
    <t>​37,10</t>
  </si>
  <si>
    <t>​73,76</t>
  </si>
  <si>
    <t>​6,78</t>
  </si>
  <si>
    <t>​19,46</t>
  </si>
  <si>
    <t>​72,48</t>
  </si>
  <si>
    <t>​6,06</t>
  </si>
  <si>
    <t>​18,30</t>
  </si>
  <si>
    <t>​75,03</t>
  </si>
  <si>
    <t>​7,51</t>
  </si>
  <si>
    <t>​20,62</t>
  </si>
  <si>
    <t>​94,53</t>
  </si>
  <si>
    <t>​2,61</t>
  </si>
  <si>
    <t>​2,86</t>
  </si>
  <si>
    <t>​93,72</t>
  </si>
  <si>
    <t>​2,03</t>
  </si>
  <si>
    <t>​2,27</t>
  </si>
  <si>
    <t>​95,35</t>
  </si>
  <si>
    <t>​3,19</t>
  </si>
  <si>
    <t>​3,45</t>
  </si>
  <si>
    <t>​48,71</t>
  </si>
  <si>
    <t>​11,82</t>
  </si>
  <si>
    <t>​39,47</t>
  </si>
  <si>
    <t>​46,51</t>
  </si>
  <si>
    <t>​10,39</t>
  </si>
  <si>
    <t>​37,31</t>
  </si>
  <si>
    <t>​50,91</t>
  </si>
  <si>
    <t>​13,24</t>
  </si>
  <si>
    <t>​41,63</t>
  </si>
  <si>
    <t>​86,71</t>
  </si>
  <si>
    <t>​3,28</t>
  </si>
  <si>
    <t>​10,01</t>
  </si>
  <si>
    <t>​85,54</t>
  </si>
  <si>
    <t>​2,71</t>
  </si>
  <si>
    <t>​8,97</t>
  </si>
  <si>
    <t>​87,87</t>
  </si>
  <si>
    <t>​3,86</t>
  </si>
  <si>
    <t>​11,06</t>
  </si>
  <si>
    <t>​96,62</t>
  </si>
  <si>
    <t>​(2,15)</t>
  </si>
  <si>
    <t>​95,94</t>
  </si>
  <si>
    <t>​(0,85)</t>
  </si>
  <si>
    <t>​(1,59)</t>
  </si>
  <si>
    <t>​97,30</t>
  </si>
  <si>
    <t>​(1,61)</t>
  </si>
  <si>
    <t>​(2,72)</t>
  </si>
  <si>
    <t>​61,46</t>
  </si>
  <si>
    <t>​8,52</t>
  </si>
  <si>
    <t>​30,02</t>
  </si>
  <si>
    <t>​58,40</t>
  </si>
  <si>
    <t>​6,85</t>
  </si>
  <si>
    <t>​64,52</t>
  </si>
  <si>
    <t>​10,19</t>
  </si>
  <si>
    <t>​32,93</t>
  </si>
  <si>
    <t>​87,18</t>
  </si>
  <si>
    <t>​3,01</t>
  </si>
  <si>
    <t>​9,81</t>
  </si>
  <si>
    <t>​86,97</t>
  </si>
  <si>
    <t>​2,91</t>
  </si>
  <si>
    <t>​9,62</t>
  </si>
  <si>
    <t>​87,39</t>
  </si>
  <si>
    <t>​3,12</t>
  </si>
  <si>
    <t>​10,00</t>
  </si>
  <si>
    <t>​96,64</t>
  </si>
  <si>
    <t>​0,82</t>
  </si>
  <si>
    <t>​2,54</t>
  </si>
  <si>
    <t>​96,52</t>
  </si>
  <si>
    <t>​0,76</t>
  </si>
  <si>
    <t>​2,43</t>
  </si>
  <si>
    <t>​96,76</t>
  </si>
  <si>
    <t>​2,65</t>
  </si>
  <si>
    <t>​56,40</t>
  </si>
  <si>
    <t>​10,14</t>
  </si>
  <si>
    <t>​33,46</t>
  </si>
  <si>
    <t>​55,73</t>
  </si>
  <si>
    <t>​9,75</t>
  </si>
  <si>
    <t>​32,82</t>
  </si>
  <si>
    <t>​57,06</t>
  </si>
  <si>
    <t>​34,09</t>
  </si>
  <si>
    <t>​Keine oder obligatorische Schule besucht, aber nicht abgeschlossen</t>
  </si>
  <si>
    <t>​Obligatorische Schule oder 1-jährige Ausbildung/Brückenangebot</t>
  </si>
  <si>
    <t>​Fachmittelschule / Diplommittelschule oder Berufslehre im Betrieb (EFZ, EBA) / Anlehre / Berufsschule / Handelsschule</t>
  </si>
  <si>
    <t>​Gymnasiale Maturität / Lehrkräfteseminar oder Berufs- / Fachmaturität</t>
  </si>
  <si>
    <t>​Berufsprüfung mit eidg. Fachausweis / höhere Fachprüfung mit eidg. Diplom/Meisterdiplom oder Höhere Fachschule (HF)</t>
  </si>
  <si>
    <t>​Universität, ETH, Fachhochschule, pädagogische Hochschule (inklusive Lizentiat / Diplom FH/PH / Diplom Universität / ETH)</t>
  </si>
  <si>
    <t>​2,66</t>
  </si>
  <si>
    <t>​12,20</t>
  </si>
  <si>
    <t>​27,60</t>
  </si>
  <si>
    <t>​12,54</t>
  </si>
  <si>
    <t>​15,14</t>
  </si>
  <si>
    <t>​29,85</t>
  </si>
  <si>
    <t>​2,20</t>
  </si>
  <si>
    <t>​11,27</t>
  </si>
  <si>
    <t>​26,37</t>
  </si>
  <si>
    <t>​11,61</t>
  </si>
  <si>
    <t>​14,18</t>
  </si>
  <si>
    <t>​28,61</t>
  </si>
  <si>
    <t>​3,13</t>
  </si>
  <si>
    <t>​13,14</t>
  </si>
  <si>
    <t>​28,82</t>
  </si>
  <si>
    <t>​13,47</t>
  </si>
  <si>
    <t>​16,11</t>
  </si>
  <si>
    <t>​31,09</t>
  </si>
  <si>
    <t>​(0,99)</t>
  </si>
  <si>
    <t>​6,58</t>
  </si>
  <si>
    <t>​37,39</t>
  </si>
  <si>
    <t>​7,75</t>
  </si>
  <si>
    <t>​20,81</t>
  </si>
  <si>
    <t>​26,48</t>
  </si>
  <si>
    <t>​(0,61)</t>
  </si>
  <si>
    <t>​5,64</t>
  </si>
  <si>
    <t>​35,54</t>
  </si>
  <si>
    <t>​19,29</t>
  </si>
  <si>
    <t>​24,81</t>
  </si>
  <si>
    <t>​(1,37)</t>
  </si>
  <si>
    <t>​7,53</t>
  </si>
  <si>
    <t>​39,23</t>
  </si>
  <si>
    <t>​8,77</t>
  </si>
  <si>
    <t>​22,34</t>
  </si>
  <si>
    <t>​28,14</t>
  </si>
  <si>
    <t>​4,26</t>
  </si>
  <si>
    <t>​17,57</t>
  </si>
  <si>
    <t>​18,26</t>
  </si>
  <si>
    <t>​17,11</t>
  </si>
  <si>
    <t>​9,74</t>
  </si>
  <si>
    <t>​33,07</t>
  </si>
  <si>
    <t>​3,43</t>
  </si>
  <si>
    <t>​16,01</t>
  </si>
  <si>
    <t>​16,73</t>
  </si>
  <si>
    <t>​15,58</t>
  </si>
  <si>
    <t>​8,58</t>
  </si>
  <si>
    <t>​31,23</t>
  </si>
  <si>
    <t>​5,09</t>
  </si>
  <si>
    <t>​19,12</t>
  </si>
  <si>
    <t>​19,80</t>
  </si>
  <si>
    <t>​18,63</t>
  </si>
  <si>
    <t>​10,89</t>
  </si>
  <si>
    <t>​34,91</t>
  </si>
  <si>
    <t>​(2,29)</t>
  </si>
  <si>
    <t>​31,80</t>
  </si>
  <si>
    <t>​16,96</t>
  </si>
  <si>
    <t>​28,73</t>
  </si>
  <si>
    <t>​(1,56)</t>
  </si>
  <si>
    <t>​8,05</t>
  </si>
  <si>
    <t>​29,72</t>
  </si>
  <si>
    <t>​15,30</t>
  </si>
  <si>
    <t>​26,72</t>
  </si>
  <si>
    <t>​(3,03)</t>
  </si>
  <si>
    <t>​10,73</t>
  </si>
  <si>
    <t>​33,89</t>
  </si>
  <si>
    <t>​18,62</t>
  </si>
  <si>
    <t>​30,74</t>
  </si>
  <si>
    <t>​6,97</t>
  </si>
  <si>
    <t>​34,83</t>
  </si>
  <si>
    <t>​9,18</t>
  </si>
  <si>
    <t>​19,57</t>
  </si>
  <si>
    <t>​28,38</t>
  </si>
  <si>
    <t>​(0,52)</t>
  </si>
  <si>
    <t>​5,62</t>
  </si>
  <si>
    <t>​32,33</t>
  </si>
  <si>
    <t>​7,67</t>
  </si>
  <si>
    <t>​17,49</t>
  </si>
  <si>
    <t>​26,02</t>
  </si>
  <si>
    <t>​(1,60)</t>
  </si>
  <si>
    <t>​8,33</t>
  </si>
  <si>
    <t>​37,34</t>
  </si>
  <si>
    <t>​10,70</t>
  </si>
  <si>
    <t>​21,64</t>
  </si>
  <si>
    <t>​(5,05)</t>
  </si>
  <si>
    <t>​14,78</t>
  </si>
  <si>
    <t>​25,04</t>
  </si>
  <si>
    <t>​14,49</t>
  </si>
  <si>
    <t>​11,13</t>
  </si>
  <si>
    <t>​29,50</t>
  </si>
  <si>
    <t>​(3,18)</t>
  </si>
  <si>
    <t>​21,53</t>
  </si>
  <si>
    <t>​8,68</t>
  </si>
  <si>
    <t>​25,99</t>
  </si>
  <si>
    <t>​(6,93)</t>
  </si>
  <si>
    <t>​17,73</t>
  </si>
  <si>
    <t>​28,55</t>
  </si>
  <si>
    <t>​17,37</t>
  </si>
  <si>
    <t>​33,02</t>
  </si>
  <si>
    <t>​3,51</t>
  </si>
  <si>
    <t>​16,64</t>
  </si>
  <si>
    <t>​34,59</t>
  </si>
  <si>
    <t>​19,13</t>
  </si>
  <si>
    <t>​16,39</t>
  </si>
  <si>
    <t>​3,40</t>
  </si>
  <si>
    <t>​16,42</t>
  </si>
  <si>
    <t>​34,32</t>
  </si>
  <si>
    <t>​18,90</t>
  </si>
  <si>
    <t>​16,17</t>
  </si>
  <si>
    <t>​3,62</t>
  </si>
  <si>
    <t>​16,86</t>
  </si>
  <si>
    <t>​34,87</t>
  </si>
  <si>
    <t>​9,92</t>
  </si>
  <si>
    <t>​19,35</t>
  </si>
  <si>
    <t>​16,60</t>
  </si>
  <si>
    <t>​2,07</t>
  </si>
  <si>
    <t>​13,27</t>
  </si>
  <si>
    <t>​37,97</t>
  </si>
  <si>
    <t>​22,38</t>
  </si>
  <si>
    <t>​15,80</t>
  </si>
  <si>
    <t>​1,98</t>
  </si>
  <si>
    <t>​13,04</t>
  </si>
  <si>
    <t>​37,65</t>
  </si>
  <si>
    <t>​22,10</t>
  </si>
  <si>
    <t>​15,56</t>
  </si>
  <si>
    <t>​2,17</t>
  </si>
  <si>
    <t>​13,49</t>
  </si>
  <si>
    <t>​38,29</t>
  </si>
  <si>
    <t>​8,71</t>
  </si>
  <si>
    <t>​22,65</t>
  </si>
  <si>
    <t>​16,04</t>
  </si>
  <si>
    <t>​7,70</t>
  </si>
  <si>
    <t>​26,47</t>
  </si>
  <si>
    <t>​24,76</t>
  </si>
  <si>
    <t>​13,31</t>
  </si>
  <si>
    <t>​9,66</t>
  </si>
  <si>
    <t>​18,10</t>
  </si>
  <si>
    <t>​7,37</t>
  </si>
  <si>
    <t>​25,92</t>
  </si>
  <si>
    <t>​24,23</t>
  </si>
  <si>
    <t>​12,89</t>
  </si>
  <si>
    <t>​9,31</t>
  </si>
  <si>
    <t>​17,64</t>
  </si>
  <si>
    <t>​8,03</t>
  </si>
  <si>
    <t>​27,02</t>
  </si>
  <si>
    <t>​25,30</t>
  </si>
  <si>
    <t>​13,73</t>
  </si>
  <si>
    <t>​18,56</t>
  </si>
  <si>
    <t>​4,85</t>
  </si>
  <si>
    <t>​11,72</t>
  </si>
  <si>
    <t>​31,82</t>
  </si>
  <si>
    <t>​11,73</t>
  </si>
  <si>
    <t>​14,58</t>
  </si>
  <si>
    <t>​4,21</t>
  </si>
  <si>
    <t>​10,79</t>
  </si>
  <si>
    <t>​30,51</t>
  </si>
  <si>
    <t>​10,81</t>
  </si>
  <si>
    <t>​13,61</t>
  </si>
  <si>
    <t>​24,08</t>
  </si>
  <si>
    <t>​5,49</t>
  </si>
  <si>
    <t>​33,14</t>
  </si>
  <si>
    <t>​12,66</t>
  </si>
  <si>
    <t>​15,55</t>
  </si>
  <si>
    <t>​26,51</t>
  </si>
  <si>
    <t>​2,34</t>
  </si>
  <si>
    <t>​7,78</t>
  </si>
  <si>
    <t>​39,74</t>
  </si>
  <si>
    <t>​17,66</t>
  </si>
  <si>
    <t>​23,77</t>
  </si>
  <si>
    <t>​1,78</t>
  </si>
  <si>
    <t>​37,94</t>
  </si>
  <si>
    <t>​16,30</t>
  </si>
  <si>
    <t>​22,22</t>
  </si>
  <si>
    <t>​8,75</t>
  </si>
  <si>
    <t>​41,54</t>
  </si>
  <si>
    <t>​25,31</t>
  </si>
  <si>
    <t>​7,87</t>
  </si>
  <si>
    <t>​16,47</t>
  </si>
  <si>
    <t>​22,28</t>
  </si>
  <si>
    <t>​15,37</t>
  </si>
  <si>
    <t>​10,87</t>
  </si>
  <si>
    <t>​27,14</t>
  </si>
  <si>
    <t>​6,66</t>
  </si>
  <si>
    <t>​14,81</t>
  </si>
  <si>
    <t>​20,44</t>
  </si>
  <si>
    <t>​13,77</t>
  </si>
  <si>
    <t>​9,50</t>
  </si>
  <si>
    <t>​25,21</t>
  </si>
  <si>
    <t>​9,09</t>
  </si>
  <si>
    <t>​18,12</t>
  </si>
  <si>
    <t>​24,12</t>
  </si>
  <si>
    <t>​16,98</t>
  </si>
  <si>
    <t>​29,06</t>
  </si>
  <si>
    <t>​2,93</t>
  </si>
  <si>
    <t>​9,02</t>
  </si>
  <si>
    <t>​33,32</t>
  </si>
  <si>
    <t>​10,66</t>
  </si>
  <si>
    <t>​16,22</t>
  </si>
  <si>
    <t>​27,85</t>
  </si>
  <si>
    <t>​2,33</t>
  </si>
  <si>
    <t>​8,04</t>
  </si>
  <si>
    <t>​31,75</t>
  </si>
  <si>
    <t>​15,00</t>
  </si>
  <si>
    <t>​26,35</t>
  </si>
  <si>
    <t>​3,54</t>
  </si>
  <si>
    <t>​34,89</t>
  </si>
  <si>
    <t>​11,70</t>
  </si>
  <si>
    <t>​17,44</t>
  </si>
  <si>
    <t>​29,34</t>
  </si>
  <si>
    <t>​(1,41)</t>
  </si>
  <si>
    <t>​6,67</t>
  </si>
  <si>
    <t>​37,29</t>
  </si>
  <si>
    <t>​27,05</t>
  </si>
  <si>
    <t>​(0,95)</t>
  </si>
  <si>
    <t>​5,70</t>
  </si>
  <si>
    <t>​35,42</t>
  </si>
  <si>
    <t>​8,84</t>
  </si>
  <si>
    <t>​16,12</t>
  </si>
  <si>
    <t>​25,34</t>
  </si>
  <si>
    <t>​(1,87)</t>
  </si>
  <si>
    <t>​7,65</t>
  </si>
  <si>
    <t>​39,15</t>
  </si>
  <si>
    <t>​19,01</t>
  </si>
  <si>
    <t>​28,77</t>
  </si>
  <si>
    <t>​(6,81)</t>
  </si>
  <si>
    <t>​15,01</t>
  </si>
  <si>
    <t>​23,22</t>
  </si>
  <si>
    <t>​12,31</t>
  </si>
  <si>
    <t>​12,79</t>
  </si>
  <si>
    <t>​29,87</t>
  </si>
  <si>
    <t>​(5,11)</t>
  </si>
  <si>
    <t>​12,68</t>
  </si>
  <si>
    <t>​20,56</t>
  </si>
  <si>
    <t>​10,25</t>
  </si>
  <si>
    <t>​10,72</t>
  </si>
  <si>
    <t>​27,06</t>
  </si>
  <si>
    <t>​(8,50)</t>
  </si>
  <si>
    <t>​17,34</t>
  </si>
  <si>
    <t>​25,87</t>
  </si>
  <si>
    <t>​14,37</t>
  </si>
  <si>
    <t>​14,86</t>
  </si>
  <si>
    <t>​32,68</t>
  </si>
  <si>
    <t>​5,91</t>
  </si>
  <si>
    <t>​15,68</t>
  </si>
  <si>
    <t>​39,05</t>
  </si>
  <si>
    <t>​15,99</t>
  </si>
  <si>
    <t>​13,25</t>
  </si>
  <si>
    <t>​5,76</t>
  </si>
  <si>
    <t>​15,46</t>
  </si>
  <si>
    <t>​38,75</t>
  </si>
  <si>
    <t>​9,93</t>
  </si>
  <si>
    <t>​15,77</t>
  </si>
  <si>
    <t>​15,91</t>
  </si>
  <si>
    <t>​39,35</t>
  </si>
  <si>
    <t>​16,21</t>
  </si>
  <si>
    <t>​13,45</t>
  </si>
  <si>
    <t>​3,30</t>
  </si>
  <si>
    <t>​13,46</t>
  </si>
  <si>
    <t>​42,94</t>
  </si>
  <si>
    <t>​9,68</t>
  </si>
  <si>
    <t>​18,14</t>
  </si>
  <si>
    <t>​42,60</t>
  </si>
  <si>
    <t>​9,47</t>
  </si>
  <si>
    <t>​17,88</t>
  </si>
  <si>
    <t>​12,27</t>
  </si>
  <si>
    <t>​3,42</t>
  </si>
  <si>
    <t>​13,69</t>
  </si>
  <si>
    <t>​43,27</t>
  </si>
  <si>
    <t>​9,88</t>
  </si>
  <si>
    <t>​18,40</t>
  </si>
  <si>
    <t>​14,42</t>
  </si>
  <si>
    <t>​22,92</t>
  </si>
  <si>
    <t>​26,41</t>
  </si>
  <si>
    <t>​9,00</t>
  </si>
  <si>
    <t>​15,69</t>
  </si>
  <si>
    <t>​22,36</t>
  </si>
  <si>
    <t>​25,81</t>
  </si>
  <si>
    <t>​8,62</t>
  </si>
  <si>
    <t>​15,22</t>
  </si>
  <si>
    <t>​14,91</t>
  </si>
  <si>
    <t>​23,48</t>
  </si>
  <si>
    <t>​27,00</t>
  </si>
  <si>
    <t>​11,99</t>
  </si>
  <si>
    <t>​9,37</t>
  </si>
  <si>
    <r>
      <rPr>
        <b/>
        <sz val="10"/>
        <rFont val="Arial"/>
      </rPr>
      <t>Hinweis zum Bildungsabschluss</t>
    </r>
    <r>
      <rPr>
        <sz val="10"/>
        <color rgb="FF000000"/>
        <rFont val="Arial"/>
      </rPr>
      <t/>
    </r>
  </si>
  <si>
    <t>Der Bildungsabschluss bezieht sich auf die höchste abgeschlossene Ausbildung.</t>
  </si>
  <si>
    <t>​Erwerbstätige</t>
  </si>
  <si>
    <t>​Erwerbslose</t>
  </si>
  <si>
    <t>​Nichterwerbspersonen</t>
  </si>
  <si>
    <t>​77,49</t>
  </si>
  <si>
    <t>​5,45</t>
  </si>
  <si>
    <t>​17,05</t>
  </si>
  <si>
    <t>​76,33</t>
  </si>
  <si>
    <t>​4,80</t>
  </si>
  <si>
    <t>​16,02</t>
  </si>
  <si>
    <t>​78,65</t>
  </si>
  <si>
    <t>​6,10</t>
  </si>
  <si>
    <t>​18,09</t>
  </si>
  <si>
    <t>​80,16</t>
  </si>
  <si>
    <t>​16,90</t>
  </si>
  <si>
    <t>​78,64</t>
  </si>
  <si>
    <t>​15,49</t>
  </si>
  <si>
    <t>​81,67</t>
  </si>
  <si>
    <t>​18,31</t>
  </si>
  <si>
    <t>​74,95</t>
  </si>
  <si>
    <t>​7,84</t>
  </si>
  <si>
    <t>​17,20</t>
  </si>
  <si>
    <t>​73,22</t>
  </si>
  <si>
    <t>​6,75</t>
  </si>
  <si>
    <t>​76,69</t>
  </si>
  <si>
    <t>​8,93</t>
  </si>
  <si>
    <t>​18,72</t>
  </si>
  <si>
    <t>​78,87</t>
  </si>
  <si>
    <t>​3,73</t>
  </si>
  <si>
    <t>​17,40</t>
  </si>
  <si>
    <t>​77,05</t>
  </si>
  <si>
    <t>​2,85</t>
  </si>
  <si>
    <t>​15,73</t>
  </si>
  <si>
    <t>​80,68</t>
  </si>
  <si>
    <t>​4,61</t>
  </si>
  <si>
    <t>​19,08</t>
  </si>
  <si>
    <t>​77,93</t>
  </si>
  <si>
    <t>​(2,97)</t>
  </si>
  <si>
    <t>​75,79</t>
  </si>
  <si>
    <t>​(2,05)</t>
  </si>
  <si>
    <t>​17,09</t>
  </si>
  <si>
    <t>​80,07</t>
  </si>
  <si>
    <t>​(3,89)</t>
  </si>
  <si>
    <t>​21,11</t>
  </si>
  <si>
    <t>​80,96</t>
  </si>
  <si>
    <t>​(5,43)</t>
  </si>
  <si>
    <t>​13,62</t>
  </si>
  <si>
    <t>​77,78</t>
  </si>
  <si>
    <t>​(3,57)</t>
  </si>
  <si>
    <t>​10,84</t>
  </si>
  <si>
    <t>​84,14</t>
  </si>
  <si>
    <t>​(7,28)</t>
  </si>
  <si>
    <t>​62,36</t>
  </si>
  <si>
    <t>​35,21</t>
  </si>
  <si>
    <t>​62,08</t>
  </si>
  <si>
    <t>​34,93</t>
  </si>
  <si>
    <t>​62,64</t>
  </si>
  <si>
    <t>​2,53</t>
  </si>
  <si>
    <t>​35,48</t>
  </si>
  <si>
    <t>​60,82</t>
  </si>
  <si>
    <t>​1,52</t>
  </si>
  <si>
    <t>​37,67</t>
  </si>
  <si>
    <t>​60,50</t>
  </si>
  <si>
    <t>​1,43</t>
  </si>
  <si>
    <t>​37,35</t>
  </si>
  <si>
    <t>​61,14</t>
  </si>
  <si>
    <t>​1,60</t>
  </si>
  <si>
    <t>​37,98</t>
  </si>
  <si>
    <t>​66,87</t>
  </si>
  <si>
    <t>​28,03</t>
  </si>
  <si>
    <t>​66,28</t>
  </si>
  <si>
    <t>​4,82</t>
  </si>
  <si>
    <t>​27,48</t>
  </si>
  <si>
    <t>​67,45</t>
  </si>
  <si>
    <t>​5,38</t>
  </si>
  <si>
    <t>​28,59</t>
  </si>
  <si>
    <t>​77,00</t>
  </si>
  <si>
    <t>​5,83</t>
  </si>
  <si>
    <t>​17,17</t>
  </si>
  <si>
    <t>​75,81</t>
  </si>
  <si>
    <t>​5,16</t>
  </si>
  <si>
    <t>​78,19</t>
  </si>
  <si>
    <t>​6,50</t>
  </si>
  <si>
    <t>​18,24</t>
  </si>
  <si>
    <t>​79,31</t>
  </si>
  <si>
    <t>​17,14</t>
  </si>
  <si>
    <t>​77,83</t>
  </si>
  <si>
    <t>​80,79</t>
  </si>
  <si>
    <t>​4,22</t>
  </si>
  <si>
    <t>​18,52</t>
  </si>
  <si>
    <t>​74,21</t>
  </si>
  <si>
    <t>​17,21</t>
  </si>
  <si>
    <t>​72,28</t>
  </si>
  <si>
    <t>​7,36</t>
  </si>
  <si>
    <t>​15,54</t>
  </si>
  <si>
    <t>​76,13</t>
  </si>
  <si>
    <t>​18,87</t>
  </si>
  <si>
    <t>​79,81</t>
  </si>
  <si>
    <t>​4,78</t>
  </si>
  <si>
    <t>​15,42</t>
  </si>
  <si>
    <t>​78,47</t>
  </si>
  <si>
    <t>​4,05</t>
  </si>
  <si>
    <t>​14,22</t>
  </si>
  <si>
    <t>​81,14</t>
  </si>
  <si>
    <t>​5,50</t>
  </si>
  <si>
    <t>​16,62</t>
  </si>
  <si>
    <t>​79,17</t>
  </si>
  <si>
    <t>​16,33</t>
  </si>
  <si>
    <t>​77,61</t>
  </si>
  <si>
    <t>​3,69</t>
  </si>
  <si>
    <t>​14,92</t>
  </si>
  <si>
    <t>​80,73</t>
  </si>
  <si>
    <t>​5,31</t>
  </si>
  <si>
    <t>​17,74</t>
  </si>
  <si>
    <t>​81,42</t>
  </si>
  <si>
    <t>​(5,49)</t>
  </si>
  <si>
    <t>​13,09</t>
  </si>
  <si>
    <t>​79,00</t>
  </si>
  <si>
    <t>​(4,06)</t>
  </si>
  <si>
    <t>​10,99</t>
  </si>
  <si>
    <t>​83,85</t>
  </si>
  <si>
    <t>​(6,91)</t>
  </si>
  <si>
    <t>​15,19</t>
  </si>
  <si>
    <t>​63,28</t>
  </si>
  <si>
    <t>​2,88</t>
  </si>
  <si>
    <t>​33,84</t>
  </si>
  <si>
    <t>​62,98</t>
  </si>
  <si>
    <t>​2,77</t>
  </si>
  <si>
    <t>​33,56</t>
  </si>
  <si>
    <t>​63,57</t>
  </si>
  <si>
    <t>​2,98</t>
  </si>
  <si>
    <t>​34,13</t>
  </si>
  <si>
    <t>​62,38</t>
  </si>
  <si>
    <t>​1,91</t>
  </si>
  <si>
    <t>​35,70</t>
  </si>
  <si>
    <t>​62,05</t>
  </si>
  <si>
    <t>​1,82</t>
  </si>
  <si>
    <t>​35,38</t>
  </si>
  <si>
    <t>​62,71</t>
  </si>
  <si>
    <t>​36,03</t>
  </si>
  <si>
    <t>​66,18</t>
  </si>
  <si>
    <t>​6,01</t>
  </si>
  <si>
    <t>​27,80</t>
  </si>
  <si>
    <t>​65,55</t>
  </si>
  <si>
    <t>​5,69</t>
  </si>
  <si>
    <t>​27,21</t>
  </si>
  <si>
    <t>​66,82</t>
  </si>
  <si>
    <t>​6,34</t>
  </si>
  <si>
    <t>​28,40</t>
  </si>
  <si>
    <r>
      <rPr>
        <b/>
        <sz val="10"/>
        <rFont val="Arial"/>
      </rPr>
      <t>Hinweis zu den Nichterwerbspersonen</t>
    </r>
    <r>
      <rPr>
        <sz val="10"/>
        <color rgb="FF000000"/>
        <rFont val="Arial"/>
      </rPr>
      <t/>
    </r>
  </si>
  <si>
    <t xml:space="preserve">Zu den Nichterwerbspersonen zählen unter anderem Hausfrauen und Hausmänner, die nicht erwerbstätig sind, Rentner/innen im Ruhestand, </t>
  </si>
  <si>
    <t>Personen in Aus-/Weiterbildung ohne Einkommen und Personen, die wegen Invalidität nicht erwerbsfähig sind.</t>
  </si>
  <si>
    <t>​Vollzeiterwerbstätige</t>
  </si>
  <si>
    <t>​Teilzeiterwerbstätige</t>
  </si>
  <si>
    <t>​Nichterwerbspersonen im Ruhestand</t>
  </si>
  <si>
    <t>​Nichterwerbspersonen in Aus-/Weiterbildung</t>
  </si>
  <si>
    <t>​Nichterwerbstätige Hausfrauen/Hausmänner</t>
  </si>
  <si>
    <t>​Andere Nichterwerbspersonen</t>
  </si>
  <si>
    <t>​62,32</t>
  </si>
  <si>
    <t>​15,17</t>
  </si>
  <si>
    <t>​5,44</t>
  </si>
  <si>
    <t>​2,83</t>
  </si>
  <si>
    <t>​4,39</t>
  </si>
  <si>
    <t>​4,40</t>
  </si>
  <si>
    <t>​60,99</t>
  </si>
  <si>
    <t>​14,21</t>
  </si>
  <si>
    <t>​4,83</t>
  </si>
  <si>
    <t>​2,37</t>
  </si>
  <si>
    <t>​3,83</t>
  </si>
  <si>
    <t>​3,81</t>
  </si>
  <si>
    <t>​63,65</t>
  </si>
  <si>
    <t>​16,14</t>
  </si>
  <si>
    <t>​6,04</t>
  </si>
  <si>
    <t>​4,95</t>
  </si>
  <si>
    <t>​4,99</t>
  </si>
  <si>
    <t>​59,91</t>
  </si>
  <si>
    <t>​20,25</t>
  </si>
  <si>
    <t>​8,26</t>
  </si>
  <si>
    <t>​2,11</t>
  </si>
  <si>
    <t>​4,16</t>
  </si>
  <si>
    <t>​58,05</t>
  </si>
  <si>
    <t>​18,73</t>
  </si>
  <si>
    <t>​1,80</t>
  </si>
  <si>
    <t>​1,58</t>
  </si>
  <si>
    <t>​3,36</t>
  </si>
  <si>
    <t>​61,77</t>
  </si>
  <si>
    <t>​21,76</t>
  </si>
  <si>
    <t>​9,27</t>
  </si>
  <si>
    <t>​2,94</t>
  </si>
  <si>
    <t>​2,64</t>
  </si>
  <si>
    <t>​64,62</t>
  </si>
  <si>
    <t>​10,33</t>
  </si>
  <si>
    <t>​2,74</t>
  </si>
  <si>
    <t>​3,27</t>
  </si>
  <si>
    <t>​6,56</t>
  </si>
  <si>
    <t>​4,63</t>
  </si>
  <si>
    <t>​62,72</t>
  </si>
  <si>
    <t>​9,15</t>
  </si>
  <si>
    <t>​2,08</t>
  </si>
  <si>
    <t>​5,60</t>
  </si>
  <si>
    <t>​3,77</t>
  </si>
  <si>
    <t>​66,52</t>
  </si>
  <si>
    <t>​11,51</t>
  </si>
  <si>
    <t>​7,52</t>
  </si>
  <si>
    <t>​60,28</t>
  </si>
  <si>
    <t>​18,59</t>
  </si>
  <si>
    <t>​7,12</t>
  </si>
  <si>
    <t>​(2,77)</t>
  </si>
  <si>
    <t>​4,59</t>
  </si>
  <si>
    <t>​58,09</t>
  </si>
  <si>
    <t>​16,85</t>
  </si>
  <si>
    <t>​(1,99)</t>
  </si>
  <si>
    <t>​2,16</t>
  </si>
  <si>
    <t>​3,63</t>
  </si>
  <si>
    <t>​62,47</t>
  </si>
  <si>
    <t>​20,33</t>
  </si>
  <si>
    <t>​8,18</t>
  </si>
  <si>
    <t>​(3,55)</t>
  </si>
  <si>
    <t>​5,54</t>
  </si>
  <si>
    <t>​56,97</t>
  </si>
  <si>
    <t>​20,96</t>
  </si>
  <si>
    <t>​9,29</t>
  </si>
  <si>
    <t>​(3,07)</t>
  </si>
  <si>
    <t>​(2,35)</t>
  </si>
  <si>
    <t>​4,38</t>
  </si>
  <si>
    <t>​54,38</t>
  </si>
  <si>
    <t>​18,82</t>
  </si>
  <si>
    <t>​7,88</t>
  </si>
  <si>
    <t>​(2,11)</t>
  </si>
  <si>
    <t>​59,56</t>
  </si>
  <si>
    <t>​23,10</t>
  </si>
  <si>
    <t>​(4,03)</t>
  </si>
  <si>
    <t>​(3,10)</t>
  </si>
  <si>
    <t>​5,48</t>
  </si>
  <si>
    <t>​67,67</t>
  </si>
  <si>
    <t>​(2,27)</t>
  </si>
  <si>
    <t>​(2,09)</t>
  </si>
  <si>
    <t>​(4,22)</t>
  </si>
  <si>
    <t>​(5,04)</t>
  </si>
  <si>
    <t>​63,89</t>
  </si>
  <si>
    <t>​10,52</t>
  </si>
  <si>
    <t>​(1,12)</t>
  </si>
  <si>
    <t>​(0,83)</t>
  </si>
  <si>
    <t>​(3,37)</t>
  </si>
  <si>
    <t>​71,45</t>
  </si>
  <si>
    <t>​16,06</t>
  </si>
  <si>
    <t>​(3,42)</t>
  </si>
  <si>
    <t>​(3,34)</t>
  </si>
  <si>
    <t>​(5,92)</t>
  </si>
  <si>
    <t>​(6,71)</t>
  </si>
  <si>
    <t>​42,51</t>
  </si>
  <si>
    <t>​19,85</t>
  </si>
  <si>
    <t>​22,24</t>
  </si>
  <si>
    <t>​5,06</t>
  </si>
  <si>
    <t>​3,61</t>
  </si>
  <si>
    <t>​4,30</t>
  </si>
  <si>
    <t>​42,22</t>
  </si>
  <si>
    <t>​19,62</t>
  </si>
  <si>
    <t>​22,00</t>
  </si>
  <si>
    <t>​4,93</t>
  </si>
  <si>
    <t>​3,50</t>
  </si>
  <si>
    <t>​4,17</t>
  </si>
  <si>
    <t>​42,80</t>
  </si>
  <si>
    <t>​20,08</t>
  </si>
  <si>
    <t>​22,47</t>
  </si>
  <si>
    <t>​5,19</t>
  </si>
  <si>
    <t>​4,42</t>
  </si>
  <si>
    <t>​39,34</t>
  </si>
  <si>
    <t>​21,48</t>
  </si>
  <si>
    <t>​26,08</t>
  </si>
  <si>
    <t>​2,56</t>
  </si>
  <si>
    <t>​3,64</t>
  </si>
  <si>
    <t>​39,02</t>
  </si>
  <si>
    <t>​21,21</t>
  </si>
  <si>
    <t>​25,80</t>
  </si>
  <si>
    <t>​5,23</t>
  </si>
  <si>
    <t>​2,45</t>
  </si>
  <si>
    <t>​39,66</t>
  </si>
  <si>
    <t>​21,75</t>
  </si>
  <si>
    <t>​51,77</t>
  </si>
  <si>
    <t>​15,10</t>
  </si>
  <si>
    <t>​11,01</t>
  </si>
  <si>
    <t>​4,13</t>
  </si>
  <si>
    <t>​6,69</t>
  </si>
  <si>
    <t>​6,20</t>
  </si>
  <si>
    <t>​51,15</t>
  </si>
  <si>
    <t>​14,66</t>
  </si>
  <si>
    <t>​10,64</t>
  </si>
  <si>
    <t>​3,87</t>
  </si>
  <si>
    <t>​6,38</t>
  </si>
  <si>
    <t>​5,89</t>
  </si>
  <si>
    <t>​52,39</t>
  </si>
  <si>
    <t>​15,53</t>
  </si>
  <si>
    <t>​11,39</t>
  </si>
  <si>
    <t>​7,00</t>
  </si>
  <si>
    <t>​6,51</t>
  </si>
  <si>
    <t>​4,97</t>
  </si>
  <si>
    <t>​3,03</t>
  </si>
  <si>
    <t>​5,36</t>
  </si>
  <si>
    <t>​60,21</t>
  </si>
  <si>
    <t>​4,72</t>
  </si>
  <si>
    <t>​3,25</t>
  </si>
  <si>
    <t>​62,95</t>
  </si>
  <si>
    <t>​5,56</t>
  </si>
  <si>
    <t>​3,53</t>
  </si>
  <si>
    <t>​6,00</t>
  </si>
  <si>
    <t>​4,36</t>
  </si>
  <si>
    <t>​61,45</t>
  </si>
  <si>
    <t>​17,86</t>
  </si>
  <si>
    <t>​7,40</t>
  </si>
  <si>
    <t>​2,79</t>
  </si>
  <si>
    <t>​3,94</t>
  </si>
  <si>
    <t>​59,68</t>
  </si>
  <si>
    <t>​16,48</t>
  </si>
  <si>
    <t>​6,47</t>
  </si>
  <si>
    <t>​2,18</t>
  </si>
  <si>
    <t>​3,21</t>
  </si>
  <si>
    <t>​63,23</t>
  </si>
  <si>
    <t>​19,25</t>
  </si>
  <si>
    <t>​8,34</t>
  </si>
  <si>
    <t>​4,66</t>
  </si>
  <si>
    <t>​61,74</t>
  </si>
  <si>
    <t>​12,47</t>
  </si>
  <si>
    <t>​3,32</t>
  </si>
  <si>
    <t>​8,20</t>
  </si>
  <si>
    <t>​3,65</t>
  </si>
  <si>
    <t>​59,61</t>
  </si>
  <si>
    <t>​11,04</t>
  </si>
  <si>
    <t>​(1,45)</t>
  </si>
  <si>
    <t>​2,50</t>
  </si>
  <si>
    <t>​7,01</t>
  </si>
  <si>
    <t>​63,88</t>
  </si>
  <si>
    <t>​(2,65)</t>
  </si>
  <si>
    <t>​4,14</t>
  </si>
  <si>
    <t>​9,38</t>
  </si>
  <si>
    <t>​61,99</t>
  </si>
  <si>
    <t>​17,81</t>
  </si>
  <si>
    <t>​5,20</t>
  </si>
  <si>
    <t>​3,11</t>
  </si>
  <si>
    <t>​60,37</t>
  </si>
  <si>
    <t>​16,54</t>
  </si>
  <si>
    <t>​2,52</t>
  </si>
  <si>
    <t>​2,70</t>
  </si>
  <si>
    <t>​3,16</t>
  </si>
  <si>
    <t>​63,61</t>
  </si>
  <si>
    <t>​19,09</t>
  </si>
  <si>
    <t>​5,90</t>
  </si>
  <si>
    <t>​3,70</t>
  </si>
  <si>
    <t>​3,90</t>
  </si>
  <si>
    <t>​4,47</t>
  </si>
  <si>
    <t>​59,83</t>
  </si>
  <si>
    <t>​19,34</t>
  </si>
  <si>
    <t>​6,49</t>
  </si>
  <si>
    <t>​3,49</t>
  </si>
  <si>
    <t>​3,55</t>
  </si>
  <si>
    <t>​57,95</t>
  </si>
  <si>
    <t>​17,83</t>
  </si>
  <si>
    <t>​5,59</t>
  </si>
  <si>
    <t>​2,76</t>
  </si>
  <si>
    <t>​2,82</t>
  </si>
  <si>
    <t>​61,72</t>
  </si>
  <si>
    <t>​4,29</t>
  </si>
  <si>
    <t>​67,49</t>
  </si>
  <si>
    <t>​13,93</t>
  </si>
  <si>
    <t>​(1,89)</t>
  </si>
  <si>
    <t>​(2,14)</t>
  </si>
  <si>
    <t>​(4,58)</t>
  </si>
  <si>
    <t>​(4,48)</t>
  </si>
  <si>
    <t>​64,55</t>
  </si>
  <si>
    <t>​(1,09)</t>
  </si>
  <si>
    <t>​(1,24)</t>
  </si>
  <si>
    <t>​(3,25)</t>
  </si>
  <si>
    <t>​(3,20)</t>
  </si>
  <si>
    <t>​70,44</t>
  </si>
  <si>
    <t>​(2,69)</t>
  </si>
  <si>
    <t>​(3,04)</t>
  </si>
  <si>
    <t>​(5,75)</t>
  </si>
  <si>
    <t>​43,56</t>
  </si>
  <si>
    <t>​19,71</t>
  </si>
  <si>
    <t>​5,18</t>
  </si>
  <si>
    <t>​4,45</t>
  </si>
  <si>
    <t>​43,26</t>
  </si>
  <si>
    <t>​19,47</t>
  </si>
  <si>
    <t>​20,57</t>
  </si>
  <si>
    <t>​5,04</t>
  </si>
  <si>
    <t>​4,32</t>
  </si>
  <si>
    <t>​43,87</t>
  </si>
  <si>
    <t>​19,95</t>
  </si>
  <si>
    <t>​5,32</t>
  </si>
  <si>
    <t>​4,58</t>
  </si>
  <si>
    <t>​3,52</t>
  </si>
  <si>
    <t>​41,34</t>
  </si>
  <si>
    <t>​24,01</t>
  </si>
  <si>
    <t>​5,37</t>
  </si>
  <si>
    <t>​3,44</t>
  </si>
  <si>
    <t>​41,00</t>
  </si>
  <si>
    <t>​20,77</t>
  </si>
  <si>
    <t>​23,73</t>
  </si>
  <si>
    <t>​5,22</t>
  </si>
  <si>
    <t>​3,31</t>
  </si>
  <si>
    <t>​41,67</t>
  </si>
  <si>
    <t>​21,33</t>
  </si>
  <si>
    <t>​24,30</t>
  </si>
  <si>
    <t>​5,53</t>
  </si>
  <si>
    <t>​3,56</t>
  </si>
  <si>
    <t>​2,99</t>
  </si>
  <si>
    <t>​15,38</t>
  </si>
  <si>
    <t>​10,38</t>
  </si>
  <si>
    <t>​4,56</t>
  </si>
  <si>
    <t>​5,11</t>
  </si>
  <si>
    <t>​14,90</t>
  </si>
  <si>
    <t>​9,99</t>
  </si>
  <si>
    <t>​4,27</t>
  </si>
  <si>
    <t>​7,39</t>
  </si>
  <si>
    <t>​4,81</t>
  </si>
  <si>
    <t>​51,48</t>
  </si>
  <si>
    <t>​15,85</t>
  </si>
  <si>
    <t>​10,77</t>
  </si>
  <si>
    <t>​8,11</t>
  </si>
  <si>
    <t>​Sektor 1</t>
  </si>
  <si>
    <t>​Sektor 2</t>
  </si>
  <si>
    <t>​Sektor 3</t>
  </si>
  <si>
    <t>​Sektor nicht bestimmbar</t>
  </si>
  <si>
    <t>​21,90</t>
  </si>
  <si>
    <t>​72,81</t>
  </si>
  <si>
    <t>​(0,68)</t>
  </si>
  <si>
    <t>​20,59</t>
  </si>
  <si>
    <t>​71,41</t>
  </si>
  <si>
    <t>​3,66</t>
  </si>
  <si>
    <t>​(1,30)</t>
  </si>
  <si>
    <t>​23,21</t>
  </si>
  <si>
    <t>​(1,07)</t>
  </si>
  <si>
    <t>​16,92</t>
  </si>
  <si>
    <t>​78,39</t>
  </si>
  <si>
    <t>​(0,64)</t>
  </si>
  <si>
    <t>​15,32</t>
  </si>
  <si>
    <t>​76,63</t>
  </si>
  <si>
    <t>​2,81</t>
  </si>
  <si>
    <t>​(1,50)</t>
  </si>
  <si>
    <t>​80,15</t>
  </si>
  <si>
    <t>​4,44</t>
  </si>
  <si>
    <t>​(0,91)</t>
  </si>
  <si>
    <t>​26,98</t>
  </si>
  <si>
    <t>​67,13</t>
  </si>
  <si>
    <t>​4,98</t>
  </si>
  <si>
    <t>​(0,47)</t>
  </si>
  <si>
    <t>​24,93</t>
  </si>
  <si>
    <t>​64,97</t>
  </si>
  <si>
    <t>​3,99</t>
  </si>
  <si>
    <t>​29,03</t>
  </si>
  <si>
    <t>​69,29</t>
  </si>
  <si>
    <t>​5,97</t>
  </si>
  <si>
    <t>​18,80</t>
  </si>
  <si>
    <t>​76,35</t>
  </si>
  <si>
    <t>​(0,24)</t>
  </si>
  <si>
    <t>​74,22</t>
  </si>
  <si>
    <t>​(1,03)</t>
  </si>
  <si>
    <t>​20,75</t>
  </si>
  <si>
    <t>​78,48</t>
  </si>
  <si>
    <t>​5,24</t>
  </si>
  <si>
    <t>​15,92</t>
  </si>
  <si>
    <t>​78,88</t>
  </si>
  <si>
    <t>​(4,27)</t>
  </si>
  <si>
    <t>​(0,36)</t>
  </si>
  <si>
    <t>​13,75</t>
  </si>
  <si>
    <t>​76,44</t>
  </si>
  <si>
    <t>​81,31</t>
  </si>
  <si>
    <t>​(5,51)</t>
  </si>
  <si>
    <t>​...</t>
  </si>
  <si>
    <t>​24,99</t>
  </si>
  <si>
    <t>​70,93</t>
  </si>
  <si>
    <t>​(4,08)</t>
  </si>
  <si>
    <t>​(2,44)</t>
  </si>
  <si>
    <t>​28,70</t>
  </si>
  <si>
    <t>​74,82</t>
  </si>
  <si>
    <t>​(5,72)</t>
  </si>
  <si>
    <t>​1,53</t>
  </si>
  <si>
    <t>​23,41</t>
  </si>
  <si>
    <t>​70,97</t>
  </si>
  <si>
    <t>​1,44</t>
  </si>
  <si>
    <t>​23,09</t>
  </si>
  <si>
    <t>​70,63</t>
  </si>
  <si>
    <t>​3,95</t>
  </si>
  <si>
    <t>​1,62</t>
  </si>
  <si>
    <t>​23,72</t>
  </si>
  <si>
    <t>​71,31</t>
  </si>
  <si>
    <t>​4,24</t>
  </si>
  <si>
    <t>​1,85</t>
  </si>
  <si>
    <t>​20,94</t>
  </si>
  <si>
    <t>​73,52</t>
  </si>
  <si>
    <t>​1,74</t>
  </si>
  <si>
    <t>​73,14</t>
  </si>
  <si>
    <t>​1,97</t>
  </si>
  <si>
    <t>​73,89</t>
  </si>
  <si>
    <t>​0,66</t>
  </si>
  <si>
    <t>​29,97</t>
  </si>
  <si>
    <t>​64,22</t>
  </si>
  <si>
    <t>​5,15</t>
  </si>
  <si>
    <t>​0,53</t>
  </si>
  <si>
    <t>​29,27</t>
  </si>
  <si>
    <t>​63,50</t>
  </si>
  <si>
    <t>​0,79</t>
  </si>
  <si>
    <t>​30,66</t>
  </si>
  <si>
    <t>​64,95</t>
  </si>
  <si>
    <t>​20,40</t>
  </si>
  <si>
    <t>​72,16</t>
  </si>
  <si>
    <t>​70,70</t>
  </si>
  <si>
    <t>​5,41</t>
  </si>
  <si>
    <t>​(1,62)</t>
  </si>
  <si>
    <t>​21,71</t>
  </si>
  <si>
    <t>​73,62</t>
  </si>
  <si>
    <t>​6,99</t>
  </si>
  <si>
    <t>​(0,94)</t>
  </si>
  <si>
    <t>​16,74</t>
  </si>
  <si>
    <t>​77,52</t>
  </si>
  <si>
    <t>​4,79</t>
  </si>
  <si>
    <t>​(0,53)</t>
  </si>
  <si>
    <t>​15,20</t>
  </si>
  <si>
    <t>​75,80</t>
  </si>
  <si>
    <t>​18,28</t>
  </si>
  <si>
    <t>​79,25</t>
  </si>
  <si>
    <t>​5,68</t>
  </si>
  <si>
    <t>​25,12</t>
  </si>
  <si>
    <t>​65,25</t>
  </si>
  <si>
    <t>​8,02</t>
  </si>
  <si>
    <t>​22,88</t>
  </si>
  <si>
    <t>​62,80</t>
  </si>
  <si>
    <t>​6,63</t>
  </si>
  <si>
    <t>​(2,32)</t>
  </si>
  <si>
    <t>​27,35</t>
  </si>
  <si>
    <t>​67,70</t>
  </si>
  <si>
    <t>​9,42</t>
  </si>
  <si>
    <t>​(0,63)</t>
  </si>
  <si>
    <t>​18,29</t>
  </si>
  <si>
    <t>​75,36</t>
  </si>
  <si>
    <t>​5,72</t>
  </si>
  <si>
    <t>​(0,34)</t>
  </si>
  <si>
    <t>​16,84</t>
  </si>
  <si>
    <t>​73,75</t>
  </si>
  <si>
    <t>​4,84</t>
  </si>
  <si>
    <t>​19,74</t>
  </si>
  <si>
    <t>​76,98</t>
  </si>
  <si>
    <t>​6,60</t>
  </si>
  <si>
    <t>​77,74</t>
  </si>
  <si>
    <t>​5,17</t>
  </si>
  <si>
    <t>​(0,35)</t>
  </si>
  <si>
    <t>​75,94</t>
  </si>
  <si>
    <t>​(1,01)</t>
  </si>
  <si>
    <t>​18,02</t>
  </si>
  <si>
    <t>​79,53</t>
  </si>
  <si>
    <t>​6,12</t>
  </si>
  <si>
    <t>​22,94</t>
  </si>
  <si>
    <t>​69,48</t>
  </si>
  <si>
    <t>​(7,09)</t>
  </si>
  <si>
    <t>​66,30</t>
  </si>
  <si>
    <t>​(5,24)</t>
  </si>
  <si>
    <t>​25,83</t>
  </si>
  <si>
    <t>​72,67</t>
  </si>
  <si>
    <t>​(8,93)</t>
  </si>
  <si>
    <t>​23,86</t>
  </si>
  <si>
    <t>​69,19</t>
  </si>
  <si>
    <t>​1,68</t>
  </si>
  <si>
    <t>​23,53</t>
  </si>
  <si>
    <t>​68,83</t>
  </si>
  <si>
    <t>​1,89</t>
  </si>
  <si>
    <t>​24,19</t>
  </si>
  <si>
    <t>​69,54</t>
  </si>
  <si>
    <t>​5,34</t>
  </si>
  <si>
    <t>​21,58</t>
  </si>
  <si>
    <t>​71,63</t>
  </si>
  <si>
    <t>​4,71</t>
  </si>
  <si>
    <t>​1,95</t>
  </si>
  <si>
    <t>​21,22</t>
  </si>
  <si>
    <t>​71,24</t>
  </si>
  <si>
    <t>​4,52</t>
  </si>
  <si>
    <t>​2,21</t>
  </si>
  <si>
    <t>​21,94</t>
  </si>
  <si>
    <t>​72,03</t>
  </si>
  <si>
    <t>​4,90</t>
  </si>
  <si>
    <t>​0,89</t>
  </si>
  <si>
    <t>​30,85</t>
  </si>
  <si>
    <t>​61,68</t>
  </si>
  <si>
    <t>​0,73</t>
  </si>
  <si>
    <t>​30,09</t>
  </si>
  <si>
    <t>​60,88</t>
  </si>
  <si>
    <t>​6,16</t>
  </si>
  <si>
    <t>​1,05</t>
  </si>
  <si>
    <t>​31,61</t>
  </si>
  <si>
    <t>​Land-, Forstwirtschaft und Fischerei</t>
  </si>
  <si>
    <t>​Verarbeitendes Gewerbe, Bergbau und sonstige Industrie</t>
  </si>
  <si>
    <t>​Baugewerbe / Bau</t>
  </si>
  <si>
    <t>​Handel, Verkehr, Lagerei, Beherbergung und Gastgewerbe</t>
  </si>
  <si>
    <t>​Information und Kommunikation</t>
  </si>
  <si>
    <t>​Erbringung von Finanz- und Versicherungsdienstleistungen</t>
  </si>
  <si>
    <t>​Grundstücks- und Wohnungswesen</t>
  </si>
  <si>
    <t>​Erbringung von freiberuflichen, wissenschaftlichen, technischen und sonstigen wirtschaftlichen Dienstleistungen</t>
  </si>
  <si>
    <t>​Öffentliche Verwaltung, Verteidigung, Sozialversicherung, Erziehung und Unterricht, Gesundheits- und Sozialwesen</t>
  </si>
  <si>
    <t>​Sonstige Dienstleistungen</t>
  </si>
  <si>
    <t>​Nicht zugeteilt</t>
  </si>
  <si>
    <t>​14,44</t>
  </si>
  <si>
    <t>​7,46</t>
  </si>
  <si>
    <t>​24,59</t>
  </si>
  <si>
    <t>​4,68</t>
  </si>
  <si>
    <t>​14,60</t>
  </si>
  <si>
    <t>​19,48</t>
  </si>
  <si>
    <t>​3,15</t>
  </si>
  <si>
    <t>​13,35</t>
  </si>
  <si>
    <t>​23,24</t>
  </si>
  <si>
    <t>​4,04</t>
  </si>
  <si>
    <t>​4,69</t>
  </si>
  <si>
    <t>​13,51</t>
  </si>
  <si>
    <t>​8,32</t>
  </si>
  <si>
    <t>​25,95</t>
  </si>
  <si>
    <t>​5,33</t>
  </si>
  <si>
    <t>​(1,22)</t>
  </si>
  <si>
    <t>​15,70</t>
  </si>
  <si>
    <t>​20,68</t>
  </si>
  <si>
    <t>​11,85</t>
  </si>
  <si>
    <t>​(1,32)</t>
  </si>
  <si>
    <t>​13,76</t>
  </si>
  <si>
    <t>​26,18</t>
  </si>
  <si>
    <t>​10,49</t>
  </si>
  <si>
    <t>​4,10</t>
  </si>
  <si>
    <t>​19,58</t>
  </si>
  <si>
    <t>​12,30</t>
  </si>
  <si>
    <t>​24,34</t>
  </si>
  <si>
    <t>​6,03</t>
  </si>
  <si>
    <t>​23,07</t>
  </si>
  <si>
    <t>​8,50</t>
  </si>
  <si>
    <t>​(1,79)</t>
  </si>
  <si>
    <t>​15,23</t>
  </si>
  <si>
    <t>​28,02</t>
  </si>
  <si>
    <t>​3,93</t>
  </si>
  <si>
    <t>​17,08</t>
  </si>
  <si>
    <t>​9,90</t>
  </si>
  <si>
    <t>​27,92</t>
  </si>
  <si>
    <t>​(0,54)</t>
  </si>
  <si>
    <t>​8,47</t>
  </si>
  <si>
    <t>​25,86</t>
  </si>
  <si>
    <t>​3,24</t>
  </si>
  <si>
    <t>​(0,21)</t>
  </si>
  <si>
    <t>​13,83</t>
  </si>
  <si>
    <t>​11,19</t>
  </si>
  <si>
    <t>​18,79</t>
  </si>
  <si>
    <t>​11,34</t>
  </si>
  <si>
    <t>​29,99</t>
  </si>
  <si>
    <t>​5,02</t>
  </si>
  <si>
    <t>​(0,86)</t>
  </si>
  <si>
    <t>​14,10</t>
  </si>
  <si>
    <t>​12,73</t>
  </si>
  <si>
    <t>​6,07</t>
  </si>
  <si>
    <t>​4,18</t>
  </si>
  <si>
    <t>​6,70</t>
  </si>
  <si>
    <t>​(0,66)</t>
  </si>
  <si>
    <t>​24,26</t>
  </si>
  <si>
    <t>​4,28</t>
  </si>
  <si>
    <t>​11,10</t>
  </si>
  <si>
    <t>​19,98</t>
  </si>
  <si>
    <t>​5,47</t>
  </si>
  <si>
    <t>​(0,29)</t>
  </si>
  <si>
    <t>​12,42</t>
  </si>
  <si>
    <t>​22,12</t>
  </si>
  <si>
    <t>​14,36</t>
  </si>
  <si>
    <t>​7,32</t>
  </si>
  <si>
    <t>​24,22</t>
  </si>
  <si>
    <t>​7,93</t>
  </si>
  <si>
    <t>​15,94</t>
  </si>
  <si>
    <t>​26,40</t>
  </si>
  <si>
    <t>​5,28</t>
  </si>
  <si>
    <t>​(4,40)</t>
  </si>
  <si>
    <t>​(4,85)</t>
  </si>
  <si>
    <t>​(0,77)</t>
  </si>
  <si>
    <t>​12,75</t>
  </si>
  <si>
    <t>​28,67</t>
  </si>
  <si>
    <t>​(4,73)</t>
  </si>
  <si>
    <t>​(3,14)</t>
  </si>
  <si>
    <t>​17,98</t>
  </si>
  <si>
    <t>​(0,27)</t>
  </si>
  <si>
    <t>​(3,47)</t>
  </si>
  <si>
    <t>​13,39</t>
  </si>
  <si>
    <t>​(5,66)</t>
  </si>
  <si>
    <t>​22,82</t>
  </si>
  <si>
    <t>​(6,13)</t>
  </si>
  <si>
    <t>​8,14</t>
  </si>
  <si>
    <t>​(1,28)</t>
  </si>
  <si>
    <t>​14,69</t>
  </si>
  <si>
    <t>​31,36</t>
  </si>
  <si>
    <t>​(6,00)</t>
  </si>
  <si>
    <t>​15,34</t>
  </si>
  <si>
    <t>​(9,65)</t>
  </si>
  <si>
    <t>​25,75</t>
  </si>
  <si>
    <t>​(2,74)</t>
  </si>
  <si>
    <t>​(6,73)</t>
  </si>
  <si>
    <t>​17,24</t>
  </si>
  <si>
    <t>​14,76</t>
  </si>
  <si>
    <t>​(3,29)</t>
  </si>
  <si>
    <t>​12,38</t>
  </si>
  <si>
    <t>​(6,99)</t>
  </si>
  <si>
    <t>​21,85</t>
  </si>
  <si>
    <t>​(4,54)</t>
  </si>
  <si>
    <t>​13,79</t>
  </si>
  <si>
    <t>​(1,81)</t>
  </si>
  <si>
    <t>​(12,31)</t>
  </si>
  <si>
    <t>​29,65</t>
  </si>
  <si>
    <t>​(3,99)</t>
  </si>
  <si>
    <t>​(8,91)</t>
  </si>
  <si>
    <t>​20,69</t>
  </si>
  <si>
    <t>​17,80</t>
  </si>
  <si>
    <t>​(4,78)</t>
  </si>
  <si>
    <t>​15,75</t>
  </si>
  <si>
    <t>​7,66</t>
  </si>
  <si>
    <t>​22,81</t>
  </si>
  <si>
    <t>​23,12</t>
  </si>
  <si>
    <t>​15,48</t>
  </si>
  <si>
    <t>​7,45</t>
  </si>
  <si>
    <t>​22,50</t>
  </si>
  <si>
    <t>​4,53</t>
  </si>
  <si>
    <t>​0,94</t>
  </si>
  <si>
    <t>​12,02</t>
  </si>
  <si>
    <t>​7,86</t>
  </si>
  <si>
    <t>​1,08</t>
  </si>
  <si>
    <t>​12,51</t>
  </si>
  <si>
    <t>​23,42</t>
  </si>
  <si>
    <t>​3,80</t>
  </si>
  <si>
    <t>​6,33</t>
  </si>
  <si>
    <t>​5,40</t>
  </si>
  <si>
    <t>​1,11</t>
  </si>
  <si>
    <t>​12,03</t>
  </si>
  <si>
    <t>​26,32</t>
  </si>
  <si>
    <t>​14,31</t>
  </si>
  <si>
    <t>​20,71</t>
  </si>
  <si>
    <t>​5,21</t>
  </si>
  <si>
    <t>​1,02</t>
  </si>
  <si>
    <t>​11,75</t>
  </si>
  <si>
    <t>​3,67</t>
  </si>
  <si>
    <t>​6,54</t>
  </si>
  <si>
    <t>​21,40</t>
  </si>
  <si>
    <t>​1,20</t>
  </si>
  <si>
    <t>​26,69</t>
  </si>
  <si>
    <t>​11,17</t>
  </si>
  <si>
    <t>​27,47</t>
  </si>
  <si>
    <t>​2,78</t>
  </si>
  <si>
    <t>​0,74</t>
  </si>
  <si>
    <t>​12,90</t>
  </si>
  <si>
    <t>​14,62</t>
  </si>
  <si>
    <t>​18,21</t>
  </si>
  <si>
    <t>​10,68</t>
  </si>
  <si>
    <t>​2,28</t>
  </si>
  <si>
    <t>​0,61</t>
  </si>
  <si>
    <t>​12,40</t>
  </si>
  <si>
    <t>​19,37</t>
  </si>
  <si>
    <t>​28,15</t>
  </si>
  <si>
    <t>​2,72</t>
  </si>
  <si>
    <t>​0,87</t>
  </si>
  <si>
    <t>​13,40</t>
  </si>
  <si>
    <t>​3,48</t>
  </si>
  <si>
    <t>​13,16</t>
  </si>
  <si>
    <t>​7,24</t>
  </si>
  <si>
    <t>​25,19</t>
  </si>
  <si>
    <t>​(1,02)</t>
  </si>
  <si>
    <t>​15,40</t>
  </si>
  <si>
    <t>​18,19</t>
  </si>
  <si>
    <t>​12,07</t>
  </si>
  <si>
    <t>​6,37</t>
  </si>
  <si>
    <t>​23,78</t>
  </si>
  <si>
    <t>​3,98</t>
  </si>
  <si>
    <t>​14,24</t>
  </si>
  <si>
    <t>​2,46</t>
  </si>
  <si>
    <t>​8,12</t>
  </si>
  <si>
    <t>​26,59</t>
  </si>
  <si>
    <t>​5,29</t>
  </si>
  <si>
    <t>​(1,34)</t>
  </si>
  <si>
    <t>​16,56</t>
  </si>
  <si>
    <t>​19,41</t>
  </si>
  <si>
    <t>​12,17</t>
  </si>
  <si>
    <t>​24,02</t>
  </si>
  <si>
    <t>​5,61</t>
  </si>
  <si>
    <t>​14,46</t>
  </si>
  <si>
    <t>​23,29</t>
  </si>
  <si>
    <t>​22,26</t>
  </si>
  <si>
    <t>​4,67</t>
  </si>
  <si>
    <t>​(0,84)</t>
  </si>
  <si>
    <t>​13,02</t>
  </si>
  <si>
    <t>​21,57</t>
  </si>
  <si>
    <t>​2,48</t>
  </si>
  <si>
    <t>​25,78</t>
  </si>
  <si>
    <t>​6,55</t>
  </si>
  <si>
    <t>​(1,77)</t>
  </si>
  <si>
    <t>​15,90</t>
  </si>
  <si>
    <t>​25,02</t>
  </si>
  <si>
    <t>​14,43</t>
  </si>
  <si>
    <t>​26,70</t>
  </si>
  <si>
    <t>​(0,65)</t>
  </si>
  <si>
    <t>​16,61</t>
  </si>
  <si>
    <t>​11,62</t>
  </si>
  <si>
    <t>​(2,76)</t>
  </si>
  <si>
    <t>​9,05</t>
  </si>
  <si>
    <t>​24,42</t>
  </si>
  <si>
    <t>​2,62</t>
  </si>
  <si>
    <t>​14,71</t>
  </si>
  <si>
    <t>​10,02</t>
  </si>
  <si>
    <t>​(1,93)</t>
  </si>
  <si>
    <t>​12,32</t>
  </si>
  <si>
    <t>​28,97</t>
  </si>
  <si>
    <t>​4,46</t>
  </si>
  <si>
    <t>​(1,05)</t>
  </si>
  <si>
    <t>​18,51</t>
  </si>
  <si>
    <t>​(3,60)</t>
  </si>
  <si>
    <t>​12,92</t>
  </si>
  <si>
    <t>​23,28</t>
  </si>
  <si>
    <t>​4,73</t>
  </si>
  <si>
    <t>​5,25</t>
  </si>
  <si>
    <t>​(0,78)</t>
  </si>
  <si>
    <t>​14,82</t>
  </si>
  <si>
    <t>​4,51</t>
  </si>
  <si>
    <t>​21,69</t>
  </si>
  <si>
    <t>​(0,48)</t>
  </si>
  <si>
    <t>​20,39</t>
  </si>
  <si>
    <t>​3,82</t>
  </si>
  <si>
    <t>​14,17</t>
  </si>
  <si>
    <t>​6,23</t>
  </si>
  <si>
    <t>​24,87</t>
  </si>
  <si>
    <t>​5,52</t>
  </si>
  <si>
    <t>​6,08</t>
  </si>
  <si>
    <t>​(1,08)</t>
  </si>
  <si>
    <t>​16,15</t>
  </si>
  <si>
    <t>​5,39</t>
  </si>
  <si>
    <t>​5,13</t>
  </si>
  <si>
    <t>​15,02</t>
  </si>
  <si>
    <t>​24,37</t>
  </si>
  <si>
    <t>​3,09</t>
  </si>
  <si>
    <t>​19,93</t>
  </si>
  <si>
    <t>​4,60</t>
  </si>
  <si>
    <t>​22,55</t>
  </si>
  <si>
    <t>​13,92</t>
  </si>
  <si>
    <t>​4,77</t>
  </si>
  <si>
    <t>​23,49</t>
  </si>
  <si>
    <t>​6,09</t>
  </si>
  <si>
    <t>​16,57</t>
  </si>
  <si>
    <t>​26,19</t>
  </si>
  <si>
    <t>​14,00</t>
  </si>
  <si>
    <t>​8,94</t>
  </si>
  <si>
    <t>​(3,74)</t>
  </si>
  <si>
    <t>​(4,37)</t>
  </si>
  <si>
    <t>​14,33</t>
  </si>
  <si>
    <t>​15,78</t>
  </si>
  <si>
    <t>​(3,69)</t>
  </si>
  <si>
    <t>​11,65</t>
  </si>
  <si>
    <t>​6,93</t>
  </si>
  <si>
    <t>​(2,47)</t>
  </si>
  <si>
    <t>​(3,05)</t>
  </si>
  <si>
    <t>​13,36</t>
  </si>
  <si>
    <t>​(2,36)</t>
  </si>
  <si>
    <t>​16,35</t>
  </si>
  <si>
    <t>​10,95</t>
  </si>
  <si>
    <t>​30,25</t>
  </si>
  <si>
    <t>​(5,01)</t>
  </si>
  <si>
    <t>​(5,69)</t>
  </si>
  <si>
    <t>​(5,02)</t>
  </si>
  <si>
    <t>​16,67</t>
  </si>
  <si>
    <t>​7,19</t>
  </si>
  <si>
    <t>​22,54</t>
  </si>
  <si>
    <t>​3,26</t>
  </si>
  <si>
    <t>​0,98</t>
  </si>
  <si>
    <t>​12,48</t>
  </si>
  <si>
    <t>​21,41</t>
  </si>
  <si>
    <t>​3,92</t>
  </si>
  <si>
    <t>​16,38</t>
  </si>
  <si>
    <t>​6,98</t>
  </si>
  <si>
    <t>​22,21</t>
  </si>
  <si>
    <t>​0,91</t>
  </si>
  <si>
    <t>​12,22</t>
  </si>
  <si>
    <t>​21,09</t>
  </si>
  <si>
    <t>​22,86</t>
  </si>
  <si>
    <t>​4,76</t>
  </si>
  <si>
    <t>​1,06</t>
  </si>
  <si>
    <t>​21,72</t>
  </si>
  <si>
    <t>​4,07</t>
  </si>
  <si>
    <t>​15,45</t>
  </si>
  <si>
    <t>​6,13</t>
  </si>
  <si>
    <t>​1,09</t>
  </si>
  <si>
    <t>​12,05</t>
  </si>
  <si>
    <t>​23,96</t>
  </si>
  <si>
    <t>​4,23</t>
  </si>
  <si>
    <t>​15,13</t>
  </si>
  <si>
    <t>​5,92</t>
  </si>
  <si>
    <t>​21,17</t>
  </si>
  <si>
    <t>​3,37</t>
  </si>
  <si>
    <t>​1,00</t>
  </si>
  <si>
    <t>​11,77</t>
  </si>
  <si>
    <t>​23,60</t>
  </si>
  <si>
    <t>​4,06</t>
  </si>
  <si>
    <t>​15,76</t>
  </si>
  <si>
    <t>​21,89</t>
  </si>
  <si>
    <t>​1,18</t>
  </si>
  <si>
    <t>​12,34</t>
  </si>
  <si>
    <t>​24,33</t>
  </si>
  <si>
    <t>​4,41</t>
  </si>
  <si>
    <t>​20,41</t>
  </si>
  <si>
    <t>​25,61</t>
  </si>
  <si>
    <t>​2,42</t>
  </si>
  <si>
    <t>​0,65</t>
  </si>
  <si>
    <t>​13,78</t>
  </si>
  <si>
    <t>​13,56</t>
  </si>
  <si>
    <t>​2,96</t>
  </si>
  <si>
    <t>​19,75</t>
  </si>
  <si>
    <t>​24,89</t>
  </si>
  <si>
    <t>​2,44</t>
  </si>
  <si>
    <t>​0,51</t>
  </si>
  <si>
    <t>​13,21</t>
  </si>
  <si>
    <t>​13,01</t>
  </si>
  <si>
    <t>​2,68</t>
  </si>
  <si>
    <t>​21,07</t>
  </si>
  <si>
    <t>​26,33</t>
  </si>
  <si>
    <t>​2,67</t>
  </si>
  <si>
    <t>​14,11</t>
  </si>
  <si>
    <t>​3,23</t>
  </si>
  <si>
    <t>​Führungskräfte</t>
  </si>
  <si>
    <t>​Intellektuelle und wissenschaftliche Berufe</t>
  </si>
  <si>
    <t>​Techniker und gleichrangige nichttechnische Berufe</t>
  </si>
  <si>
    <t>​Bürokräfte und verwandte Berufe</t>
  </si>
  <si>
    <t>​Dienstleistungsberufe und Verkaufspersonal</t>
  </si>
  <si>
    <t>​Handwerks- und verwandte Berufe</t>
  </si>
  <si>
    <t>​Bediener von Anlagen und Maschinen und Montageberufe</t>
  </si>
  <si>
    <t>​Hilfsarbeitskräfte</t>
  </si>
  <si>
    <t>​Andere Berufe</t>
  </si>
  <si>
    <t>​9,11</t>
  </si>
  <si>
    <t>​26,09</t>
  </si>
  <si>
    <t>​9,89</t>
  </si>
  <si>
    <t>​12,71</t>
  </si>
  <si>
    <t>​5,85</t>
  </si>
  <si>
    <t>​(1,04)</t>
  </si>
  <si>
    <t>​1,96</t>
  </si>
  <si>
    <t>​8,25</t>
  </si>
  <si>
    <t>​24,75</t>
  </si>
  <si>
    <t>​8,43</t>
  </si>
  <si>
    <t>​4,94</t>
  </si>
  <si>
    <t>​(0,72)</t>
  </si>
  <si>
    <t>​9,98</t>
  </si>
  <si>
    <t>​27,44</t>
  </si>
  <si>
    <t>​6,44</t>
  </si>
  <si>
    <t>​(1,35)</t>
  </si>
  <si>
    <t>​22,51</t>
  </si>
  <si>
    <t>​6,46</t>
  </si>
  <si>
    <t>​(1,86)</t>
  </si>
  <si>
    <t>​(1,29)</t>
  </si>
  <si>
    <t>​9,36</t>
  </si>
  <si>
    <t>​26,64</t>
  </si>
  <si>
    <t>​20,72</t>
  </si>
  <si>
    <t>​(0,88)</t>
  </si>
  <si>
    <t>​(0,81)</t>
  </si>
  <si>
    <t>​30,45</t>
  </si>
  <si>
    <t>​24,31</t>
  </si>
  <si>
    <t>​14,52</t>
  </si>
  <si>
    <t>​3,59</t>
  </si>
  <si>
    <t>​(2,42)</t>
  </si>
  <si>
    <t>​(1,78)</t>
  </si>
  <si>
    <t>​7,55</t>
  </si>
  <si>
    <t>​23,59</t>
  </si>
  <si>
    <t>​13,97</t>
  </si>
  <si>
    <t>​8,40</t>
  </si>
  <si>
    <t>​12,36</t>
  </si>
  <si>
    <t>​9,60</t>
  </si>
  <si>
    <t>​6,40</t>
  </si>
  <si>
    <t>​7,11</t>
  </si>
  <si>
    <t>​10,80</t>
  </si>
  <si>
    <t>​10,78</t>
  </si>
  <si>
    <t>​(0,32)</t>
  </si>
  <si>
    <t>​(1,92)</t>
  </si>
  <si>
    <t>​8,70</t>
  </si>
  <si>
    <t>​25,47</t>
  </si>
  <si>
    <t>​15,51</t>
  </si>
  <si>
    <t>​13,84</t>
  </si>
  <si>
    <t>​10,97</t>
  </si>
  <si>
    <t>​11,33</t>
  </si>
  <si>
    <t>​26,85</t>
  </si>
  <si>
    <t>​20,00</t>
  </si>
  <si>
    <t>​10,67</t>
  </si>
  <si>
    <t>​9,78</t>
  </si>
  <si>
    <t>​24,65</t>
  </si>
  <si>
    <t>​17,97</t>
  </si>
  <si>
    <t>​9,13</t>
  </si>
  <si>
    <t>​(2,59)</t>
  </si>
  <si>
    <t>​(0,50)</t>
  </si>
  <si>
    <t>​12,87</t>
  </si>
  <si>
    <t>​29,05</t>
  </si>
  <si>
    <t>​22,03</t>
  </si>
  <si>
    <t>​14,64</t>
  </si>
  <si>
    <t>​(4,50)</t>
  </si>
  <si>
    <t>​(1,49)</t>
  </si>
  <si>
    <t>​30,00</t>
  </si>
  <si>
    <t>​21,29</t>
  </si>
  <si>
    <t>​11,22</t>
  </si>
  <si>
    <t>​12,18</t>
  </si>
  <si>
    <t>​(2,08)</t>
  </si>
  <si>
    <t>​(1,46)</t>
  </si>
  <si>
    <t>​(1,63)</t>
  </si>
  <si>
    <t>​9,54</t>
  </si>
  <si>
    <t>​27,28</t>
  </si>
  <si>
    <t>​18,83</t>
  </si>
  <si>
    <t>​10,21</t>
  </si>
  <si>
    <t>​(0,73)</t>
  </si>
  <si>
    <t>​13,19</t>
  </si>
  <si>
    <t>​32,72</t>
  </si>
  <si>
    <t>​23,75</t>
  </si>
  <si>
    <t>​13,07</t>
  </si>
  <si>
    <t>​14,15</t>
  </si>
  <si>
    <t>​(3,70)</t>
  </si>
  <si>
    <t>​(2,92)</t>
  </si>
  <si>
    <t>​(2,18)</t>
  </si>
  <si>
    <t>​(2,38)</t>
  </si>
  <si>
    <t>​11,24</t>
  </si>
  <si>
    <t>​20,07</t>
  </si>
  <si>
    <t>​(9,48)</t>
  </si>
  <si>
    <t>​14,51</t>
  </si>
  <si>
    <t>​11,90</t>
  </si>
  <si>
    <t>​(6,70)</t>
  </si>
  <si>
    <t>​(2,75)</t>
  </si>
  <si>
    <t>​8,57</t>
  </si>
  <si>
    <t>​16,78</t>
  </si>
  <si>
    <t>​13,91</t>
  </si>
  <si>
    <t>​(6,90)</t>
  </si>
  <si>
    <t>​8,92</t>
  </si>
  <si>
    <t>​(3,98)</t>
  </si>
  <si>
    <t>​(4,44)</t>
  </si>
  <si>
    <t>​23,36</t>
  </si>
  <si>
    <t>​20,51</t>
  </si>
  <si>
    <t>​(12,06)</t>
  </si>
  <si>
    <t>​17,71</t>
  </si>
  <si>
    <t>​14,87</t>
  </si>
  <si>
    <t>​(8,29)</t>
  </si>
  <si>
    <t>​(8,96)</t>
  </si>
  <si>
    <t>​(4,20)</t>
  </si>
  <si>
    <t>​10,47</t>
  </si>
  <si>
    <t>​20,87</t>
  </si>
  <si>
    <t>​18,32</t>
  </si>
  <si>
    <t>​5,94</t>
  </si>
  <si>
    <t>​1,63</t>
  </si>
  <si>
    <t>​20,58</t>
  </si>
  <si>
    <t>​18,03</t>
  </si>
  <si>
    <t>​10,05</t>
  </si>
  <si>
    <t>​5,75</t>
  </si>
  <si>
    <t>​1,54</t>
  </si>
  <si>
    <t>​2,10</t>
  </si>
  <si>
    <t>​10,69</t>
  </si>
  <si>
    <t>​18,60</t>
  </si>
  <si>
    <t>​12,91</t>
  </si>
  <si>
    <t>​13,15</t>
  </si>
  <si>
    <t>​4,87</t>
  </si>
  <si>
    <t>​1,73</t>
  </si>
  <si>
    <t>​23,08</t>
  </si>
  <si>
    <t>​19,87</t>
  </si>
  <si>
    <t>​13,66</t>
  </si>
  <si>
    <t>​12,62</t>
  </si>
  <si>
    <t>​2,06</t>
  </si>
  <si>
    <t>​11,30</t>
  </si>
  <si>
    <t>​22,73</t>
  </si>
  <si>
    <t>​19,53</t>
  </si>
  <si>
    <t>​13,37</t>
  </si>
  <si>
    <t>​12,33</t>
  </si>
  <si>
    <t>​3,00</t>
  </si>
  <si>
    <t>​1,94</t>
  </si>
  <si>
    <t>​11,83</t>
  </si>
  <si>
    <t>​23,44</t>
  </si>
  <si>
    <t>​20,20</t>
  </si>
  <si>
    <t>​13,95</t>
  </si>
  <si>
    <t>​7,57</t>
  </si>
  <si>
    <t>​14,20</t>
  </si>
  <si>
    <t>​13,65</t>
  </si>
  <si>
    <t>​14,05</t>
  </si>
  <si>
    <t>​8,49</t>
  </si>
  <si>
    <t>​13,32</t>
  </si>
  <si>
    <t>​14,50</t>
  </si>
  <si>
    <t>​9,56</t>
  </si>
  <si>
    <t>​13,13</t>
  </si>
  <si>
    <t>​8,07</t>
  </si>
  <si>
    <t>​0,40</t>
  </si>
  <si>
    <t>​2,90</t>
  </si>
  <si>
    <t>​7,95</t>
  </si>
  <si>
    <t>​14,72</t>
  </si>
  <si>
    <t>​14,59</t>
  </si>
  <si>
    <t>​0,62</t>
  </si>
  <si>
    <t>​8,69</t>
  </si>
  <si>
    <t>​24,04</t>
  </si>
  <si>
    <t>​16,72</t>
  </si>
  <si>
    <t>​11,41</t>
  </si>
  <si>
    <t>​5,30</t>
  </si>
  <si>
    <t>​6,95</t>
  </si>
  <si>
    <t>​7,82</t>
  </si>
  <si>
    <t>​22,69</t>
  </si>
  <si>
    <t>​10,40</t>
  </si>
  <si>
    <t>​25,39</t>
  </si>
  <si>
    <t>​17,91</t>
  </si>
  <si>
    <t>​12,43</t>
  </si>
  <si>
    <t>​10,92</t>
  </si>
  <si>
    <t>​7,81</t>
  </si>
  <si>
    <t>​(1,73)</t>
  </si>
  <si>
    <t>​9,67</t>
  </si>
  <si>
    <t>​26,68</t>
  </si>
  <si>
    <t>​19,60</t>
  </si>
  <si>
    <t>​14,80</t>
  </si>
  <si>
    <t>​7,80</t>
  </si>
  <si>
    <t>​(1,67)</t>
  </si>
  <si>
    <t>​(1,90)</t>
  </si>
  <si>
    <t>​8,48</t>
  </si>
  <si>
    <t>​24,88</t>
  </si>
  <si>
    <t>​13,33</t>
  </si>
  <si>
    <t>​2,69</t>
  </si>
  <si>
    <t>​10,86</t>
  </si>
  <si>
    <t>​28,49</t>
  </si>
  <si>
    <t>​16,27</t>
  </si>
  <si>
    <t>​(2,53)</t>
  </si>
  <si>
    <t>​(2,21)</t>
  </si>
  <si>
    <t>​(2,49)</t>
  </si>
  <si>
    <t>​7,44</t>
  </si>
  <si>
    <t>​20,64</t>
  </si>
  <si>
    <t>​7,05</t>
  </si>
  <si>
    <t>​12,29</t>
  </si>
  <si>
    <t>​13,41</t>
  </si>
  <si>
    <t>​6,14</t>
  </si>
  <si>
    <t>​11,29</t>
  </si>
  <si>
    <t>​5,74</t>
  </si>
  <si>
    <t>​10,59</t>
  </si>
  <si>
    <t>​6,29</t>
  </si>
  <si>
    <t>​(0,37)</t>
  </si>
  <si>
    <t>​8,73</t>
  </si>
  <si>
    <t>​22,66</t>
  </si>
  <si>
    <t>​8,36</t>
  </si>
  <si>
    <t>​13,98</t>
  </si>
  <si>
    <t>​14,40</t>
  </si>
  <si>
    <t>​9,14</t>
  </si>
  <si>
    <t>​27,25</t>
  </si>
  <si>
    <t>​20,17</t>
  </si>
  <si>
    <t>​10,76</t>
  </si>
  <si>
    <t>​13,10</t>
  </si>
  <si>
    <t>​3,71</t>
  </si>
  <si>
    <t>​(0,74)</t>
  </si>
  <si>
    <t>​8,09</t>
  </si>
  <si>
    <t>​18,68</t>
  </si>
  <si>
    <t>​7,08</t>
  </si>
  <si>
    <t>​(0,41)</t>
  </si>
  <si>
    <t>​10,20</t>
  </si>
  <si>
    <t>​28,90</t>
  </si>
  <si>
    <t>​21,65</t>
  </si>
  <si>
    <t>​14,38</t>
  </si>
  <si>
    <t>​4,43</t>
  </si>
  <si>
    <t>​28,94</t>
  </si>
  <si>
    <t>​21,44</t>
  </si>
  <si>
    <t>​12,23</t>
  </si>
  <si>
    <t>​7,22</t>
  </si>
  <si>
    <t>​(2,39)</t>
  </si>
  <si>
    <t>​(0,79)</t>
  </si>
  <si>
    <t>​26,99</t>
  </si>
  <si>
    <t>​19,68</t>
  </si>
  <si>
    <t>​10,83</t>
  </si>
  <si>
    <t>​(1,74)</t>
  </si>
  <si>
    <t>​30,89</t>
  </si>
  <si>
    <t>​23,20</t>
  </si>
  <si>
    <t>​13,50</t>
  </si>
  <si>
    <t>​13,63</t>
  </si>
  <si>
    <t>​8,35</t>
  </si>
  <si>
    <t>​3,78</t>
  </si>
  <si>
    <t>​(1,17)</t>
  </si>
  <si>
    <t>​8,46</t>
  </si>
  <si>
    <t>​17,00</t>
  </si>
  <si>
    <t>​(7,49)</t>
  </si>
  <si>
    <t>​15,27</t>
  </si>
  <si>
    <t>​10,36</t>
  </si>
  <si>
    <t>​(6,98)</t>
  </si>
  <si>
    <t>​6,64</t>
  </si>
  <si>
    <t>​14,45</t>
  </si>
  <si>
    <t>​(5,67)</t>
  </si>
  <si>
    <t>​12,70</t>
  </si>
  <si>
    <t>​6,41</t>
  </si>
  <si>
    <t>​(5,17)</t>
  </si>
  <si>
    <t>​(1,19)</t>
  </si>
  <si>
    <t>​25,85</t>
  </si>
  <si>
    <t>​19,55</t>
  </si>
  <si>
    <t>​(9,30)</t>
  </si>
  <si>
    <t>​17,84</t>
  </si>
  <si>
    <t>​12,50</t>
  </si>
  <si>
    <t>​(8,78)</t>
  </si>
  <si>
    <t>​(3,45)</t>
  </si>
  <si>
    <t>​19,43</t>
  </si>
  <si>
    <t>​17,36</t>
  </si>
  <si>
    <t>​12,97</t>
  </si>
  <si>
    <t>​1,70</t>
  </si>
  <si>
    <t>​17,07</t>
  </si>
  <si>
    <t>​13,43</t>
  </si>
  <si>
    <t>​10,57</t>
  </si>
  <si>
    <t>​9,49</t>
  </si>
  <si>
    <t>​19,73</t>
  </si>
  <si>
    <t>​17,65</t>
  </si>
  <si>
    <t>​13,96</t>
  </si>
  <si>
    <t>​13,23</t>
  </si>
  <si>
    <t>​6,62</t>
  </si>
  <si>
    <t>​10,08</t>
  </si>
  <si>
    <t>​18,93</t>
  </si>
  <si>
    <t>​12,94</t>
  </si>
  <si>
    <t>​9,77</t>
  </si>
  <si>
    <t>​2,04</t>
  </si>
  <si>
    <t>​3,04</t>
  </si>
  <si>
    <t>​9,82</t>
  </si>
  <si>
    <t>​20,66</t>
  </si>
  <si>
    <t>​12,64</t>
  </si>
  <si>
    <t>​1,92</t>
  </si>
  <si>
    <t>​10,34</t>
  </si>
  <si>
    <t>​21,36</t>
  </si>
  <si>
    <t>​19,27</t>
  </si>
  <si>
    <t>​15,31</t>
  </si>
  <si>
    <t>​10,03</t>
  </si>
  <si>
    <t>​3,72</t>
  </si>
  <si>
    <t>​13,06</t>
  </si>
  <si>
    <t>​8,63</t>
  </si>
  <si>
    <t>​14,94</t>
  </si>
  <si>
    <t>​14,02</t>
  </si>
  <si>
    <t>​12,01</t>
  </si>
  <si>
    <t>​9,20</t>
  </si>
  <si>
    <t>​8,16</t>
  </si>
  <si>
    <t>​14,35</t>
  </si>
  <si>
    <t>​0,52</t>
  </si>
  <si>
    <t>​4,70</t>
  </si>
  <si>
    <t>​7,18</t>
  </si>
  <si>
    <t>​15,16</t>
  </si>
  <si>
    <t>​13,08</t>
  </si>
  <si>
    <t>​14,63</t>
  </si>
  <si>
    <t>​0,80</t>
  </si>
  <si>
    <t>​5,46</t>
  </si>
  <si>
    <t>​Nichtpendler/Nichtpendlerin</t>
  </si>
  <si>
    <t>​Erwerbstätig im Kt. AG</t>
  </si>
  <si>
    <t>​Erwerbstätig ausserhalb des Kt. AG</t>
  </si>
  <si>
    <t>​Arbeitsort unbekannt</t>
  </si>
  <si>
    <t>​22,62</t>
  </si>
  <si>
    <t>​32,47</t>
  </si>
  <si>
    <t>​44,03</t>
  </si>
  <si>
    <t>​21,31</t>
  </si>
  <si>
    <t>​31,01</t>
  </si>
  <si>
    <t>​42,49</t>
  </si>
  <si>
    <t>​(0,57)</t>
  </si>
  <si>
    <t>​23,92</t>
  </si>
  <si>
    <t>​45,58</t>
  </si>
  <si>
    <t>​27,30</t>
  </si>
  <si>
    <t>​49,48</t>
  </si>
  <si>
    <t>​25,42</t>
  </si>
  <si>
    <t>​47,36</t>
  </si>
  <si>
    <t>​(0,44)</t>
  </si>
  <si>
    <t>​24,11</t>
  </si>
  <si>
    <t>​29,18</t>
  </si>
  <si>
    <t>​51,60</t>
  </si>
  <si>
    <t>​22,89</t>
  </si>
  <si>
    <t>​37,75</t>
  </si>
  <si>
    <t>​38,48</t>
  </si>
  <si>
    <t>​20,98</t>
  </si>
  <si>
    <t>​36,27</t>
  </si>
  <si>
    <t>​(0,45)</t>
  </si>
  <si>
    <t>​39,96</t>
  </si>
  <si>
    <t>​40,70</t>
  </si>
  <si>
    <t>​23,46</t>
  </si>
  <si>
    <t>​62,77</t>
  </si>
  <si>
    <t>​(0,46)</t>
  </si>
  <si>
    <t>​21,34</t>
  </si>
  <si>
    <t>​11,60</t>
  </si>
  <si>
    <t>​60,34</t>
  </si>
  <si>
    <t>​(0,11)</t>
  </si>
  <si>
    <t>​25,59</t>
  </si>
  <si>
    <t>​65,19</t>
  </si>
  <si>
    <t>​21,77</t>
  </si>
  <si>
    <t>​14,55</t>
  </si>
  <si>
    <t>​63,11</t>
  </si>
  <si>
    <t>​12,44</t>
  </si>
  <si>
    <t>​60,25</t>
  </si>
  <si>
    <t>​(0,10)</t>
  </si>
  <si>
    <t>​16,65</t>
  </si>
  <si>
    <t>​65,97</t>
  </si>
  <si>
    <t>​(10,65)</t>
  </si>
  <si>
    <t>​62,02</t>
  </si>
  <si>
    <t>​(7,93)</t>
  </si>
  <si>
    <t>​57,78</t>
  </si>
  <si>
    <t>​31,00</t>
  </si>
  <si>
    <t>​(13,38)</t>
  </si>
  <si>
    <t>​66,27</t>
  </si>
  <si>
    <t>​52,65</t>
  </si>
  <si>
    <t>​26,36</t>
  </si>
  <si>
    <t>​52,28</t>
  </si>
  <si>
    <t>​26,03</t>
  </si>
  <si>
    <t>​0,68</t>
  </si>
  <si>
    <t>​53,02</t>
  </si>
  <si>
    <t>​0,81</t>
  </si>
  <si>
    <t>​19,40</t>
  </si>
  <si>
    <t>​26,55</t>
  </si>
  <si>
    <t>​0,59</t>
  </si>
  <si>
    <t>​19,06</t>
  </si>
  <si>
    <t>​53,04</t>
  </si>
  <si>
    <t>​53,89</t>
  </si>
  <si>
    <t>​26,93</t>
  </si>
  <si>
    <t>​50,50</t>
  </si>
  <si>
    <t>​1,15</t>
  </si>
  <si>
    <t>​25,18</t>
  </si>
  <si>
    <t>​0,99</t>
  </si>
  <si>
    <t>​51,26</t>
  </si>
  <si>
    <t>​1,31</t>
  </si>
  <si>
    <t>​33,55</t>
  </si>
  <si>
    <t>​47,86</t>
  </si>
  <si>
    <t>​1,75</t>
  </si>
  <si>
    <t>​15,67</t>
  </si>
  <si>
    <t>​32,01</t>
  </si>
  <si>
    <t>​46,25</t>
  </si>
  <si>
    <t>​35,08</t>
  </si>
  <si>
    <t>​49,47</t>
  </si>
  <si>
    <t>​15,03</t>
  </si>
  <si>
    <t>​30,29</t>
  </si>
  <si>
    <t>​53,85</t>
  </si>
  <si>
    <t>​28,39</t>
  </si>
  <si>
    <t>​51,80</t>
  </si>
  <si>
    <t>​16,45</t>
  </si>
  <si>
    <t>​32,19</t>
  </si>
  <si>
    <t>​55,89</t>
  </si>
  <si>
    <t>​(1,21)</t>
  </si>
  <si>
    <t>​19,17</t>
  </si>
  <si>
    <t>​37,74</t>
  </si>
  <si>
    <t>​40,15</t>
  </si>
  <si>
    <t>​(2,94)</t>
  </si>
  <si>
    <t>​35,24</t>
  </si>
  <si>
    <t>​(2,06)</t>
  </si>
  <si>
    <t>​21,15</t>
  </si>
  <si>
    <t>​40,24</t>
  </si>
  <si>
    <t>​42,65</t>
  </si>
  <si>
    <t>​(3,83)</t>
  </si>
  <si>
    <t>​15,84</t>
  </si>
  <si>
    <t>​14,97</t>
  </si>
  <si>
    <t>​68,01</t>
  </si>
  <si>
    <t>​14,47</t>
  </si>
  <si>
    <t>​69,74</t>
  </si>
  <si>
    <t>​69,25</t>
  </si>
  <si>
    <t>​(0,92)</t>
  </si>
  <si>
    <t>​12,98</t>
  </si>
  <si>
    <t>​13,80</t>
  </si>
  <si>
    <t>​67,27</t>
  </si>
  <si>
    <t>​(0,51)</t>
  </si>
  <si>
    <t>​16,88</t>
  </si>
  <si>
    <t>​71,23</t>
  </si>
  <si>
    <t>​64,93</t>
  </si>
  <si>
    <t>​(1,85)</t>
  </si>
  <si>
    <t>​11,63</t>
  </si>
  <si>
    <t>​61,63</t>
  </si>
  <si>
    <t>​(0,90)</t>
  </si>
  <si>
    <t>​68,22</t>
  </si>
  <si>
    <t>​(2,80)</t>
  </si>
  <si>
    <t>​27,95</t>
  </si>
  <si>
    <t>​1,42</t>
  </si>
  <si>
    <t>​56,02</t>
  </si>
  <si>
    <t>​27,61</t>
  </si>
  <si>
    <t>​1,33</t>
  </si>
  <si>
    <t>​14,48</t>
  </si>
  <si>
    <t>​56,79</t>
  </si>
  <si>
    <t>​28,30</t>
  </si>
  <si>
    <t>​56,85</t>
  </si>
  <si>
    <t>​28,18</t>
  </si>
  <si>
    <t>​13,60</t>
  </si>
  <si>
    <t>​56,42</t>
  </si>
  <si>
    <t>​27,79</t>
  </si>
  <si>
    <t>​14,19</t>
  </si>
  <si>
    <t>​57,28</t>
  </si>
  <si>
    <t>​28,57</t>
  </si>
  <si>
    <t>​1,17</t>
  </si>
  <si>
    <t>​55,03</t>
  </si>
  <si>
    <t>​27,26</t>
  </si>
  <si>
    <t>​54,22</t>
  </si>
  <si>
    <t>​26,53</t>
  </si>
  <si>
    <t>​2,22</t>
  </si>
  <si>
    <t>​55,85</t>
  </si>
  <si>
    <t>​28,00</t>
  </si>
  <si>
    <t>​2,75</t>
  </si>
  <si>
    <t>​Weniger als 16 Minuten</t>
  </si>
  <si>
    <t>​16 bis 30 Minuten</t>
  </si>
  <si>
    <t>​31 bis 60 Minuten</t>
  </si>
  <si>
    <t>​Mehr als 60 Minuten</t>
  </si>
  <si>
    <t>​Unbekannt</t>
  </si>
  <si>
    <t>​15,93</t>
  </si>
  <si>
    <t>​23,40</t>
  </si>
  <si>
    <t>​26,92</t>
  </si>
  <si>
    <t>​22,08</t>
  </si>
  <si>
    <t>​25,55</t>
  </si>
  <si>
    <t>​24,71</t>
  </si>
  <si>
    <t>​10,06</t>
  </si>
  <si>
    <t>​14,32</t>
  </si>
  <si>
    <t>​23,57</t>
  </si>
  <si>
    <t>​29,16</t>
  </si>
  <si>
    <t>​9,23</t>
  </si>
  <si>
    <t>​(1,38)</t>
  </si>
  <si>
    <t>​12,85</t>
  </si>
  <si>
    <t>​21,78</t>
  </si>
  <si>
    <t>​27,23</t>
  </si>
  <si>
    <t>​7,99</t>
  </si>
  <si>
    <t>​25,36</t>
  </si>
  <si>
    <t>​(1,91)</t>
  </si>
  <si>
    <t>​17,59</t>
  </si>
  <si>
    <t>​24,64</t>
  </si>
  <si>
    <t>​9,08</t>
  </si>
  <si>
    <t>​(2,58)</t>
  </si>
  <si>
    <t>​21,30</t>
  </si>
  <si>
    <t>​7,77</t>
  </si>
  <si>
    <t>​19,33</t>
  </si>
  <si>
    <t>​25,15</t>
  </si>
  <si>
    <t>​(3,31)</t>
  </si>
  <si>
    <t>​22,58</t>
  </si>
  <si>
    <t>​18,04</t>
  </si>
  <si>
    <t>​20,99</t>
  </si>
  <si>
    <t>​20,47</t>
  </si>
  <si>
    <t>​7,33</t>
  </si>
  <si>
    <t>​22,06</t>
  </si>
  <si>
    <t>​25,24</t>
  </si>
  <si>
    <t>​24,69</t>
  </si>
  <si>
    <t>​10,13</t>
  </si>
  <si>
    <t>​21,12</t>
  </si>
  <si>
    <t>​25,05</t>
  </si>
  <si>
    <t>​22,27</t>
  </si>
  <si>
    <t>​18,69</t>
  </si>
  <si>
    <t>​22,45</t>
  </si>
  <si>
    <t>​23,54</t>
  </si>
  <si>
    <t>​27,65</t>
  </si>
  <si>
    <t>​9,59</t>
  </si>
  <si>
    <t>​(2,50)</t>
  </si>
  <si>
    <t>​17,76</t>
  </si>
  <si>
    <t>​18,96</t>
  </si>
  <si>
    <t>​23,23</t>
  </si>
  <si>
    <t>​(10,22)</t>
  </si>
  <si>
    <t>​15,52</t>
  </si>
  <si>
    <t>​(7,61)</t>
  </si>
  <si>
    <t>​22,41</t>
  </si>
  <si>
    <t>​26,91</t>
  </si>
  <si>
    <t>​(12,83)</t>
  </si>
  <si>
    <t>​24,79</t>
  </si>
  <si>
    <t>​20,37</t>
  </si>
  <si>
    <t>​6,27</t>
  </si>
  <si>
    <t>​25,62</t>
  </si>
  <si>
    <t>​24,47</t>
  </si>
  <si>
    <t>​2,26</t>
  </si>
  <si>
    <t>​26,27</t>
  </si>
  <si>
    <t>​25,11</t>
  </si>
  <si>
    <t>​20,67</t>
  </si>
  <si>
    <t>​6,45</t>
  </si>
  <si>
    <t>​2,49</t>
  </si>
  <si>
    <t>​26,29</t>
  </si>
  <si>
    <t>​24,80</t>
  </si>
  <si>
    <t>​20,95</t>
  </si>
  <si>
    <t>​6,18</t>
  </si>
  <si>
    <t>​24,43</t>
  </si>
  <si>
    <t>​20,61</t>
  </si>
  <si>
    <t>​5,98</t>
  </si>
  <si>
    <t>​2,24</t>
  </si>
  <si>
    <t>​26,67</t>
  </si>
  <si>
    <t>​25,17</t>
  </si>
  <si>
    <t>​6,39</t>
  </si>
  <si>
    <t>​25,03</t>
  </si>
  <si>
    <t>​24,10</t>
  </si>
  <si>
    <t>​6,15</t>
  </si>
  <si>
    <t>​2,14</t>
  </si>
  <si>
    <t>​25,68</t>
  </si>
  <si>
    <t>​25,40</t>
  </si>
  <si>
    <t>​6,88</t>
  </si>
  <si>
    <t>​18,00</t>
  </si>
  <si>
    <t>​26,10</t>
  </si>
  <si>
    <t>​16,75</t>
  </si>
  <si>
    <t>​23,11</t>
  </si>
  <si>
    <t>​9,30</t>
  </si>
  <si>
    <t>​3,60</t>
  </si>
  <si>
    <t>​19,26</t>
  </si>
  <si>
    <t>​27,51</t>
  </si>
  <si>
    <t>​15,79</t>
  </si>
  <si>
    <t>​28,99</t>
  </si>
  <si>
    <t>​14,29</t>
  </si>
  <si>
    <t>​23,55</t>
  </si>
  <si>
    <t>​27,12</t>
  </si>
  <si>
    <t>​9,91</t>
  </si>
  <si>
    <t>​17,30</t>
  </si>
  <si>
    <t>​27,13</t>
  </si>
  <si>
    <t>​30,87</t>
  </si>
  <si>
    <t>​12,52</t>
  </si>
  <si>
    <t>​22,37</t>
  </si>
  <si>
    <t>​9,07</t>
  </si>
  <si>
    <t>​5,14</t>
  </si>
  <si>
    <t>​18,74</t>
  </si>
  <si>
    <t>​21,24</t>
  </si>
  <si>
    <t>​20,24</t>
  </si>
  <si>
    <t>​7,61</t>
  </si>
  <si>
    <t>​3,96</t>
  </si>
  <si>
    <t>​22,96</t>
  </si>
  <si>
    <t>​25,56</t>
  </si>
  <si>
    <t>​24,50</t>
  </si>
  <si>
    <t>​10,53</t>
  </si>
  <si>
    <t>​6,32</t>
  </si>
  <si>
    <t>​25,46</t>
  </si>
  <si>
    <t>​3,97</t>
  </si>
  <si>
    <t>​18,53</t>
  </si>
  <si>
    <t>​23,84</t>
  </si>
  <si>
    <t>​9,34</t>
  </si>
  <si>
    <t>​3,22</t>
  </si>
  <si>
    <t>​27,08</t>
  </si>
  <si>
    <t>​20,43</t>
  </si>
  <si>
    <t>​27,45</t>
  </si>
  <si>
    <t>​18,71</t>
  </si>
  <si>
    <t>​25,52</t>
  </si>
  <si>
    <t>​9,35</t>
  </si>
  <si>
    <t>​22,15</t>
  </si>
  <si>
    <t>​29,37</t>
  </si>
  <si>
    <t>​18,94</t>
  </si>
  <si>
    <t>​20,54</t>
  </si>
  <si>
    <t>​(6,07)</t>
  </si>
  <si>
    <t>​16,31</t>
  </si>
  <si>
    <t>​17,77</t>
  </si>
  <si>
    <t>​22,31</t>
  </si>
  <si>
    <t>​7,94</t>
  </si>
  <si>
    <t>​(4,33)</t>
  </si>
  <si>
    <t>​21,56</t>
  </si>
  <si>
    <t>​23,30</t>
  </si>
  <si>
    <t>​28,28</t>
  </si>
  <si>
    <t>​(7,82)</t>
  </si>
  <si>
    <t>​25,45</t>
  </si>
  <si>
    <t>​27,46</t>
  </si>
  <si>
    <t>​4,96</t>
  </si>
  <si>
    <t>​25,79</t>
  </si>
  <si>
    <t>​28,27</t>
  </si>
  <si>
    <t>​25,43</t>
  </si>
  <si>
    <t>​21,00</t>
  </si>
  <si>
    <t>​4,92</t>
  </si>
  <si>
    <t>​27,88</t>
  </si>
  <si>
    <t>​28,66</t>
  </si>
  <si>
    <t>​6,71</t>
  </si>
  <si>
    <t>​25,51</t>
  </si>
  <si>
    <t>​20,10</t>
  </si>
  <si>
    <t>​5,82</t>
  </si>
  <si>
    <t>​25,65</t>
  </si>
  <si>
    <t>​19,44</t>
  </si>
  <si>
    <t>​26,23</t>
  </si>
  <si>
    <t>​20,76</t>
  </si>
  <si>
    <t>​6,21</t>
  </si>
  <si>
    <r>
      <rPr>
        <b/>
        <sz val="10"/>
        <rFont val="Arial"/>
      </rPr>
      <t>Hinweis zum Zeitbedarf für den Arbeitsweg</t>
    </r>
    <r>
      <rPr>
        <sz val="10"/>
        <color rgb="FF000000"/>
        <rFont val="Arial"/>
      </rPr>
      <t/>
    </r>
  </si>
  <si>
    <t>Der Zeitbedarf bezieht sich auf einen Hinweg von der Wohnadresse bis zur Adresse des Arbeitsorts.</t>
  </si>
  <si>
    <t>​Einpersonenhaushalte</t>
  </si>
  <si>
    <t>​Paare ohne Kinder</t>
  </si>
  <si>
    <t>​Paare mit Kind(ern)</t>
  </si>
  <si>
    <t>​Einelternhaushalte</t>
  </si>
  <si>
    <t>​Mehrfamilienhaushalte</t>
  </si>
  <si>
    <t>​Nichtfamilienhaushalte mit mehreren Personen</t>
  </si>
  <si>
    <t>​21,32</t>
  </si>
  <si>
    <t>​32,87</t>
  </si>
  <si>
    <t>​30,08</t>
  </si>
  <si>
    <t>​3,38</t>
  </si>
  <si>
    <t>​31,46</t>
  </si>
  <si>
    <t>​28,69</t>
  </si>
  <si>
    <t>​34,28</t>
  </si>
  <si>
    <t>​31,48</t>
  </si>
  <si>
    <t>​4,12</t>
  </si>
  <si>
    <t>​23,04</t>
  </si>
  <si>
    <t>​26,07</t>
  </si>
  <si>
    <t>​(2,20)</t>
  </si>
  <si>
    <t>​7,47</t>
  </si>
  <si>
    <t>​21,38</t>
  </si>
  <si>
    <t>​34,07</t>
  </si>
  <si>
    <t>​24,28</t>
  </si>
  <si>
    <t>​(1,44)</t>
  </si>
  <si>
    <t>​6,31</t>
  </si>
  <si>
    <t>​24,70</t>
  </si>
  <si>
    <t>​37,99</t>
  </si>
  <si>
    <t>​27,87</t>
  </si>
  <si>
    <t>​19,65</t>
  </si>
  <si>
    <t>​29,80</t>
  </si>
  <si>
    <t>​33,98</t>
  </si>
  <si>
    <t>​7,79</t>
  </si>
  <si>
    <t>​31,85</t>
  </si>
  <si>
    <t>​36,10</t>
  </si>
  <si>
    <t>​5,77</t>
  </si>
  <si>
    <t>​35,32</t>
  </si>
  <si>
    <t>​4,89</t>
  </si>
  <si>
    <t>​8,31</t>
  </si>
  <si>
    <t>​24,77</t>
  </si>
  <si>
    <t>​33,00</t>
  </si>
  <si>
    <t>​(1,47)</t>
  </si>
  <si>
    <t>​37,64</t>
  </si>
  <si>
    <t>​(3,46)</t>
  </si>
  <si>
    <t>​38,68</t>
  </si>
  <si>
    <t>​(0,82)</t>
  </si>
  <si>
    <t>​30,83</t>
  </si>
  <si>
    <t>​41,44</t>
  </si>
  <si>
    <t>​6,25</t>
  </si>
  <si>
    <t>​(2,41)</t>
  </si>
  <si>
    <t>​23,87</t>
  </si>
  <si>
    <t>​27,98</t>
  </si>
  <si>
    <t>​31,13</t>
  </si>
  <si>
    <t>​(4,71)</t>
  </si>
  <si>
    <t>​(4,31)</t>
  </si>
  <si>
    <t>​(7,99)</t>
  </si>
  <si>
    <t>​24,06</t>
  </si>
  <si>
    <t>​(2,73)</t>
  </si>
  <si>
    <t>​(1,83)</t>
  </si>
  <si>
    <t>​(5,33)</t>
  </si>
  <si>
    <t>​27,50</t>
  </si>
  <si>
    <t>​31,91</t>
  </si>
  <si>
    <t>​(6,80)</t>
  </si>
  <si>
    <t>​40,84</t>
  </si>
  <si>
    <t>​6,24</t>
  </si>
  <si>
    <t>​30,72</t>
  </si>
  <si>
    <t>​40,53</t>
  </si>
  <si>
    <t>​2,05</t>
  </si>
  <si>
    <t>​2,29</t>
  </si>
  <si>
    <t>​31,28</t>
  </si>
  <si>
    <t>​41,15</t>
  </si>
  <si>
    <t>​2,30</t>
  </si>
  <si>
    <t>​2,51</t>
  </si>
  <si>
    <t>​34,06</t>
  </si>
  <si>
    <t>​38,10</t>
  </si>
  <si>
    <t>​1,21</t>
  </si>
  <si>
    <t>​2,09</t>
  </si>
  <si>
    <t>​33,73</t>
  </si>
  <si>
    <t>​37,76</t>
  </si>
  <si>
    <t>​34,38</t>
  </si>
  <si>
    <t>​38,45</t>
  </si>
  <si>
    <t>​14,65</t>
  </si>
  <si>
    <t>​22,11</t>
  </si>
  <si>
    <t>​48,81</t>
  </si>
  <si>
    <t>​48,13</t>
  </si>
  <si>
    <t>​5,79</t>
  </si>
  <si>
    <t>​15,11</t>
  </si>
  <si>
    <t>​22,64</t>
  </si>
  <si>
    <t>​49,50</t>
  </si>
  <si>
    <t>​6,48</t>
  </si>
  <si>
    <t>​20,04</t>
  </si>
  <si>
    <t>​36,13</t>
  </si>
  <si>
    <t>​30,60</t>
  </si>
  <si>
    <t>​3,85</t>
  </si>
  <si>
    <t>​18,84</t>
  </si>
  <si>
    <t>​34,62</t>
  </si>
  <si>
    <t>​29,12</t>
  </si>
  <si>
    <t>​3,20</t>
  </si>
  <si>
    <t>​2,47</t>
  </si>
  <si>
    <t>​21,25</t>
  </si>
  <si>
    <t>​32,07</t>
  </si>
  <si>
    <t>​38,09</t>
  </si>
  <si>
    <t>​27,72</t>
  </si>
  <si>
    <t>​(2,26)</t>
  </si>
  <si>
    <t>​36,17</t>
  </si>
  <si>
    <t>​25,93</t>
  </si>
  <si>
    <t>​4,91</t>
  </si>
  <si>
    <t>​23,31</t>
  </si>
  <si>
    <t>​40,00</t>
  </si>
  <si>
    <t>​29,51</t>
  </si>
  <si>
    <t>​6,86</t>
  </si>
  <si>
    <t>​17,94</t>
  </si>
  <si>
    <t>​33,71</t>
  </si>
  <si>
    <t>​(3,30)</t>
  </si>
  <si>
    <t>​(4,45)</t>
  </si>
  <si>
    <t>​16,07</t>
  </si>
  <si>
    <t>​31,33</t>
  </si>
  <si>
    <t>​31,72</t>
  </si>
  <si>
    <t>​(3,02)</t>
  </si>
  <si>
    <t>​36,09</t>
  </si>
  <si>
    <t>​36,58</t>
  </si>
  <si>
    <t>​(4,32)</t>
  </si>
  <si>
    <t>​(5,87)</t>
  </si>
  <si>
    <t>​35,12</t>
  </si>
  <si>
    <t>​24,03</t>
  </si>
  <si>
    <t>​(1,15)</t>
  </si>
  <si>
    <t>​33,34</t>
  </si>
  <si>
    <t>​22,39</t>
  </si>
  <si>
    <t>​8,79</t>
  </si>
  <si>
    <t>​36,89</t>
  </si>
  <si>
    <t>​25,67</t>
  </si>
  <si>
    <t>​37,83</t>
  </si>
  <si>
    <t>​20,48</t>
  </si>
  <si>
    <t>​35,76</t>
  </si>
  <si>
    <t>​18,70</t>
  </si>
  <si>
    <t>​39,91</t>
  </si>
  <si>
    <t>​(1,16)</t>
  </si>
  <si>
    <t>​(3,36)</t>
  </si>
  <si>
    <t>​(8,17)</t>
  </si>
  <si>
    <t>​21,99</t>
  </si>
  <si>
    <t>​25,28</t>
  </si>
  <si>
    <t>​(1,96)</t>
  </si>
  <si>
    <t>​(0,89)</t>
  </si>
  <si>
    <t>​(5,88)</t>
  </si>
  <si>
    <t>​31,49</t>
  </si>
  <si>
    <t>​36,14</t>
  </si>
  <si>
    <t>​(4,76)</t>
  </si>
  <si>
    <t>​(3,63)</t>
  </si>
  <si>
    <t>​(10,45)</t>
  </si>
  <si>
    <t>​31,41</t>
  </si>
  <si>
    <t>​41,76</t>
  </si>
  <si>
    <t>​5,99</t>
  </si>
  <si>
    <t>​16,19</t>
  </si>
  <si>
    <t>​31,11</t>
  </si>
  <si>
    <t>​41,43</t>
  </si>
  <si>
    <t>​16,66</t>
  </si>
  <si>
    <t>​31,71</t>
  </si>
  <si>
    <t>​42,09</t>
  </si>
  <si>
    <t>​39,18</t>
  </si>
  <si>
    <t>​33,94</t>
  </si>
  <si>
    <t>​38,82</t>
  </si>
  <si>
    <t>​0,92</t>
  </si>
  <si>
    <t>​17,51</t>
  </si>
  <si>
    <t>​39,54</t>
  </si>
  <si>
    <t>​6,30</t>
  </si>
  <si>
    <t>​1,12</t>
  </si>
  <si>
    <t>​50,13</t>
  </si>
  <si>
    <t>​13,28</t>
  </si>
  <si>
    <t>​49,37</t>
  </si>
  <si>
    <t>​5,07</t>
  </si>
  <si>
    <t>​2,57</t>
  </si>
  <si>
    <t>​14,26</t>
  </si>
  <si>
    <t>​22,72</t>
  </si>
  <si>
    <t>​50,89</t>
  </si>
  <si>
    <t>Jahre 2020–2024, in Prozent</t>
  </si>
  <si>
    <t>Frauen</t>
  </si>
  <si>
    <t>Männer</t>
  </si>
  <si>
    <t>​46,93</t>
  </si>
  <si>
    <t>​6,22</t>
  </si>
  <si>
    <t>​9,19</t>
  </si>
  <si>
    <t>​5,87</t>
  </si>
  <si>
    <t>​45,53</t>
  </si>
  <si>
    <t>​23,18</t>
  </si>
  <si>
    <t>​2,36</t>
  </si>
  <si>
    <t>​8,38</t>
  </si>
  <si>
    <t>​76,09</t>
  </si>
  <si>
    <t>​7,27</t>
  </si>
  <si>
    <t>​5,67</t>
  </si>
  <si>
    <t>​74,88</t>
  </si>
  <si>
    <t>​77,30</t>
  </si>
  <si>
    <t>​7,98</t>
  </si>
  <si>
    <t>​4,33</t>
  </si>
  <si>
    <t>​6,35</t>
  </si>
  <si>
    <t>​49,53</t>
  </si>
  <si>
    <t>​3,88</t>
  </si>
  <si>
    <t>​47,29</t>
  </si>
  <si>
    <t>​27,97</t>
  </si>
  <si>
    <t>​5,81</t>
  </si>
  <si>
    <t>​71,22</t>
  </si>
  <si>
    <t>​6,05</t>
  </si>
  <si>
    <t>​(2,54)</t>
  </si>
  <si>
    <t>​4,08</t>
  </si>
  <si>
    <t>​69,10</t>
  </si>
  <si>
    <t>​9,80</t>
  </si>
  <si>
    <t>​(0,19)</t>
  </si>
  <si>
    <t>​73,33</t>
  </si>
  <si>
    <t>​12,78</t>
  </si>
  <si>
    <t>​7,06</t>
  </si>
  <si>
    <t>​31,21</t>
  </si>
  <si>
    <t>​7,31</t>
  </si>
  <si>
    <t>​30,94</t>
  </si>
  <si>
    <t>​7,15</t>
  </si>
  <si>
    <t>​58,97</t>
  </si>
  <si>
    <t>​8,37</t>
  </si>
  <si>
    <t>​19,92</t>
  </si>
  <si>
    <t>​0,35</t>
  </si>
  <si>
    <t>​19,69</t>
  </si>
  <si>
    <t>​0,32</t>
  </si>
  <si>
    <t>​59,26</t>
  </si>
  <si>
    <t>​8,53</t>
  </si>
  <si>
    <t>​20,15</t>
  </si>
  <si>
    <t>​5,26</t>
  </si>
  <si>
    <t>​0,39</t>
  </si>
  <si>
    <t>Wohnbevölkerung seit mehr als zwei Jahren: Bevölkerung, die seit mindestens zwei Jahren vor dem jeweiligen Jahr im Kanton Aargau wohnt.</t>
  </si>
  <si>
    <r>
      <rPr>
        <b/>
        <sz val="10"/>
        <rFont val="Arial"/>
      </rPr>
      <t>Allgemeiner Hinweis zu den Kreuzanalysen</t>
    </r>
    <r>
      <rPr>
        <sz val="10"/>
        <color rgb="FF000000"/>
        <rFont val="Arial"/>
      </rPr>
      <t/>
    </r>
  </si>
  <si>
    <t xml:space="preserve">Im Gegensatz zu den vorhergehenden Analysen wurde bei den Kreuzanalysen das 5-Jahres-Pooling der Strukturerhebungsdaten verwendet. </t>
  </si>
  <si>
    <t xml:space="preserve">Ausserdem wird aufgrund der kleineren Teilgruppen nicht mehr zwischen Schweizerischer und Ausländischer Bevölkerung unterschieden, </t>
  </si>
  <si>
    <t xml:space="preserve">sondern lediglich die Gesamtbevölkerung dargestellt. </t>
  </si>
  <si>
    <r>
      <rPr>
        <b/>
        <sz val="10"/>
        <rFont val="Arial"/>
      </rPr>
      <t>Hinweis zur Lesart</t>
    </r>
    <r>
      <rPr>
        <sz val="10"/>
        <color rgb="FF000000"/>
        <rFont val="Arial"/>
      </rPr>
      <t/>
    </r>
  </si>
  <si>
    <t>In jeder der drei Bevölkerungsgruppen (internationale und interkantonale Zuzüge, interkantonale Wegzüge, Wohnbevölkerung) ergeben die Anteile der vier Erwerbstätigkeitskategorien pro Geschlecht jeweils 100 Prozent.</t>
  </si>
  <si>
    <t>​33,24</t>
  </si>
  <si>
    <t>​48,97</t>
  </si>
  <si>
    <t>​(1,20)</t>
  </si>
  <si>
    <t>​31,69</t>
  </si>
  <si>
    <t>​47,32</t>
  </si>
  <si>
    <t>​34,78</t>
  </si>
  <si>
    <t>​50,62</t>
  </si>
  <si>
    <t>​(1,58)</t>
  </si>
  <si>
    <t>​29,76</t>
  </si>
  <si>
    <t>​(0,80)</t>
  </si>
  <si>
    <t>​28,47</t>
  </si>
  <si>
    <t>​28,34</t>
  </si>
  <si>
    <t>​38,06</t>
  </si>
  <si>
    <t>​31,18</t>
  </si>
  <si>
    <t>​41,07</t>
  </si>
  <si>
    <t>​68,40</t>
  </si>
  <si>
    <t>​14,77</t>
  </si>
  <si>
    <t>​66,03</t>
  </si>
  <si>
    <t>​16,29</t>
  </si>
  <si>
    <t>​70,77</t>
  </si>
  <si>
    <t>​57,16</t>
  </si>
  <si>
    <t>​(0,75)</t>
  </si>
  <si>
    <t>​26,71</t>
  </si>
  <si>
    <t>​54,64</t>
  </si>
  <si>
    <t>​(0,30)</t>
  </si>
  <si>
    <t>​31,35</t>
  </si>
  <si>
    <t>​59,55</t>
  </si>
  <si>
    <t>​14,08</t>
  </si>
  <si>
    <t>​59,17</t>
  </si>
  <si>
    <t>​0,67</t>
  </si>
  <si>
    <t>​59,93</t>
  </si>
  <si>
    <t>​25,69</t>
  </si>
  <si>
    <t>​24,84</t>
  </si>
  <si>
    <t>​47,81</t>
  </si>
  <si>
    <t>​26,65</t>
  </si>
  <si>
    <t>​0,71</t>
  </si>
  <si>
    <t>​24,52</t>
  </si>
  <si>
    <t>​47,44</t>
  </si>
  <si>
    <t>​0,64</t>
  </si>
  <si>
    <t>​25,16</t>
  </si>
  <si>
    <t>​48,17</t>
  </si>
  <si>
    <t>​26,97</t>
  </si>
  <si>
    <t>​0,77</t>
  </si>
  <si>
    <t>In jeder der drei Bevölkerungsgruppen (internationale und interkantonale Zuzüge, interkantonale Wegzüge, Wohnbevölkerung) ergeben die Anteile der vier Arbeitswegkategorien pro Geschlecht jeweils 100 Prozent.</t>
  </si>
  <si>
    <t>​29,96</t>
  </si>
  <si>
    <t>​7,29</t>
  </si>
  <si>
    <t>​28,45</t>
  </si>
  <si>
    <t>​10,51</t>
  </si>
  <si>
    <t>​31,47</t>
  </si>
  <si>
    <t>​12,69</t>
  </si>
  <si>
    <t>​17,23</t>
  </si>
  <si>
    <t>​34,69</t>
  </si>
  <si>
    <t>​10,35</t>
  </si>
  <si>
    <t>​18,36</t>
  </si>
  <si>
    <t>​30,33</t>
  </si>
  <si>
    <t>​26,13</t>
  </si>
  <si>
    <t>​17,19</t>
  </si>
  <si>
    <t>​28,93</t>
  </si>
  <si>
    <t>​28,88</t>
  </si>
  <si>
    <t>​12,67</t>
  </si>
  <si>
    <t>​31,73</t>
  </si>
  <si>
    <t>​6,72</t>
  </si>
  <si>
    <t>​32,71</t>
  </si>
  <si>
    <t>​10,61</t>
  </si>
  <si>
    <t>​32,67</t>
  </si>
  <si>
    <t>​(0,39)</t>
  </si>
  <si>
    <t>​5,35</t>
  </si>
  <si>
    <t>​30,32</t>
  </si>
  <si>
    <t>​30,27</t>
  </si>
  <si>
    <t>​(1,42)</t>
  </si>
  <si>
    <t>​8,08</t>
  </si>
  <si>
    <t>​35,10</t>
  </si>
  <si>
    <t>​(1,48)</t>
  </si>
  <si>
    <t>​29,67</t>
  </si>
  <si>
    <t>​32,08</t>
  </si>
  <si>
    <t>​27,33</t>
  </si>
  <si>
    <t>​17,25</t>
  </si>
  <si>
    <t>​29,74</t>
  </si>
  <si>
    <t>​(2,17)</t>
  </si>
  <si>
    <t>​34,42</t>
  </si>
  <si>
    <t>​1,71</t>
  </si>
  <si>
    <t>​11,36</t>
  </si>
  <si>
    <t>​37,80</t>
  </si>
  <si>
    <t>​10,09</t>
  </si>
  <si>
    <t>​20,09</t>
  </si>
  <si>
    <t>​18,95</t>
  </si>
  <si>
    <t>​1,61</t>
  </si>
  <si>
    <t>​37,42</t>
  </si>
  <si>
    <t>​9,85</t>
  </si>
  <si>
    <t>​19,78</t>
  </si>
  <si>
    <t>​18,65</t>
  </si>
  <si>
    <t>​38,17</t>
  </si>
  <si>
    <t>​10,85</t>
  </si>
  <si>
    <t>​34,48</t>
  </si>
  <si>
    <t>​24,13</t>
  </si>
  <si>
    <t>​20,80</t>
  </si>
  <si>
    <t>​7,73</t>
  </si>
  <si>
    <t>​23,83</t>
  </si>
  <si>
    <t>​20,50</t>
  </si>
  <si>
    <t>​24,44</t>
  </si>
  <si>
    <t>In jeder der drei Bevölkerungsgruppen (internationale und interkantonale Zuzüge, interkantonale Wegzüge, Wohnbevölkerung) ergeben die Anteile der fünf Ausbildungsstufen pro Geschlecht jeweils 100 Prozent.</t>
  </si>
  <si>
    <t>15–24</t>
  </si>
  <si>
    <t>25–44</t>
  </si>
  <si>
    <t>45–64</t>
  </si>
  <si>
    <t>​18,47</t>
  </si>
  <si>
    <t>​44,73</t>
  </si>
  <si>
    <t>​19,52</t>
  </si>
  <si>
    <t>​(6,09)</t>
  </si>
  <si>
    <t>​(9,18)</t>
  </si>
  <si>
    <t>​(0,87)</t>
  </si>
  <si>
    <t>​15,44</t>
  </si>
  <si>
    <t>​40,97</t>
  </si>
  <si>
    <t>​(4,30)</t>
  </si>
  <si>
    <t>​(7,01)</t>
  </si>
  <si>
    <t>​21,51</t>
  </si>
  <si>
    <t>​48,49</t>
  </si>
  <si>
    <t>​22,56</t>
  </si>
  <si>
    <t>​(7,89)</t>
  </si>
  <si>
    <t>​(11,35)</t>
  </si>
  <si>
    <t>​(1,27)</t>
  </si>
  <si>
    <t>​7,69</t>
  </si>
  <si>
    <t>​36,70</t>
  </si>
  <si>
    <t>​6,94</t>
  </si>
  <si>
    <t>​35,40</t>
  </si>
  <si>
    <t>​8,45</t>
  </si>
  <si>
    <t>​27,91</t>
  </si>
  <si>
    <t>​11,49</t>
  </si>
  <si>
    <t>​38,00</t>
  </si>
  <si>
    <t>​(1,71)</t>
  </si>
  <si>
    <t>​11,42</t>
  </si>
  <si>
    <t>​23,37</t>
  </si>
  <si>
    <t>​9,40</t>
  </si>
  <si>
    <t>​25,25</t>
  </si>
  <si>
    <t>​9,84</t>
  </si>
  <si>
    <t>​29,55</t>
  </si>
  <si>
    <t>​12,99</t>
  </si>
  <si>
    <t>​(13,27)</t>
  </si>
  <si>
    <t>​53,42</t>
  </si>
  <si>
    <t>​(19,36)</t>
  </si>
  <si>
    <t>​(6,38)</t>
  </si>
  <si>
    <t>​(6,60)</t>
  </si>
  <si>
    <t>​(9,69)</t>
  </si>
  <si>
    <t>​48,20</t>
  </si>
  <si>
    <t>​(15,08)</t>
  </si>
  <si>
    <t>​(4,14)</t>
  </si>
  <si>
    <t>​(16,85)</t>
  </si>
  <si>
    <t>​58,63</t>
  </si>
  <si>
    <t>​(23,65)</t>
  </si>
  <si>
    <t>​(9,07)</t>
  </si>
  <si>
    <t>​(1,18)</t>
  </si>
  <si>
    <t>​28,07</t>
  </si>
  <si>
    <t>​18,15</t>
  </si>
  <si>
    <t>​38,20</t>
  </si>
  <si>
    <t>​16,44</t>
  </si>
  <si>
    <t>​36,06</t>
  </si>
  <si>
    <t>​(1,72)</t>
  </si>
  <si>
    <t>​6,19</t>
  </si>
  <si>
    <t>​30,07</t>
  </si>
  <si>
    <t>​19,86</t>
  </si>
  <si>
    <t>​40,35</t>
  </si>
  <si>
    <t>​12,82</t>
  </si>
  <si>
    <t>​31,10</t>
  </si>
  <si>
    <t>​(8,23)</t>
  </si>
  <si>
    <t>​21,46</t>
  </si>
  <si>
    <t>​10,18</t>
  </si>
  <si>
    <t>​27,62</t>
  </si>
  <si>
    <t>​21,83</t>
  </si>
  <si>
    <t>​34,58</t>
  </si>
  <si>
    <t>​(10,33)</t>
  </si>
  <si>
    <t>​24,41</t>
  </si>
  <si>
    <t>​28,17</t>
  </si>
  <si>
    <t>​45,24</t>
  </si>
  <si>
    <t>​18,13</t>
  </si>
  <si>
    <t>​3,41</t>
  </si>
  <si>
    <t>​0,85</t>
  </si>
  <si>
    <t>​44,33</t>
  </si>
  <si>
    <t>​17,43</t>
  </si>
  <si>
    <t>​3,08</t>
  </si>
  <si>
    <t>​1,25</t>
  </si>
  <si>
    <t>​28,98</t>
  </si>
  <si>
    <t>​46,16</t>
  </si>
  <si>
    <t>​4,35</t>
  </si>
  <si>
    <t>​34,75</t>
  </si>
  <si>
    <t>​8,83</t>
  </si>
  <si>
    <t>​1,51</t>
  </si>
  <si>
    <t>​34,35</t>
  </si>
  <si>
    <t>​8,59</t>
  </si>
  <si>
    <t>​22,09</t>
  </si>
  <si>
    <t>​23,99</t>
  </si>
  <si>
    <t>​8,27</t>
  </si>
  <si>
    <t>​35,15</t>
  </si>
  <si>
    <t>​10,55</t>
  </si>
  <si>
    <t>​7,09</t>
  </si>
  <si>
    <t>​19,20</t>
  </si>
  <si>
    <t>​35,03</t>
  </si>
  <si>
    <t>​6,89</t>
  </si>
  <si>
    <t>​25,35</t>
  </si>
  <si>
    <t>​35,77</t>
  </si>
  <si>
    <t>​19,50</t>
  </si>
  <si>
    <t>Internationale und interkantonale Zuzüge: Personen, die zwei Jahre vor dem Bezugsjahr in einem anderen Kanton oder im Ausland wohnten und im Bezugsjahr im Kanton Aargau wohnen.</t>
  </si>
  <si>
    <t>Interkantonale Wegzüge: Personen, die zwei Jahre vor dem Bezugsjahr im Kanton Aargau wohnten und im Bezugsjahr in einem anderen Kanton wohnen.</t>
  </si>
  <si>
    <t>Wohnbevölkerung seit mehr als zwei Jahren: Bevölkerung, die seit mindestens zwei Jahren vor dem Bezugsjahr im Kanton Aargau wohnt.</t>
  </si>
  <si>
    <r>
      <rPr>
        <b/>
        <sz val="10"/>
        <rFont val="Arial"/>
      </rPr>
      <t>Hinweis zu den Alterklassen</t>
    </r>
    <r>
      <rPr>
        <sz val="10"/>
        <color rgb="FF000000"/>
        <rFont val="Arial"/>
      </rPr>
      <t/>
    </r>
  </si>
  <si>
    <t>Aufgrund von teilweise sehr tiefen Fallzahlen wird die Ausbildung der Erwerbstätigen über 65 Jahren nicht dargestellt.</t>
  </si>
  <si>
    <t>In jeder der drei Bevölkerungsgruppen (internationale und interkantonale Zuzüge, interkantonale Wegzüge, Wohnbevölkerung) ergeben die Anteile der fünf Ausbildungsstufen pro Alterskategorie jeweils 100 Prozent.</t>
  </si>
  <si>
    <t>Erwerbstätig im Kt. AG</t>
  </si>
  <si>
    <t>Erwerbstätig ausserhalb des Kt. AG</t>
  </si>
  <si>
    <t>Nichtpendler/Nichtpendlerin</t>
  </si>
  <si>
    <t>​31,43</t>
  </si>
  <si>
    <t>​11,38</t>
  </si>
  <si>
    <t>​31,55</t>
  </si>
  <si>
    <t>​29,69</t>
  </si>
  <si>
    <t>​33,30</t>
  </si>
  <si>
    <t>​33,41</t>
  </si>
  <si>
    <t>​29,49</t>
  </si>
  <si>
    <t>​30,65</t>
  </si>
  <si>
    <t>​27,94</t>
  </si>
  <si>
    <t>​9,96</t>
  </si>
  <si>
    <t>​29,09</t>
  </si>
  <si>
    <t>​9,51</t>
  </si>
  <si>
    <t>​31,04</t>
  </si>
  <si>
    <t>​12,16</t>
  </si>
  <si>
    <t>​20,84</t>
  </si>
  <si>
    <t>​32,21</t>
  </si>
  <si>
    <t>​(2,88)</t>
  </si>
  <si>
    <t>​33,80</t>
  </si>
  <si>
    <t>​21,14</t>
  </si>
  <si>
    <t>​11,46</t>
  </si>
  <si>
    <t>​31,67</t>
  </si>
  <si>
    <t>​(3,71)</t>
  </si>
  <si>
    <t>​35,93</t>
  </si>
  <si>
    <t>​(2,34)</t>
  </si>
  <si>
    <t>​(6,47)</t>
  </si>
  <si>
    <t>​33,60</t>
  </si>
  <si>
    <t>​(8,04)</t>
  </si>
  <si>
    <t>​(4,05)</t>
  </si>
  <si>
    <t>​(5,61)</t>
  </si>
  <si>
    <t>​17,38</t>
  </si>
  <si>
    <t>​(3,87)</t>
  </si>
  <si>
    <t>​(8,89)</t>
  </si>
  <si>
    <t>​(10,47)</t>
  </si>
  <si>
    <t>​24,61</t>
  </si>
  <si>
    <t>​32,66</t>
  </si>
  <si>
    <t>​7,17</t>
  </si>
  <si>
    <t>​32,96</t>
  </si>
  <si>
    <t>​5,93</t>
  </si>
  <si>
    <t>​30,79</t>
  </si>
  <si>
    <t>​8,86</t>
  </si>
  <si>
    <t>​(1,43)</t>
  </si>
  <si>
    <t>​(8,11)</t>
  </si>
  <si>
    <t>​(6,04)</t>
  </si>
  <si>
    <t>​22,23</t>
  </si>
  <si>
    <t>​32,86</t>
  </si>
  <si>
    <t>​(10,19)</t>
  </si>
  <si>
    <t>​39,68</t>
  </si>
  <si>
    <t>​12,63</t>
  </si>
  <si>
    <t>​38,99</t>
  </si>
  <si>
    <t>​8,76</t>
  </si>
  <si>
    <t>​21,45</t>
  </si>
  <si>
    <t>​16,20</t>
  </si>
  <si>
    <t>​1,86</t>
  </si>
  <si>
    <t>​38,63</t>
  </si>
  <si>
    <t>​8,55</t>
  </si>
  <si>
    <t>​21,16</t>
  </si>
  <si>
    <t>​12,88</t>
  </si>
  <si>
    <t>​16,46</t>
  </si>
  <si>
    <t>​33,35</t>
  </si>
  <si>
    <t>​23,06</t>
  </si>
  <si>
    <t>​24,63</t>
  </si>
  <si>
    <t>​32,85</t>
  </si>
  <si>
    <t>​22,63</t>
  </si>
  <si>
    <t>​8,98</t>
  </si>
  <si>
    <t>​25,08</t>
  </si>
  <si>
    <t>​9,95</t>
  </si>
  <si>
    <t>​23,67</t>
  </si>
  <si>
    <t>​23,91</t>
  </si>
  <si>
    <t>​23,17</t>
  </si>
  <si>
    <t>​32,17</t>
  </si>
  <si>
    <t>​24,18</t>
  </si>
  <si>
    <t>In jeder der drei Bevölkerungsgruppen (internationale und interkantonale Zuzüge, interkantonale Wegzüge, Wohnbevölkerung) ergeben die Anteile der fünf Ausbildungsstufen pro Kategorie des Arbeitswegs jeweils 100 Prozent.</t>
  </si>
  <si>
    <r>
      <rPr>
        <b/>
        <sz val="10"/>
        <rFont val="Arial"/>
      </rPr>
      <t>Datengrundlage: Statistik der Bevölkerung und Haushalte (STATPOP), Stand 2024, Bundesamt für Statistik (BFS)</t>
    </r>
    <r>
      <rPr>
        <sz val="10"/>
        <color rgb="FF000000"/>
        <rFont val="Arial"/>
      </rPr>
      <t/>
    </r>
  </si>
  <si>
    <t>Die Grundlage für die Tabellen im Reiter "T1" und "T2" bilden die STATPOP-Daten. Enthalten sind alle Personen der ständigen Wohnbevölkerung, die im jeweiligen Jahr im Kanton Aargau wohnhaft waren und bei denen mindestens einer der folgenden Vorgänge verzeichnet wurde: Ein‑ oder Auswanderung, ein Wechsel des Bevölkerungstyps (Zugang) oder ein interkantonaler Weg‑ bzw. Zuzug.</t>
  </si>
  <si>
    <r>
      <rPr>
        <b/>
        <sz val="10"/>
        <rFont val="Arial"/>
      </rPr>
      <t>Datenquelle: Strukturerhebung; Bundesamt für Statistik (BFS), Stand 31. Dezember 2024 (Jahre 2016–2024 in unterschiedlichen Poolings)</t>
    </r>
    <r>
      <rPr>
        <sz val="10"/>
        <color rgb="FF000000"/>
        <rFont val="Arial"/>
      </rPr>
      <t/>
    </r>
  </si>
  <si>
    <t>Die Strukturerhebung beinhaltet Befragungs- und Registerdaten von Personen ab 15 Jahren der ständigen Wohnbevölkerung, die in Privathaushalten leben. Ausgeschlossen wurden neben Personen, die in Kollektivhaushalten leben, auch Diplomatinnen und Diplomaten, internationale Funktionärinnen und Funktionäre sowie deren Angehörige. Da die angegebenen Werte auf einer Stichprobe und Hochrechnung beruhen, unterliegt die Schätzung einem statistischen Unschärfebereich. Durch das Zusammenlegen von Stichproben verschiedener Jahre kann der Stichprobenfehler verringert werden. Die zusammengelegten Daten sind dann Mittelwerte für den gesamten betrachteten Zeitraum und beziehen sich auf eine Durchschnittsbevölkerung.</t>
  </si>
  <si>
    <r>
      <rPr>
        <b/>
        <sz val="10"/>
        <rFont val="Arial"/>
      </rPr>
      <t>Hinweise zu den Auswertungen basierend auf den Strukturerhebungsdaten</t>
    </r>
    <r>
      <rPr>
        <sz val="10"/>
        <color rgb="FF000000"/>
        <rFont val="Arial"/>
      </rPr>
      <t/>
    </r>
  </si>
  <si>
    <t>Internationale Wegzüge: Die Strukturerhebung umfasst ausschliesslich Personen, die im jeweiligen Jahr in der Schweiz wohnten. Mit dieser Datengrundlage können Auswertungen zu Personen gemacht werden, die ehemals im Kanton Aargau wohnhaft waren, zum Erhebungszeitpunkt aber in einem anderen Kanton lebten. Für Personen, die aus dem Kanton Aargau ins Ausland weggezogen sind, können mit dieser Datenquelle jedoch keine Auswertungen erstellt werden.</t>
  </si>
  <si>
    <t>Internationale Zuzüge: Internationale Zuzüge können identifiziert werden, da die Erhebung angibt, ob die Person zwei Jahre vor dem Bezugsjahr im Ausland wohnhaft war.</t>
  </si>
  <si>
    <t>Einteilung in Zuzüge, Wegzüge und Wohnbevölkerung: Die Zuordnung zu einer der drei Kategorien erfolgt anhand der Frage, wo die Person zwei Jahre vor dem Bezugsjahr wohnhaft war. Der Zeitraum von zwei Jahren wird dabei immer relativ zum jeweiligen Bezugsjahr gerechnet. Da im Daten‑Pooling Daten mehrerer Jahre zusammengeführt werden, können die effektiven Bezugsjahre je nach Beobachtung unterschiedlich ausfallen.</t>
  </si>
  <si>
    <t>Alle Werte beziehen sich auf das jeweilige Jahr respektive den jeweiligen kombinierten Zeitraum. Somit erlauben die Angaben keine Rückschlüsse auf den Zeitraum vor dem Umzug.</t>
  </si>
  <si>
    <r>
      <rPr>
        <b/>
        <sz val="10"/>
        <rFont val="Arial"/>
      </rPr>
      <t>Hinweis zur Lesart der Tabellen in den Reitern "T1" bis "T14"</t>
    </r>
    <r>
      <rPr>
        <sz val="10"/>
        <color rgb="FF000000"/>
        <rFont val="Arial"/>
      </rPr>
      <t/>
    </r>
  </si>
  <si>
    <t>Die Spalte "Gesamtbevölkerung" weist die Werte für alle Personen unabhängig ihrer Nationalität aus.</t>
  </si>
  <si>
    <r>
      <rPr>
        <b/>
        <sz val="10"/>
        <rFont val="Arial"/>
      </rPr>
      <t>Hinweis zur Lesart der Tabellen in den Reitern "T15", "T16", "T17", "T18" und "T19"</t>
    </r>
    <r>
      <rPr>
        <sz val="10"/>
        <color rgb="FF000000"/>
        <rFont val="Arial"/>
      </rPr>
      <t/>
    </r>
  </si>
  <si>
    <t>In jeder der drei Bevölkerungsgruppen (internationale und interkantonale Zuzüge, interkantonale Wegzüge, Wohnbevölkerung) ergeben die Anteile des Merkmals in einer Spalte für jede Untergruppe jeweils 100 Prozent.</t>
  </si>
  <si>
    <r>
      <rPr>
        <b/>
        <sz val="10"/>
        <rFont val="Arial"/>
      </rPr>
      <t>Hinweis zu den Auswertungen der Jahre 2016–2020</t>
    </r>
    <r>
      <rPr>
        <sz val="10"/>
        <color rgb="FF000000"/>
        <rFont val="Arial"/>
      </rPr>
      <t/>
    </r>
  </si>
  <si>
    <t>In einer früheren Auswertung für die Jahre 2016 bis 2020 wurden fünf Jahre zusammengefasst, während die aktuelle Analyse nur drei Jahre umfasst.</t>
  </si>
  <si>
    <t>Grund dafür waren tiefere Fallzahlen in den damaligen Befragungen der Strukturerhebung.</t>
  </si>
  <si>
    <r>
      <rPr>
        <b/>
        <sz val="10"/>
        <rFont val="Arial"/>
      </rPr>
      <t>Zitiervorschlag</t>
    </r>
    <r>
      <rPr>
        <sz val="10"/>
        <color rgb="FF000000"/>
        <rFont val="Arial"/>
      </rPr>
      <t/>
    </r>
  </si>
  <si>
    <r>
      <rPr>
        <b/>
        <sz val="10"/>
        <rFont val="Arial"/>
      </rPr>
      <t>Tabellen 1, 2</t>
    </r>
    <r>
      <rPr>
        <sz val="10"/>
        <color rgb="FF000000"/>
        <rFont val="Arial"/>
      </rPr>
      <t>: Quelle: Statistik Aargau; Datengrundlage: Statistik der Bevölkerung und der Haushalte (STATPOP), Stand 2024, Bundesamt für Statistik (BFS)</t>
    </r>
  </si>
  <si>
    <r>
      <rPr>
        <b/>
        <sz val="10"/>
        <rFont val="Arial"/>
      </rPr>
      <t>Tabellen 3–19</t>
    </r>
    <r>
      <rPr>
        <sz val="10"/>
        <color rgb="FF000000"/>
        <rFont val="Arial"/>
      </rPr>
      <t>: Quelle: Statistik Aargau; Datengrundlage: Strukturerhebung, Stand 2024, Bundesamt für Statistik (BFS)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</si>
</sst>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0"/>
      <color rgb="FF000000"/>
      <name val="Arial"/>
    </font>
    <font>
      <b/>
      <sz val="16"/>
      <color rgb="FFFFFFFF"/>
      <name val="Arial"/>
    </font>
    <font>
      <b/>
      <sz val="12"/>
      <color rgb="FF000000"/>
      <name val="Arial"/>
    </font>
    <font>
      <b/>
      <sz val="14"/>
      <color rgb="FF000000"/>
      <name val="Arial"/>
    </font>
    <font>
      <i/>
      <sz val="10"/>
      <color rgb="FF000000"/>
      <name val="Arial"/>
    </font>
    <font>
      <sz val="10"/>
      <color rgb="FFFFFFFF"/>
      <name val="Arial"/>
    </font>
    <font>
      <u/>
      <sz val="10"/>
      <color rgb="FF000000"/>
      <name val="Arial"/>
    </font>
    <font>
      <b/>
      <sz val="10"/>
      <color rgb="FF000000"/>
      <name val="Arial"/>
    </font>
    <font>
      <b/>
      <sz val="10"/>
      <name val="Arial"/>
    </font>
  </fonts>
  <fills count="11">
    <fill>
      <patternFill patternType="none"/>
    </fill>
    <fill>
      <patternFill patternType="gray125"/>
    </fill>
    <fill>
      <patternFill patternType="solid">
        <fgColor rgb="FF007AB8"/>
      </patternFill>
    </fill>
    <fill>
      <patternFill patternType="solid">
        <fgColor rgb="FF96D4FF"/>
      </patternFill>
    </fill>
    <fill>
      <patternFill patternType="solid">
        <fgColor rgb="FFFFA81F"/>
      </patternFill>
    </fill>
    <fill>
      <patternFill patternType="solid">
        <fgColor rgb="FFFFE562"/>
      </patternFill>
    </fill>
    <fill>
      <patternFill patternType="solid">
        <fgColor rgb="FFA05388"/>
      </patternFill>
    </fill>
    <fill>
      <patternFill patternType="solid">
        <fgColor rgb="FFFF82A9"/>
      </patternFill>
    </fill>
    <fill>
      <patternFill patternType="solid">
        <fgColor rgb="FF4C8562"/>
      </patternFill>
    </fill>
    <fill>
      <patternFill patternType="solid">
        <fgColor rgb="FFC6ECAE"/>
      </patternFill>
    </fill>
    <fill>
      <patternFill patternType="solid">
        <fgColor rgb="FFD9D9D9"/>
      </patternFill>
    </fill>
  </fills>
  <borders count="4">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32">
    <xf numFmtId="0" fontId="0" fillId="0" borderId="0" xfId="0"/>
    <xf numFmtId="0" fontId="1" fillId="2" borderId="0" xfId="0" applyFont="1" applyFill="1" applyAlignment="1">
      <alignment horizontal="left" wrapText="1"/>
    </xf>
    <xf numFmtId="0" fontId="2" fillId="0" borderId="0" xfId="0" applyFont="1"/>
    <xf numFmtId="0" fontId="3" fillId="0" borderId="0" xfId="0" applyFont="1"/>
    <xf numFmtId="0" fontId="4" fillId="0" borderId="0" xfId="0" applyFont="1"/>
    <xf numFmtId="0" fontId="5" fillId="2" borderId="1" xfId="0" applyFont="1" applyFill="1" applyBorder="1"/>
    <xf numFmtId="0" fontId="6" fillId="0" borderId="0" xfId="0" applyFont="1"/>
    <xf numFmtId="0" fontId="0" fillId="3" borderId="1" xfId="0" applyFill="1" applyBorder="1"/>
    <xf numFmtId="0" fontId="0" fillId="4" borderId="1" xfId="0" applyFill="1" applyBorder="1"/>
    <xf numFmtId="0" fontId="0" fillId="5" borderId="1" xfId="0" applyFill="1" applyBorder="1"/>
    <xf numFmtId="0" fontId="5" fillId="6" borderId="1" xfId="0" applyFont="1" applyFill="1" applyBorder="1"/>
    <xf numFmtId="0" fontId="0" fillId="7" borderId="1" xfId="0" applyFill="1" applyBorder="1"/>
    <xf numFmtId="0" fontId="5" fillId="8" borderId="1" xfId="0" applyFont="1" applyFill="1" applyBorder="1"/>
    <xf numFmtId="0" fontId="0" fillId="9" borderId="1" xfId="0" applyFill="1" applyBorder="1"/>
    <xf numFmtId="0" fontId="7" fillId="0" borderId="2" xfId="0" applyFont="1" applyBorder="1" applyAlignment="1">
      <alignment horizontal="center" vertical="top" wrapText="1"/>
    </xf>
    <xf numFmtId="0" fontId="7" fillId="0" borderId="2" xfId="0" applyFont="1" applyBorder="1" applyAlignment="1">
      <alignment horizontal="right" vertical="top" wrapText="1"/>
    </xf>
    <xf numFmtId="164" fontId="0" fillId="0" borderId="0" xfId="0" applyNumberFormat="1" applyAlignment="1">
      <alignment horizontal="center" vertical="center"/>
    </xf>
    <xf numFmtId="3" fontId="0" fillId="0" borderId="0" xfId="0" applyNumberFormat="1" applyAlignment="1">
      <alignment horizontal="right" vertical="center"/>
    </xf>
    <xf numFmtId="164" fontId="0" fillId="0" borderId="3" xfId="0" applyNumberFormat="1" applyBorder="1" applyAlignment="1">
      <alignment horizontal="center" vertical="center"/>
    </xf>
    <xf numFmtId="3" fontId="0" fillId="0" borderId="3" xfId="0" applyNumberFormat="1" applyBorder="1" applyAlignment="1">
      <alignment horizontal="right" vertical="center"/>
    </xf>
    <xf numFmtId="0" fontId="0" fillId="0" borderId="0" xfId="0" applyAlignment="1">
      <alignment horizontal="left" vertical="center"/>
    </xf>
    <xf numFmtId="0" fontId="0" fillId="0" borderId="0" xfId="0" applyAlignment="1">
      <alignment horizontal="right" vertical="center"/>
    </xf>
    <xf numFmtId="0" fontId="0" fillId="0" borderId="3" xfId="0" applyBorder="1" applyAlignment="1">
      <alignment horizontal="left" vertical="center"/>
    </xf>
    <xf numFmtId="0" fontId="0" fillId="0" borderId="3" xfId="0" applyBorder="1" applyAlignment="1">
      <alignment horizontal="right" vertical="center"/>
    </xf>
    <xf numFmtId="0" fontId="0" fillId="0" borderId="0" xfId="0" applyAlignment="1">
      <alignment horizontal="left" vertical="top" wrapText="1"/>
    </xf>
    <xf numFmtId="0" fontId="0" fillId="0" borderId="0" xfId="0" applyAlignment="1">
      <alignment horizontal="left" vertical="top" wrapText="1" indent="1"/>
    </xf>
    <xf numFmtId="0" fontId="1" fillId="2" borderId="0" xfId="0" applyFont="1" applyFill="1" applyAlignment="1">
      <alignment horizontal="left" wrapText="1"/>
    </xf>
    <xf numFmtId="0" fontId="0" fillId="10" borderId="0" xfId="0" applyFill="1" applyAlignment="1">
      <alignment horizontal="center" wrapText="1"/>
    </xf>
    <xf numFmtId="3" fontId="0" fillId="0" borderId="0" xfId="0" applyNumberFormat="1" applyAlignment="1">
      <alignment horizontal="right" vertical="center"/>
    </xf>
    <xf numFmtId="0" fontId="7" fillId="0" borderId="2" xfId="0" applyFont="1" applyBorder="1" applyAlignment="1">
      <alignment horizontal="left" vertical="top" wrapText="1"/>
    </xf>
    <xf numFmtId="0" fontId="7" fillId="0" borderId="2" xfId="0" applyFont="1" applyBorder="1" applyAlignment="1">
      <alignment horizontal="center" vertical="top" wrapText="1"/>
    </xf>
    <xf numFmtId="0" fontId="0" fillId="0" borderId="0" xfId="0" applyAlignment="1">
      <alignment horizontal="righ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4:D50"/>
  <sheetViews>
    <sheetView showGridLines="0" topLeftCell="A6" workbookViewId="0"/>
  </sheetViews>
  <sheetFormatPr baseColWidth="10" defaultRowHeight="12.75" x14ac:dyDescent="0.2"/>
  <cols>
    <col min="1" max="1" width="2.5703125" customWidth="1"/>
    <col min="2" max="2" width="20.7109375" customWidth="1"/>
    <col min="3" max="3" width="3.5703125" customWidth="1"/>
    <col min="4" max="4" width="105.5703125" customWidth="1"/>
  </cols>
  <sheetData>
    <row r="4" spans="2:4" ht="14.45" customHeight="1" x14ac:dyDescent="0.3">
      <c r="B4" s="1"/>
      <c r="C4" s="1"/>
      <c r="D4" s="1"/>
    </row>
    <row r="5" spans="2:4" ht="14.45" customHeight="1" x14ac:dyDescent="0.3">
      <c r="B5" s="1"/>
      <c r="C5" s="1"/>
      <c r="D5" s="1"/>
    </row>
    <row r="6" spans="2:4" ht="21" customHeight="1" x14ac:dyDescent="0.3">
      <c r="B6" s="26" t="s">
        <v>0</v>
      </c>
      <c r="C6" s="26"/>
      <c r="D6" s="26"/>
    </row>
    <row r="7" spans="2:4" ht="6" customHeight="1" x14ac:dyDescent="0.2"/>
    <row r="8" spans="2:4" x14ac:dyDescent="0.2">
      <c r="B8" t="s">
        <v>1</v>
      </c>
    </row>
    <row r="9" spans="2:4" x14ac:dyDescent="0.2">
      <c r="B9" t="s">
        <v>2</v>
      </c>
    </row>
    <row r="14" spans="2:4" ht="15.75" x14ac:dyDescent="0.25">
      <c r="B14" s="2" t="s">
        <v>3</v>
      </c>
    </row>
    <row r="16" spans="2:4" x14ac:dyDescent="0.2">
      <c r="B16" s="4" t="s">
        <v>7</v>
      </c>
    </row>
    <row r="17" spans="2:4" x14ac:dyDescent="0.2">
      <c r="B17" s="5" t="str">
        <f>HYPERLINK("#'T1'!A1", "Tabelle 1:")</f>
        <v>Tabelle 1:</v>
      </c>
      <c r="C17" t="s">
        <v>8</v>
      </c>
      <c r="D17" s="6" t="str">
        <f>HYPERLINK("#'T1'!A1", "Anzahl Zu- und Wegzüge nach Nationalität")</f>
        <v>Anzahl Zu- und Wegzüge nach Nationalität</v>
      </c>
    </row>
    <row r="18" spans="2:4" x14ac:dyDescent="0.2">
      <c r="B18" s="5" t="str">
        <f>HYPERLINK("#'T2'!A1", "Tabelle 2:")</f>
        <v>Tabelle 2:</v>
      </c>
      <c r="C18" t="s">
        <v>8</v>
      </c>
      <c r="D18" s="6" t="str">
        <f>HYPERLINK("#'T2'!A1", "Anzahl Zu- und Wegzüge nach Nationalität (nur Personen im Erwerbsalter zwischen 20 und 64 Jahren)")</f>
        <v>Anzahl Zu- und Wegzüge nach Nationalität (nur Personen im Erwerbsalter zwischen 20 und 64 Jahren)</v>
      </c>
    </row>
    <row r="20" spans="2:4" x14ac:dyDescent="0.2">
      <c r="B20" s="4" t="s">
        <v>12</v>
      </c>
    </row>
    <row r="21" spans="2:4" x14ac:dyDescent="0.2">
      <c r="B21" s="7" t="str">
        <f>HYPERLINK("#'T3'!A1", "Tabelle 3:")</f>
        <v>Tabelle 3:</v>
      </c>
      <c r="C21" t="s">
        <v>8</v>
      </c>
      <c r="D21" s="6" t="str">
        <f>HYPERLINK("#'T3'!A1", "Zu- und Wegzüge sowie Wohnbevölkerung nach Nationalität und Geschlecht")</f>
        <v>Zu- und Wegzüge sowie Wohnbevölkerung nach Nationalität und Geschlecht</v>
      </c>
    </row>
    <row r="22" spans="2:4" x14ac:dyDescent="0.2">
      <c r="B22" s="7" t="str">
        <f>HYPERLINK("#'T4'!A1", "Tabelle 4:")</f>
        <v>Tabelle 4:</v>
      </c>
      <c r="C22" t="s">
        <v>8</v>
      </c>
      <c r="D22" s="6" t="str">
        <f>HYPERLINK("#'T4'!A1", "Zu- und Wegzüge sowie Wohnbevölkerung nach Nationalität und Altersklasse")</f>
        <v>Zu- und Wegzüge sowie Wohnbevölkerung nach Nationalität und Altersklasse</v>
      </c>
    </row>
    <row r="24" spans="2:4" x14ac:dyDescent="0.2">
      <c r="B24" s="4" t="s">
        <v>15</v>
      </c>
    </row>
    <row r="25" spans="2:4" x14ac:dyDescent="0.2">
      <c r="B25" s="8" t="str">
        <f>HYPERLINK("#'T5'!A1", "Tabelle 5:")</f>
        <v>Tabelle 5:</v>
      </c>
      <c r="C25" t="s">
        <v>8</v>
      </c>
      <c r="D25" s="6" t="str">
        <f>HYPERLINK("#'T5'!A1", "Zu- und Wegzüge sowie Wohnbevölkerung nach Nationalität und Hauptsprache")</f>
        <v>Zu- und Wegzüge sowie Wohnbevölkerung nach Nationalität und Hauptsprache</v>
      </c>
    </row>
    <row r="26" spans="2:4" x14ac:dyDescent="0.2">
      <c r="B26" s="8" t="str">
        <f>HYPERLINK("#'T6'!A1", "Tabelle 6:")</f>
        <v>Tabelle 6:</v>
      </c>
      <c r="C26" t="s">
        <v>8</v>
      </c>
      <c r="D26" s="6" t="str">
        <f>HYPERLINK("#'T6'!A1", "Zu- und Wegzüge sowie Wohnbevölkerung nach Nationalität und Bildungsabschluss")</f>
        <v>Zu- und Wegzüge sowie Wohnbevölkerung nach Nationalität und Bildungsabschluss</v>
      </c>
    </row>
    <row r="28" spans="2:4" x14ac:dyDescent="0.2">
      <c r="B28" s="4" t="s">
        <v>21</v>
      </c>
    </row>
    <row r="29" spans="2:4" x14ac:dyDescent="0.2">
      <c r="B29" s="9" t="str">
        <f>HYPERLINK("#'T7'!A1", "Tabelle 7:")</f>
        <v>Tabelle 7:</v>
      </c>
      <c r="C29" t="s">
        <v>8</v>
      </c>
      <c r="D29" s="6" t="str">
        <f>HYPERLINK("#'T7'!A1", "Zu- und Wegzüge sowie Wohnbevölkerung nach Nationalität und Erwerbstätigkeit")</f>
        <v>Zu- und Wegzüge sowie Wohnbevölkerung nach Nationalität und Erwerbstätigkeit</v>
      </c>
    </row>
    <row r="30" spans="2:4" x14ac:dyDescent="0.2">
      <c r="B30" s="9" t="str">
        <f>HYPERLINK("#'T8'!A1", "Tabelle 8:")</f>
        <v>Tabelle 8:</v>
      </c>
      <c r="C30" t="s">
        <v>8</v>
      </c>
      <c r="D30" s="6" t="str">
        <f>HYPERLINK("#'T8'!A1", "Zu- und Wegzüge sowie Wohnbevölkerung nach Nationalität und Erwerbstätigkeit (detailliert)")</f>
        <v>Zu- und Wegzüge sowie Wohnbevölkerung nach Nationalität und Erwerbstätigkeit (detailliert)</v>
      </c>
    </row>
    <row r="31" spans="2:4" x14ac:dyDescent="0.2">
      <c r="B31" s="9" t="str">
        <f>HYPERLINK("#'T9'!A1", "Tabelle 9:")</f>
        <v>Tabelle 9:</v>
      </c>
      <c r="C31" t="s">
        <v>8</v>
      </c>
      <c r="D31" s="6" t="str">
        <f>HYPERLINK("#'T9'!A1", "Zu- und Wegzüge sowie Wohnbevölkerung nach Nationalität und Wirtschaftssektor (nur Erwerbstätige)")</f>
        <v>Zu- und Wegzüge sowie Wohnbevölkerung nach Nationalität und Wirtschaftssektor (nur Erwerbstätige)</v>
      </c>
    </row>
    <row r="32" spans="2:4" x14ac:dyDescent="0.2">
      <c r="B32" s="9" t="str">
        <f>HYPERLINK("#'T10'!A1", "Tabelle 10:")</f>
        <v>Tabelle 10:</v>
      </c>
      <c r="C32" t="s">
        <v>8</v>
      </c>
      <c r="D32" s="6" t="str">
        <f>HYPERLINK("#'T10'!A1", "Zu- und Wegzüge sowie Wohnbevölkerung nach Nationalität und Wirtschaftszweig (nur Erwerbstätige)")</f>
        <v>Zu- und Wegzüge sowie Wohnbevölkerung nach Nationalität und Wirtschaftszweig (nur Erwerbstätige)</v>
      </c>
    </row>
    <row r="33" spans="2:4" x14ac:dyDescent="0.2">
      <c r="B33" s="9" t="str">
        <f>HYPERLINK("#'T11'!A1", "Tabelle 11:")</f>
        <v>Tabelle 11:</v>
      </c>
      <c r="C33" t="s">
        <v>8</v>
      </c>
      <c r="D33" s="6" t="str">
        <f>HYPERLINK("#'T11'!A1", "Zu- und Wegzüge sowie Wohnbevölkerung nach Nationalität und Berufsklassifikation gemäss der Internationalen Standardklassifikation der Berufe (nur Erwerbstätige)")</f>
        <v>Zu- und Wegzüge sowie Wohnbevölkerung nach Nationalität und Berufsklassifikation gemäss der Internationalen Standardklassifikation der Berufe (nur Erwerbstätige)</v>
      </c>
    </row>
    <row r="35" spans="2:4" x14ac:dyDescent="0.2">
      <c r="B35" s="4" t="s">
        <v>24</v>
      </c>
    </row>
    <row r="36" spans="2:4" x14ac:dyDescent="0.2">
      <c r="B36" s="10" t="str">
        <f>HYPERLINK("#'T12'!A1", "Tabelle 12:")</f>
        <v>Tabelle 12:</v>
      </c>
      <c r="C36" t="s">
        <v>8</v>
      </c>
      <c r="D36" s="6" t="str">
        <f>HYPERLINK("#'T12'!A1", "Zu- und Wegzüge sowie Wohnbevölkerung nach Nationalität und Arbeitsweg (nur Erwerbstätige)")</f>
        <v>Zu- und Wegzüge sowie Wohnbevölkerung nach Nationalität und Arbeitsweg (nur Erwerbstätige)</v>
      </c>
    </row>
    <row r="37" spans="2:4" x14ac:dyDescent="0.2">
      <c r="B37" s="10" t="str">
        <f>HYPERLINK("#'T13'!A1", "Tabelle 13:")</f>
        <v>Tabelle 13:</v>
      </c>
      <c r="C37" t="s">
        <v>8</v>
      </c>
      <c r="D37" s="6" t="str">
        <f>HYPERLINK("#'T13'!A1", "Zu- und Wegzüge sowie Wohnbevölkerung nach Nationalität und Zeitbedarf für den Arbeitsweg (Hinweg) (nur Erwerbstätige)")</f>
        <v>Zu- und Wegzüge sowie Wohnbevölkerung nach Nationalität und Zeitbedarf für den Arbeitsweg (Hinweg) (nur Erwerbstätige)</v>
      </c>
    </row>
    <row r="39" spans="2:4" x14ac:dyDescent="0.2">
      <c r="B39" s="4" t="s">
        <v>26</v>
      </c>
    </row>
    <row r="40" spans="2:4" x14ac:dyDescent="0.2">
      <c r="B40" s="11" t="str">
        <f>HYPERLINK("#'T14'!A1", "Tabelle 14:")</f>
        <v>Tabelle 14:</v>
      </c>
      <c r="C40" t="s">
        <v>8</v>
      </c>
      <c r="D40" s="6" t="str">
        <f>HYPERLINK("#'T14'!A1", "Zu- und Wegzüge sowie Wohnbevölkerung nach Nationalität und Haushaltstyp")</f>
        <v>Zu- und Wegzüge sowie Wohnbevölkerung nach Nationalität und Haushaltstyp</v>
      </c>
    </row>
    <row r="42" spans="2:4" x14ac:dyDescent="0.2">
      <c r="B42" s="4" t="s">
        <v>32</v>
      </c>
    </row>
    <row r="43" spans="2:4" x14ac:dyDescent="0.2">
      <c r="B43" s="12" t="str">
        <f>HYPERLINK("#'T15'!A1", "Tabelle 15:")</f>
        <v>Tabelle 15:</v>
      </c>
      <c r="C43" t="s">
        <v>8</v>
      </c>
      <c r="D43" s="6" t="str">
        <f>HYPERLINK("#'T15'!A1", "Zu- und Wegzüge sowie Wohnbevölkerung nach Erwerbstätigkeit und Geschlecht")</f>
        <v>Zu- und Wegzüge sowie Wohnbevölkerung nach Erwerbstätigkeit und Geschlecht</v>
      </c>
    </row>
    <row r="44" spans="2:4" x14ac:dyDescent="0.2">
      <c r="B44" s="12" t="str">
        <f>HYPERLINK("#'T16'!A1", "Tabelle 16:")</f>
        <v>Tabelle 16:</v>
      </c>
      <c r="C44" t="s">
        <v>8</v>
      </c>
      <c r="D44" s="6" t="str">
        <f>HYPERLINK("#'T16'!A1", "Zu- und Wegzüge sowie Wohnbevölkerung nach Arbeitsweg und Geschlecht (nur Erwerbstätige)")</f>
        <v>Zu- und Wegzüge sowie Wohnbevölkerung nach Arbeitsweg und Geschlecht (nur Erwerbstätige)</v>
      </c>
    </row>
    <row r="45" spans="2:4" x14ac:dyDescent="0.2">
      <c r="B45" s="12" t="str">
        <f>HYPERLINK("#'T17'!A1", "Tabelle 17:")</f>
        <v>Tabelle 17:</v>
      </c>
      <c r="C45" t="s">
        <v>8</v>
      </c>
      <c r="D45" s="6" t="str">
        <f>HYPERLINK("#'T17'!A1", "Zu- und Wegzüge sowie Wohnbevölkerung nach höchster abgeschlossener Ausbildung und Geschlecht (nur Erwerbstätige)")</f>
        <v>Zu- und Wegzüge sowie Wohnbevölkerung nach höchster abgeschlossener Ausbildung und Geschlecht (nur Erwerbstätige)</v>
      </c>
    </row>
    <row r="46" spans="2:4" x14ac:dyDescent="0.2">
      <c r="B46" s="12" t="str">
        <f>HYPERLINK("#'T18'!A1", "Tabelle 18:")</f>
        <v>Tabelle 18:</v>
      </c>
      <c r="C46" t="s">
        <v>8</v>
      </c>
      <c r="D46" s="6" t="str">
        <f>HYPERLINK("#'T18'!A1", "Zu- und Wegzüge sowie Wohnbevölkerung nach höchster abgeschlossener Ausbildung und Alter (nur Erwerbstätige zwischen 15 und 64 Jahren)")</f>
        <v>Zu- und Wegzüge sowie Wohnbevölkerung nach höchster abgeschlossener Ausbildung und Alter (nur Erwerbstätige zwischen 15 und 64 Jahren)</v>
      </c>
    </row>
    <row r="47" spans="2:4" x14ac:dyDescent="0.2">
      <c r="B47" s="12" t="str">
        <f>HYPERLINK("#'T19'!A1", "Tabelle 19:")</f>
        <v>Tabelle 19:</v>
      </c>
      <c r="C47" t="s">
        <v>8</v>
      </c>
      <c r="D47" s="6" t="str">
        <f>HYPERLINK("#'T19'!A1", "Zu- und Wegzüge sowie Wohnbevölkerung nach höchster abgeschlossener Ausbildung und Arbeitsweg (nur Erwerbstätige)")</f>
        <v>Zu- und Wegzüge sowie Wohnbevölkerung nach höchster abgeschlossener Ausbildung und Arbeitsweg (nur Erwerbstätige)</v>
      </c>
    </row>
    <row r="49" spans="2:2" x14ac:dyDescent="0.2">
      <c r="B49" s="4" t="s">
        <v>35</v>
      </c>
    </row>
    <row r="50" spans="2:2" x14ac:dyDescent="0.2">
      <c r="B50" s="13" t="str">
        <f>HYPERLINK("#'Erläuterungen'!A1", "Erläuterungen")</f>
        <v>Erläuterungen</v>
      </c>
    </row>
  </sheetData>
  <mergeCells count="1">
    <mergeCell ref="B6:D6"/>
  </mergeCells>
  <pageMargins left="0.7" right="0.7" top="0.75" bottom="0.75" header="0.3" footer="0.3"/>
  <pageSetup paperSize="9" fitToHeight="0" orientation="portrait" horizontalDpi="300" verticalDpi="300"/>
  <headerFooter differentFirst="1" scaleWithDoc="0" alignWithMargins="0">
    <firstHeader>&amp;L&amp;C&amp;R&amp;B DEPARTEMENT FINANZEN UND RESSOURCEN
Statistik Aargau</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AB8"/>
  </sheetPr>
  <dimension ref="B1:E79"/>
  <sheetViews>
    <sheetView showGridLines="0" workbookViewId="0"/>
  </sheetViews>
  <sheetFormatPr baseColWidth="10" defaultRowHeight="12.75" x14ac:dyDescent="0.2"/>
  <cols>
    <col min="1" max="1" width="2.5703125" customWidth="1"/>
    <col min="2" max="2" width="5.28515625" customWidth="1"/>
    <col min="3" max="3" width="21.42578125" customWidth="1"/>
    <col min="4" max="4" width="30.28515625" customWidth="1"/>
    <col min="5" max="5" width="28.140625" customWidth="1"/>
  </cols>
  <sheetData>
    <row r="1" spans="2:5" ht="18" x14ac:dyDescent="0.25">
      <c r="B1" s="3" t="s">
        <v>4</v>
      </c>
    </row>
    <row r="2" spans="2:5" x14ac:dyDescent="0.2">
      <c r="B2" t="s">
        <v>5</v>
      </c>
    </row>
    <row r="5" spans="2:5" x14ac:dyDescent="0.2">
      <c r="B5" s="14" t="s">
        <v>36</v>
      </c>
      <c r="C5" s="15" t="s">
        <v>37</v>
      </c>
      <c r="D5" s="15" t="s">
        <v>38</v>
      </c>
      <c r="E5" s="15" t="s">
        <v>39</v>
      </c>
    </row>
    <row r="6" spans="2:5" x14ac:dyDescent="0.2">
      <c r="B6" s="27" t="s">
        <v>40</v>
      </c>
      <c r="C6" s="28"/>
      <c r="D6" s="28"/>
      <c r="E6" s="28"/>
    </row>
    <row r="7" spans="2:5" x14ac:dyDescent="0.2">
      <c r="B7" s="16">
        <v>2011</v>
      </c>
      <c r="C7" s="17">
        <v>14422</v>
      </c>
      <c r="D7" s="17">
        <v>10145</v>
      </c>
      <c r="E7" s="17">
        <v>4277</v>
      </c>
    </row>
    <row r="8" spans="2:5" x14ac:dyDescent="0.2">
      <c r="B8" s="16">
        <v>2012</v>
      </c>
      <c r="C8" s="17">
        <v>14149</v>
      </c>
      <c r="D8" s="17">
        <v>9683</v>
      </c>
      <c r="E8" s="17">
        <v>4466</v>
      </c>
    </row>
    <row r="9" spans="2:5" x14ac:dyDescent="0.2">
      <c r="B9" s="16">
        <v>2013</v>
      </c>
      <c r="C9" s="17">
        <v>14524</v>
      </c>
      <c r="D9" s="17">
        <v>9532</v>
      </c>
      <c r="E9" s="17">
        <v>4992</v>
      </c>
    </row>
    <row r="10" spans="2:5" x14ac:dyDescent="0.2">
      <c r="B10" s="16">
        <v>2014</v>
      </c>
      <c r="C10" s="17">
        <v>14223</v>
      </c>
      <c r="D10" s="17">
        <v>9132</v>
      </c>
      <c r="E10" s="17">
        <v>5091</v>
      </c>
    </row>
    <row r="11" spans="2:5" x14ac:dyDescent="0.2">
      <c r="B11" s="16">
        <v>2015</v>
      </c>
      <c r="C11" s="17">
        <v>14413</v>
      </c>
      <c r="D11" s="17">
        <v>9238</v>
      </c>
      <c r="E11" s="17">
        <v>5175</v>
      </c>
    </row>
    <row r="12" spans="2:5" x14ac:dyDescent="0.2">
      <c r="B12" s="16">
        <v>2016</v>
      </c>
      <c r="C12" s="17">
        <v>14818</v>
      </c>
      <c r="D12" s="17">
        <v>9467</v>
      </c>
      <c r="E12" s="17">
        <v>5351</v>
      </c>
    </row>
    <row r="13" spans="2:5" x14ac:dyDescent="0.2">
      <c r="B13" s="16">
        <v>2017</v>
      </c>
      <c r="C13" s="17">
        <v>15020</v>
      </c>
      <c r="D13" s="17">
        <v>9585</v>
      </c>
      <c r="E13" s="17">
        <v>5435</v>
      </c>
    </row>
    <row r="14" spans="2:5" x14ac:dyDescent="0.2">
      <c r="B14" s="16">
        <v>2018</v>
      </c>
      <c r="C14" s="17">
        <v>15036</v>
      </c>
      <c r="D14" s="17">
        <v>9654</v>
      </c>
      <c r="E14" s="17">
        <v>5382</v>
      </c>
    </row>
    <row r="15" spans="2:5" x14ac:dyDescent="0.2">
      <c r="B15" s="16">
        <v>2019</v>
      </c>
      <c r="C15" s="17">
        <v>15546</v>
      </c>
      <c r="D15" s="17">
        <v>9881</v>
      </c>
      <c r="E15" s="17">
        <v>5665</v>
      </c>
    </row>
    <row r="16" spans="2:5" x14ac:dyDescent="0.2">
      <c r="B16" s="16">
        <v>2020</v>
      </c>
      <c r="C16" s="17">
        <v>16442</v>
      </c>
      <c r="D16" s="17">
        <v>10426</v>
      </c>
      <c r="E16" s="17">
        <v>6016</v>
      </c>
    </row>
    <row r="17" spans="2:5" x14ac:dyDescent="0.2">
      <c r="B17" s="16">
        <v>2021</v>
      </c>
      <c r="C17" s="17">
        <v>16949</v>
      </c>
      <c r="D17" s="17">
        <v>10359</v>
      </c>
      <c r="E17" s="17">
        <v>6590</v>
      </c>
    </row>
    <row r="18" spans="2:5" x14ac:dyDescent="0.2">
      <c r="B18" s="16">
        <v>2022</v>
      </c>
      <c r="C18" s="17">
        <v>16011</v>
      </c>
      <c r="D18" s="17">
        <v>9896</v>
      </c>
      <c r="E18" s="17">
        <v>6115</v>
      </c>
    </row>
    <row r="19" spans="2:5" x14ac:dyDescent="0.2">
      <c r="B19" s="16">
        <v>2023</v>
      </c>
      <c r="C19" s="17">
        <v>16932</v>
      </c>
      <c r="D19" s="17">
        <v>10041</v>
      </c>
      <c r="E19" s="17">
        <v>6891</v>
      </c>
    </row>
    <row r="20" spans="2:5" x14ac:dyDescent="0.2">
      <c r="B20" s="16">
        <v>2024</v>
      </c>
      <c r="C20" s="17">
        <v>15866</v>
      </c>
      <c r="D20" s="17">
        <v>9319</v>
      </c>
      <c r="E20" s="17">
        <v>6547</v>
      </c>
    </row>
    <row r="21" spans="2:5" x14ac:dyDescent="0.2">
      <c r="B21" s="27" t="s">
        <v>41</v>
      </c>
      <c r="C21" s="28"/>
      <c r="D21" s="28"/>
      <c r="E21" s="28"/>
    </row>
    <row r="22" spans="2:5" x14ac:dyDescent="0.2">
      <c r="B22" s="16">
        <v>2011</v>
      </c>
      <c r="C22" s="17">
        <v>8392</v>
      </c>
      <c r="D22" s="17">
        <v>1293</v>
      </c>
      <c r="E22" s="17">
        <v>7099</v>
      </c>
    </row>
    <row r="23" spans="2:5" x14ac:dyDescent="0.2">
      <c r="B23" s="16">
        <v>2012</v>
      </c>
      <c r="C23" s="17">
        <v>9885</v>
      </c>
      <c r="D23" s="17">
        <v>1271</v>
      </c>
      <c r="E23" s="17">
        <v>8614</v>
      </c>
    </row>
    <row r="24" spans="2:5" x14ac:dyDescent="0.2">
      <c r="B24" s="16">
        <v>2013</v>
      </c>
      <c r="C24" s="17">
        <v>10028</v>
      </c>
      <c r="D24" s="17">
        <v>1307</v>
      </c>
      <c r="E24" s="17">
        <v>8721</v>
      </c>
    </row>
    <row r="25" spans="2:5" x14ac:dyDescent="0.2">
      <c r="B25" s="16">
        <v>2014</v>
      </c>
      <c r="C25" s="17">
        <v>10028</v>
      </c>
      <c r="D25" s="17">
        <v>1422</v>
      </c>
      <c r="E25" s="17">
        <v>8606</v>
      </c>
    </row>
    <row r="26" spans="2:5" x14ac:dyDescent="0.2">
      <c r="B26" s="16">
        <v>2015</v>
      </c>
      <c r="C26" s="17">
        <v>10516</v>
      </c>
      <c r="D26" s="17">
        <v>1307</v>
      </c>
      <c r="E26" s="17">
        <v>9209</v>
      </c>
    </row>
    <row r="27" spans="2:5" x14ac:dyDescent="0.2">
      <c r="B27" s="16">
        <v>2016</v>
      </c>
      <c r="C27" s="17">
        <v>11207</v>
      </c>
      <c r="D27" s="17">
        <v>1328</v>
      </c>
      <c r="E27" s="17">
        <v>9879</v>
      </c>
    </row>
    <row r="28" spans="2:5" x14ac:dyDescent="0.2">
      <c r="B28" s="16">
        <v>2017</v>
      </c>
      <c r="C28" s="17">
        <v>9533</v>
      </c>
      <c r="D28" s="17">
        <v>1215</v>
      </c>
      <c r="E28" s="17">
        <v>8318</v>
      </c>
    </row>
    <row r="29" spans="2:5" x14ac:dyDescent="0.2">
      <c r="B29" s="16">
        <v>2018</v>
      </c>
      <c r="C29" s="17">
        <v>9536</v>
      </c>
      <c r="D29" s="17">
        <v>1282</v>
      </c>
      <c r="E29" s="17">
        <v>8254</v>
      </c>
    </row>
    <row r="30" spans="2:5" x14ac:dyDescent="0.2">
      <c r="B30" s="16">
        <v>2019</v>
      </c>
      <c r="C30" s="17">
        <v>9538</v>
      </c>
      <c r="D30" s="17">
        <v>1238</v>
      </c>
      <c r="E30" s="17">
        <v>8300</v>
      </c>
    </row>
    <row r="31" spans="2:5" x14ac:dyDescent="0.2">
      <c r="B31" s="16">
        <v>2020</v>
      </c>
      <c r="C31" s="17">
        <v>9270</v>
      </c>
      <c r="D31" s="17">
        <v>1384</v>
      </c>
      <c r="E31" s="17">
        <v>7886</v>
      </c>
    </row>
    <row r="32" spans="2:5" x14ac:dyDescent="0.2">
      <c r="B32" s="16">
        <v>2021</v>
      </c>
      <c r="C32" s="17">
        <v>9399</v>
      </c>
      <c r="D32" s="17">
        <v>1061</v>
      </c>
      <c r="E32" s="17">
        <v>8338</v>
      </c>
    </row>
    <row r="33" spans="2:5" x14ac:dyDescent="0.2">
      <c r="B33" s="16">
        <v>2022</v>
      </c>
      <c r="C33" s="17">
        <v>10256</v>
      </c>
      <c r="D33" s="17">
        <v>1213</v>
      </c>
      <c r="E33" s="17">
        <v>9043</v>
      </c>
    </row>
    <row r="34" spans="2:5" x14ac:dyDescent="0.2">
      <c r="B34" s="16">
        <v>2023</v>
      </c>
      <c r="C34" s="17">
        <v>17456</v>
      </c>
      <c r="D34" s="17">
        <v>1133</v>
      </c>
      <c r="E34" s="17">
        <v>16323</v>
      </c>
    </row>
    <row r="35" spans="2:5" x14ac:dyDescent="0.2">
      <c r="B35" s="16">
        <v>2024</v>
      </c>
      <c r="C35" s="17">
        <v>12925</v>
      </c>
      <c r="D35" s="17">
        <v>1089</v>
      </c>
      <c r="E35" s="17">
        <v>11836</v>
      </c>
    </row>
    <row r="36" spans="2:5" x14ac:dyDescent="0.2">
      <c r="B36" s="27" t="s">
        <v>42</v>
      </c>
      <c r="C36" s="28"/>
      <c r="D36" s="28"/>
      <c r="E36" s="28"/>
    </row>
    <row r="37" spans="2:5" x14ac:dyDescent="0.2">
      <c r="B37" s="16">
        <v>2011</v>
      </c>
      <c r="C37" s="17">
        <v>11874</v>
      </c>
      <c r="D37" s="17">
        <v>8494</v>
      </c>
      <c r="E37" s="17">
        <v>3380</v>
      </c>
    </row>
    <row r="38" spans="2:5" x14ac:dyDescent="0.2">
      <c r="B38" s="16">
        <v>2012</v>
      </c>
      <c r="C38" s="17">
        <v>11764</v>
      </c>
      <c r="D38" s="17">
        <v>8301</v>
      </c>
      <c r="E38" s="17">
        <v>3463</v>
      </c>
    </row>
    <row r="39" spans="2:5" x14ac:dyDescent="0.2">
      <c r="B39" s="16">
        <v>2013</v>
      </c>
      <c r="C39" s="17">
        <v>12090</v>
      </c>
      <c r="D39" s="17">
        <v>8389</v>
      </c>
      <c r="E39" s="17">
        <v>3701</v>
      </c>
    </row>
    <row r="40" spans="2:5" x14ac:dyDescent="0.2">
      <c r="B40" s="16">
        <v>2014</v>
      </c>
      <c r="C40" s="17">
        <v>12404</v>
      </c>
      <c r="D40" s="17">
        <v>8525</v>
      </c>
      <c r="E40" s="17">
        <v>3879</v>
      </c>
    </row>
    <row r="41" spans="2:5" x14ac:dyDescent="0.2">
      <c r="B41" s="16">
        <v>2015</v>
      </c>
      <c r="C41" s="17">
        <v>12912</v>
      </c>
      <c r="D41" s="17">
        <v>8695</v>
      </c>
      <c r="E41" s="17">
        <v>4217</v>
      </c>
    </row>
    <row r="42" spans="2:5" x14ac:dyDescent="0.2">
      <c r="B42" s="16">
        <v>2016</v>
      </c>
      <c r="C42" s="17">
        <v>12782</v>
      </c>
      <c r="D42" s="17">
        <v>8498</v>
      </c>
      <c r="E42" s="17">
        <v>4284</v>
      </c>
    </row>
    <row r="43" spans="2:5" x14ac:dyDescent="0.2">
      <c r="B43" s="16">
        <v>2017</v>
      </c>
      <c r="C43" s="17">
        <v>12845</v>
      </c>
      <c r="D43" s="17">
        <v>8754</v>
      </c>
      <c r="E43" s="17">
        <v>4091</v>
      </c>
    </row>
    <row r="44" spans="2:5" x14ac:dyDescent="0.2">
      <c r="B44" s="16">
        <v>2018</v>
      </c>
      <c r="C44" s="17">
        <v>13161</v>
      </c>
      <c r="D44" s="17">
        <v>8703</v>
      </c>
      <c r="E44" s="17">
        <v>4458</v>
      </c>
    </row>
    <row r="45" spans="2:5" x14ac:dyDescent="0.2">
      <c r="B45" s="16">
        <v>2019</v>
      </c>
      <c r="C45" s="17">
        <v>13505</v>
      </c>
      <c r="D45" s="17">
        <v>8894</v>
      </c>
      <c r="E45" s="17">
        <v>4611</v>
      </c>
    </row>
    <row r="46" spans="2:5" x14ac:dyDescent="0.2">
      <c r="B46" s="16">
        <v>2020</v>
      </c>
      <c r="C46" s="17">
        <v>13673</v>
      </c>
      <c r="D46" s="17">
        <v>9157</v>
      </c>
      <c r="E46" s="17">
        <v>4516</v>
      </c>
    </row>
    <row r="47" spans="2:5" x14ac:dyDescent="0.2">
      <c r="B47" s="16">
        <v>2021</v>
      </c>
      <c r="C47" s="17">
        <v>13520</v>
      </c>
      <c r="D47" s="17">
        <v>8920</v>
      </c>
      <c r="E47" s="17">
        <v>4600</v>
      </c>
    </row>
    <row r="48" spans="2:5" x14ac:dyDescent="0.2">
      <c r="B48" s="16">
        <v>2022</v>
      </c>
      <c r="C48" s="17">
        <v>13396</v>
      </c>
      <c r="D48" s="17">
        <v>8722</v>
      </c>
      <c r="E48" s="17">
        <v>4674</v>
      </c>
    </row>
    <row r="49" spans="2:5" x14ac:dyDescent="0.2">
      <c r="B49" s="16">
        <v>2023</v>
      </c>
      <c r="C49" s="17">
        <v>13804</v>
      </c>
      <c r="D49" s="17">
        <v>8602</v>
      </c>
      <c r="E49" s="17">
        <v>5202</v>
      </c>
    </row>
    <row r="50" spans="2:5" x14ac:dyDescent="0.2">
      <c r="B50" s="16">
        <v>2024</v>
      </c>
      <c r="C50" s="17">
        <v>14230</v>
      </c>
      <c r="D50" s="17">
        <v>8667</v>
      </c>
      <c r="E50" s="17">
        <v>5563</v>
      </c>
    </row>
    <row r="51" spans="2:5" x14ac:dyDescent="0.2">
      <c r="B51" s="27" t="s">
        <v>43</v>
      </c>
      <c r="C51" s="28"/>
      <c r="D51" s="28"/>
      <c r="E51" s="28"/>
    </row>
    <row r="52" spans="2:5" x14ac:dyDescent="0.2">
      <c r="B52" s="16">
        <v>2011</v>
      </c>
      <c r="C52" s="17">
        <v>3098</v>
      </c>
      <c r="D52" s="17">
        <v>1641</v>
      </c>
      <c r="E52" s="17">
        <v>1457</v>
      </c>
    </row>
    <row r="53" spans="2:5" x14ac:dyDescent="0.2">
      <c r="B53" s="16">
        <v>2012</v>
      </c>
      <c r="C53" s="17">
        <v>4788</v>
      </c>
      <c r="D53" s="17">
        <v>1575</v>
      </c>
      <c r="E53" s="17">
        <v>3213</v>
      </c>
    </row>
    <row r="54" spans="2:5" x14ac:dyDescent="0.2">
      <c r="B54" s="16">
        <v>2013</v>
      </c>
      <c r="C54" s="17">
        <v>4854</v>
      </c>
      <c r="D54" s="17">
        <v>1651</v>
      </c>
      <c r="E54" s="17">
        <v>3203</v>
      </c>
    </row>
    <row r="55" spans="2:5" x14ac:dyDescent="0.2">
      <c r="B55" s="16">
        <v>2014</v>
      </c>
      <c r="C55" s="17">
        <v>5043</v>
      </c>
      <c r="D55" s="17">
        <v>1535</v>
      </c>
      <c r="E55" s="17">
        <v>3508</v>
      </c>
    </row>
    <row r="56" spans="2:5" x14ac:dyDescent="0.2">
      <c r="B56" s="16">
        <v>2015</v>
      </c>
      <c r="C56" s="17">
        <v>5407</v>
      </c>
      <c r="D56" s="17">
        <v>1581</v>
      </c>
      <c r="E56" s="17">
        <v>3826</v>
      </c>
    </row>
    <row r="57" spans="2:5" x14ac:dyDescent="0.2">
      <c r="B57" s="16">
        <v>2016</v>
      </c>
      <c r="C57" s="17">
        <v>5772</v>
      </c>
      <c r="D57" s="17">
        <v>1718</v>
      </c>
      <c r="E57" s="17">
        <v>4054</v>
      </c>
    </row>
    <row r="58" spans="2:5" x14ac:dyDescent="0.2">
      <c r="B58" s="16">
        <v>2017</v>
      </c>
      <c r="C58" s="17">
        <v>6098</v>
      </c>
      <c r="D58" s="17">
        <v>1669</v>
      </c>
      <c r="E58" s="17">
        <v>4429</v>
      </c>
    </row>
    <row r="59" spans="2:5" x14ac:dyDescent="0.2">
      <c r="B59" s="16">
        <v>2018</v>
      </c>
      <c r="C59" s="17">
        <v>6101</v>
      </c>
      <c r="D59" s="17">
        <v>1641</v>
      </c>
      <c r="E59" s="17">
        <v>4460</v>
      </c>
    </row>
    <row r="60" spans="2:5" x14ac:dyDescent="0.2">
      <c r="B60" s="16">
        <v>2019</v>
      </c>
      <c r="C60" s="17">
        <v>6077</v>
      </c>
      <c r="D60" s="17">
        <v>1613</v>
      </c>
      <c r="E60" s="17">
        <v>4464</v>
      </c>
    </row>
    <row r="61" spans="2:5" x14ac:dyDescent="0.2">
      <c r="B61" s="16">
        <v>2020</v>
      </c>
      <c r="C61" s="17">
        <v>5337</v>
      </c>
      <c r="D61" s="17">
        <v>1371</v>
      </c>
      <c r="E61" s="17">
        <v>3966</v>
      </c>
    </row>
    <row r="62" spans="2:5" x14ac:dyDescent="0.2">
      <c r="B62" s="16">
        <v>2021</v>
      </c>
      <c r="C62" s="17">
        <v>5808</v>
      </c>
      <c r="D62" s="17">
        <v>1360</v>
      </c>
      <c r="E62" s="17">
        <v>4448</v>
      </c>
    </row>
    <row r="63" spans="2:5" x14ac:dyDescent="0.2">
      <c r="B63" s="16">
        <v>2022</v>
      </c>
      <c r="C63" s="17">
        <v>6106</v>
      </c>
      <c r="D63" s="17">
        <v>1625</v>
      </c>
      <c r="E63" s="17">
        <v>4481</v>
      </c>
    </row>
    <row r="64" spans="2:5" x14ac:dyDescent="0.2">
      <c r="B64" s="16">
        <v>2023</v>
      </c>
      <c r="C64" s="17">
        <v>6211</v>
      </c>
      <c r="D64" s="17">
        <v>1624</v>
      </c>
      <c r="E64" s="17">
        <v>4587</v>
      </c>
    </row>
    <row r="65" spans="2:5" x14ac:dyDescent="0.2">
      <c r="B65" s="18">
        <v>2024</v>
      </c>
      <c r="C65" s="19">
        <v>6710</v>
      </c>
      <c r="D65" s="19">
        <v>1606</v>
      </c>
      <c r="E65" s="19">
        <v>5104</v>
      </c>
    </row>
    <row r="69" spans="2:5" x14ac:dyDescent="0.2">
      <c r="B69" t="s">
        <v>44</v>
      </c>
    </row>
    <row r="70" spans="2:5" x14ac:dyDescent="0.2">
      <c r="B70" t="s">
        <v>45</v>
      </c>
    </row>
    <row r="71" spans="2:5" x14ac:dyDescent="0.2">
      <c r="B71" t="s">
        <v>46</v>
      </c>
    </row>
    <row r="72" spans="2:5" x14ac:dyDescent="0.2">
      <c r="B72" t="s">
        <v>47</v>
      </c>
    </row>
    <row r="73" spans="2:5" x14ac:dyDescent="0.2">
      <c r="B73" t="s">
        <v>48</v>
      </c>
    </row>
    <row r="74" spans="2:5" x14ac:dyDescent="0.2">
      <c r="B74" t="s">
        <v>49</v>
      </c>
    </row>
    <row r="75" spans="2:5" x14ac:dyDescent="0.2">
      <c r="B75" t="s">
        <v>50</v>
      </c>
    </row>
    <row r="76" spans="2:5" x14ac:dyDescent="0.2">
      <c r="B76" t="s">
        <v>51</v>
      </c>
    </row>
    <row r="77" spans="2:5" x14ac:dyDescent="0.2">
      <c r="B77" t="s">
        <v>52</v>
      </c>
    </row>
    <row r="78" spans="2:5" x14ac:dyDescent="0.2">
      <c r="B78" t="s">
        <v>53</v>
      </c>
    </row>
    <row r="79" spans="2:5" x14ac:dyDescent="0.2">
      <c r="B79" t="s">
        <v>54</v>
      </c>
    </row>
  </sheetData>
  <mergeCells count="4">
    <mergeCell ref="B6:E6"/>
    <mergeCell ref="B21:E21"/>
    <mergeCell ref="B36:E36"/>
    <mergeCell ref="B51:E51"/>
  </mergeCells>
  <pageMargins left="0.7" right="0.7" top="0.75" bottom="0.75" header="0.3" footer="0.3"/>
  <pageSetup paperSize="9" scale="50" fitToWidth="0"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AB8"/>
  </sheetPr>
  <dimension ref="B1:E79"/>
  <sheetViews>
    <sheetView showGridLines="0" workbookViewId="0"/>
  </sheetViews>
  <sheetFormatPr baseColWidth="10" defaultRowHeight="12.75" x14ac:dyDescent="0.2"/>
  <cols>
    <col min="1" max="1" width="2.5703125" customWidth="1"/>
    <col min="2" max="2" width="5.28515625" customWidth="1"/>
    <col min="3" max="3" width="21.42578125" customWidth="1"/>
    <col min="4" max="4" width="30.28515625" customWidth="1"/>
    <col min="5" max="5" width="28.140625" customWidth="1"/>
  </cols>
  <sheetData>
    <row r="1" spans="2:5" ht="18" x14ac:dyDescent="0.25">
      <c r="B1" s="3" t="s">
        <v>6</v>
      </c>
    </row>
    <row r="2" spans="2:5" x14ac:dyDescent="0.2">
      <c r="B2" t="s">
        <v>5</v>
      </c>
    </row>
    <row r="5" spans="2:5" x14ac:dyDescent="0.2">
      <c r="B5" s="14" t="s">
        <v>36</v>
      </c>
      <c r="C5" s="15" t="s">
        <v>37</v>
      </c>
      <c r="D5" s="15" t="s">
        <v>38</v>
      </c>
      <c r="E5" s="15" t="s">
        <v>39</v>
      </c>
    </row>
    <row r="6" spans="2:5" x14ac:dyDescent="0.2">
      <c r="B6" s="27" t="s">
        <v>40</v>
      </c>
      <c r="C6" s="28"/>
      <c r="D6" s="28"/>
      <c r="E6" s="28"/>
    </row>
    <row r="7" spans="2:5" x14ac:dyDescent="0.2">
      <c r="B7" s="16">
        <v>2011</v>
      </c>
      <c r="C7" s="17">
        <v>11738</v>
      </c>
      <c r="D7" s="17">
        <v>8025</v>
      </c>
      <c r="E7" s="17">
        <v>3713</v>
      </c>
    </row>
    <row r="8" spans="2:5" x14ac:dyDescent="0.2">
      <c r="B8" s="16">
        <v>2012</v>
      </c>
      <c r="C8" s="17">
        <v>11602</v>
      </c>
      <c r="D8" s="17">
        <v>7671</v>
      </c>
      <c r="E8" s="17">
        <v>3931</v>
      </c>
    </row>
    <row r="9" spans="2:5" x14ac:dyDescent="0.2">
      <c r="B9" s="16">
        <v>2013</v>
      </c>
      <c r="C9" s="17">
        <v>11849</v>
      </c>
      <c r="D9" s="17">
        <v>7528</v>
      </c>
      <c r="E9" s="17">
        <v>4321</v>
      </c>
    </row>
    <row r="10" spans="2:5" x14ac:dyDescent="0.2">
      <c r="B10" s="16">
        <v>2014</v>
      </c>
      <c r="C10" s="17">
        <v>11719</v>
      </c>
      <c r="D10" s="17">
        <v>7245</v>
      </c>
      <c r="E10" s="17">
        <v>4474</v>
      </c>
    </row>
    <row r="11" spans="2:5" x14ac:dyDescent="0.2">
      <c r="B11" s="16">
        <v>2015</v>
      </c>
      <c r="C11" s="17">
        <v>11827</v>
      </c>
      <c r="D11" s="17">
        <v>7294</v>
      </c>
      <c r="E11" s="17">
        <v>4533</v>
      </c>
    </row>
    <row r="12" spans="2:5" x14ac:dyDescent="0.2">
      <c r="B12" s="16">
        <v>2016</v>
      </c>
      <c r="C12" s="17">
        <v>12144</v>
      </c>
      <c r="D12" s="17">
        <v>7497</v>
      </c>
      <c r="E12" s="17">
        <v>4647</v>
      </c>
    </row>
    <row r="13" spans="2:5" x14ac:dyDescent="0.2">
      <c r="B13" s="16">
        <v>2017</v>
      </c>
      <c r="C13" s="17">
        <v>12312</v>
      </c>
      <c r="D13" s="17">
        <v>7571</v>
      </c>
      <c r="E13" s="17">
        <v>4741</v>
      </c>
    </row>
    <row r="14" spans="2:5" x14ac:dyDescent="0.2">
      <c r="B14" s="16">
        <v>2018</v>
      </c>
      <c r="C14" s="17">
        <v>12186</v>
      </c>
      <c r="D14" s="17">
        <v>7544</v>
      </c>
      <c r="E14" s="17">
        <v>4642</v>
      </c>
    </row>
    <row r="15" spans="2:5" x14ac:dyDescent="0.2">
      <c r="B15" s="16">
        <v>2019</v>
      </c>
      <c r="C15" s="17">
        <v>12672</v>
      </c>
      <c r="D15" s="17">
        <v>7776</v>
      </c>
      <c r="E15" s="17">
        <v>4896</v>
      </c>
    </row>
    <row r="16" spans="2:5" x14ac:dyDescent="0.2">
      <c r="B16" s="16">
        <v>2020</v>
      </c>
      <c r="C16" s="17">
        <v>13361</v>
      </c>
      <c r="D16" s="17">
        <v>8217</v>
      </c>
      <c r="E16" s="17">
        <v>5144</v>
      </c>
    </row>
    <row r="17" spans="2:5" x14ac:dyDescent="0.2">
      <c r="B17" s="16">
        <v>2021</v>
      </c>
      <c r="C17" s="17">
        <v>13735</v>
      </c>
      <c r="D17" s="17">
        <v>8158</v>
      </c>
      <c r="E17" s="17">
        <v>5577</v>
      </c>
    </row>
    <row r="18" spans="2:5" x14ac:dyDescent="0.2">
      <c r="B18" s="16">
        <v>2022</v>
      </c>
      <c r="C18" s="17">
        <v>13007</v>
      </c>
      <c r="D18" s="17">
        <v>7734</v>
      </c>
      <c r="E18" s="17">
        <v>5273</v>
      </c>
    </row>
    <row r="19" spans="2:5" x14ac:dyDescent="0.2">
      <c r="B19" s="16">
        <v>2023</v>
      </c>
      <c r="C19" s="17">
        <v>13612</v>
      </c>
      <c r="D19" s="17">
        <v>7751</v>
      </c>
      <c r="E19" s="17">
        <v>5861</v>
      </c>
    </row>
    <row r="20" spans="2:5" x14ac:dyDescent="0.2">
      <c r="B20" s="16">
        <v>2024</v>
      </c>
      <c r="C20" s="17">
        <v>13000</v>
      </c>
      <c r="D20" s="17">
        <v>7330</v>
      </c>
      <c r="E20" s="17">
        <v>5670</v>
      </c>
    </row>
    <row r="21" spans="2:5" x14ac:dyDescent="0.2">
      <c r="B21" s="27" t="s">
        <v>41</v>
      </c>
      <c r="C21" s="28"/>
      <c r="D21" s="28"/>
      <c r="E21" s="28"/>
    </row>
    <row r="22" spans="2:5" x14ac:dyDescent="0.2">
      <c r="B22" s="16">
        <v>2011</v>
      </c>
      <c r="C22" s="17">
        <v>6750</v>
      </c>
      <c r="D22" s="17">
        <v>864</v>
      </c>
      <c r="E22" s="17">
        <v>5886</v>
      </c>
    </row>
    <row r="23" spans="2:5" x14ac:dyDescent="0.2">
      <c r="B23" s="16">
        <v>2012</v>
      </c>
      <c r="C23" s="17">
        <v>7883</v>
      </c>
      <c r="D23" s="17">
        <v>887</v>
      </c>
      <c r="E23" s="17">
        <v>6996</v>
      </c>
    </row>
    <row r="24" spans="2:5" x14ac:dyDescent="0.2">
      <c r="B24" s="16">
        <v>2013</v>
      </c>
      <c r="C24" s="17">
        <v>7996</v>
      </c>
      <c r="D24" s="17">
        <v>898</v>
      </c>
      <c r="E24" s="17">
        <v>7098</v>
      </c>
    </row>
    <row r="25" spans="2:5" x14ac:dyDescent="0.2">
      <c r="B25" s="16">
        <v>2014</v>
      </c>
      <c r="C25" s="17">
        <v>8033</v>
      </c>
      <c r="D25" s="17">
        <v>946</v>
      </c>
      <c r="E25" s="17">
        <v>7087</v>
      </c>
    </row>
    <row r="26" spans="2:5" x14ac:dyDescent="0.2">
      <c r="B26" s="16">
        <v>2015</v>
      </c>
      <c r="C26" s="17">
        <v>8392</v>
      </c>
      <c r="D26" s="17">
        <v>898</v>
      </c>
      <c r="E26" s="17">
        <v>7494</v>
      </c>
    </row>
    <row r="27" spans="2:5" x14ac:dyDescent="0.2">
      <c r="B27" s="16">
        <v>2016</v>
      </c>
      <c r="C27" s="17">
        <v>8783</v>
      </c>
      <c r="D27" s="17">
        <v>904</v>
      </c>
      <c r="E27" s="17">
        <v>7879</v>
      </c>
    </row>
    <row r="28" spans="2:5" x14ac:dyDescent="0.2">
      <c r="B28" s="16">
        <v>2017</v>
      </c>
      <c r="C28" s="17">
        <v>7443</v>
      </c>
      <c r="D28" s="17">
        <v>819</v>
      </c>
      <c r="E28" s="17">
        <v>6624</v>
      </c>
    </row>
    <row r="29" spans="2:5" x14ac:dyDescent="0.2">
      <c r="B29" s="16">
        <v>2018</v>
      </c>
      <c r="C29" s="17">
        <v>7535</v>
      </c>
      <c r="D29" s="17">
        <v>864</v>
      </c>
      <c r="E29" s="17">
        <v>6671</v>
      </c>
    </row>
    <row r="30" spans="2:5" x14ac:dyDescent="0.2">
      <c r="B30" s="16">
        <v>2019</v>
      </c>
      <c r="C30" s="17">
        <v>7530</v>
      </c>
      <c r="D30" s="17">
        <v>815</v>
      </c>
      <c r="E30" s="17">
        <v>6715</v>
      </c>
    </row>
    <row r="31" spans="2:5" x14ac:dyDescent="0.2">
      <c r="B31" s="16">
        <v>2020</v>
      </c>
      <c r="C31" s="17">
        <v>7314</v>
      </c>
      <c r="D31" s="17">
        <v>903</v>
      </c>
      <c r="E31" s="17">
        <v>6411</v>
      </c>
    </row>
    <row r="32" spans="2:5" x14ac:dyDescent="0.2">
      <c r="B32" s="16">
        <v>2021</v>
      </c>
      <c r="C32" s="17">
        <v>7439</v>
      </c>
      <c r="D32" s="17">
        <v>660</v>
      </c>
      <c r="E32" s="17">
        <v>6779</v>
      </c>
    </row>
    <row r="33" spans="2:5" x14ac:dyDescent="0.2">
      <c r="B33" s="16">
        <v>2022</v>
      </c>
      <c r="C33" s="17">
        <v>7936</v>
      </c>
      <c r="D33" s="17">
        <v>757</v>
      </c>
      <c r="E33" s="17">
        <v>7179</v>
      </c>
    </row>
    <row r="34" spans="2:5" x14ac:dyDescent="0.2">
      <c r="B34" s="16">
        <v>2023</v>
      </c>
      <c r="C34" s="17">
        <v>13100</v>
      </c>
      <c r="D34" s="17">
        <v>761</v>
      </c>
      <c r="E34" s="17">
        <v>12339</v>
      </c>
    </row>
    <row r="35" spans="2:5" x14ac:dyDescent="0.2">
      <c r="B35" s="16">
        <v>2024</v>
      </c>
      <c r="C35" s="17">
        <v>10330</v>
      </c>
      <c r="D35" s="17">
        <v>753</v>
      </c>
      <c r="E35" s="17">
        <v>9577</v>
      </c>
    </row>
    <row r="36" spans="2:5" x14ac:dyDescent="0.2">
      <c r="B36" s="27" t="s">
        <v>42</v>
      </c>
      <c r="C36" s="28"/>
      <c r="D36" s="28"/>
      <c r="E36" s="28"/>
    </row>
    <row r="37" spans="2:5" x14ac:dyDescent="0.2">
      <c r="B37" s="16">
        <v>2011</v>
      </c>
      <c r="C37" s="17">
        <v>9910</v>
      </c>
      <c r="D37" s="17">
        <v>6959</v>
      </c>
      <c r="E37" s="17">
        <v>2951</v>
      </c>
    </row>
    <row r="38" spans="2:5" x14ac:dyDescent="0.2">
      <c r="B38" s="16">
        <v>2012</v>
      </c>
      <c r="C38" s="17">
        <v>9894</v>
      </c>
      <c r="D38" s="17">
        <v>6822</v>
      </c>
      <c r="E38" s="17">
        <v>3072</v>
      </c>
    </row>
    <row r="39" spans="2:5" x14ac:dyDescent="0.2">
      <c r="B39" s="16">
        <v>2013</v>
      </c>
      <c r="C39" s="17">
        <v>10153</v>
      </c>
      <c r="D39" s="17">
        <v>6888</v>
      </c>
      <c r="E39" s="17">
        <v>3265</v>
      </c>
    </row>
    <row r="40" spans="2:5" x14ac:dyDescent="0.2">
      <c r="B40" s="16">
        <v>2014</v>
      </c>
      <c r="C40" s="17">
        <v>10398</v>
      </c>
      <c r="D40" s="17">
        <v>6962</v>
      </c>
      <c r="E40" s="17">
        <v>3436</v>
      </c>
    </row>
    <row r="41" spans="2:5" x14ac:dyDescent="0.2">
      <c r="B41" s="16">
        <v>2015</v>
      </c>
      <c r="C41" s="17">
        <v>10867</v>
      </c>
      <c r="D41" s="17">
        <v>7155</v>
      </c>
      <c r="E41" s="17">
        <v>3712</v>
      </c>
    </row>
    <row r="42" spans="2:5" x14ac:dyDescent="0.2">
      <c r="B42" s="16">
        <v>2016</v>
      </c>
      <c r="C42" s="17">
        <v>10801</v>
      </c>
      <c r="D42" s="17">
        <v>7027</v>
      </c>
      <c r="E42" s="17">
        <v>3774</v>
      </c>
    </row>
    <row r="43" spans="2:5" x14ac:dyDescent="0.2">
      <c r="B43" s="16">
        <v>2017</v>
      </c>
      <c r="C43" s="17">
        <v>10748</v>
      </c>
      <c r="D43" s="17">
        <v>7142</v>
      </c>
      <c r="E43" s="17">
        <v>3606</v>
      </c>
    </row>
    <row r="44" spans="2:5" x14ac:dyDescent="0.2">
      <c r="B44" s="16">
        <v>2018</v>
      </c>
      <c r="C44" s="17">
        <v>10990</v>
      </c>
      <c r="D44" s="17">
        <v>7075</v>
      </c>
      <c r="E44" s="17">
        <v>3915</v>
      </c>
    </row>
    <row r="45" spans="2:5" x14ac:dyDescent="0.2">
      <c r="B45" s="16">
        <v>2019</v>
      </c>
      <c r="C45" s="17">
        <v>11268</v>
      </c>
      <c r="D45" s="17">
        <v>7261</v>
      </c>
      <c r="E45" s="17">
        <v>4007</v>
      </c>
    </row>
    <row r="46" spans="2:5" x14ac:dyDescent="0.2">
      <c r="B46" s="16">
        <v>2020</v>
      </c>
      <c r="C46" s="17">
        <v>11385</v>
      </c>
      <c r="D46" s="17">
        <v>7410</v>
      </c>
      <c r="E46" s="17">
        <v>3975</v>
      </c>
    </row>
    <row r="47" spans="2:5" x14ac:dyDescent="0.2">
      <c r="B47" s="16">
        <v>2021</v>
      </c>
      <c r="C47" s="17">
        <v>11192</v>
      </c>
      <c r="D47" s="17">
        <v>7189</v>
      </c>
      <c r="E47" s="17">
        <v>4003</v>
      </c>
    </row>
    <row r="48" spans="2:5" x14ac:dyDescent="0.2">
      <c r="B48" s="16">
        <v>2022</v>
      </c>
      <c r="C48" s="17">
        <v>11142</v>
      </c>
      <c r="D48" s="17">
        <v>7014</v>
      </c>
      <c r="E48" s="17">
        <v>4128</v>
      </c>
    </row>
    <row r="49" spans="2:5" x14ac:dyDescent="0.2">
      <c r="B49" s="16">
        <v>2023</v>
      </c>
      <c r="C49" s="17">
        <v>11490</v>
      </c>
      <c r="D49" s="17">
        <v>6977</v>
      </c>
      <c r="E49" s="17">
        <v>4513</v>
      </c>
    </row>
    <row r="50" spans="2:5" x14ac:dyDescent="0.2">
      <c r="B50" s="16">
        <v>2024</v>
      </c>
      <c r="C50" s="17">
        <v>11760</v>
      </c>
      <c r="D50" s="17">
        <v>6919</v>
      </c>
      <c r="E50" s="17">
        <v>4841</v>
      </c>
    </row>
    <row r="51" spans="2:5" x14ac:dyDescent="0.2">
      <c r="B51" s="27" t="s">
        <v>43</v>
      </c>
      <c r="C51" s="28"/>
      <c r="D51" s="28"/>
      <c r="E51" s="28"/>
    </row>
    <row r="52" spans="2:5" x14ac:dyDescent="0.2">
      <c r="B52" s="16">
        <v>2011</v>
      </c>
      <c r="C52" s="17">
        <v>2341</v>
      </c>
      <c r="D52" s="17">
        <v>1174</v>
      </c>
      <c r="E52" s="17">
        <v>1167</v>
      </c>
    </row>
    <row r="53" spans="2:5" x14ac:dyDescent="0.2">
      <c r="B53" s="16">
        <v>2012</v>
      </c>
      <c r="C53" s="17">
        <v>3647</v>
      </c>
      <c r="D53" s="17">
        <v>1173</v>
      </c>
      <c r="E53" s="17">
        <v>2474</v>
      </c>
    </row>
    <row r="54" spans="2:5" x14ac:dyDescent="0.2">
      <c r="B54" s="16">
        <v>2013</v>
      </c>
      <c r="C54" s="17">
        <v>3682</v>
      </c>
      <c r="D54" s="17">
        <v>1208</v>
      </c>
      <c r="E54" s="17">
        <v>2474</v>
      </c>
    </row>
    <row r="55" spans="2:5" x14ac:dyDescent="0.2">
      <c r="B55" s="16">
        <v>2014</v>
      </c>
      <c r="C55" s="17">
        <v>3909</v>
      </c>
      <c r="D55" s="17">
        <v>1144</v>
      </c>
      <c r="E55" s="17">
        <v>2765</v>
      </c>
    </row>
    <row r="56" spans="2:5" x14ac:dyDescent="0.2">
      <c r="B56" s="16">
        <v>2015</v>
      </c>
      <c r="C56" s="17">
        <v>4168</v>
      </c>
      <c r="D56" s="17">
        <v>1154</v>
      </c>
      <c r="E56" s="17">
        <v>3014</v>
      </c>
    </row>
    <row r="57" spans="2:5" x14ac:dyDescent="0.2">
      <c r="B57" s="16">
        <v>2016</v>
      </c>
      <c r="C57" s="17">
        <v>4439</v>
      </c>
      <c r="D57" s="17">
        <v>1228</v>
      </c>
      <c r="E57" s="17">
        <v>3211</v>
      </c>
    </row>
    <row r="58" spans="2:5" x14ac:dyDescent="0.2">
      <c r="B58" s="16">
        <v>2017</v>
      </c>
      <c r="C58" s="17">
        <v>4725</v>
      </c>
      <c r="D58" s="17">
        <v>1210</v>
      </c>
      <c r="E58" s="17">
        <v>3515</v>
      </c>
    </row>
    <row r="59" spans="2:5" x14ac:dyDescent="0.2">
      <c r="B59" s="16">
        <v>2018</v>
      </c>
      <c r="C59" s="17">
        <v>4660</v>
      </c>
      <c r="D59" s="17">
        <v>1176</v>
      </c>
      <c r="E59" s="17">
        <v>3484</v>
      </c>
    </row>
    <row r="60" spans="2:5" x14ac:dyDescent="0.2">
      <c r="B60" s="16">
        <v>2019</v>
      </c>
      <c r="C60" s="17">
        <v>4659</v>
      </c>
      <c r="D60" s="17">
        <v>1134</v>
      </c>
      <c r="E60" s="17">
        <v>3525</v>
      </c>
    </row>
    <row r="61" spans="2:5" x14ac:dyDescent="0.2">
      <c r="B61" s="16">
        <v>2020</v>
      </c>
      <c r="C61" s="17">
        <v>4034</v>
      </c>
      <c r="D61" s="17">
        <v>939</v>
      </c>
      <c r="E61" s="17">
        <v>3095</v>
      </c>
    </row>
    <row r="62" spans="2:5" x14ac:dyDescent="0.2">
      <c r="B62" s="16">
        <v>2021</v>
      </c>
      <c r="C62" s="17">
        <v>4384</v>
      </c>
      <c r="D62" s="17">
        <v>968</v>
      </c>
      <c r="E62" s="17">
        <v>3416</v>
      </c>
    </row>
    <row r="63" spans="2:5" x14ac:dyDescent="0.2">
      <c r="B63" s="16">
        <v>2022</v>
      </c>
      <c r="C63" s="17">
        <v>4635</v>
      </c>
      <c r="D63" s="17">
        <v>1130</v>
      </c>
      <c r="E63" s="17">
        <v>3505</v>
      </c>
    </row>
    <row r="64" spans="2:5" x14ac:dyDescent="0.2">
      <c r="B64" s="16">
        <v>2023</v>
      </c>
      <c r="C64" s="17">
        <v>4683</v>
      </c>
      <c r="D64" s="17">
        <v>1117</v>
      </c>
      <c r="E64" s="17">
        <v>3566</v>
      </c>
    </row>
    <row r="65" spans="2:5" x14ac:dyDescent="0.2">
      <c r="B65" s="18">
        <v>2024</v>
      </c>
      <c r="C65" s="19">
        <v>5114</v>
      </c>
      <c r="D65" s="19">
        <v>1088</v>
      </c>
      <c r="E65" s="19">
        <v>4026</v>
      </c>
    </row>
    <row r="69" spans="2:5" x14ac:dyDescent="0.2">
      <c r="B69" t="s">
        <v>44</v>
      </c>
    </row>
    <row r="70" spans="2:5" x14ac:dyDescent="0.2">
      <c r="B70" t="s">
        <v>45</v>
      </c>
    </row>
    <row r="71" spans="2:5" x14ac:dyDescent="0.2">
      <c r="B71" t="s">
        <v>46</v>
      </c>
    </row>
    <row r="72" spans="2:5" x14ac:dyDescent="0.2">
      <c r="B72" t="s">
        <v>55</v>
      </c>
    </row>
    <row r="73" spans="2:5" x14ac:dyDescent="0.2">
      <c r="B73" t="s">
        <v>48</v>
      </c>
    </row>
    <row r="74" spans="2:5" x14ac:dyDescent="0.2">
      <c r="B74" t="s">
        <v>49</v>
      </c>
    </row>
    <row r="75" spans="2:5" x14ac:dyDescent="0.2">
      <c r="B75" t="s">
        <v>56</v>
      </c>
    </row>
    <row r="76" spans="2:5" x14ac:dyDescent="0.2">
      <c r="B76" t="s">
        <v>57</v>
      </c>
    </row>
    <row r="77" spans="2:5" x14ac:dyDescent="0.2">
      <c r="B77" t="s">
        <v>52</v>
      </c>
    </row>
    <row r="78" spans="2:5" x14ac:dyDescent="0.2">
      <c r="B78" t="s">
        <v>53</v>
      </c>
    </row>
    <row r="79" spans="2:5" x14ac:dyDescent="0.2">
      <c r="B79" t="s">
        <v>54</v>
      </c>
    </row>
  </sheetData>
  <mergeCells count="4">
    <mergeCell ref="B6:E6"/>
    <mergeCell ref="B21:E21"/>
    <mergeCell ref="B36:E36"/>
    <mergeCell ref="B51:E51"/>
  </mergeCells>
  <pageMargins left="0.7" right="0.7" top="0.75" bottom="0.75" header="0.3" footer="0.3"/>
  <pageSetup paperSize="9" scale="50" fitToWidth="0"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6D4FF"/>
  </sheetPr>
  <dimension ref="B1:K50"/>
  <sheetViews>
    <sheetView showGridLines="0" workbookViewId="0"/>
  </sheetViews>
  <sheetFormatPr baseColWidth="10" defaultRowHeight="12.75" x14ac:dyDescent="0.2"/>
  <cols>
    <col min="1" max="1" width="2.5703125" customWidth="1"/>
    <col min="2" max="2" width="10.5703125" customWidth="1"/>
    <col min="3" max="20" width="11.140625" customWidth="1"/>
  </cols>
  <sheetData>
    <row r="1" spans="2:11" ht="18" x14ac:dyDescent="0.25">
      <c r="B1" s="3" t="s">
        <v>9</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63</v>
      </c>
      <c r="C9" s="21" t="s">
        <v>65</v>
      </c>
      <c r="D9" s="21" t="s">
        <v>67</v>
      </c>
      <c r="E9" s="21" t="s">
        <v>69</v>
      </c>
      <c r="F9" s="21" t="s">
        <v>71</v>
      </c>
      <c r="G9" s="21" t="s">
        <v>73</v>
      </c>
      <c r="H9" s="21" t="s">
        <v>75</v>
      </c>
      <c r="I9" s="21" t="s">
        <v>77</v>
      </c>
      <c r="J9" s="21" t="s">
        <v>79</v>
      </c>
      <c r="K9" s="21" t="s">
        <v>81</v>
      </c>
    </row>
    <row r="10" spans="2:11" x14ac:dyDescent="0.2">
      <c r="B10" s="20" t="s">
        <v>64</v>
      </c>
      <c r="C10" s="21" t="s">
        <v>66</v>
      </c>
      <c r="D10" s="21" t="s">
        <v>68</v>
      </c>
      <c r="E10" s="21" t="s">
        <v>70</v>
      </c>
      <c r="F10" s="21" t="s">
        <v>72</v>
      </c>
      <c r="G10" s="21" t="s">
        <v>74</v>
      </c>
      <c r="H10" s="21" t="s">
        <v>76</v>
      </c>
      <c r="I10" s="21" t="s">
        <v>78</v>
      </c>
      <c r="J10" s="21" t="s">
        <v>80</v>
      </c>
      <c r="K10" s="21" t="s">
        <v>82</v>
      </c>
    </row>
    <row r="11" spans="2:11" x14ac:dyDescent="0.2">
      <c r="B11" s="27" t="s">
        <v>83</v>
      </c>
      <c r="C11" s="31"/>
      <c r="D11" s="31"/>
      <c r="E11" s="31"/>
      <c r="F11" s="31"/>
      <c r="G11" s="31"/>
      <c r="H11" s="31"/>
      <c r="I11" s="31"/>
      <c r="J11" s="31"/>
      <c r="K11" s="31"/>
    </row>
    <row r="12" spans="2:11" x14ac:dyDescent="0.2">
      <c r="B12" s="20" t="s">
        <v>63</v>
      </c>
      <c r="C12" s="21" t="s">
        <v>84</v>
      </c>
      <c r="D12" s="21" t="s">
        <v>86</v>
      </c>
      <c r="E12" s="21" t="s">
        <v>88</v>
      </c>
      <c r="F12" s="21" t="s">
        <v>90</v>
      </c>
      <c r="G12" s="21" t="s">
        <v>92</v>
      </c>
      <c r="H12" s="21" t="s">
        <v>94</v>
      </c>
      <c r="I12" s="21" t="s">
        <v>96</v>
      </c>
      <c r="J12" s="21" t="s">
        <v>98</v>
      </c>
      <c r="K12" s="21" t="s">
        <v>100</v>
      </c>
    </row>
    <row r="13" spans="2:11" x14ac:dyDescent="0.2">
      <c r="B13" s="20" t="s">
        <v>64</v>
      </c>
      <c r="C13" s="21" t="s">
        <v>85</v>
      </c>
      <c r="D13" s="21" t="s">
        <v>87</v>
      </c>
      <c r="E13" s="21" t="s">
        <v>89</v>
      </c>
      <c r="F13" s="21" t="s">
        <v>91</v>
      </c>
      <c r="G13" s="21" t="s">
        <v>93</v>
      </c>
      <c r="H13" s="21" t="s">
        <v>95</v>
      </c>
      <c r="I13" s="21" t="s">
        <v>97</v>
      </c>
      <c r="J13" s="21" t="s">
        <v>99</v>
      </c>
      <c r="K13" s="21" t="s">
        <v>101</v>
      </c>
    </row>
    <row r="14" spans="2:11" x14ac:dyDescent="0.2">
      <c r="B14" s="27" t="s">
        <v>102</v>
      </c>
      <c r="C14" s="31"/>
      <c r="D14" s="31"/>
      <c r="E14" s="31"/>
      <c r="F14" s="31"/>
      <c r="G14" s="31"/>
      <c r="H14" s="31"/>
      <c r="I14" s="31"/>
      <c r="J14" s="31"/>
      <c r="K14" s="31"/>
    </row>
    <row r="15" spans="2:11" x14ac:dyDescent="0.2">
      <c r="B15" s="20" t="s">
        <v>63</v>
      </c>
      <c r="C15" s="21" t="s">
        <v>103</v>
      </c>
      <c r="D15" s="21" t="s">
        <v>105</v>
      </c>
      <c r="E15" s="21" t="s">
        <v>107</v>
      </c>
      <c r="F15" s="21" t="s">
        <v>109</v>
      </c>
      <c r="G15" s="21" t="s">
        <v>111</v>
      </c>
      <c r="H15" s="21" t="s">
        <v>113</v>
      </c>
      <c r="I15" s="21" t="s">
        <v>115</v>
      </c>
      <c r="J15" s="21" t="s">
        <v>117</v>
      </c>
      <c r="K15" s="21" t="s">
        <v>119</v>
      </c>
    </row>
    <row r="16" spans="2:11" x14ac:dyDescent="0.2">
      <c r="B16" s="22" t="s">
        <v>64</v>
      </c>
      <c r="C16" s="23" t="s">
        <v>104</v>
      </c>
      <c r="D16" s="23" t="s">
        <v>106</v>
      </c>
      <c r="E16" s="23" t="s">
        <v>108</v>
      </c>
      <c r="F16" s="23" t="s">
        <v>110</v>
      </c>
      <c r="G16" s="23" t="s">
        <v>112</v>
      </c>
      <c r="H16" s="23" t="s">
        <v>114</v>
      </c>
      <c r="I16" s="23" t="s">
        <v>116</v>
      </c>
      <c r="J16" s="23" t="s">
        <v>118</v>
      </c>
      <c r="K16" s="23" t="s">
        <v>120</v>
      </c>
    </row>
    <row r="19" spans="2:11" x14ac:dyDescent="0.2">
      <c r="B19" s="29" t="s">
        <v>121</v>
      </c>
      <c r="C19" s="29" t="s">
        <v>121</v>
      </c>
      <c r="D19" s="29" t="s">
        <v>121</v>
      </c>
      <c r="E19" s="29" t="s">
        <v>121</v>
      </c>
      <c r="F19" s="29" t="s">
        <v>121</v>
      </c>
      <c r="G19" s="29" t="s">
        <v>121</v>
      </c>
      <c r="H19" s="29" t="s">
        <v>121</v>
      </c>
      <c r="I19" s="29" t="s">
        <v>121</v>
      </c>
      <c r="J19" s="29" t="s">
        <v>121</v>
      </c>
      <c r="K19" s="29" t="s">
        <v>121</v>
      </c>
    </row>
    <row r="20" spans="2:11" x14ac:dyDescent="0.2">
      <c r="B20" s="29" t="s">
        <v>52</v>
      </c>
      <c r="C20" s="29" t="s">
        <v>37</v>
      </c>
      <c r="D20" s="29" t="s">
        <v>37</v>
      </c>
      <c r="E20" s="29" t="s">
        <v>37</v>
      </c>
      <c r="F20" s="30" t="s">
        <v>38</v>
      </c>
      <c r="G20" s="30" t="s">
        <v>38</v>
      </c>
      <c r="H20" s="30" t="s">
        <v>38</v>
      </c>
      <c r="I20" s="30" t="s">
        <v>39</v>
      </c>
      <c r="J20" s="30" t="s">
        <v>39</v>
      </c>
      <c r="K20" s="30" t="s">
        <v>39</v>
      </c>
    </row>
    <row r="21" spans="2:11" x14ac:dyDescent="0.2">
      <c r="B21" s="29" t="s">
        <v>52</v>
      </c>
      <c r="C21" s="15" t="s">
        <v>59</v>
      </c>
      <c r="D21" s="15" t="s">
        <v>60</v>
      </c>
      <c r="E21" s="15" t="s">
        <v>61</v>
      </c>
      <c r="F21" s="15" t="s">
        <v>59</v>
      </c>
      <c r="G21" s="15" t="s">
        <v>60</v>
      </c>
      <c r="H21" s="15" t="s">
        <v>61</v>
      </c>
      <c r="I21" s="15" t="s">
        <v>59</v>
      </c>
      <c r="J21" s="15" t="s">
        <v>60</v>
      </c>
      <c r="K21" s="15" t="s">
        <v>61</v>
      </c>
    </row>
    <row r="22" spans="2:11" x14ac:dyDescent="0.2">
      <c r="B22" s="27" t="s">
        <v>62</v>
      </c>
      <c r="C22" s="31"/>
      <c r="D22" s="31"/>
      <c r="E22" s="31"/>
      <c r="F22" s="31"/>
      <c r="G22" s="31"/>
      <c r="H22" s="31"/>
      <c r="I22" s="31"/>
      <c r="J22" s="31"/>
      <c r="K22" s="31"/>
    </row>
    <row r="23" spans="2:11" x14ac:dyDescent="0.2">
      <c r="B23" s="20" t="s">
        <v>63</v>
      </c>
      <c r="C23" s="21" t="s">
        <v>122</v>
      </c>
      <c r="D23" s="21" t="s">
        <v>124</v>
      </c>
      <c r="E23" s="21" t="s">
        <v>98</v>
      </c>
      <c r="F23" s="21" t="s">
        <v>126</v>
      </c>
      <c r="G23" s="21" t="s">
        <v>128</v>
      </c>
      <c r="H23" s="21" t="s">
        <v>130</v>
      </c>
      <c r="I23" s="21" t="s">
        <v>132</v>
      </c>
      <c r="J23" s="21" t="s">
        <v>134</v>
      </c>
      <c r="K23" s="21" t="s">
        <v>136</v>
      </c>
    </row>
    <row r="24" spans="2:11" x14ac:dyDescent="0.2">
      <c r="B24" s="20" t="s">
        <v>64</v>
      </c>
      <c r="C24" s="21" t="s">
        <v>123</v>
      </c>
      <c r="D24" s="21" t="s">
        <v>101</v>
      </c>
      <c r="E24" s="21" t="s">
        <v>125</v>
      </c>
      <c r="F24" s="21" t="s">
        <v>127</v>
      </c>
      <c r="G24" s="21" t="s">
        <v>129</v>
      </c>
      <c r="H24" s="21" t="s">
        <v>131</v>
      </c>
      <c r="I24" s="21" t="s">
        <v>133</v>
      </c>
      <c r="J24" s="21" t="s">
        <v>135</v>
      </c>
      <c r="K24" s="21" t="s">
        <v>137</v>
      </c>
    </row>
    <row r="25" spans="2:11" x14ac:dyDescent="0.2">
      <c r="B25" s="27" t="s">
        <v>83</v>
      </c>
      <c r="C25" s="31"/>
      <c r="D25" s="31"/>
      <c r="E25" s="31"/>
      <c r="F25" s="31"/>
      <c r="G25" s="31"/>
      <c r="H25" s="31"/>
      <c r="I25" s="31"/>
      <c r="J25" s="31"/>
      <c r="K25" s="31"/>
    </row>
    <row r="26" spans="2:11" x14ac:dyDescent="0.2">
      <c r="B26" s="20" t="s">
        <v>63</v>
      </c>
      <c r="C26" s="21" t="s">
        <v>138</v>
      </c>
      <c r="D26" s="21" t="s">
        <v>140</v>
      </c>
      <c r="E26" s="21" t="s">
        <v>142</v>
      </c>
      <c r="F26" s="21" t="s">
        <v>144</v>
      </c>
      <c r="G26" s="21" t="s">
        <v>146</v>
      </c>
      <c r="H26" s="21" t="s">
        <v>148</v>
      </c>
      <c r="I26" s="21" t="s">
        <v>150</v>
      </c>
      <c r="J26" s="21" t="s">
        <v>152</v>
      </c>
      <c r="K26" s="21" t="s">
        <v>154</v>
      </c>
    </row>
    <row r="27" spans="2:11" x14ac:dyDescent="0.2">
      <c r="B27" s="20" t="s">
        <v>64</v>
      </c>
      <c r="C27" s="21" t="s">
        <v>139</v>
      </c>
      <c r="D27" s="21" t="s">
        <v>141</v>
      </c>
      <c r="E27" s="21" t="s">
        <v>143</v>
      </c>
      <c r="F27" s="21" t="s">
        <v>145</v>
      </c>
      <c r="G27" s="21" t="s">
        <v>147</v>
      </c>
      <c r="H27" s="21" t="s">
        <v>149</v>
      </c>
      <c r="I27" s="21" t="s">
        <v>151</v>
      </c>
      <c r="J27" s="21" t="s">
        <v>153</v>
      </c>
      <c r="K27" s="21" t="s">
        <v>155</v>
      </c>
    </row>
    <row r="28" spans="2:11" x14ac:dyDescent="0.2">
      <c r="B28" s="27" t="s">
        <v>102</v>
      </c>
      <c r="C28" s="31"/>
      <c r="D28" s="31"/>
      <c r="E28" s="31"/>
      <c r="F28" s="31"/>
      <c r="G28" s="31"/>
      <c r="H28" s="31"/>
      <c r="I28" s="31"/>
      <c r="J28" s="31"/>
      <c r="K28" s="31"/>
    </row>
    <row r="29" spans="2:11" x14ac:dyDescent="0.2">
      <c r="B29" s="20" t="s">
        <v>63</v>
      </c>
      <c r="C29" s="21" t="s">
        <v>156</v>
      </c>
      <c r="D29" s="21" t="s">
        <v>158</v>
      </c>
      <c r="E29" s="21" t="s">
        <v>160</v>
      </c>
      <c r="F29" s="21" t="s">
        <v>162</v>
      </c>
      <c r="G29" s="21" t="s">
        <v>164</v>
      </c>
      <c r="H29" s="21" t="s">
        <v>166</v>
      </c>
      <c r="I29" s="21" t="s">
        <v>168</v>
      </c>
      <c r="J29" s="21" t="s">
        <v>170</v>
      </c>
      <c r="K29" s="21" t="s">
        <v>172</v>
      </c>
    </row>
    <row r="30" spans="2:11" x14ac:dyDescent="0.2">
      <c r="B30" s="22" t="s">
        <v>64</v>
      </c>
      <c r="C30" s="23" t="s">
        <v>157</v>
      </c>
      <c r="D30" s="23" t="s">
        <v>159</v>
      </c>
      <c r="E30" s="23" t="s">
        <v>161</v>
      </c>
      <c r="F30" s="23" t="s">
        <v>163</v>
      </c>
      <c r="G30" s="23" t="s">
        <v>165</v>
      </c>
      <c r="H30" s="23" t="s">
        <v>167</v>
      </c>
      <c r="I30" s="23" t="s">
        <v>169</v>
      </c>
      <c r="J30" s="23" t="s">
        <v>171</v>
      </c>
      <c r="K30" s="23" t="s">
        <v>173</v>
      </c>
    </row>
    <row r="32" spans="2:11" x14ac:dyDescent="0.2">
      <c r="B32" t="s">
        <v>174</v>
      </c>
    </row>
    <row r="33" spans="2:2" x14ac:dyDescent="0.2">
      <c r="B33" t="s">
        <v>175</v>
      </c>
    </row>
    <row r="34" spans="2:2" x14ac:dyDescent="0.2">
      <c r="B34" t="s">
        <v>176</v>
      </c>
    </row>
    <row r="35" spans="2:2" x14ac:dyDescent="0.2">
      <c r="B35" t="s">
        <v>177</v>
      </c>
    </row>
    <row r="36" spans="2:2" x14ac:dyDescent="0.2">
      <c r="B36" t="s">
        <v>52</v>
      </c>
    </row>
    <row r="37" spans="2:2" x14ac:dyDescent="0.2">
      <c r="B37" t="s">
        <v>178</v>
      </c>
    </row>
    <row r="38" spans="2:2" x14ac:dyDescent="0.2">
      <c r="B38" t="s">
        <v>179</v>
      </c>
    </row>
    <row r="39" spans="2:2" x14ac:dyDescent="0.2">
      <c r="B39" t="s">
        <v>180</v>
      </c>
    </row>
    <row r="40" spans="2:2" x14ac:dyDescent="0.2">
      <c r="B40" t="s">
        <v>52</v>
      </c>
    </row>
    <row r="41" spans="2:2" x14ac:dyDescent="0.2">
      <c r="B41" t="s">
        <v>181</v>
      </c>
    </row>
    <row r="42" spans="2:2" x14ac:dyDescent="0.2">
      <c r="B42" t="s">
        <v>182</v>
      </c>
    </row>
    <row r="43" spans="2:2" x14ac:dyDescent="0.2">
      <c r="B43" t="s">
        <v>183</v>
      </c>
    </row>
    <row r="44" spans="2:2" x14ac:dyDescent="0.2">
      <c r="B44" t="s">
        <v>184</v>
      </c>
    </row>
    <row r="45" spans="2:2" x14ac:dyDescent="0.2">
      <c r="B45" t="s">
        <v>52</v>
      </c>
    </row>
    <row r="46" spans="2:2" x14ac:dyDescent="0.2">
      <c r="B46" t="s">
        <v>185</v>
      </c>
    </row>
    <row r="47" spans="2:2" x14ac:dyDescent="0.2">
      <c r="B47" t="s">
        <v>186</v>
      </c>
    </row>
    <row r="48" spans="2:2" x14ac:dyDescent="0.2">
      <c r="B48" t="s">
        <v>187</v>
      </c>
    </row>
    <row r="49" spans="2:2" x14ac:dyDescent="0.2">
      <c r="B49" t="s">
        <v>188</v>
      </c>
    </row>
    <row r="50" spans="2:2" x14ac:dyDescent="0.2">
      <c r="B50" t="s">
        <v>189</v>
      </c>
    </row>
  </sheetData>
  <mergeCells count="16">
    <mergeCell ref="B22:K22"/>
    <mergeCell ref="B25:K25"/>
    <mergeCell ref="B28:K28"/>
    <mergeCell ref="B8:K8"/>
    <mergeCell ref="B11:K11"/>
    <mergeCell ref="B14:K14"/>
    <mergeCell ref="B19:K19"/>
    <mergeCell ref="B20:B21"/>
    <mergeCell ref="C20:E20"/>
    <mergeCell ref="F20:H20"/>
    <mergeCell ref="I20:K20"/>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6D4FF"/>
  </sheetPr>
  <dimension ref="B1:K62"/>
  <sheetViews>
    <sheetView showGridLines="0" workbookViewId="0"/>
  </sheetViews>
  <sheetFormatPr baseColWidth="10" defaultRowHeight="12.75" x14ac:dyDescent="0.2"/>
  <cols>
    <col min="1" max="1" width="2.5703125" customWidth="1"/>
    <col min="2" max="2" width="10.5703125" customWidth="1"/>
    <col min="3" max="20" width="11.140625" customWidth="1"/>
  </cols>
  <sheetData>
    <row r="1" spans="2:11" ht="18" x14ac:dyDescent="0.25">
      <c r="B1" s="3" t="s">
        <v>11</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190</v>
      </c>
      <c r="C9" s="21" t="s">
        <v>194</v>
      </c>
      <c r="D9" s="21" t="s">
        <v>198</v>
      </c>
      <c r="E9" s="21" t="s">
        <v>202</v>
      </c>
      <c r="F9" s="21" t="s">
        <v>206</v>
      </c>
      <c r="G9" s="21" t="s">
        <v>210</v>
      </c>
      <c r="H9" s="21" t="s">
        <v>214</v>
      </c>
      <c r="I9" s="21" t="s">
        <v>218</v>
      </c>
      <c r="J9" s="21" t="s">
        <v>222</v>
      </c>
      <c r="K9" s="21" t="s">
        <v>226</v>
      </c>
    </row>
    <row r="10" spans="2:11" x14ac:dyDescent="0.2">
      <c r="B10" s="20" t="s">
        <v>191</v>
      </c>
      <c r="C10" s="21" t="s">
        <v>195</v>
      </c>
      <c r="D10" s="21" t="s">
        <v>199</v>
      </c>
      <c r="E10" s="21" t="s">
        <v>203</v>
      </c>
      <c r="F10" s="21" t="s">
        <v>207</v>
      </c>
      <c r="G10" s="21" t="s">
        <v>211</v>
      </c>
      <c r="H10" s="21" t="s">
        <v>215</v>
      </c>
      <c r="I10" s="21" t="s">
        <v>219</v>
      </c>
      <c r="J10" s="21" t="s">
        <v>223</v>
      </c>
      <c r="K10" s="21" t="s">
        <v>227</v>
      </c>
    </row>
    <row r="11" spans="2:11" x14ac:dyDescent="0.2">
      <c r="B11" s="20" t="s">
        <v>192</v>
      </c>
      <c r="C11" s="21" t="s">
        <v>196</v>
      </c>
      <c r="D11" s="21" t="s">
        <v>200</v>
      </c>
      <c r="E11" s="21" t="s">
        <v>204</v>
      </c>
      <c r="F11" s="21" t="s">
        <v>208</v>
      </c>
      <c r="G11" s="21" t="s">
        <v>212</v>
      </c>
      <c r="H11" s="21" t="s">
        <v>216</v>
      </c>
      <c r="I11" s="21" t="s">
        <v>220</v>
      </c>
      <c r="J11" s="21" t="s">
        <v>224</v>
      </c>
      <c r="K11" s="21" t="s">
        <v>228</v>
      </c>
    </row>
    <row r="12" spans="2:11" x14ac:dyDescent="0.2">
      <c r="B12" s="20" t="s">
        <v>193</v>
      </c>
      <c r="C12" s="21" t="s">
        <v>197</v>
      </c>
      <c r="D12" s="21" t="s">
        <v>201</v>
      </c>
      <c r="E12" s="21" t="s">
        <v>205</v>
      </c>
      <c r="F12" s="21" t="s">
        <v>209</v>
      </c>
      <c r="G12" s="21" t="s">
        <v>213</v>
      </c>
      <c r="H12" s="21" t="s">
        <v>217</v>
      </c>
      <c r="I12" s="21" t="s">
        <v>221</v>
      </c>
      <c r="J12" s="21" t="s">
        <v>225</v>
      </c>
      <c r="K12" s="21" t="s">
        <v>229</v>
      </c>
    </row>
    <row r="13" spans="2:11" x14ac:dyDescent="0.2">
      <c r="B13" s="27" t="s">
        <v>83</v>
      </c>
      <c r="C13" s="31"/>
      <c r="D13" s="31"/>
      <c r="E13" s="31"/>
      <c r="F13" s="31"/>
      <c r="G13" s="31"/>
      <c r="H13" s="31"/>
      <c r="I13" s="31"/>
      <c r="J13" s="31"/>
      <c r="K13" s="31"/>
    </row>
    <row r="14" spans="2:11" x14ac:dyDescent="0.2">
      <c r="B14" s="20" t="s">
        <v>190</v>
      </c>
      <c r="C14" s="21" t="s">
        <v>230</v>
      </c>
      <c r="D14" s="21" t="s">
        <v>234</v>
      </c>
      <c r="E14" s="21" t="s">
        <v>238</v>
      </c>
      <c r="F14" s="21" t="s">
        <v>242</v>
      </c>
      <c r="G14" s="21" t="s">
        <v>246</v>
      </c>
      <c r="H14" s="21" t="s">
        <v>250</v>
      </c>
      <c r="I14" s="21" t="s">
        <v>254</v>
      </c>
      <c r="J14" s="21" t="s">
        <v>258</v>
      </c>
      <c r="K14" s="21" t="s">
        <v>262</v>
      </c>
    </row>
    <row r="15" spans="2:11" x14ac:dyDescent="0.2">
      <c r="B15" s="20" t="s">
        <v>191</v>
      </c>
      <c r="C15" s="21" t="s">
        <v>231</v>
      </c>
      <c r="D15" s="21" t="s">
        <v>235</v>
      </c>
      <c r="E15" s="21" t="s">
        <v>239</v>
      </c>
      <c r="F15" s="21" t="s">
        <v>243</v>
      </c>
      <c r="G15" s="21" t="s">
        <v>247</v>
      </c>
      <c r="H15" s="21" t="s">
        <v>251</v>
      </c>
      <c r="I15" s="21" t="s">
        <v>255</v>
      </c>
      <c r="J15" s="21" t="s">
        <v>259</v>
      </c>
      <c r="K15" s="21" t="s">
        <v>263</v>
      </c>
    </row>
    <row r="16" spans="2:11" x14ac:dyDescent="0.2">
      <c r="B16" s="20" t="s">
        <v>192</v>
      </c>
      <c r="C16" s="21" t="s">
        <v>232</v>
      </c>
      <c r="D16" s="21" t="s">
        <v>236</v>
      </c>
      <c r="E16" s="21" t="s">
        <v>240</v>
      </c>
      <c r="F16" s="21" t="s">
        <v>244</v>
      </c>
      <c r="G16" s="21" t="s">
        <v>248</v>
      </c>
      <c r="H16" s="21" t="s">
        <v>252</v>
      </c>
      <c r="I16" s="21" t="s">
        <v>256</v>
      </c>
      <c r="J16" s="21" t="s">
        <v>260</v>
      </c>
      <c r="K16" s="21" t="s">
        <v>264</v>
      </c>
    </row>
    <row r="17" spans="2:11" x14ac:dyDescent="0.2">
      <c r="B17" s="20" t="s">
        <v>193</v>
      </c>
      <c r="C17" s="21" t="s">
        <v>233</v>
      </c>
      <c r="D17" s="21" t="s">
        <v>237</v>
      </c>
      <c r="E17" s="21" t="s">
        <v>241</v>
      </c>
      <c r="F17" s="21" t="s">
        <v>245</v>
      </c>
      <c r="G17" s="21" t="s">
        <v>249</v>
      </c>
      <c r="H17" s="21" t="s">
        <v>253</v>
      </c>
      <c r="I17" s="21" t="s">
        <v>257</v>
      </c>
      <c r="J17" s="21" t="s">
        <v>261</v>
      </c>
      <c r="K17" s="21" t="s">
        <v>265</v>
      </c>
    </row>
    <row r="18" spans="2:11" x14ac:dyDescent="0.2">
      <c r="B18" s="27" t="s">
        <v>102</v>
      </c>
      <c r="C18" s="31"/>
      <c r="D18" s="31"/>
      <c r="E18" s="31"/>
      <c r="F18" s="31"/>
      <c r="G18" s="31"/>
      <c r="H18" s="31"/>
      <c r="I18" s="31"/>
      <c r="J18" s="31"/>
      <c r="K18" s="31"/>
    </row>
    <row r="19" spans="2:11" x14ac:dyDescent="0.2">
      <c r="B19" s="20" t="s">
        <v>190</v>
      </c>
      <c r="C19" s="21" t="s">
        <v>266</v>
      </c>
      <c r="D19" s="21" t="s">
        <v>270</v>
      </c>
      <c r="E19" s="21" t="s">
        <v>274</v>
      </c>
      <c r="F19" s="21" t="s">
        <v>278</v>
      </c>
      <c r="G19" s="21" t="s">
        <v>282</v>
      </c>
      <c r="H19" s="21" t="s">
        <v>286</v>
      </c>
      <c r="I19" s="21" t="s">
        <v>290</v>
      </c>
      <c r="J19" s="21" t="s">
        <v>293</v>
      </c>
      <c r="K19" s="21" t="s">
        <v>297</v>
      </c>
    </row>
    <row r="20" spans="2:11" x14ac:dyDescent="0.2">
      <c r="B20" s="20" t="s">
        <v>191</v>
      </c>
      <c r="C20" s="21" t="s">
        <v>267</v>
      </c>
      <c r="D20" s="21" t="s">
        <v>271</v>
      </c>
      <c r="E20" s="21" t="s">
        <v>275</v>
      </c>
      <c r="F20" s="21" t="s">
        <v>279</v>
      </c>
      <c r="G20" s="21" t="s">
        <v>283</v>
      </c>
      <c r="H20" s="21" t="s">
        <v>287</v>
      </c>
      <c r="I20" s="21" t="s">
        <v>291</v>
      </c>
      <c r="J20" s="21" t="s">
        <v>294</v>
      </c>
      <c r="K20" s="21" t="s">
        <v>298</v>
      </c>
    </row>
    <row r="21" spans="2:11" x14ac:dyDescent="0.2">
      <c r="B21" s="20" t="s">
        <v>192</v>
      </c>
      <c r="C21" s="21" t="s">
        <v>268</v>
      </c>
      <c r="D21" s="21" t="s">
        <v>272</v>
      </c>
      <c r="E21" s="21" t="s">
        <v>276</v>
      </c>
      <c r="F21" s="21" t="s">
        <v>280</v>
      </c>
      <c r="G21" s="21" t="s">
        <v>284</v>
      </c>
      <c r="H21" s="21" t="s">
        <v>288</v>
      </c>
      <c r="I21" s="21" t="s">
        <v>292</v>
      </c>
      <c r="J21" s="21" t="s">
        <v>295</v>
      </c>
      <c r="K21" s="21" t="s">
        <v>299</v>
      </c>
    </row>
    <row r="22" spans="2:11" x14ac:dyDescent="0.2">
      <c r="B22" s="22" t="s">
        <v>193</v>
      </c>
      <c r="C22" s="23" t="s">
        <v>269</v>
      </c>
      <c r="D22" s="23" t="s">
        <v>273</v>
      </c>
      <c r="E22" s="23" t="s">
        <v>277</v>
      </c>
      <c r="F22" s="23" t="s">
        <v>281</v>
      </c>
      <c r="G22" s="23" t="s">
        <v>285</v>
      </c>
      <c r="H22" s="23" t="s">
        <v>289</v>
      </c>
      <c r="I22" s="23" t="s">
        <v>293</v>
      </c>
      <c r="J22" s="23" t="s">
        <v>296</v>
      </c>
      <c r="K22" s="23" t="s">
        <v>300</v>
      </c>
    </row>
    <row r="25" spans="2:11" x14ac:dyDescent="0.2">
      <c r="B25" s="29" t="s">
        <v>121</v>
      </c>
      <c r="C25" s="29" t="s">
        <v>121</v>
      </c>
      <c r="D25" s="29" t="s">
        <v>121</v>
      </c>
      <c r="E25" s="29" t="s">
        <v>121</v>
      </c>
      <c r="F25" s="29" t="s">
        <v>121</v>
      </c>
      <c r="G25" s="29" t="s">
        <v>121</v>
      </c>
      <c r="H25" s="29" t="s">
        <v>121</v>
      </c>
      <c r="I25" s="29" t="s">
        <v>121</v>
      </c>
      <c r="J25" s="29" t="s">
        <v>121</v>
      </c>
      <c r="K25" s="29" t="s">
        <v>121</v>
      </c>
    </row>
    <row r="26" spans="2:11" x14ac:dyDescent="0.2">
      <c r="B26" s="29" t="s">
        <v>52</v>
      </c>
      <c r="C26" s="29" t="s">
        <v>37</v>
      </c>
      <c r="D26" s="29" t="s">
        <v>37</v>
      </c>
      <c r="E26" s="29" t="s">
        <v>37</v>
      </c>
      <c r="F26" s="30" t="s">
        <v>38</v>
      </c>
      <c r="G26" s="30" t="s">
        <v>38</v>
      </c>
      <c r="H26" s="30" t="s">
        <v>38</v>
      </c>
      <c r="I26" s="30" t="s">
        <v>39</v>
      </c>
      <c r="J26" s="30" t="s">
        <v>39</v>
      </c>
      <c r="K26" s="30" t="s">
        <v>39</v>
      </c>
    </row>
    <row r="27" spans="2:11" x14ac:dyDescent="0.2">
      <c r="B27" s="29" t="s">
        <v>52</v>
      </c>
      <c r="C27" s="15" t="s">
        <v>59</v>
      </c>
      <c r="D27" s="15" t="s">
        <v>60</v>
      </c>
      <c r="E27" s="15" t="s">
        <v>61</v>
      </c>
      <c r="F27" s="15" t="s">
        <v>59</v>
      </c>
      <c r="G27" s="15" t="s">
        <v>60</v>
      </c>
      <c r="H27" s="15" t="s">
        <v>61</v>
      </c>
      <c r="I27" s="15" t="s">
        <v>59</v>
      </c>
      <c r="J27" s="15" t="s">
        <v>60</v>
      </c>
      <c r="K27" s="15" t="s">
        <v>61</v>
      </c>
    </row>
    <row r="28" spans="2:11" x14ac:dyDescent="0.2">
      <c r="B28" s="27" t="s">
        <v>62</v>
      </c>
      <c r="C28" s="31"/>
      <c r="D28" s="31"/>
      <c r="E28" s="31"/>
      <c r="F28" s="31"/>
      <c r="G28" s="31"/>
      <c r="H28" s="31"/>
      <c r="I28" s="31"/>
      <c r="J28" s="31"/>
      <c r="K28" s="31"/>
    </row>
    <row r="29" spans="2:11" x14ac:dyDescent="0.2">
      <c r="B29" s="20" t="s">
        <v>190</v>
      </c>
      <c r="C29" s="21" t="s">
        <v>301</v>
      </c>
      <c r="D29" s="21" t="s">
        <v>305</v>
      </c>
      <c r="E29" s="21" t="s">
        <v>309</v>
      </c>
      <c r="F29" s="21" t="s">
        <v>313</v>
      </c>
      <c r="G29" s="21" t="s">
        <v>317</v>
      </c>
      <c r="H29" s="21" t="s">
        <v>321</v>
      </c>
      <c r="I29" s="21" t="s">
        <v>325</v>
      </c>
      <c r="J29" s="21" t="s">
        <v>329</v>
      </c>
      <c r="K29" s="21" t="s">
        <v>333</v>
      </c>
    </row>
    <row r="30" spans="2:11" x14ac:dyDescent="0.2">
      <c r="B30" s="20" t="s">
        <v>191</v>
      </c>
      <c r="C30" s="21" t="s">
        <v>302</v>
      </c>
      <c r="D30" s="21" t="s">
        <v>306</v>
      </c>
      <c r="E30" s="21" t="s">
        <v>310</v>
      </c>
      <c r="F30" s="21" t="s">
        <v>314</v>
      </c>
      <c r="G30" s="21" t="s">
        <v>318</v>
      </c>
      <c r="H30" s="21" t="s">
        <v>322</v>
      </c>
      <c r="I30" s="21" t="s">
        <v>326</v>
      </c>
      <c r="J30" s="21" t="s">
        <v>330</v>
      </c>
      <c r="K30" s="21" t="s">
        <v>334</v>
      </c>
    </row>
    <row r="31" spans="2:11" x14ac:dyDescent="0.2">
      <c r="B31" s="20" t="s">
        <v>192</v>
      </c>
      <c r="C31" s="21" t="s">
        <v>303</v>
      </c>
      <c r="D31" s="21" t="s">
        <v>307</v>
      </c>
      <c r="E31" s="21" t="s">
        <v>311</v>
      </c>
      <c r="F31" s="21" t="s">
        <v>315</v>
      </c>
      <c r="G31" s="21" t="s">
        <v>319</v>
      </c>
      <c r="H31" s="21" t="s">
        <v>323</v>
      </c>
      <c r="I31" s="21" t="s">
        <v>327</v>
      </c>
      <c r="J31" s="21" t="s">
        <v>331</v>
      </c>
      <c r="K31" s="21" t="s">
        <v>335</v>
      </c>
    </row>
    <row r="32" spans="2:11" x14ac:dyDescent="0.2">
      <c r="B32" s="20" t="s">
        <v>193</v>
      </c>
      <c r="C32" s="21" t="s">
        <v>304</v>
      </c>
      <c r="D32" s="21" t="s">
        <v>308</v>
      </c>
      <c r="E32" s="21" t="s">
        <v>312</v>
      </c>
      <c r="F32" s="21" t="s">
        <v>316</v>
      </c>
      <c r="G32" s="21" t="s">
        <v>320</v>
      </c>
      <c r="H32" s="21" t="s">
        <v>324</v>
      </c>
      <c r="I32" s="21" t="s">
        <v>328</v>
      </c>
      <c r="J32" s="21" t="s">
        <v>332</v>
      </c>
      <c r="K32" s="21" t="s">
        <v>336</v>
      </c>
    </row>
    <row r="33" spans="2:11" x14ac:dyDescent="0.2">
      <c r="B33" s="27" t="s">
        <v>83</v>
      </c>
      <c r="C33" s="31"/>
      <c r="D33" s="31"/>
      <c r="E33" s="31"/>
      <c r="F33" s="31"/>
      <c r="G33" s="31"/>
      <c r="H33" s="31"/>
      <c r="I33" s="31"/>
      <c r="J33" s="31"/>
      <c r="K33" s="31"/>
    </row>
    <row r="34" spans="2:11" x14ac:dyDescent="0.2">
      <c r="B34" s="20" t="s">
        <v>190</v>
      </c>
      <c r="C34" s="21" t="s">
        <v>337</v>
      </c>
      <c r="D34" s="21" t="s">
        <v>341</v>
      </c>
      <c r="E34" s="21" t="s">
        <v>344</v>
      </c>
      <c r="F34" s="21" t="s">
        <v>348</v>
      </c>
      <c r="G34" s="21" t="s">
        <v>352</v>
      </c>
      <c r="H34" s="21" t="s">
        <v>356</v>
      </c>
      <c r="I34" s="21" t="s">
        <v>360</v>
      </c>
      <c r="J34" s="21" t="s">
        <v>364</v>
      </c>
      <c r="K34" s="21" t="s">
        <v>368</v>
      </c>
    </row>
    <row r="35" spans="2:11" x14ac:dyDescent="0.2">
      <c r="B35" s="20" t="s">
        <v>191</v>
      </c>
      <c r="C35" s="21" t="s">
        <v>338</v>
      </c>
      <c r="D35" s="21" t="s">
        <v>342</v>
      </c>
      <c r="E35" s="21" t="s">
        <v>345</v>
      </c>
      <c r="F35" s="21" t="s">
        <v>349</v>
      </c>
      <c r="G35" s="21" t="s">
        <v>353</v>
      </c>
      <c r="H35" s="21" t="s">
        <v>357</v>
      </c>
      <c r="I35" s="21" t="s">
        <v>361</v>
      </c>
      <c r="J35" s="21" t="s">
        <v>365</v>
      </c>
      <c r="K35" s="21" t="s">
        <v>369</v>
      </c>
    </row>
    <row r="36" spans="2:11" x14ac:dyDescent="0.2">
      <c r="B36" s="20" t="s">
        <v>192</v>
      </c>
      <c r="C36" s="21" t="s">
        <v>339</v>
      </c>
      <c r="D36" s="21" t="s">
        <v>236</v>
      </c>
      <c r="E36" s="21" t="s">
        <v>346</v>
      </c>
      <c r="F36" s="21" t="s">
        <v>350</v>
      </c>
      <c r="G36" s="21" t="s">
        <v>354</v>
      </c>
      <c r="H36" s="21" t="s">
        <v>358</v>
      </c>
      <c r="I36" s="21" t="s">
        <v>362</v>
      </c>
      <c r="J36" s="21" t="s">
        <v>366</v>
      </c>
      <c r="K36" s="21" t="s">
        <v>370</v>
      </c>
    </row>
    <row r="37" spans="2:11" x14ac:dyDescent="0.2">
      <c r="B37" s="20" t="s">
        <v>193</v>
      </c>
      <c r="C37" s="21" t="s">
        <v>340</v>
      </c>
      <c r="D37" s="21" t="s">
        <v>343</v>
      </c>
      <c r="E37" s="21" t="s">
        <v>347</v>
      </c>
      <c r="F37" s="21" t="s">
        <v>351</v>
      </c>
      <c r="G37" s="21" t="s">
        <v>355</v>
      </c>
      <c r="H37" s="21" t="s">
        <v>359</v>
      </c>
      <c r="I37" s="21" t="s">
        <v>363</v>
      </c>
      <c r="J37" s="21" t="s">
        <v>367</v>
      </c>
      <c r="K37" s="21" t="s">
        <v>371</v>
      </c>
    </row>
    <row r="38" spans="2:11" x14ac:dyDescent="0.2">
      <c r="B38" s="27" t="s">
        <v>102</v>
      </c>
      <c r="C38" s="31"/>
      <c r="D38" s="31"/>
      <c r="E38" s="31"/>
      <c r="F38" s="31"/>
      <c r="G38" s="31"/>
      <c r="H38" s="31"/>
      <c r="I38" s="31"/>
      <c r="J38" s="31"/>
      <c r="K38" s="31"/>
    </row>
    <row r="39" spans="2:11" x14ac:dyDescent="0.2">
      <c r="B39" s="20" t="s">
        <v>190</v>
      </c>
      <c r="C39" s="21" t="s">
        <v>372</v>
      </c>
      <c r="D39" s="21" t="s">
        <v>376</v>
      </c>
      <c r="E39" s="21" t="s">
        <v>313</v>
      </c>
      <c r="F39" s="21" t="s">
        <v>382</v>
      </c>
      <c r="G39" s="21" t="s">
        <v>386</v>
      </c>
      <c r="H39" s="21" t="s">
        <v>390</v>
      </c>
      <c r="I39" s="21" t="s">
        <v>394</v>
      </c>
      <c r="J39" s="21" t="s">
        <v>398</v>
      </c>
      <c r="K39" s="21" t="s">
        <v>402</v>
      </c>
    </row>
    <row r="40" spans="2:11" x14ac:dyDescent="0.2">
      <c r="B40" s="20" t="s">
        <v>191</v>
      </c>
      <c r="C40" s="21" t="s">
        <v>373</v>
      </c>
      <c r="D40" s="21" t="s">
        <v>377</v>
      </c>
      <c r="E40" s="21" t="s">
        <v>380</v>
      </c>
      <c r="F40" s="21" t="s">
        <v>383</v>
      </c>
      <c r="G40" s="21" t="s">
        <v>387</v>
      </c>
      <c r="H40" s="21" t="s">
        <v>391</v>
      </c>
      <c r="I40" s="21" t="s">
        <v>395</v>
      </c>
      <c r="J40" s="21" t="s">
        <v>399</v>
      </c>
      <c r="K40" s="21" t="s">
        <v>403</v>
      </c>
    </row>
    <row r="41" spans="2:11" x14ac:dyDescent="0.2">
      <c r="B41" s="20" t="s">
        <v>192</v>
      </c>
      <c r="C41" s="21" t="s">
        <v>374</v>
      </c>
      <c r="D41" s="21" t="s">
        <v>378</v>
      </c>
      <c r="E41" s="21" t="s">
        <v>381</v>
      </c>
      <c r="F41" s="21" t="s">
        <v>384</v>
      </c>
      <c r="G41" s="21" t="s">
        <v>388</v>
      </c>
      <c r="H41" s="21" t="s">
        <v>392</v>
      </c>
      <c r="I41" s="21" t="s">
        <v>396</v>
      </c>
      <c r="J41" s="21" t="s">
        <v>400</v>
      </c>
      <c r="K41" s="21" t="s">
        <v>404</v>
      </c>
    </row>
    <row r="42" spans="2:11" x14ac:dyDescent="0.2">
      <c r="B42" s="22" t="s">
        <v>193</v>
      </c>
      <c r="C42" s="23" t="s">
        <v>375</v>
      </c>
      <c r="D42" s="23" t="s">
        <v>379</v>
      </c>
      <c r="E42" s="23" t="s">
        <v>315</v>
      </c>
      <c r="F42" s="23" t="s">
        <v>385</v>
      </c>
      <c r="G42" s="23" t="s">
        <v>389</v>
      </c>
      <c r="H42" s="23" t="s">
        <v>393</v>
      </c>
      <c r="I42" s="23" t="s">
        <v>397</v>
      </c>
      <c r="J42" s="23" t="s">
        <v>401</v>
      </c>
      <c r="K42" s="23" t="s">
        <v>296</v>
      </c>
    </row>
    <row r="44" spans="2:11" x14ac:dyDescent="0.2">
      <c r="B44" t="s">
        <v>174</v>
      </c>
    </row>
    <row r="45" spans="2:11" x14ac:dyDescent="0.2">
      <c r="B45" t="s">
        <v>175</v>
      </c>
    </row>
    <row r="46" spans="2:11" x14ac:dyDescent="0.2">
      <c r="B46" t="s">
        <v>176</v>
      </c>
    </row>
    <row r="47" spans="2:11" x14ac:dyDescent="0.2">
      <c r="B47" t="s">
        <v>177</v>
      </c>
    </row>
    <row r="48" spans="2:11" x14ac:dyDescent="0.2">
      <c r="B48" t="s">
        <v>52</v>
      </c>
    </row>
    <row r="49" spans="2:2" x14ac:dyDescent="0.2">
      <c r="B49" t="s">
        <v>178</v>
      </c>
    </row>
    <row r="50" spans="2:2" x14ac:dyDescent="0.2">
      <c r="B50" t="s">
        <v>179</v>
      </c>
    </row>
    <row r="51" spans="2:2" x14ac:dyDescent="0.2">
      <c r="B51" t="s">
        <v>180</v>
      </c>
    </row>
    <row r="52" spans="2:2" x14ac:dyDescent="0.2">
      <c r="B52" t="s">
        <v>52</v>
      </c>
    </row>
    <row r="53" spans="2:2" x14ac:dyDescent="0.2">
      <c r="B53" t="s">
        <v>181</v>
      </c>
    </row>
    <row r="54" spans="2:2" x14ac:dyDescent="0.2">
      <c r="B54" t="s">
        <v>182</v>
      </c>
    </row>
    <row r="55" spans="2:2" x14ac:dyDescent="0.2">
      <c r="B55" t="s">
        <v>183</v>
      </c>
    </row>
    <row r="56" spans="2:2" x14ac:dyDescent="0.2">
      <c r="B56" t="s">
        <v>184</v>
      </c>
    </row>
    <row r="57" spans="2:2" x14ac:dyDescent="0.2">
      <c r="B57" t="s">
        <v>52</v>
      </c>
    </row>
    <row r="58" spans="2:2" x14ac:dyDescent="0.2">
      <c r="B58" t="s">
        <v>185</v>
      </c>
    </row>
    <row r="59" spans="2:2" x14ac:dyDescent="0.2">
      <c r="B59" t="s">
        <v>186</v>
      </c>
    </row>
    <row r="60" spans="2:2" x14ac:dyDescent="0.2">
      <c r="B60" t="s">
        <v>187</v>
      </c>
    </row>
    <row r="61" spans="2:2" x14ac:dyDescent="0.2">
      <c r="B61" t="s">
        <v>188</v>
      </c>
    </row>
    <row r="62" spans="2:2" x14ac:dyDescent="0.2">
      <c r="B62" t="s">
        <v>189</v>
      </c>
    </row>
  </sheetData>
  <mergeCells count="16">
    <mergeCell ref="B28:K28"/>
    <mergeCell ref="B33:K33"/>
    <mergeCell ref="B38:K38"/>
    <mergeCell ref="B8:K8"/>
    <mergeCell ref="B13:K13"/>
    <mergeCell ref="B18:K18"/>
    <mergeCell ref="B25:K25"/>
    <mergeCell ref="B26:B27"/>
    <mergeCell ref="C26:E26"/>
    <mergeCell ref="F26:H26"/>
    <mergeCell ref="I26:K26"/>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A81F"/>
  </sheetPr>
  <dimension ref="B1:K56"/>
  <sheetViews>
    <sheetView showGridLines="0" workbookViewId="0"/>
  </sheetViews>
  <sheetFormatPr baseColWidth="10" defaultRowHeight="12.75" x14ac:dyDescent="0.2"/>
  <cols>
    <col min="1" max="1" width="2.5703125" customWidth="1"/>
    <col min="2" max="2" width="22.42578125" customWidth="1"/>
    <col min="3" max="20" width="11.140625" customWidth="1"/>
  </cols>
  <sheetData>
    <row r="1" spans="2:11" ht="18" x14ac:dyDescent="0.25">
      <c r="B1" s="3" t="s">
        <v>13</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405</v>
      </c>
      <c r="C9" s="21" t="s">
        <v>408</v>
      </c>
      <c r="D9" s="21" t="s">
        <v>411</v>
      </c>
      <c r="E9" s="21" t="s">
        <v>414</v>
      </c>
      <c r="F9" s="21" t="s">
        <v>417</v>
      </c>
      <c r="G9" s="21" t="s">
        <v>420</v>
      </c>
      <c r="H9" s="21" t="s">
        <v>423</v>
      </c>
      <c r="I9" s="21" t="s">
        <v>169</v>
      </c>
      <c r="J9" s="21" t="s">
        <v>428</v>
      </c>
      <c r="K9" s="21" t="s">
        <v>431</v>
      </c>
    </row>
    <row r="10" spans="2:11" x14ac:dyDescent="0.2">
      <c r="B10" s="20" t="s">
        <v>406</v>
      </c>
      <c r="C10" s="21" t="s">
        <v>409</v>
      </c>
      <c r="D10" s="21" t="s">
        <v>412</v>
      </c>
      <c r="E10" s="21" t="s">
        <v>415</v>
      </c>
      <c r="F10" s="21" t="s">
        <v>418</v>
      </c>
      <c r="G10" s="21" t="s">
        <v>421</v>
      </c>
      <c r="H10" s="21" t="s">
        <v>424</v>
      </c>
      <c r="I10" s="21" t="s">
        <v>426</v>
      </c>
      <c r="J10" s="21" t="s">
        <v>429</v>
      </c>
      <c r="K10" s="21" t="s">
        <v>432</v>
      </c>
    </row>
    <row r="11" spans="2:11" x14ac:dyDescent="0.2">
      <c r="B11" s="20" t="s">
        <v>407</v>
      </c>
      <c r="C11" s="21" t="s">
        <v>410</v>
      </c>
      <c r="D11" s="21" t="s">
        <v>413</v>
      </c>
      <c r="E11" s="21" t="s">
        <v>416</v>
      </c>
      <c r="F11" s="21" t="s">
        <v>419</v>
      </c>
      <c r="G11" s="21" t="s">
        <v>422</v>
      </c>
      <c r="H11" s="21" t="s">
        <v>425</v>
      </c>
      <c r="I11" s="21" t="s">
        <v>427</v>
      </c>
      <c r="J11" s="21" t="s">
        <v>430</v>
      </c>
      <c r="K11" s="21" t="s">
        <v>433</v>
      </c>
    </row>
    <row r="12" spans="2:11" x14ac:dyDescent="0.2">
      <c r="B12" s="27" t="s">
        <v>83</v>
      </c>
      <c r="C12" s="31"/>
      <c r="D12" s="31"/>
      <c r="E12" s="31"/>
      <c r="F12" s="31"/>
      <c r="G12" s="31"/>
      <c r="H12" s="31"/>
      <c r="I12" s="31"/>
      <c r="J12" s="31"/>
      <c r="K12" s="31"/>
    </row>
    <row r="13" spans="2:11" x14ac:dyDescent="0.2">
      <c r="B13" s="20" t="s">
        <v>405</v>
      </c>
      <c r="C13" s="21" t="s">
        <v>434</v>
      </c>
      <c r="D13" s="21" t="s">
        <v>437</v>
      </c>
      <c r="E13" s="21" t="s">
        <v>440</v>
      </c>
      <c r="F13" s="21" t="s">
        <v>443</v>
      </c>
      <c r="G13" s="21" t="s">
        <v>446</v>
      </c>
      <c r="H13" s="21" t="s">
        <v>449</v>
      </c>
      <c r="I13" s="21" t="s">
        <v>452</v>
      </c>
      <c r="J13" s="21" t="s">
        <v>455</v>
      </c>
      <c r="K13" s="21" t="s">
        <v>458</v>
      </c>
    </row>
    <row r="14" spans="2:11" x14ac:dyDescent="0.2">
      <c r="B14" s="20" t="s">
        <v>406</v>
      </c>
      <c r="C14" s="21" t="s">
        <v>435</v>
      </c>
      <c r="D14" s="21" t="s">
        <v>438</v>
      </c>
      <c r="E14" s="21" t="s">
        <v>441</v>
      </c>
      <c r="F14" s="21" t="s">
        <v>444</v>
      </c>
      <c r="G14" s="21" t="s">
        <v>447</v>
      </c>
      <c r="H14" s="21" t="s">
        <v>450</v>
      </c>
      <c r="I14" s="21" t="s">
        <v>453</v>
      </c>
      <c r="J14" s="21" t="s">
        <v>456</v>
      </c>
      <c r="K14" s="21" t="s">
        <v>432</v>
      </c>
    </row>
    <row r="15" spans="2:11" x14ac:dyDescent="0.2">
      <c r="B15" s="20" t="s">
        <v>407</v>
      </c>
      <c r="C15" s="21" t="s">
        <v>436</v>
      </c>
      <c r="D15" s="21" t="s">
        <v>439</v>
      </c>
      <c r="E15" s="21" t="s">
        <v>442</v>
      </c>
      <c r="F15" s="21" t="s">
        <v>445</v>
      </c>
      <c r="G15" s="21" t="s">
        <v>448</v>
      </c>
      <c r="H15" s="21" t="s">
        <v>451</v>
      </c>
      <c r="I15" s="21" t="s">
        <v>454</v>
      </c>
      <c r="J15" s="21" t="s">
        <v>457</v>
      </c>
      <c r="K15" s="21" t="s">
        <v>459</v>
      </c>
    </row>
    <row r="16" spans="2:11" x14ac:dyDescent="0.2">
      <c r="B16" s="27" t="s">
        <v>102</v>
      </c>
      <c r="C16" s="31"/>
      <c r="D16" s="31"/>
      <c r="E16" s="31"/>
      <c r="F16" s="31"/>
      <c r="G16" s="31"/>
      <c r="H16" s="31"/>
      <c r="I16" s="31"/>
      <c r="J16" s="31"/>
      <c r="K16" s="31"/>
    </row>
    <row r="17" spans="2:11" x14ac:dyDescent="0.2">
      <c r="B17" s="20" t="s">
        <v>405</v>
      </c>
      <c r="C17" s="21" t="s">
        <v>460</v>
      </c>
      <c r="D17" s="21" t="s">
        <v>463</v>
      </c>
      <c r="E17" s="21" t="s">
        <v>466</v>
      </c>
      <c r="F17" s="21" t="s">
        <v>469</v>
      </c>
      <c r="G17" s="21" t="s">
        <v>471</v>
      </c>
      <c r="H17" s="21" t="s">
        <v>474</v>
      </c>
      <c r="I17" s="21" t="s">
        <v>455</v>
      </c>
      <c r="J17" s="21" t="s">
        <v>479</v>
      </c>
      <c r="K17" s="21" t="s">
        <v>482</v>
      </c>
    </row>
    <row r="18" spans="2:11" x14ac:dyDescent="0.2">
      <c r="B18" s="20" t="s">
        <v>406</v>
      </c>
      <c r="C18" s="21" t="s">
        <v>461</v>
      </c>
      <c r="D18" s="21" t="s">
        <v>464</v>
      </c>
      <c r="E18" s="21" t="s">
        <v>467</v>
      </c>
      <c r="F18" s="21" t="s">
        <v>470</v>
      </c>
      <c r="G18" s="21" t="s">
        <v>472</v>
      </c>
      <c r="H18" s="21" t="s">
        <v>475</v>
      </c>
      <c r="I18" s="21" t="s">
        <v>477</v>
      </c>
      <c r="J18" s="21" t="s">
        <v>480</v>
      </c>
      <c r="K18" s="21" t="s">
        <v>483</v>
      </c>
    </row>
    <row r="19" spans="2:11" x14ac:dyDescent="0.2">
      <c r="B19" s="22" t="s">
        <v>407</v>
      </c>
      <c r="C19" s="23" t="s">
        <v>462</v>
      </c>
      <c r="D19" s="23" t="s">
        <v>465</v>
      </c>
      <c r="E19" s="23" t="s">
        <v>468</v>
      </c>
      <c r="F19" s="23" t="s">
        <v>438</v>
      </c>
      <c r="G19" s="23" t="s">
        <v>473</v>
      </c>
      <c r="H19" s="23" t="s">
        <v>476</v>
      </c>
      <c r="I19" s="23" t="s">
        <v>478</v>
      </c>
      <c r="J19" s="23" t="s">
        <v>481</v>
      </c>
      <c r="K19" s="23" t="s">
        <v>484</v>
      </c>
    </row>
    <row r="22" spans="2:11" x14ac:dyDescent="0.2">
      <c r="B22" s="29" t="s">
        <v>121</v>
      </c>
      <c r="C22" s="29" t="s">
        <v>121</v>
      </c>
      <c r="D22" s="29" t="s">
        <v>121</v>
      </c>
      <c r="E22" s="29" t="s">
        <v>121</v>
      </c>
      <c r="F22" s="29" t="s">
        <v>121</v>
      </c>
      <c r="G22" s="29" t="s">
        <v>121</v>
      </c>
      <c r="H22" s="29" t="s">
        <v>121</v>
      </c>
      <c r="I22" s="29" t="s">
        <v>121</v>
      </c>
      <c r="J22" s="29" t="s">
        <v>121</v>
      </c>
      <c r="K22" s="29" t="s">
        <v>121</v>
      </c>
    </row>
    <row r="23" spans="2:11" x14ac:dyDescent="0.2">
      <c r="B23" s="29" t="s">
        <v>52</v>
      </c>
      <c r="C23" s="29" t="s">
        <v>37</v>
      </c>
      <c r="D23" s="29" t="s">
        <v>37</v>
      </c>
      <c r="E23" s="29" t="s">
        <v>37</v>
      </c>
      <c r="F23" s="30" t="s">
        <v>38</v>
      </c>
      <c r="G23" s="30" t="s">
        <v>38</v>
      </c>
      <c r="H23" s="30" t="s">
        <v>38</v>
      </c>
      <c r="I23" s="30" t="s">
        <v>39</v>
      </c>
      <c r="J23" s="30" t="s">
        <v>39</v>
      </c>
      <c r="K23" s="30" t="s">
        <v>39</v>
      </c>
    </row>
    <row r="24" spans="2:11" x14ac:dyDescent="0.2">
      <c r="B24" s="29" t="s">
        <v>52</v>
      </c>
      <c r="C24" s="15" t="s">
        <v>59</v>
      </c>
      <c r="D24" s="15" t="s">
        <v>60</v>
      </c>
      <c r="E24" s="15" t="s">
        <v>61</v>
      </c>
      <c r="F24" s="15" t="s">
        <v>59</v>
      </c>
      <c r="G24" s="15" t="s">
        <v>60</v>
      </c>
      <c r="H24" s="15" t="s">
        <v>61</v>
      </c>
      <c r="I24" s="15" t="s">
        <v>59</v>
      </c>
      <c r="J24" s="15" t="s">
        <v>60</v>
      </c>
      <c r="K24" s="15" t="s">
        <v>61</v>
      </c>
    </row>
    <row r="25" spans="2:11" x14ac:dyDescent="0.2">
      <c r="B25" s="27" t="s">
        <v>62</v>
      </c>
      <c r="C25" s="31"/>
      <c r="D25" s="31"/>
      <c r="E25" s="31"/>
      <c r="F25" s="31"/>
      <c r="G25" s="31"/>
      <c r="H25" s="31"/>
      <c r="I25" s="31"/>
      <c r="J25" s="31"/>
      <c r="K25" s="31"/>
    </row>
    <row r="26" spans="2:11" x14ac:dyDescent="0.2">
      <c r="B26" s="20" t="s">
        <v>405</v>
      </c>
      <c r="C26" s="21" t="s">
        <v>485</v>
      </c>
      <c r="D26" s="21" t="s">
        <v>488</v>
      </c>
      <c r="E26" s="21" t="s">
        <v>491</v>
      </c>
      <c r="F26" s="21" t="s">
        <v>494</v>
      </c>
      <c r="G26" s="21" t="s">
        <v>497</v>
      </c>
      <c r="H26" s="21" t="s">
        <v>500</v>
      </c>
      <c r="I26" s="21" t="s">
        <v>503</v>
      </c>
      <c r="J26" s="21" t="s">
        <v>506</v>
      </c>
      <c r="K26" s="21" t="s">
        <v>509</v>
      </c>
    </row>
    <row r="27" spans="2:11" x14ac:dyDescent="0.2">
      <c r="B27" s="20" t="s">
        <v>406</v>
      </c>
      <c r="C27" s="21" t="s">
        <v>486</v>
      </c>
      <c r="D27" s="21" t="s">
        <v>489</v>
      </c>
      <c r="E27" s="21" t="s">
        <v>492</v>
      </c>
      <c r="F27" s="21" t="s">
        <v>495</v>
      </c>
      <c r="G27" s="21" t="s">
        <v>498</v>
      </c>
      <c r="H27" s="21" t="s">
        <v>501</v>
      </c>
      <c r="I27" s="21" t="s">
        <v>504</v>
      </c>
      <c r="J27" s="21" t="s">
        <v>507</v>
      </c>
      <c r="K27" s="21" t="s">
        <v>510</v>
      </c>
    </row>
    <row r="28" spans="2:11" x14ac:dyDescent="0.2">
      <c r="B28" s="20" t="s">
        <v>407</v>
      </c>
      <c r="C28" s="21" t="s">
        <v>487</v>
      </c>
      <c r="D28" s="21" t="s">
        <v>490</v>
      </c>
      <c r="E28" s="21" t="s">
        <v>493</v>
      </c>
      <c r="F28" s="21" t="s">
        <v>496</v>
      </c>
      <c r="G28" s="21" t="s">
        <v>499</v>
      </c>
      <c r="H28" s="21" t="s">
        <v>502</v>
      </c>
      <c r="I28" s="21" t="s">
        <v>505</v>
      </c>
      <c r="J28" s="21" t="s">
        <v>508</v>
      </c>
      <c r="K28" s="21" t="s">
        <v>511</v>
      </c>
    </row>
    <row r="29" spans="2:11" x14ac:dyDescent="0.2">
      <c r="B29" s="27" t="s">
        <v>83</v>
      </c>
      <c r="C29" s="31"/>
      <c r="D29" s="31"/>
      <c r="E29" s="31"/>
      <c r="F29" s="31"/>
      <c r="G29" s="31"/>
      <c r="H29" s="31"/>
      <c r="I29" s="31"/>
      <c r="J29" s="31"/>
      <c r="K29" s="31"/>
    </row>
    <row r="30" spans="2:11" x14ac:dyDescent="0.2">
      <c r="B30" s="20" t="s">
        <v>405</v>
      </c>
      <c r="C30" s="21" t="s">
        <v>512</v>
      </c>
      <c r="D30" s="21" t="s">
        <v>515</v>
      </c>
      <c r="E30" s="21" t="s">
        <v>518</v>
      </c>
      <c r="F30" s="21" t="s">
        <v>521</v>
      </c>
      <c r="G30" s="21" t="s">
        <v>523</v>
      </c>
      <c r="H30" s="21" t="s">
        <v>526</v>
      </c>
      <c r="I30" s="21" t="s">
        <v>529</v>
      </c>
      <c r="J30" s="21" t="s">
        <v>532</v>
      </c>
      <c r="K30" s="21" t="s">
        <v>534</v>
      </c>
    </row>
    <row r="31" spans="2:11" x14ac:dyDescent="0.2">
      <c r="B31" s="20" t="s">
        <v>406</v>
      </c>
      <c r="C31" s="21" t="s">
        <v>513</v>
      </c>
      <c r="D31" s="21" t="s">
        <v>516</v>
      </c>
      <c r="E31" s="21" t="s">
        <v>519</v>
      </c>
      <c r="F31" s="21" t="s">
        <v>444</v>
      </c>
      <c r="G31" s="21" t="s">
        <v>524</v>
      </c>
      <c r="H31" s="21" t="s">
        <v>527</v>
      </c>
      <c r="I31" s="21" t="s">
        <v>530</v>
      </c>
      <c r="J31" s="21" t="s">
        <v>533</v>
      </c>
      <c r="K31" s="21" t="s">
        <v>535</v>
      </c>
    </row>
    <row r="32" spans="2:11" x14ac:dyDescent="0.2">
      <c r="B32" s="20" t="s">
        <v>407</v>
      </c>
      <c r="C32" s="21" t="s">
        <v>514</v>
      </c>
      <c r="D32" s="21" t="s">
        <v>517</v>
      </c>
      <c r="E32" s="21" t="s">
        <v>520</v>
      </c>
      <c r="F32" s="21" t="s">
        <v>522</v>
      </c>
      <c r="G32" s="21" t="s">
        <v>525</v>
      </c>
      <c r="H32" s="21" t="s">
        <v>528</v>
      </c>
      <c r="I32" s="21" t="s">
        <v>531</v>
      </c>
      <c r="J32" s="21" t="s">
        <v>289</v>
      </c>
      <c r="K32" s="21" t="s">
        <v>536</v>
      </c>
    </row>
    <row r="33" spans="2:11" x14ac:dyDescent="0.2">
      <c r="B33" s="27" t="s">
        <v>102</v>
      </c>
      <c r="C33" s="31"/>
      <c r="D33" s="31"/>
      <c r="E33" s="31"/>
      <c r="F33" s="31"/>
      <c r="G33" s="31"/>
      <c r="H33" s="31"/>
      <c r="I33" s="31"/>
      <c r="J33" s="31"/>
      <c r="K33" s="31"/>
    </row>
    <row r="34" spans="2:11" x14ac:dyDescent="0.2">
      <c r="B34" s="20" t="s">
        <v>405</v>
      </c>
      <c r="C34" s="21" t="s">
        <v>537</v>
      </c>
      <c r="D34" s="21" t="s">
        <v>540</v>
      </c>
      <c r="E34" s="21" t="s">
        <v>543</v>
      </c>
      <c r="F34" s="21" t="s">
        <v>546</v>
      </c>
      <c r="G34" s="21" t="s">
        <v>549</v>
      </c>
      <c r="H34" s="21" t="s">
        <v>552</v>
      </c>
      <c r="I34" s="21" t="s">
        <v>554</v>
      </c>
      <c r="J34" s="21" t="s">
        <v>557</v>
      </c>
      <c r="K34" s="21" t="s">
        <v>560</v>
      </c>
    </row>
    <row r="35" spans="2:11" x14ac:dyDescent="0.2">
      <c r="B35" s="20" t="s">
        <v>406</v>
      </c>
      <c r="C35" s="21" t="s">
        <v>538</v>
      </c>
      <c r="D35" s="21" t="s">
        <v>541</v>
      </c>
      <c r="E35" s="21" t="s">
        <v>544</v>
      </c>
      <c r="F35" s="21" t="s">
        <v>547</v>
      </c>
      <c r="G35" s="21" t="s">
        <v>550</v>
      </c>
      <c r="H35" s="21" t="s">
        <v>472</v>
      </c>
      <c r="I35" s="21" t="s">
        <v>555</v>
      </c>
      <c r="J35" s="21" t="s">
        <v>558</v>
      </c>
      <c r="K35" s="21" t="s">
        <v>293</v>
      </c>
    </row>
    <row r="36" spans="2:11" x14ac:dyDescent="0.2">
      <c r="B36" s="22" t="s">
        <v>407</v>
      </c>
      <c r="C36" s="23" t="s">
        <v>539</v>
      </c>
      <c r="D36" s="23" t="s">
        <v>542</v>
      </c>
      <c r="E36" s="23" t="s">
        <v>545</v>
      </c>
      <c r="F36" s="23" t="s">
        <v>548</v>
      </c>
      <c r="G36" s="23" t="s">
        <v>551</v>
      </c>
      <c r="H36" s="23" t="s">
        <v>553</v>
      </c>
      <c r="I36" s="23" t="s">
        <v>556</v>
      </c>
      <c r="J36" s="23" t="s">
        <v>559</v>
      </c>
      <c r="K36" s="23" t="s">
        <v>561</v>
      </c>
    </row>
    <row r="38" spans="2:11" x14ac:dyDescent="0.2">
      <c r="B38" t="s">
        <v>174</v>
      </c>
    </row>
    <row r="39" spans="2:11" x14ac:dyDescent="0.2">
      <c r="B39" t="s">
        <v>175</v>
      </c>
    </row>
    <row r="40" spans="2:11" x14ac:dyDescent="0.2">
      <c r="B40" t="s">
        <v>176</v>
      </c>
    </row>
    <row r="41" spans="2:11" x14ac:dyDescent="0.2">
      <c r="B41" t="s">
        <v>177</v>
      </c>
    </row>
    <row r="42" spans="2:11" x14ac:dyDescent="0.2">
      <c r="B42" t="s">
        <v>52</v>
      </c>
    </row>
    <row r="43" spans="2:11" x14ac:dyDescent="0.2">
      <c r="B43" t="s">
        <v>178</v>
      </c>
    </row>
    <row r="44" spans="2:11" x14ac:dyDescent="0.2">
      <c r="B44" t="s">
        <v>179</v>
      </c>
    </row>
    <row r="45" spans="2:11" x14ac:dyDescent="0.2">
      <c r="B45" t="s">
        <v>180</v>
      </c>
    </row>
    <row r="46" spans="2:11" x14ac:dyDescent="0.2">
      <c r="B46" t="s">
        <v>52</v>
      </c>
    </row>
    <row r="47" spans="2:11" x14ac:dyDescent="0.2">
      <c r="B47" t="s">
        <v>181</v>
      </c>
    </row>
    <row r="48" spans="2:11" x14ac:dyDescent="0.2">
      <c r="B48" t="s">
        <v>182</v>
      </c>
    </row>
    <row r="49" spans="2:2" x14ac:dyDescent="0.2">
      <c r="B49" t="s">
        <v>183</v>
      </c>
    </row>
    <row r="50" spans="2:2" x14ac:dyDescent="0.2">
      <c r="B50" t="s">
        <v>184</v>
      </c>
    </row>
    <row r="51" spans="2:2" x14ac:dyDescent="0.2">
      <c r="B51" t="s">
        <v>52</v>
      </c>
    </row>
    <row r="52" spans="2:2" x14ac:dyDescent="0.2">
      <c r="B52" t="s">
        <v>185</v>
      </c>
    </row>
    <row r="53" spans="2:2" x14ac:dyDescent="0.2">
      <c r="B53" t="s">
        <v>186</v>
      </c>
    </row>
    <row r="54" spans="2:2" x14ac:dyDescent="0.2">
      <c r="B54" t="s">
        <v>187</v>
      </c>
    </row>
    <row r="55" spans="2:2" x14ac:dyDescent="0.2">
      <c r="B55" t="s">
        <v>188</v>
      </c>
    </row>
    <row r="56" spans="2:2" x14ac:dyDescent="0.2">
      <c r="B56" t="s">
        <v>189</v>
      </c>
    </row>
  </sheetData>
  <mergeCells count="16">
    <mergeCell ref="B25:K25"/>
    <mergeCell ref="B29:K29"/>
    <mergeCell ref="B33:K33"/>
    <mergeCell ref="B8:K8"/>
    <mergeCell ref="B12:K12"/>
    <mergeCell ref="B16:K16"/>
    <mergeCell ref="B22:K22"/>
    <mergeCell ref="B23:B24"/>
    <mergeCell ref="C23:E23"/>
    <mergeCell ref="F23:H23"/>
    <mergeCell ref="I23:K23"/>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A81F"/>
  </sheetPr>
  <dimension ref="B1:K77"/>
  <sheetViews>
    <sheetView showGridLines="0" workbookViewId="0"/>
  </sheetViews>
  <sheetFormatPr baseColWidth="10" defaultRowHeight="12.75" x14ac:dyDescent="0.2"/>
  <cols>
    <col min="1" max="1" width="2.5703125" customWidth="1"/>
    <col min="2" max="2" width="110.42578125" customWidth="1"/>
    <col min="3" max="20" width="11.140625" customWidth="1"/>
  </cols>
  <sheetData>
    <row r="1" spans="2:11" ht="18" x14ac:dyDescent="0.25">
      <c r="B1" s="3" t="s">
        <v>14</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562</v>
      </c>
      <c r="C9" s="21" t="s">
        <v>568</v>
      </c>
      <c r="D9" s="21" t="s">
        <v>574</v>
      </c>
      <c r="E9" s="21" t="s">
        <v>580</v>
      </c>
      <c r="F9" s="21" t="s">
        <v>586</v>
      </c>
      <c r="G9" s="21" t="s">
        <v>592</v>
      </c>
      <c r="H9" s="21" t="s">
        <v>597</v>
      </c>
      <c r="I9" s="21" t="s">
        <v>603</v>
      </c>
      <c r="J9" s="21" t="s">
        <v>609</v>
      </c>
      <c r="K9" s="21" t="s">
        <v>615</v>
      </c>
    </row>
    <row r="10" spans="2:11" x14ac:dyDescent="0.2">
      <c r="B10" s="20" t="s">
        <v>563</v>
      </c>
      <c r="C10" s="21" t="s">
        <v>569</v>
      </c>
      <c r="D10" s="21" t="s">
        <v>575</v>
      </c>
      <c r="E10" s="21" t="s">
        <v>581</v>
      </c>
      <c r="F10" s="21" t="s">
        <v>587</v>
      </c>
      <c r="G10" s="21" t="s">
        <v>593</v>
      </c>
      <c r="H10" s="21" t="s">
        <v>598</v>
      </c>
      <c r="I10" s="21" t="s">
        <v>604</v>
      </c>
      <c r="J10" s="21" t="s">
        <v>610</v>
      </c>
      <c r="K10" s="21" t="s">
        <v>616</v>
      </c>
    </row>
    <row r="11" spans="2:11" x14ac:dyDescent="0.2">
      <c r="B11" s="20" t="s">
        <v>564</v>
      </c>
      <c r="C11" s="21" t="s">
        <v>570</v>
      </c>
      <c r="D11" s="21" t="s">
        <v>576</v>
      </c>
      <c r="E11" s="21" t="s">
        <v>582</v>
      </c>
      <c r="F11" s="21" t="s">
        <v>588</v>
      </c>
      <c r="G11" s="21" t="s">
        <v>594</v>
      </c>
      <c r="H11" s="21" t="s">
        <v>599</v>
      </c>
      <c r="I11" s="21" t="s">
        <v>605</v>
      </c>
      <c r="J11" s="21" t="s">
        <v>611</v>
      </c>
      <c r="K11" s="21" t="s">
        <v>617</v>
      </c>
    </row>
    <row r="12" spans="2:11" x14ac:dyDescent="0.2">
      <c r="B12" s="20" t="s">
        <v>565</v>
      </c>
      <c r="C12" s="21" t="s">
        <v>571</v>
      </c>
      <c r="D12" s="21" t="s">
        <v>577</v>
      </c>
      <c r="E12" s="21" t="s">
        <v>583</v>
      </c>
      <c r="F12" s="21" t="s">
        <v>589</v>
      </c>
      <c r="G12" s="21" t="s">
        <v>316</v>
      </c>
      <c r="H12" s="21" t="s">
        <v>600</v>
      </c>
      <c r="I12" s="21" t="s">
        <v>606</v>
      </c>
      <c r="J12" s="21" t="s">
        <v>612</v>
      </c>
      <c r="K12" s="21" t="s">
        <v>618</v>
      </c>
    </row>
    <row r="13" spans="2:11" x14ac:dyDescent="0.2">
      <c r="B13" s="20" t="s">
        <v>566</v>
      </c>
      <c r="C13" s="21" t="s">
        <v>572</v>
      </c>
      <c r="D13" s="21" t="s">
        <v>578</v>
      </c>
      <c r="E13" s="21" t="s">
        <v>584</v>
      </c>
      <c r="F13" s="21" t="s">
        <v>590</v>
      </c>
      <c r="G13" s="21" t="s">
        <v>595</v>
      </c>
      <c r="H13" s="21" t="s">
        <v>601</v>
      </c>
      <c r="I13" s="21" t="s">
        <v>607</v>
      </c>
      <c r="J13" s="21" t="s">
        <v>613</v>
      </c>
      <c r="K13" s="21" t="s">
        <v>619</v>
      </c>
    </row>
    <row r="14" spans="2:11" x14ac:dyDescent="0.2">
      <c r="B14" s="20" t="s">
        <v>567</v>
      </c>
      <c r="C14" s="21" t="s">
        <v>573</v>
      </c>
      <c r="D14" s="21" t="s">
        <v>579</v>
      </c>
      <c r="E14" s="21" t="s">
        <v>585</v>
      </c>
      <c r="F14" s="21" t="s">
        <v>591</v>
      </c>
      <c r="G14" s="21" t="s">
        <v>596</v>
      </c>
      <c r="H14" s="21" t="s">
        <v>602</v>
      </c>
      <c r="I14" s="21" t="s">
        <v>608</v>
      </c>
      <c r="J14" s="21" t="s">
        <v>614</v>
      </c>
      <c r="K14" s="21" t="s">
        <v>620</v>
      </c>
    </row>
    <row r="15" spans="2:11" x14ac:dyDescent="0.2">
      <c r="B15" s="27" t="s">
        <v>83</v>
      </c>
      <c r="C15" s="31"/>
      <c r="D15" s="31"/>
      <c r="E15" s="31"/>
      <c r="F15" s="31"/>
      <c r="G15" s="31"/>
      <c r="H15" s="31"/>
      <c r="I15" s="31"/>
      <c r="J15" s="31"/>
      <c r="K15" s="31"/>
    </row>
    <row r="16" spans="2:11" x14ac:dyDescent="0.2">
      <c r="B16" s="20" t="s">
        <v>562</v>
      </c>
      <c r="C16" s="21" t="s">
        <v>621</v>
      </c>
      <c r="D16" s="21" t="s">
        <v>625</v>
      </c>
      <c r="E16" s="21" t="s">
        <v>630</v>
      </c>
      <c r="F16" s="21" t="s">
        <v>261</v>
      </c>
      <c r="G16" s="21" t="s">
        <v>640</v>
      </c>
      <c r="H16" s="21" t="s">
        <v>646</v>
      </c>
      <c r="I16" s="21" t="s">
        <v>651</v>
      </c>
      <c r="J16" s="21" t="s">
        <v>657</v>
      </c>
      <c r="K16" s="21" t="s">
        <v>661</v>
      </c>
    </row>
    <row r="17" spans="2:11" x14ac:dyDescent="0.2">
      <c r="B17" s="20" t="s">
        <v>563</v>
      </c>
      <c r="C17" s="21" t="s">
        <v>453</v>
      </c>
      <c r="D17" s="21" t="s">
        <v>626</v>
      </c>
      <c r="E17" s="21" t="s">
        <v>631</v>
      </c>
      <c r="F17" s="21" t="s">
        <v>635</v>
      </c>
      <c r="G17" s="21" t="s">
        <v>641</v>
      </c>
      <c r="H17" s="21" t="s">
        <v>647</v>
      </c>
      <c r="I17" s="21" t="s">
        <v>652</v>
      </c>
      <c r="J17" s="21" t="s">
        <v>266</v>
      </c>
      <c r="K17" s="21" t="s">
        <v>662</v>
      </c>
    </row>
    <row r="18" spans="2:11" x14ac:dyDescent="0.2">
      <c r="B18" s="20" t="s">
        <v>564</v>
      </c>
      <c r="C18" s="21" t="s">
        <v>622</v>
      </c>
      <c r="D18" s="21" t="s">
        <v>627</v>
      </c>
      <c r="E18" s="21" t="s">
        <v>632</v>
      </c>
      <c r="F18" s="21" t="s">
        <v>636</v>
      </c>
      <c r="G18" s="21" t="s">
        <v>642</v>
      </c>
      <c r="H18" s="21" t="s">
        <v>648</v>
      </c>
      <c r="I18" s="21" t="s">
        <v>653</v>
      </c>
      <c r="J18" s="21" t="s">
        <v>658</v>
      </c>
      <c r="K18" s="21" t="s">
        <v>663</v>
      </c>
    </row>
    <row r="19" spans="2:11" x14ac:dyDescent="0.2">
      <c r="B19" s="20" t="s">
        <v>565</v>
      </c>
      <c r="C19" s="21" t="s">
        <v>222</v>
      </c>
      <c r="D19" s="21" t="s">
        <v>401</v>
      </c>
      <c r="E19" s="21" t="s">
        <v>376</v>
      </c>
      <c r="F19" s="21" t="s">
        <v>637</v>
      </c>
      <c r="G19" s="21" t="s">
        <v>643</v>
      </c>
      <c r="H19" s="21" t="s">
        <v>649</v>
      </c>
      <c r="I19" s="21" t="s">
        <v>654</v>
      </c>
      <c r="J19" s="21" t="s">
        <v>577</v>
      </c>
      <c r="K19" s="21" t="s">
        <v>664</v>
      </c>
    </row>
    <row r="20" spans="2:11" x14ac:dyDescent="0.2">
      <c r="B20" s="20" t="s">
        <v>566</v>
      </c>
      <c r="C20" s="21" t="s">
        <v>623</v>
      </c>
      <c r="D20" s="21" t="s">
        <v>628</v>
      </c>
      <c r="E20" s="21" t="s">
        <v>633</v>
      </c>
      <c r="F20" s="21" t="s">
        <v>638</v>
      </c>
      <c r="G20" s="21" t="s">
        <v>644</v>
      </c>
      <c r="H20" s="21" t="s">
        <v>650</v>
      </c>
      <c r="I20" s="21" t="s">
        <v>655</v>
      </c>
      <c r="J20" s="21" t="s">
        <v>659</v>
      </c>
      <c r="K20" s="21" t="s">
        <v>226</v>
      </c>
    </row>
    <row r="21" spans="2:11" x14ac:dyDescent="0.2">
      <c r="B21" s="20" t="s">
        <v>567</v>
      </c>
      <c r="C21" s="21" t="s">
        <v>624</v>
      </c>
      <c r="D21" s="21" t="s">
        <v>629</v>
      </c>
      <c r="E21" s="21" t="s">
        <v>634</v>
      </c>
      <c r="F21" s="21" t="s">
        <v>639</v>
      </c>
      <c r="G21" s="21" t="s">
        <v>645</v>
      </c>
      <c r="H21" s="21" t="s">
        <v>634</v>
      </c>
      <c r="I21" s="21" t="s">
        <v>656</v>
      </c>
      <c r="J21" s="21" t="s">
        <v>660</v>
      </c>
      <c r="K21" s="21" t="s">
        <v>665</v>
      </c>
    </row>
    <row r="22" spans="2:11" x14ac:dyDescent="0.2">
      <c r="B22" s="27" t="s">
        <v>102</v>
      </c>
      <c r="C22" s="31"/>
      <c r="D22" s="31"/>
      <c r="E22" s="31"/>
      <c r="F22" s="31"/>
      <c r="G22" s="31"/>
      <c r="H22" s="31"/>
      <c r="I22" s="31"/>
      <c r="J22" s="31"/>
      <c r="K22" s="31"/>
    </row>
    <row r="23" spans="2:11" x14ac:dyDescent="0.2">
      <c r="B23" s="20" t="s">
        <v>562</v>
      </c>
      <c r="C23" s="21" t="s">
        <v>666</v>
      </c>
      <c r="D23" s="21" t="s">
        <v>671</v>
      </c>
      <c r="E23" s="21" t="s">
        <v>676</v>
      </c>
      <c r="F23" s="21" t="s">
        <v>682</v>
      </c>
      <c r="G23" s="21" t="s">
        <v>687</v>
      </c>
      <c r="H23" s="21" t="s">
        <v>692</v>
      </c>
      <c r="I23" s="21" t="s">
        <v>698</v>
      </c>
      <c r="J23" s="21" t="s">
        <v>704</v>
      </c>
      <c r="K23" s="21" t="s">
        <v>710</v>
      </c>
    </row>
    <row r="24" spans="2:11" x14ac:dyDescent="0.2">
      <c r="B24" s="20" t="s">
        <v>563</v>
      </c>
      <c r="C24" s="21" t="s">
        <v>667</v>
      </c>
      <c r="D24" s="21" t="s">
        <v>672</v>
      </c>
      <c r="E24" s="21" t="s">
        <v>677</v>
      </c>
      <c r="F24" s="21" t="s">
        <v>683</v>
      </c>
      <c r="G24" s="21" t="s">
        <v>688</v>
      </c>
      <c r="H24" s="21" t="s">
        <v>693</v>
      </c>
      <c r="I24" s="21" t="s">
        <v>699</v>
      </c>
      <c r="J24" s="21" t="s">
        <v>705</v>
      </c>
      <c r="K24" s="21" t="s">
        <v>711</v>
      </c>
    </row>
    <row r="25" spans="2:11" x14ac:dyDescent="0.2">
      <c r="B25" s="20" t="s">
        <v>564</v>
      </c>
      <c r="C25" s="21" t="s">
        <v>668</v>
      </c>
      <c r="D25" s="21" t="s">
        <v>673</v>
      </c>
      <c r="E25" s="21" t="s">
        <v>678</v>
      </c>
      <c r="F25" s="21" t="s">
        <v>684</v>
      </c>
      <c r="G25" s="21" t="s">
        <v>689</v>
      </c>
      <c r="H25" s="21" t="s">
        <v>694</v>
      </c>
      <c r="I25" s="21" t="s">
        <v>700</v>
      </c>
      <c r="J25" s="21" t="s">
        <v>706</v>
      </c>
      <c r="K25" s="21" t="s">
        <v>712</v>
      </c>
    </row>
    <row r="26" spans="2:11" x14ac:dyDescent="0.2">
      <c r="B26" s="20" t="s">
        <v>565</v>
      </c>
      <c r="C26" s="21" t="s">
        <v>607</v>
      </c>
      <c r="D26" s="21" t="s">
        <v>341</v>
      </c>
      <c r="E26" s="21" t="s">
        <v>679</v>
      </c>
      <c r="F26" s="21" t="s">
        <v>530</v>
      </c>
      <c r="G26" s="21" t="s">
        <v>647</v>
      </c>
      <c r="H26" s="21" t="s">
        <v>695</v>
      </c>
      <c r="I26" s="21" t="s">
        <v>701</v>
      </c>
      <c r="J26" s="21" t="s">
        <v>707</v>
      </c>
      <c r="K26" s="21" t="s">
        <v>713</v>
      </c>
    </row>
    <row r="27" spans="2:11" x14ac:dyDescent="0.2">
      <c r="B27" s="20" t="s">
        <v>566</v>
      </c>
      <c r="C27" s="21" t="s">
        <v>669</v>
      </c>
      <c r="D27" s="21" t="s">
        <v>674</v>
      </c>
      <c r="E27" s="21" t="s">
        <v>680</v>
      </c>
      <c r="F27" s="21" t="s">
        <v>685</v>
      </c>
      <c r="G27" s="21" t="s">
        <v>690</v>
      </c>
      <c r="H27" s="21" t="s">
        <v>696</v>
      </c>
      <c r="I27" s="21" t="s">
        <v>702</v>
      </c>
      <c r="J27" s="21" t="s">
        <v>708</v>
      </c>
      <c r="K27" s="21" t="s">
        <v>514</v>
      </c>
    </row>
    <row r="28" spans="2:11" x14ac:dyDescent="0.2">
      <c r="B28" s="22" t="s">
        <v>567</v>
      </c>
      <c r="C28" s="23" t="s">
        <v>670</v>
      </c>
      <c r="D28" s="23" t="s">
        <v>675</v>
      </c>
      <c r="E28" s="23" t="s">
        <v>681</v>
      </c>
      <c r="F28" s="23" t="s">
        <v>686</v>
      </c>
      <c r="G28" s="23" t="s">
        <v>691</v>
      </c>
      <c r="H28" s="23" t="s">
        <v>697</v>
      </c>
      <c r="I28" s="23" t="s">
        <v>703</v>
      </c>
      <c r="J28" s="23" t="s">
        <v>709</v>
      </c>
      <c r="K28" s="23" t="s">
        <v>714</v>
      </c>
    </row>
    <row r="31" spans="2:11" x14ac:dyDescent="0.2">
      <c r="B31" s="29" t="s">
        <v>121</v>
      </c>
      <c r="C31" s="29" t="s">
        <v>121</v>
      </c>
      <c r="D31" s="29" t="s">
        <v>121</v>
      </c>
      <c r="E31" s="29" t="s">
        <v>121</v>
      </c>
      <c r="F31" s="29" t="s">
        <v>121</v>
      </c>
      <c r="G31" s="29" t="s">
        <v>121</v>
      </c>
      <c r="H31" s="29" t="s">
        <v>121</v>
      </c>
      <c r="I31" s="29" t="s">
        <v>121</v>
      </c>
      <c r="J31" s="29" t="s">
        <v>121</v>
      </c>
      <c r="K31" s="29" t="s">
        <v>121</v>
      </c>
    </row>
    <row r="32" spans="2:11" x14ac:dyDescent="0.2">
      <c r="B32" s="29" t="s">
        <v>52</v>
      </c>
      <c r="C32" s="29" t="s">
        <v>37</v>
      </c>
      <c r="D32" s="29" t="s">
        <v>37</v>
      </c>
      <c r="E32" s="29" t="s">
        <v>37</v>
      </c>
      <c r="F32" s="30" t="s">
        <v>38</v>
      </c>
      <c r="G32" s="30" t="s">
        <v>38</v>
      </c>
      <c r="H32" s="30" t="s">
        <v>38</v>
      </c>
      <c r="I32" s="30" t="s">
        <v>39</v>
      </c>
      <c r="J32" s="30" t="s">
        <v>39</v>
      </c>
      <c r="K32" s="30" t="s">
        <v>39</v>
      </c>
    </row>
    <row r="33" spans="2:11" x14ac:dyDescent="0.2">
      <c r="B33" s="29" t="s">
        <v>52</v>
      </c>
      <c r="C33" s="15" t="s">
        <v>59</v>
      </c>
      <c r="D33" s="15" t="s">
        <v>60</v>
      </c>
      <c r="E33" s="15" t="s">
        <v>61</v>
      </c>
      <c r="F33" s="15" t="s">
        <v>59</v>
      </c>
      <c r="G33" s="15" t="s">
        <v>60</v>
      </c>
      <c r="H33" s="15" t="s">
        <v>61</v>
      </c>
      <c r="I33" s="15" t="s">
        <v>59</v>
      </c>
      <c r="J33" s="15" t="s">
        <v>60</v>
      </c>
      <c r="K33" s="15" t="s">
        <v>61</v>
      </c>
    </row>
    <row r="34" spans="2:11" x14ac:dyDescent="0.2">
      <c r="B34" s="27" t="s">
        <v>62</v>
      </c>
      <c r="C34" s="31"/>
      <c r="D34" s="31"/>
      <c r="E34" s="31"/>
      <c r="F34" s="31"/>
      <c r="G34" s="31"/>
      <c r="H34" s="31"/>
      <c r="I34" s="31"/>
      <c r="J34" s="31"/>
      <c r="K34" s="31"/>
    </row>
    <row r="35" spans="2:11" x14ac:dyDescent="0.2">
      <c r="B35" s="20" t="s">
        <v>562</v>
      </c>
      <c r="C35" s="21" t="s">
        <v>715</v>
      </c>
      <c r="D35" s="21" t="s">
        <v>720</v>
      </c>
      <c r="E35" s="21" t="s">
        <v>726</v>
      </c>
      <c r="F35" s="21" t="s">
        <v>731</v>
      </c>
      <c r="G35" s="21" t="s">
        <v>736</v>
      </c>
      <c r="H35" s="21" t="s">
        <v>541</v>
      </c>
      <c r="I35" s="21" t="s">
        <v>743</v>
      </c>
      <c r="J35" s="21" t="s">
        <v>749</v>
      </c>
      <c r="K35" s="21" t="s">
        <v>755</v>
      </c>
    </row>
    <row r="36" spans="2:11" x14ac:dyDescent="0.2">
      <c r="B36" s="20" t="s">
        <v>563</v>
      </c>
      <c r="C36" s="21" t="s">
        <v>716</v>
      </c>
      <c r="D36" s="21" t="s">
        <v>721</v>
      </c>
      <c r="E36" s="21" t="s">
        <v>313</v>
      </c>
      <c r="F36" s="21" t="s">
        <v>732</v>
      </c>
      <c r="G36" s="21" t="s">
        <v>359</v>
      </c>
      <c r="H36" s="21" t="s">
        <v>740</v>
      </c>
      <c r="I36" s="21" t="s">
        <v>744</v>
      </c>
      <c r="J36" s="21" t="s">
        <v>750</v>
      </c>
      <c r="K36" s="21" t="s">
        <v>756</v>
      </c>
    </row>
    <row r="37" spans="2:11" x14ac:dyDescent="0.2">
      <c r="B37" s="20" t="s">
        <v>564</v>
      </c>
      <c r="C37" s="21" t="s">
        <v>717</v>
      </c>
      <c r="D37" s="21" t="s">
        <v>722</v>
      </c>
      <c r="E37" s="21" t="s">
        <v>727</v>
      </c>
      <c r="F37" s="21" t="s">
        <v>733</v>
      </c>
      <c r="G37" s="21" t="s">
        <v>737</v>
      </c>
      <c r="H37" s="21" t="s">
        <v>741</v>
      </c>
      <c r="I37" s="21" t="s">
        <v>745</v>
      </c>
      <c r="J37" s="21" t="s">
        <v>751</v>
      </c>
      <c r="K37" s="21" t="s">
        <v>757</v>
      </c>
    </row>
    <row r="38" spans="2:11" x14ac:dyDescent="0.2">
      <c r="B38" s="20" t="s">
        <v>565</v>
      </c>
      <c r="C38" s="21" t="s">
        <v>718</v>
      </c>
      <c r="D38" s="21" t="s">
        <v>723</v>
      </c>
      <c r="E38" s="21" t="s">
        <v>728</v>
      </c>
      <c r="F38" s="21" t="s">
        <v>695</v>
      </c>
      <c r="G38" s="21" t="s">
        <v>643</v>
      </c>
      <c r="H38" s="21" t="s">
        <v>480</v>
      </c>
      <c r="I38" s="21" t="s">
        <v>746</v>
      </c>
      <c r="J38" s="21" t="s">
        <v>752</v>
      </c>
      <c r="K38" s="21" t="s">
        <v>758</v>
      </c>
    </row>
    <row r="39" spans="2:11" x14ac:dyDescent="0.2">
      <c r="B39" s="20" t="s">
        <v>566</v>
      </c>
      <c r="C39" s="21" t="s">
        <v>719</v>
      </c>
      <c r="D39" s="21" t="s">
        <v>724</v>
      </c>
      <c r="E39" s="21" t="s">
        <v>729</v>
      </c>
      <c r="F39" s="21" t="s">
        <v>734</v>
      </c>
      <c r="G39" s="21" t="s">
        <v>738</v>
      </c>
      <c r="H39" s="21" t="s">
        <v>331</v>
      </c>
      <c r="I39" s="21" t="s">
        <v>747</v>
      </c>
      <c r="J39" s="21" t="s">
        <v>753</v>
      </c>
      <c r="K39" s="21" t="s">
        <v>376</v>
      </c>
    </row>
    <row r="40" spans="2:11" x14ac:dyDescent="0.2">
      <c r="B40" s="20" t="s">
        <v>567</v>
      </c>
      <c r="C40" s="21" t="s">
        <v>712</v>
      </c>
      <c r="D40" s="21" t="s">
        <v>725</v>
      </c>
      <c r="E40" s="21" t="s">
        <v>730</v>
      </c>
      <c r="F40" s="21" t="s">
        <v>735</v>
      </c>
      <c r="G40" s="21" t="s">
        <v>739</v>
      </c>
      <c r="H40" s="21" t="s">
        <v>742</v>
      </c>
      <c r="I40" s="21" t="s">
        <v>748</v>
      </c>
      <c r="J40" s="21" t="s">
        <v>754</v>
      </c>
      <c r="K40" s="21" t="s">
        <v>759</v>
      </c>
    </row>
    <row r="41" spans="2:11" x14ac:dyDescent="0.2">
      <c r="B41" s="27" t="s">
        <v>83</v>
      </c>
      <c r="C41" s="31"/>
      <c r="D41" s="31"/>
      <c r="E41" s="31"/>
      <c r="F41" s="31"/>
      <c r="G41" s="31"/>
      <c r="H41" s="31"/>
      <c r="I41" s="31"/>
      <c r="J41" s="31"/>
      <c r="K41" s="31"/>
    </row>
    <row r="42" spans="2:11" x14ac:dyDescent="0.2">
      <c r="B42" s="20" t="s">
        <v>562</v>
      </c>
      <c r="C42" s="21" t="s">
        <v>760</v>
      </c>
      <c r="D42" s="21" t="s">
        <v>766</v>
      </c>
      <c r="E42" s="21" t="s">
        <v>771</v>
      </c>
      <c r="F42" s="21" t="s">
        <v>776</v>
      </c>
      <c r="G42" s="21" t="s">
        <v>780</v>
      </c>
      <c r="H42" s="21" t="s">
        <v>786</v>
      </c>
      <c r="I42" s="21" t="s">
        <v>791</v>
      </c>
      <c r="J42" s="21" t="s">
        <v>797</v>
      </c>
      <c r="K42" s="21" t="s">
        <v>803</v>
      </c>
    </row>
    <row r="43" spans="2:11" x14ac:dyDescent="0.2">
      <c r="B43" s="20" t="s">
        <v>563</v>
      </c>
      <c r="C43" s="21" t="s">
        <v>761</v>
      </c>
      <c r="D43" s="21" t="s">
        <v>767</v>
      </c>
      <c r="E43" s="21" t="s">
        <v>514</v>
      </c>
      <c r="F43" s="21" t="s">
        <v>777</v>
      </c>
      <c r="G43" s="21" t="s">
        <v>781</v>
      </c>
      <c r="H43" s="21" t="s">
        <v>787</v>
      </c>
      <c r="I43" s="21" t="s">
        <v>792</v>
      </c>
      <c r="J43" s="21" t="s">
        <v>798</v>
      </c>
      <c r="K43" s="21" t="s">
        <v>804</v>
      </c>
    </row>
    <row r="44" spans="2:11" x14ac:dyDescent="0.2">
      <c r="B44" s="20" t="s">
        <v>564</v>
      </c>
      <c r="C44" s="21" t="s">
        <v>762</v>
      </c>
      <c r="D44" s="21" t="s">
        <v>768</v>
      </c>
      <c r="E44" s="21" t="s">
        <v>772</v>
      </c>
      <c r="F44" s="21" t="s">
        <v>778</v>
      </c>
      <c r="G44" s="21" t="s">
        <v>782</v>
      </c>
      <c r="H44" s="21" t="s">
        <v>788</v>
      </c>
      <c r="I44" s="21" t="s">
        <v>793</v>
      </c>
      <c r="J44" s="21" t="s">
        <v>799</v>
      </c>
      <c r="K44" s="21" t="s">
        <v>805</v>
      </c>
    </row>
    <row r="45" spans="2:11" x14ac:dyDescent="0.2">
      <c r="B45" s="20" t="s">
        <v>565</v>
      </c>
      <c r="C45" s="21" t="s">
        <v>763</v>
      </c>
      <c r="D45" s="21" t="s">
        <v>542</v>
      </c>
      <c r="E45" s="21" t="s">
        <v>773</v>
      </c>
      <c r="F45" s="21" t="s">
        <v>514</v>
      </c>
      <c r="G45" s="21" t="s">
        <v>783</v>
      </c>
      <c r="H45" s="21" t="s">
        <v>194</v>
      </c>
      <c r="I45" s="21" t="s">
        <v>794</v>
      </c>
      <c r="J45" s="21" t="s">
        <v>800</v>
      </c>
      <c r="K45" s="21" t="s">
        <v>806</v>
      </c>
    </row>
    <row r="46" spans="2:11" x14ac:dyDescent="0.2">
      <c r="B46" s="20" t="s">
        <v>566</v>
      </c>
      <c r="C46" s="21" t="s">
        <v>764</v>
      </c>
      <c r="D46" s="21" t="s">
        <v>769</v>
      </c>
      <c r="E46" s="21" t="s">
        <v>774</v>
      </c>
      <c r="F46" s="21" t="s">
        <v>604</v>
      </c>
      <c r="G46" s="21" t="s">
        <v>784</v>
      </c>
      <c r="H46" s="21" t="s">
        <v>789</v>
      </c>
      <c r="I46" s="21" t="s">
        <v>795</v>
      </c>
      <c r="J46" s="21" t="s">
        <v>801</v>
      </c>
      <c r="K46" s="21" t="s">
        <v>807</v>
      </c>
    </row>
    <row r="47" spans="2:11" x14ac:dyDescent="0.2">
      <c r="B47" s="20" t="s">
        <v>567</v>
      </c>
      <c r="C47" s="21" t="s">
        <v>765</v>
      </c>
      <c r="D47" s="21" t="s">
        <v>770</v>
      </c>
      <c r="E47" s="21" t="s">
        <v>775</v>
      </c>
      <c r="F47" s="21" t="s">
        <v>779</v>
      </c>
      <c r="G47" s="21" t="s">
        <v>785</v>
      </c>
      <c r="H47" s="21" t="s">
        <v>790</v>
      </c>
      <c r="I47" s="21" t="s">
        <v>796</v>
      </c>
      <c r="J47" s="21" t="s">
        <v>802</v>
      </c>
      <c r="K47" s="21" t="s">
        <v>808</v>
      </c>
    </row>
    <row r="48" spans="2:11" x14ac:dyDescent="0.2">
      <c r="B48" s="27" t="s">
        <v>102</v>
      </c>
      <c r="C48" s="31"/>
      <c r="D48" s="31"/>
      <c r="E48" s="31"/>
      <c r="F48" s="31"/>
      <c r="G48" s="31"/>
      <c r="H48" s="31"/>
      <c r="I48" s="31"/>
      <c r="J48" s="31"/>
      <c r="K48" s="31"/>
    </row>
    <row r="49" spans="2:11" x14ac:dyDescent="0.2">
      <c r="B49" s="20" t="s">
        <v>562</v>
      </c>
      <c r="C49" s="21" t="s">
        <v>809</v>
      </c>
      <c r="D49" s="21" t="s">
        <v>814</v>
      </c>
      <c r="E49" s="21" t="s">
        <v>489</v>
      </c>
      <c r="F49" s="21" t="s">
        <v>823</v>
      </c>
      <c r="G49" s="21" t="s">
        <v>424</v>
      </c>
      <c r="H49" s="21" t="s">
        <v>832</v>
      </c>
      <c r="I49" s="21" t="s">
        <v>837</v>
      </c>
      <c r="J49" s="21" t="s">
        <v>250</v>
      </c>
      <c r="K49" s="21" t="s">
        <v>846</v>
      </c>
    </row>
    <row r="50" spans="2:11" x14ac:dyDescent="0.2">
      <c r="B50" s="20" t="s">
        <v>563</v>
      </c>
      <c r="C50" s="21" t="s">
        <v>810</v>
      </c>
      <c r="D50" s="21" t="s">
        <v>815</v>
      </c>
      <c r="E50" s="21" t="s">
        <v>819</v>
      </c>
      <c r="F50" s="21" t="s">
        <v>824</v>
      </c>
      <c r="G50" s="21" t="s">
        <v>309</v>
      </c>
      <c r="H50" s="21" t="s">
        <v>833</v>
      </c>
      <c r="I50" s="21" t="s">
        <v>838</v>
      </c>
      <c r="J50" s="21" t="s">
        <v>842</v>
      </c>
      <c r="K50" s="21" t="s">
        <v>847</v>
      </c>
    </row>
    <row r="51" spans="2:11" x14ac:dyDescent="0.2">
      <c r="B51" s="20" t="s">
        <v>564</v>
      </c>
      <c r="C51" s="21" t="s">
        <v>811</v>
      </c>
      <c r="D51" s="21" t="s">
        <v>816</v>
      </c>
      <c r="E51" s="21" t="s">
        <v>820</v>
      </c>
      <c r="F51" s="21" t="s">
        <v>825</v>
      </c>
      <c r="G51" s="21" t="s">
        <v>828</v>
      </c>
      <c r="H51" s="21" t="s">
        <v>834</v>
      </c>
      <c r="I51" s="21" t="s">
        <v>839</v>
      </c>
      <c r="J51" s="21" t="s">
        <v>843</v>
      </c>
      <c r="K51" s="21" t="s">
        <v>848</v>
      </c>
    </row>
    <row r="52" spans="2:11" x14ac:dyDescent="0.2">
      <c r="B52" s="20" t="s">
        <v>565</v>
      </c>
      <c r="C52" s="21" t="s">
        <v>477</v>
      </c>
      <c r="D52" s="21" t="s">
        <v>817</v>
      </c>
      <c r="E52" s="21" t="s">
        <v>352</v>
      </c>
      <c r="F52" s="21" t="s">
        <v>826</v>
      </c>
      <c r="G52" s="21" t="s">
        <v>829</v>
      </c>
      <c r="H52" s="21" t="s">
        <v>835</v>
      </c>
      <c r="I52" s="21" t="s">
        <v>348</v>
      </c>
      <c r="J52" s="21" t="s">
        <v>655</v>
      </c>
      <c r="K52" s="21" t="s">
        <v>849</v>
      </c>
    </row>
    <row r="53" spans="2:11" x14ac:dyDescent="0.2">
      <c r="B53" s="20" t="s">
        <v>566</v>
      </c>
      <c r="C53" s="21" t="s">
        <v>812</v>
      </c>
      <c r="D53" s="21" t="s">
        <v>818</v>
      </c>
      <c r="E53" s="21" t="s">
        <v>821</v>
      </c>
      <c r="F53" s="21" t="s">
        <v>827</v>
      </c>
      <c r="G53" s="21" t="s">
        <v>830</v>
      </c>
      <c r="H53" s="21" t="s">
        <v>836</v>
      </c>
      <c r="I53" s="21" t="s">
        <v>840</v>
      </c>
      <c r="J53" s="21" t="s">
        <v>844</v>
      </c>
      <c r="K53" s="21" t="s">
        <v>850</v>
      </c>
    </row>
    <row r="54" spans="2:11" x14ac:dyDescent="0.2">
      <c r="B54" s="22" t="s">
        <v>567</v>
      </c>
      <c r="C54" s="23" t="s">
        <v>813</v>
      </c>
      <c r="D54" s="23" t="s">
        <v>688</v>
      </c>
      <c r="E54" s="23" t="s">
        <v>822</v>
      </c>
      <c r="F54" s="23" t="s">
        <v>386</v>
      </c>
      <c r="G54" s="23" t="s">
        <v>831</v>
      </c>
      <c r="H54" s="23" t="s">
        <v>382</v>
      </c>
      <c r="I54" s="23" t="s">
        <v>841</v>
      </c>
      <c r="J54" s="23" t="s">
        <v>845</v>
      </c>
      <c r="K54" s="23" t="s">
        <v>675</v>
      </c>
    </row>
    <row r="56" spans="2:11" x14ac:dyDescent="0.2">
      <c r="B56" t="s">
        <v>174</v>
      </c>
    </row>
    <row r="57" spans="2:11" x14ac:dyDescent="0.2">
      <c r="B57" t="s">
        <v>175</v>
      </c>
    </row>
    <row r="58" spans="2:11" x14ac:dyDescent="0.2">
      <c r="B58" t="s">
        <v>176</v>
      </c>
    </row>
    <row r="59" spans="2:11" x14ac:dyDescent="0.2">
      <c r="B59" t="s">
        <v>177</v>
      </c>
    </row>
    <row r="60" spans="2:11" x14ac:dyDescent="0.2">
      <c r="B60" t="s">
        <v>52</v>
      </c>
    </row>
    <row r="61" spans="2:11" x14ac:dyDescent="0.2">
      <c r="B61" t="s">
        <v>178</v>
      </c>
    </row>
    <row r="62" spans="2:11" x14ac:dyDescent="0.2">
      <c r="B62" t="s">
        <v>179</v>
      </c>
    </row>
    <row r="63" spans="2:11" x14ac:dyDescent="0.2">
      <c r="B63" t="s">
        <v>180</v>
      </c>
    </row>
    <row r="64" spans="2:11" x14ac:dyDescent="0.2">
      <c r="B64" t="s">
        <v>52</v>
      </c>
    </row>
    <row r="65" spans="2:2" x14ac:dyDescent="0.2">
      <c r="B65" t="s">
        <v>181</v>
      </c>
    </row>
    <row r="66" spans="2:2" x14ac:dyDescent="0.2">
      <c r="B66" t="s">
        <v>182</v>
      </c>
    </row>
    <row r="67" spans="2:2" x14ac:dyDescent="0.2">
      <c r="B67" t="s">
        <v>183</v>
      </c>
    </row>
    <row r="68" spans="2:2" x14ac:dyDescent="0.2">
      <c r="B68" t="s">
        <v>184</v>
      </c>
    </row>
    <row r="69" spans="2:2" x14ac:dyDescent="0.2">
      <c r="B69" t="s">
        <v>52</v>
      </c>
    </row>
    <row r="70" spans="2:2" x14ac:dyDescent="0.2">
      <c r="B70" t="s">
        <v>185</v>
      </c>
    </row>
    <row r="71" spans="2:2" x14ac:dyDescent="0.2">
      <c r="B71" t="s">
        <v>186</v>
      </c>
    </row>
    <row r="72" spans="2:2" x14ac:dyDescent="0.2">
      <c r="B72" t="s">
        <v>187</v>
      </c>
    </row>
    <row r="73" spans="2:2" x14ac:dyDescent="0.2">
      <c r="B73" t="s">
        <v>188</v>
      </c>
    </row>
    <row r="74" spans="2:2" x14ac:dyDescent="0.2">
      <c r="B74" t="s">
        <v>189</v>
      </c>
    </row>
    <row r="76" spans="2:2" x14ac:dyDescent="0.2">
      <c r="B76" t="s">
        <v>851</v>
      </c>
    </row>
    <row r="77" spans="2:2" x14ac:dyDescent="0.2">
      <c r="B77" t="s">
        <v>852</v>
      </c>
    </row>
  </sheetData>
  <mergeCells count="16">
    <mergeCell ref="B34:K34"/>
    <mergeCell ref="B41:K41"/>
    <mergeCell ref="B48:K48"/>
    <mergeCell ref="B8:K8"/>
    <mergeCell ref="B15:K15"/>
    <mergeCell ref="B22:K22"/>
    <mergeCell ref="B31:K31"/>
    <mergeCell ref="B32:B33"/>
    <mergeCell ref="C32:E32"/>
    <mergeCell ref="F32:H32"/>
    <mergeCell ref="I32:K32"/>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E562"/>
  </sheetPr>
  <dimension ref="B1:K60"/>
  <sheetViews>
    <sheetView showGridLines="0" workbookViewId="0"/>
  </sheetViews>
  <sheetFormatPr baseColWidth="10" defaultRowHeight="12.75" x14ac:dyDescent="0.2"/>
  <cols>
    <col min="1" max="1" width="2.5703125" customWidth="1"/>
    <col min="2" max="2" width="20.7109375" customWidth="1"/>
    <col min="3" max="20" width="11.140625" customWidth="1"/>
  </cols>
  <sheetData>
    <row r="1" spans="2:11" ht="18" x14ac:dyDescent="0.25">
      <c r="B1" s="3" t="s">
        <v>16</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853</v>
      </c>
      <c r="C9" s="21" t="s">
        <v>856</v>
      </c>
      <c r="D9" s="21" t="s">
        <v>859</v>
      </c>
      <c r="E9" s="21" t="s">
        <v>862</v>
      </c>
      <c r="F9" s="21" t="s">
        <v>865</v>
      </c>
      <c r="G9" s="21" t="s">
        <v>867</v>
      </c>
      <c r="H9" s="21" t="s">
        <v>869</v>
      </c>
      <c r="I9" s="21" t="s">
        <v>871</v>
      </c>
      <c r="J9" s="21" t="s">
        <v>874</v>
      </c>
      <c r="K9" s="21" t="s">
        <v>876</v>
      </c>
    </row>
    <row r="10" spans="2:11" x14ac:dyDescent="0.2">
      <c r="B10" s="20" t="s">
        <v>854</v>
      </c>
      <c r="C10" s="21" t="s">
        <v>857</v>
      </c>
      <c r="D10" s="21" t="s">
        <v>860</v>
      </c>
      <c r="E10" s="21" t="s">
        <v>863</v>
      </c>
      <c r="F10" s="21" t="s">
        <v>438</v>
      </c>
      <c r="G10" s="21" t="s">
        <v>499</v>
      </c>
      <c r="H10" s="21" t="s">
        <v>676</v>
      </c>
      <c r="I10" s="21" t="s">
        <v>872</v>
      </c>
      <c r="J10" s="21" t="s">
        <v>875</v>
      </c>
      <c r="K10" s="21" t="s">
        <v>877</v>
      </c>
    </row>
    <row r="11" spans="2:11" x14ac:dyDescent="0.2">
      <c r="B11" s="20" t="s">
        <v>855</v>
      </c>
      <c r="C11" s="21" t="s">
        <v>858</v>
      </c>
      <c r="D11" s="21" t="s">
        <v>861</v>
      </c>
      <c r="E11" s="21" t="s">
        <v>864</v>
      </c>
      <c r="F11" s="21" t="s">
        <v>866</v>
      </c>
      <c r="G11" s="21" t="s">
        <v>868</v>
      </c>
      <c r="H11" s="21" t="s">
        <v>870</v>
      </c>
      <c r="I11" s="21" t="s">
        <v>873</v>
      </c>
      <c r="J11" s="21" t="s">
        <v>841</v>
      </c>
      <c r="K11" s="21" t="s">
        <v>878</v>
      </c>
    </row>
    <row r="12" spans="2:11" x14ac:dyDescent="0.2">
      <c r="B12" s="27" t="s">
        <v>83</v>
      </c>
      <c r="C12" s="31"/>
      <c r="D12" s="31"/>
      <c r="E12" s="31"/>
      <c r="F12" s="31"/>
      <c r="G12" s="31"/>
      <c r="H12" s="31"/>
      <c r="I12" s="31"/>
      <c r="J12" s="31"/>
      <c r="K12" s="31"/>
    </row>
    <row r="13" spans="2:11" x14ac:dyDescent="0.2">
      <c r="B13" s="20" t="s">
        <v>853</v>
      </c>
      <c r="C13" s="21" t="s">
        <v>879</v>
      </c>
      <c r="D13" s="21" t="s">
        <v>882</v>
      </c>
      <c r="E13" s="21" t="s">
        <v>885</v>
      </c>
      <c r="F13" s="21" t="s">
        <v>888</v>
      </c>
      <c r="G13" s="21" t="s">
        <v>890</v>
      </c>
      <c r="H13" s="21" t="s">
        <v>893</v>
      </c>
      <c r="I13" s="21" t="s">
        <v>896</v>
      </c>
      <c r="J13" s="21" t="s">
        <v>899</v>
      </c>
      <c r="K13" s="21" t="s">
        <v>902</v>
      </c>
    </row>
    <row r="14" spans="2:11" x14ac:dyDescent="0.2">
      <c r="B14" s="20" t="s">
        <v>854</v>
      </c>
      <c r="C14" s="21" t="s">
        <v>880</v>
      </c>
      <c r="D14" s="21" t="s">
        <v>883</v>
      </c>
      <c r="E14" s="21" t="s">
        <v>886</v>
      </c>
      <c r="F14" s="21" t="s">
        <v>889</v>
      </c>
      <c r="G14" s="21" t="s">
        <v>891</v>
      </c>
      <c r="H14" s="21" t="s">
        <v>894</v>
      </c>
      <c r="I14" s="21" t="s">
        <v>897</v>
      </c>
      <c r="J14" s="21" t="s">
        <v>900</v>
      </c>
      <c r="K14" s="21" t="s">
        <v>903</v>
      </c>
    </row>
    <row r="15" spans="2:11" x14ac:dyDescent="0.2">
      <c r="B15" s="20" t="s">
        <v>855</v>
      </c>
      <c r="C15" s="21" t="s">
        <v>881</v>
      </c>
      <c r="D15" s="21" t="s">
        <v>884</v>
      </c>
      <c r="E15" s="21" t="s">
        <v>887</v>
      </c>
      <c r="F15" s="21" t="s">
        <v>200</v>
      </c>
      <c r="G15" s="21" t="s">
        <v>892</v>
      </c>
      <c r="H15" s="21" t="s">
        <v>895</v>
      </c>
      <c r="I15" s="21" t="s">
        <v>898</v>
      </c>
      <c r="J15" s="21" t="s">
        <v>901</v>
      </c>
      <c r="K15" s="21" t="s">
        <v>670</v>
      </c>
    </row>
    <row r="16" spans="2:11" x14ac:dyDescent="0.2">
      <c r="B16" s="27" t="s">
        <v>102</v>
      </c>
      <c r="C16" s="31"/>
      <c r="D16" s="31"/>
      <c r="E16" s="31"/>
      <c r="F16" s="31"/>
      <c r="G16" s="31"/>
      <c r="H16" s="31"/>
      <c r="I16" s="31"/>
      <c r="J16" s="31"/>
      <c r="K16" s="31"/>
    </row>
    <row r="17" spans="2:11" x14ac:dyDescent="0.2">
      <c r="B17" s="20" t="s">
        <v>853</v>
      </c>
      <c r="C17" s="21" t="s">
        <v>904</v>
      </c>
      <c r="D17" s="21" t="s">
        <v>906</v>
      </c>
      <c r="E17" s="21" t="s">
        <v>908</v>
      </c>
      <c r="F17" s="21" t="s">
        <v>911</v>
      </c>
      <c r="G17" s="21" t="s">
        <v>914</v>
      </c>
      <c r="H17" s="21" t="s">
        <v>917</v>
      </c>
      <c r="I17" s="21" t="s">
        <v>920</v>
      </c>
      <c r="J17" s="21" t="s">
        <v>922</v>
      </c>
      <c r="K17" s="21" t="s">
        <v>925</v>
      </c>
    </row>
    <row r="18" spans="2:11" x14ac:dyDescent="0.2">
      <c r="B18" s="20" t="s">
        <v>854</v>
      </c>
      <c r="C18" s="21" t="s">
        <v>551</v>
      </c>
      <c r="D18" s="21" t="s">
        <v>731</v>
      </c>
      <c r="E18" s="21" t="s">
        <v>909</v>
      </c>
      <c r="F18" s="21" t="s">
        <v>912</v>
      </c>
      <c r="G18" s="21" t="s">
        <v>915</v>
      </c>
      <c r="H18" s="21" t="s">
        <v>918</v>
      </c>
      <c r="I18" s="21" t="s">
        <v>355</v>
      </c>
      <c r="J18" s="21" t="s">
        <v>923</v>
      </c>
      <c r="K18" s="21" t="s">
        <v>926</v>
      </c>
    </row>
    <row r="19" spans="2:11" x14ac:dyDescent="0.2">
      <c r="B19" s="22" t="s">
        <v>855</v>
      </c>
      <c r="C19" s="23" t="s">
        <v>905</v>
      </c>
      <c r="D19" s="23" t="s">
        <v>907</v>
      </c>
      <c r="E19" s="23" t="s">
        <v>910</v>
      </c>
      <c r="F19" s="23" t="s">
        <v>913</v>
      </c>
      <c r="G19" s="23" t="s">
        <v>916</v>
      </c>
      <c r="H19" s="23" t="s">
        <v>919</v>
      </c>
      <c r="I19" s="23" t="s">
        <v>921</v>
      </c>
      <c r="J19" s="23" t="s">
        <v>924</v>
      </c>
      <c r="K19" s="23" t="s">
        <v>927</v>
      </c>
    </row>
    <row r="22" spans="2:11" x14ac:dyDescent="0.2">
      <c r="B22" s="29" t="s">
        <v>121</v>
      </c>
      <c r="C22" s="29" t="s">
        <v>121</v>
      </c>
      <c r="D22" s="29" t="s">
        <v>121</v>
      </c>
      <c r="E22" s="29" t="s">
        <v>121</v>
      </c>
      <c r="F22" s="29" t="s">
        <v>121</v>
      </c>
      <c r="G22" s="29" t="s">
        <v>121</v>
      </c>
      <c r="H22" s="29" t="s">
        <v>121</v>
      </c>
      <c r="I22" s="29" t="s">
        <v>121</v>
      </c>
      <c r="J22" s="29" t="s">
        <v>121</v>
      </c>
      <c r="K22" s="29" t="s">
        <v>121</v>
      </c>
    </row>
    <row r="23" spans="2:11" x14ac:dyDescent="0.2">
      <c r="B23" s="29" t="s">
        <v>52</v>
      </c>
      <c r="C23" s="29" t="s">
        <v>37</v>
      </c>
      <c r="D23" s="29" t="s">
        <v>37</v>
      </c>
      <c r="E23" s="29" t="s">
        <v>37</v>
      </c>
      <c r="F23" s="30" t="s">
        <v>38</v>
      </c>
      <c r="G23" s="30" t="s">
        <v>38</v>
      </c>
      <c r="H23" s="30" t="s">
        <v>38</v>
      </c>
      <c r="I23" s="30" t="s">
        <v>39</v>
      </c>
      <c r="J23" s="30" t="s">
        <v>39</v>
      </c>
      <c r="K23" s="30" t="s">
        <v>39</v>
      </c>
    </row>
    <row r="24" spans="2:11" x14ac:dyDescent="0.2">
      <c r="B24" s="29" t="s">
        <v>52</v>
      </c>
      <c r="C24" s="15" t="s">
        <v>59</v>
      </c>
      <c r="D24" s="15" t="s">
        <v>60</v>
      </c>
      <c r="E24" s="15" t="s">
        <v>61</v>
      </c>
      <c r="F24" s="15" t="s">
        <v>59</v>
      </c>
      <c r="G24" s="15" t="s">
        <v>60</v>
      </c>
      <c r="H24" s="15" t="s">
        <v>61</v>
      </c>
      <c r="I24" s="15" t="s">
        <v>59</v>
      </c>
      <c r="J24" s="15" t="s">
        <v>60</v>
      </c>
      <c r="K24" s="15" t="s">
        <v>61</v>
      </c>
    </row>
    <row r="25" spans="2:11" x14ac:dyDescent="0.2">
      <c r="B25" s="27" t="s">
        <v>62</v>
      </c>
      <c r="C25" s="31"/>
      <c r="D25" s="31"/>
      <c r="E25" s="31"/>
      <c r="F25" s="31"/>
      <c r="G25" s="31"/>
      <c r="H25" s="31"/>
      <c r="I25" s="31"/>
      <c r="J25" s="31"/>
      <c r="K25" s="31"/>
    </row>
    <row r="26" spans="2:11" x14ac:dyDescent="0.2">
      <c r="B26" s="20" t="s">
        <v>853</v>
      </c>
      <c r="C26" s="21" t="s">
        <v>928</v>
      </c>
      <c r="D26" s="21" t="s">
        <v>931</v>
      </c>
      <c r="E26" s="21" t="s">
        <v>933</v>
      </c>
      <c r="F26" s="21" t="s">
        <v>936</v>
      </c>
      <c r="G26" s="21" t="s">
        <v>938</v>
      </c>
      <c r="H26" s="21" t="s">
        <v>939</v>
      </c>
      <c r="I26" s="21" t="s">
        <v>942</v>
      </c>
      <c r="J26" s="21" t="s">
        <v>944</v>
      </c>
      <c r="K26" s="21" t="s">
        <v>947</v>
      </c>
    </row>
    <row r="27" spans="2:11" x14ac:dyDescent="0.2">
      <c r="B27" s="20" t="s">
        <v>854</v>
      </c>
      <c r="C27" s="21" t="s">
        <v>929</v>
      </c>
      <c r="D27" s="21" t="s">
        <v>932</v>
      </c>
      <c r="E27" s="21" t="s">
        <v>934</v>
      </c>
      <c r="F27" s="21" t="s">
        <v>771</v>
      </c>
      <c r="G27" s="21" t="s">
        <v>496</v>
      </c>
      <c r="H27" s="21" t="s">
        <v>940</v>
      </c>
      <c r="I27" s="21" t="s">
        <v>613</v>
      </c>
      <c r="J27" s="21" t="s">
        <v>945</v>
      </c>
      <c r="K27" s="21" t="s">
        <v>539</v>
      </c>
    </row>
    <row r="28" spans="2:11" x14ac:dyDescent="0.2">
      <c r="B28" s="20" t="s">
        <v>855</v>
      </c>
      <c r="C28" s="21" t="s">
        <v>930</v>
      </c>
      <c r="D28" s="21" t="s">
        <v>584</v>
      </c>
      <c r="E28" s="21" t="s">
        <v>935</v>
      </c>
      <c r="F28" s="21" t="s">
        <v>937</v>
      </c>
      <c r="G28" s="21" t="s">
        <v>818</v>
      </c>
      <c r="H28" s="21" t="s">
        <v>941</v>
      </c>
      <c r="I28" s="21" t="s">
        <v>943</v>
      </c>
      <c r="J28" s="21" t="s">
        <v>946</v>
      </c>
      <c r="K28" s="21" t="s">
        <v>948</v>
      </c>
    </row>
    <row r="29" spans="2:11" x14ac:dyDescent="0.2">
      <c r="B29" s="27" t="s">
        <v>83</v>
      </c>
      <c r="C29" s="31"/>
      <c r="D29" s="31"/>
      <c r="E29" s="31"/>
      <c r="F29" s="31"/>
      <c r="G29" s="31"/>
      <c r="H29" s="31"/>
      <c r="I29" s="31"/>
      <c r="J29" s="31"/>
      <c r="K29" s="31"/>
    </row>
    <row r="30" spans="2:11" x14ac:dyDescent="0.2">
      <c r="B30" s="20" t="s">
        <v>853</v>
      </c>
      <c r="C30" s="21" t="s">
        <v>949</v>
      </c>
      <c r="D30" s="21" t="s">
        <v>952</v>
      </c>
      <c r="E30" s="21" t="s">
        <v>955</v>
      </c>
      <c r="F30" s="21" t="s">
        <v>958</v>
      </c>
      <c r="G30" s="21" t="s">
        <v>960</v>
      </c>
      <c r="H30" s="21" t="s">
        <v>963</v>
      </c>
      <c r="I30" s="21" t="s">
        <v>966</v>
      </c>
      <c r="J30" s="21" t="s">
        <v>969</v>
      </c>
      <c r="K30" s="21" t="s">
        <v>972</v>
      </c>
    </row>
    <row r="31" spans="2:11" x14ac:dyDescent="0.2">
      <c r="B31" s="20" t="s">
        <v>854</v>
      </c>
      <c r="C31" s="21" t="s">
        <v>950</v>
      </c>
      <c r="D31" s="21" t="s">
        <v>953</v>
      </c>
      <c r="E31" s="21" t="s">
        <v>956</v>
      </c>
      <c r="F31" s="21" t="s">
        <v>201</v>
      </c>
      <c r="G31" s="21" t="s">
        <v>961</v>
      </c>
      <c r="H31" s="21" t="s">
        <v>964</v>
      </c>
      <c r="I31" s="21" t="s">
        <v>967</v>
      </c>
      <c r="J31" s="21" t="s">
        <v>970</v>
      </c>
      <c r="K31" s="21" t="s">
        <v>973</v>
      </c>
    </row>
    <row r="32" spans="2:11" x14ac:dyDescent="0.2">
      <c r="B32" s="20" t="s">
        <v>855</v>
      </c>
      <c r="C32" s="21" t="s">
        <v>951</v>
      </c>
      <c r="D32" s="21" t="s">
        <v>954</v>
      </c>
      <c r="E32" s="21" t="s">
        <v>957</v>
      </c>
      <c r="F32" s="21" t="s">
        <v>959</v>
      </c>
      <c r="G32" s="21" t="s">
        <v>962</v>
      </c>
      <c r="H32" s="21" t="s">
        <v>965</v>
      </c>
      <c r="I32" s="21" t="s">
        <v>968</v>
      </c>
      <c r="J32" s="21" t="s">
        <v>971</v>
      </c>
      <c r="K32" s="21" t="s">
        <v>974</v>
      </c>
    </row>
    <row r="33" spans="2:11" x14ac:dyDescent="0.2">
      <c r="B33" s="27" t="s">
        <v>102</v>
      </c>
      <c r="C33" s="31"/>
      <c r="D33" s="31"/>
      <c r="E33" s="31"/>
      <c r="F33" s="31"/>
      <c r="G33" s="31"/>
      <c r="H33" s="31"/>
      <c r="I33" s="31"/>
      <c r="J33" s="31"/>
      <c r="K33" s="31"/>
    </row>
    <row r="34" spans="2:11" x14ac:dyDescent="0.2">
      <c r="B34" s="20" t="s">
        <v>853</v>
      </c>
      <c r="C34" s="21" t="s">
        <v>975</v>
      </c>
      <c r="D34" s="21" t="s">
        <v>978</v>
      </c>
      <c r="E34" s="21" t="s">
        <v>981</v>
      </c>
      <c r="F34" s="21" t="s">
        <v>984</v>
      </c>
      <c r="G34" s="21" t="s">
        <v>987</v>
      </c>
      <c r="H34" s="21" t="s">
        <v>990</v>
      </c>
      <c r="I34" s="21" t="s">
        <v>992</v>
      </c>
      <c r="J34" s="21" t="s">
        <v>995</v>
      </c>
      <c r="K34" s="21" t="s">
        <v>998</v>
      </c>
    </row>
    <row r="35" spans="2:11" x14ac:dyDescent="0.2">
      <c r="B35" s="20" t="s">
        <v>854</v>
      </c>
      <c r="C35" s="21" t="s">
        <v>976</v>
      </c>
      <c r="D35" s="21" t="s">
        <v>979</v>
      </c>
      <c r="E35" s="21" t="s">
        <v>982</v>
      </c>
      <c r="F35" s="21" t="s">
        <v>985</v>
      </c>
      <c r="G35" s="21" t="s">
        <v>988</v>
      </c>
      <c r="H35" s="21" t="s">
        <v>421</v>
      </c>
      <c r="I35" s="21" t="s">
        <v>993</v>
      </c>
      <c r="J35" s="21" t="s">
        <v>996</v>
      </c>
      <c r="K35" s="21" t="s">
        <v>999</v>
      </c>
    </row>
    <row r="36" spans="2:11" x14ac:dyDescent="0.2">
      <c r="B36" s="22" t="s">
        <v>855</v>
      </c>
      <c r="C36" s="23" t="s">
        <v>977</v>
      </c>
      <c r="D36" s="23" t="s">
        <v>980</v>
      </c>
      <c r="E36" s="23" t="s">
        <v>983</v>
      </c>
      <c r="F36" s="23" t="s">
        <v>986</v>
      </c>
      <c r="G36" s="23" t="s">
        <v>989</v>
      </c>
      <c r="H36" s="23" t="s">
        <v>991</v>
      </c>
      <c r="I36" s="23" t="s">
        <v>994</v>
      </c>
      <c r="J36" s="23" t="s">
        <v>997</v>
      </c>
      <c r="K36" s="23" t="s">
        <v>1000</v>
      </c>
    </row>
    <row r="38" spans="2:11" x14ac:dyDescent="0.2">
      <c r="B38" t="s">
        <v>174</v>
      </c>
    </row>
    <row r="39" spans="2:11" x14ac:dyDescent="0.2">
      <c r="B39" t="s">
        <v>175</v>
      </c>
    </row>
    <row r="40" spans="2:11" x14ac:dyDescent="0.2">
      <c r="B40" t="s">
        <v>176</v>
      </c>
    </row>
    <row r="41" spans="2:11" x14ac:dyDescent="0.2">
      <c r="B41" t="s">
        <v>177</v>
      </c>
    </row>
    <row r="42" spans="2:11" x14ac:dyDescent="0.2">
      <c r="B42" t="s">
        <v>52</v>
      </c>
    </row>
    <row r="43" spans="2:11" x14ac:dyDescent="0.2">
      <c r="B43" t="s">
        <v>178</v>
      </c>
    </row>
    <row r="44" spans="2:11" x14ac:dyDescent="0.2">
      <c r="B44" t="s">
        <v>179</v>
      </c>
    </row>
    <row r="45" spans="2:11" x14ac:dyDescent="0.2">
      <c r="B45" t="s">
        <v>180</v>
      </c>
    </row>
    <row r="46" spans="2:11" x14ac:dyDescent="0.2">
      <c r="B46" t="s">
        <v>52</v>
      </c>
    </row>
    <row r="47" spans="2:11" x14ac:dyDescent="0.2">
      <c r="B47" t="s">
        <v>181</v>
      </c>
    </row>
    <row r="48" spans="2:11" x14ac:dyDescent="0.2">
      <c r="B48" t="s">
        <v>182</v>
      </c>
    </row>
    <row r="49" spans="2:2" x14ac:dyDescent="0.2">
      <c r="B49" t="s">
        <v>183</v>
      </c>
    </row>
    <row r="50" spans="2:2" x14ac:dyDescent="0.2">
      <c r="B50" t="s">
        <v>184</v>
      </c>
    </row>
    <row r="51" spans="2:2" x14ac:dyDescent="0.2">
      <c r="B51" t="s">
        <v>52</v>
      </c>
    </row>
    <row r="52" spans="2:2" x14ac:dyDescent="0.2">
      <c r="B52" t="s">
        <v>185</v>
      </c>
    </row>
    <row r="53" spans="2:2" x14ac:dyDescent="0.2">
      <c r="B53" t="s">
        <v>186</v>
      </c>
    </row>
    <row r="54" spans="2:2" x14ac:dyDescent="0.2">
      <c r="B54" t="s">
        <v>187</v>
      </c>
    </row>
    <row r="55" spans="2:2" x14ac:dyDescent="0.2">
      <c r="B55" t="s">
        <v>188</v>
      </c>
    </row>
    <row r="56" spans="2:2" x14ac:dyDescent="0.2">
      <c r="B56" t="s">
        <v>189</v>
      </c>
    </row>
    <row r="58" spans="2:2" x14ac:dyDescent="0.2">
      <c r="B58" t="s">
        <v>1001</v>
      </c>
    </row>
    <row r="59" spans="2:2" x14ac:dyDescent="0.2">
      <c r="B59" t="s">
        <v>1002</v>
      </c>
    </row>
    <row r="60" spans="2:2" x14ac:dyDescent="0.2">
      <c r="B60" t="s">
        <v>1003</v>
      </c>
    </row>
  </sheetData>
  <mergeCells count="16">
    <mergeCell ref="B25:K25"/>
    <mergeCell ref="B29:K29"/>
    <mergeCell ref="B33:K33"/>
    <mergeCell ref="B8:K8"/>
    <mergeCell ref="B12:K12"/>
    <mergeCell ref="B16:K16"/>
    <mergeCell ref="B22:K22"/>
    <mergeCell ref="B23:B24"/>
    <mergeCell ref="C23:E23"/>
    <mergeCell ref="F23:H23"/>
    <mergeCell ref="I23:K23"/>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E562"/>
  </sheetPr>
  <dimension ref="B1:K84"/>
  <sheetViews>
    <sheetView showGridLines="0" workbookViewId="0"/>
  </sheetViews>
  <sheetFormatPr baseColWidth="10" defaultRowHeight="12.75" x14ac:dyDescent="0.2"/>
  <cols>
    <col min="1" max="1" width="2.5703125" customWidth="1"/>
    <col min="2" max="2" width="40.140625" customWidth="1"/>
    <col min="3" max="20" width="11.140625" customWidth="1"/>
  </cols>
  <sheetData>
    <row r="1" spans="2:11" ht="18" x14ac:dyDescent="0.25">
      <c r="B1" s="3" t="s">
        <v>17</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1004</v>
      </c>
      <c r="C9" s="21" t="s">
        <v>1010</v>
      </c>
      <c r="D9" s="21" t="s">
        <v>1016</v>
      </c>
      <c r="E9" s="21" t="s">
        <v>1022</v>
      </c>
      <c r="F9" s="21" t="s">
        <v>1027</v>
      </c>
      <c r="G9" s="21" t="s">
        <v>1032</v>
      </c>
      <c r="H9" s="21" t="s">
        <v>1037</v>
      </c>
      <c r="I9" s="21" t="s">
        <v>1042</v>
      </c>
      <c r="J9" s="21" t="s">
        <v>1048</v>
      </c>
      <c r="K9" s="21" t="s">
        <v>1053</v>
      </c>
    </row>
    <row r="10" spans="2:11" x14ac:dyDescent="0.2">
      <c r="B10" s="20" t="s">
        <v>1005</v>
      </c>
      <c r="C10" s="21" t="s">
        <v>1011</v>
      </c>
      <c r="D10" s="21" t="s">
        <v>1017</v>
      </c>
      <c r="E10" s="21" t="s">
        <v>1023</v>
      </c>
      <c r="F10" s="21" t="s">
        <v>1028</v>
      </c>
      <c r="G10" s="21" t="s">
        <v>1033</v>
      </c>
      <c r="H10" s="21" t="s">
        <v>1038</v>
      </c>
      <c r="I10" s="21" t="s">
        <v>1043</v>
      </c>
      <c r="J10" s="21" t="s">
        <v>1049</v>
      </c>
      <c r="K10" s="21" t="s">
        <v>1054</v>
      </c>
    </row>
    <row r="11" spans="2:11" x14ac:dyDescent="0.2">
      <c r="B11" s="20" t="s">
        <v>1006</v>
      </c>
      <c r="C11" s="21" t="s">
        <v>1012</v>
      </c>
      <c r="D11" s="21" t="s">
        <v>1018</v>
      </c>
      <c r="E11" s="21" t="s">
        <v>1024</v>
      </c>
      <c r="F11" s="21" t="s">
        <v>1029</v>
      </c>
      <c r="G11" s="21" t="s">
        <v>415</v>
      </c>
      <c r="H11" s="21" t="s">
        <v>1039</v>
      </c>
      <c r="I11" s="21" t="s">
        <v>1044</v>
      </c>
      <c r="J11" s="21" t="s">
        <v>1050</v>
      </c>
      <c r="K11" s="21" t="s">
        <v>671</v>
      </c>
    </row>
    <row r="12" spans="2:11" x14ac:dyDescent="0.2">
      <c r="B12" s="20" t="s">
        <v>1007</v>
      </c>
      <c r="C12" s="21" t="s">
        <v>1013</v>
      </c>
      <c r="D12" s="21" t="s">
        <v>1019</v>
      </c>
      <c r="E12" s="21" t="s">
        <v>823</v>
      </c>
      <c r="F12" s="21" t="s">
        <v>1019</v>
      </c>
      <c r="G12" s="21" t="s">
        <v>1034</v>
      </c>
      <c r="H12" s="21" t="s">
        <v>1040</v>
      </c>
      <c r="I12" s="21" t="s">
        <v>1045</v>
      </c>
      <c r="J12" s="21" t="s">
        <v>548</v>
      </c>
      <c r="K12" s="21" t="s">
        <v>308</v>
      </c>
    </row>
    <row r="13" spans="2:11" x14ac:dyDescent="0.2">
      <c r="B13" s="20" t="s">
        <v>1008</v>
      </c>
      <c r="C13" s="21" t="s">
        <v>1014</v>
      </c>
      <c r="D13" s="21" t="s">
        <v>1020</v>
      </c>
      <c r="E13" s="21" t="s">
        <v>1025</v>
      </c>
      <c r="F13" s="21" t="s">
        <v>1030</v>
      </c>
      <c r="G13" s="21" t="s">
        <v>1035</v>
      </c>
      <c r="H13" s="21" t="s">
        <v>1041</v>
      </c>
      <c r="I13" s="21" t="s">
        <v>1046</v>
      </c>
      <c r="J13" s="21" t="s">
        <v>1051</v>
      </c>
      <c r="K13" s="21" t="s">
        <v>1055</v>
      </c>
    </row>
    <row r="14" spans="2:11" x14ac:dyDescent="0.2">
      <c r="B14" s="20" t="s">
        <v>1009</v>
      </c>
      <c r="C14" s="21" t="s">
        <v>1015</v>
      </c>
      <c r="D14" s="21" t="s">
        <v>1021</v>
      </c>
      <c r="E14" s="21" t="s">
        <v>1026</v>
      </c>
      <c r="F14" s="21" t="s">
        <v>1031</v>
      </c>
      <c r="G14" s="21" t="s">
        <v>1036</v>
      </c>
      <c r="H14" s="21" t="s">
        <v>1025</v>
      </c>
      <c r="I14" s="21" t="s">
        <v>1047</v>
      </c>
      <c r="J14" s="21" t="s">
        <v>1052</v>
      </c>
      <c r="K14" s="21" t="s">
        <v>726</v>
      </c>
    </row>
    <row r="15" spans="2:11" x14ac:dyDescent="0.2">
      <c r="B15" s="20" t="s">
        <v>854</v>
      </c>
      <c r="C15" s="21" t="s">
        <v>857</v>
      </c>
      <c r="D15" s="21" t="s">
        <v>860</v>
      </c>
      <c r="E15" s="21" t="s">
        <v>863</v>
      </c>
      <c r="F15" s="21" t="s">
        <v>438</v>
      </c>
      <c r="G15" s="21" t="s">
        <v>499</v>
      </c>
      <c r="H15" s="21" t="s">
        <v>676</v>
      </c>
      <c r="I15" s="21" t="s">
        <v>872</v>
      </c>
      <c r="J15" s="21" t="s">
        <v>875</v>
      </c>
      <c r="K15" s="21" t="s">
        <v>877</v>
      </c>
    </row>
    <row r="16" spans="2:11" x14ac:dyDescent="0.2">
      <c r="B16" s="27" t="s">
        <v>83</v>
      </c>
      <c r="C16" s="31"/>
      <c r="D16" s="31"/>
      <c r="E16" s="31"/>
      <c r="F16" s="31"/>
      <c r="G16" s="31"/>
      <c r="H16" s="31"/>
      <c r="I16" s="31"/>
      <c r="J16" s="31"/>
      <c r="K16" s="31"/>
    </row>
    <row r="17" spans="2:11" x14ac:dyDescent="0.2">
      <c r="B17" s="20" t="s">
        <v>1004</v>
      </c>
      <c r="C17" s="21" t="s">
        <v>1056</v>
      </c>
      <c r="D17" s="21" t="s">
        <v>1061</v>
      </c>
      <c r="E17" s="21" t="s">
        <v>1066</v>
      </c>
      <c r="F17" s="21" t="s">
        <v>1071</v>
      </c>
      <c r="G17" s="21" t="s">
        <v>1077</v>
      </c>
      <c r="H17" s="21" t="s">
        <v>1081</v>
      </c>
      <c r="I17" s="21" t="s">
        <v>1086</v>
      </c>
      <c r="J17" s="21" t="s">
        <v>1091</v>
      </c>
      <c r="K17" s="21" t="s">
        <v>1096</v>
      </c>
    </row>
    <row r="18" spans="2:11" x14ac:dyDescent="0.2">
      <c r="B18" s="20" t="s">
        <v>1005</v>
      </c>
      <c r="C18" s="21" t="s">
        <v>1057</v>
      </c>
      <c r="D18" s="21" t="s">
        <v>1062</v>
      </c>
      <c r="E18" s="21" t="s">
        <v>1067</v>
      </c>
      <c r="F18" s="21" t="s">
        <v>1072</v>
      </c>
      <c r="G18" s="21" t="s">
        <v>1078</v>
      </c>
      <c r="H18" s="21" t="s">
        <v>1082</v>
      </c>
      <c r="I18" s="21" t="s">
        <v>333</v>
      </c>
      <c r="J18" s="21" t="s">
        <v>1092</v>
      </c>
      <c r="K18" s="21" t="s">
        <v>1097</v>
      </c>
    </row>
    <row r="19" spans="2:11" x14ac:dyDescent="0.2">
      <c r="B19" s="20" t="s">
        <v>1006</v>
      </c>
      <c r="C19" s="21" t="s">
        <v>1058</v>
      </c>
      <c r="D19" s="21" t="s">
        <v>489</v>
      </c>
      <c r="E19" s="21" t="s">
        <v>1068</v>
      </c>
      <c r="F19" s="21" t="s">
        <v>1073</v>
      </c>
      <c r="G19" s="21" t="s">
        <v>1079</v>
      </c>
      <c r="H19" s="21" t="s">
        <v>649</v>
      </c>
      <c r="I19" s="21" t="s">
        <v>1087</v>
      </c>
      <c r="J19" s="21" t="s">
        <v>1093</v>
      </c>
      <c r="K19" s="21" t="s">
        <v>1098</v>
      </c>
    </row>
    <row r="20" spans="2:11" x14ac:dyDescent="0.2">
      <c r="B20" s="20" t="s">
        <v>1007</v>
      </c>
      <c r="C20" s="21" t="s">
        <v>1059</v>
      </c>
      <c r="D20" s="21" t="s">
        <v>1063</v>
      </c>
      <c r="E20" s="21" t="s">
        <v>1069</v>
      </c>
      <c r="F20" s="21" t="s">
        <v>1074</v>
      </c>
      <c r="G20" s="21" t="s">
        <v>1080</v>
      </c>
      <c r="H20" s="21" t="s">
        <v>1083</v>
      </c>
      <c r="I20" s="21" t="s">
        <v>1088</v>
      </c>
      <c r="J20" s="21" t="s">
        <v>1094</v>
      </c>
      <c r="K20" s="21" t="s">
        <v>1099</v>
      </c>
    </row>
    <row r="21" spans="2:11" x14ac:dyDescent="0.2">
      <c r="B21" s="20" t="s">
        <v>1008</v>
      </c>
      <c r="C21" s="21" t="s">
        <v>760</v>
      </c>
      <c r="D21" s="21" t="s">
        <v>1064</v>
      </c>
      <c r="E21" s="21" t="s">
        <v>961</v>
      </c>
      <c r="F21" s="21" t="s">
        <v>1075</v>
      </c>
      <c r="G21" s="21" t="s">
        <v>646</v>
      </c>
      <c r="H21" s="21" t="s">
        <v>1084</v>
      </c>
      <c r="I21" s="21" t="s">
        <v>1089</v>
      </c>
      <c r="J21" s="21" t="s">
        <v>336</v>
      </c>
      <c r="K21" s="21" t="s">
        <v>1100</v>
      </c>
    </row>
    <row r="22" spans="2:11" x14ac:dyDescent="0.2">
      <c r="B22" s="20" t="s">
        <v>1009</v>
      </c>
      <c r="C22" s="21" t="s">
        <v>1060</v>
      </c>
      <c r="D22" s="21" t="s">
        <v>1065</v>
      </c>
      <c r="E22" s="21" t="s">
        <v>1070</v>
      </c>
      <c r="F22" s="21" t="s">
        <v>1076</v>
      </c>
      <c r="G22" s="21" t="s">
        <v>461</v>
      </c>
      <c r="H22" s="21" t="s">
        <v>1085</v>
      </c>
      <c r="I22" s="21" t="s">
        <v>1090</v>
      </c>
      <c r="J22" s="21" t="s">
        <v>1095</v>
      </c>
      <c r="K22" s="21" t="s">
        <v>1101</v>
      </c>
    </row>
    <row r="23" spans="2:11" x14ac:dyDescent="0.2">
      <c r="B23" s="20" t="s">
        <v>854</v>
      </c>
      <c r="C23" s="21" t="s">
        <v>880</v>
      </c>
      <c r="D23" s="21" t="s">
        <v>883</v>
      </c>
      <c r="E23" s="21" t="s">
        <v>886</v>
      </c>
      <c r="F23" s="21" t="s">
        <v>889</v>
      </c>
      <c r="G23" s="21" t="s">
        <v>891</v>
      </c>
      <c r="H23" s="21" t="s">
        <v>894</v>
      </c>
      <c r="I23" s="21" t="s">
        <v>897</v>
      </c>
      <c r="J23" s="21" t="s">
        <v>900</v>
      </c>
      <c r="K23" s="21" t="s">
        <v>903</v>
      </c>
    </row>
    <row r="24" spans="2:11" x14ac:dyDescent="0.2">
      <c r="B24" s="27" t="s">
        <v>102</v>
      </c>
      <c r="C24" s="31"/>
      <c r="D24" s="31"/>
      <c r="E24" s="31"/>
      <c r="F24" s="31"/>
      <c r="G24" s="31"/>
      <c r="H24" s="31"/>
      <c r="I24" s="31"/>
      <c r="J24" s="31"/>
      <c r="K24" s="31"/>
    </row>
    <row r="25" spans="2:11" x14ac:dyDescent="0.2">
      <c r="B25" s="20" t="s">
        <v>1004</v>
      </c>
      <c r="C25" s="21" t="s">
        <v>1102</v>
      </c>
      <c r="D25" s="21" t="s">
        <v>1108</v>
      </c>
      <c r="E25" s="21" t="s">
        <v>1114</v>
      </c>
      <c r="F25" s="21" t="s">
        <v>1119</v>
      </c>
      <c r="G25" s="21" t="s">
        <v>1124</v>
      </c>
      <c r="H25" s="21" t="s">
        <v>1129</v>
      </c>
      <c r="I25" s="21" t="s">
        <v>1131</v>
      </c>
      <c r="J25" s="21" t="s">
        <v>1137</v>
      </c>
      <c r="K25" s="21" t="s">
        <v>1143</v>
      </c>
    </row>
    <row r="26" spans="2:11" x14ac:dyDescent="0.2">
      <c r="B26" s="20" t="s">
        <v>1005</v>
      </c>
      <c r="C26" s="21" t="s">
        <v>1103</v>
      </c>
      <c r="D26" s="21" t="s">
        <v>1109</v>
      </c>
      <c r="E26" s="21" t="s">
        <v>1115</v>
      </c>
      <c r="F26" s="21" t="s">
        <v>1120</v>
      </c>
      <c r="G26" s="21" t="s">
        <v>1125</v>
      </c>
      <c r="H26" s="21" t="s">
        <v>1130</v>
      </c>
      <c r="I26" s="21" t="s">
        <v>1132</v>
      </c>
      <c r="J26" s="21" t="s">
        <v>1138</v>
      </c>
      <c r="K26" s="21" t="s">
        <v>1144</v>
      </c>
    </row>
    <row r="27" spans="2:11" x14ac:dyDescent="0.2">
      <c r="B27" s="20" t="s">
        <v>1006</v>
      </c>
      <c r="C27" s="21" t="s">
        <v>1104</v>
      </c>
      <c r="D27" s="21" t="s">
        <v>1110</v>
      </c>
      <c r="E27" s="21" t="s">
        <v>1116</v>
      </c>
      <c r="F27" s="21" t="s">
        <v>1121</v>
      </c>
      <c r="G27" s="21" t="s">
        <v>1126</v>
      </c>
      <c r="H27" s="21" t="s">
        <v>576</v>
      </c>
      <c r="I27" s="21" t="s">
        <v>1133</v>
      </c>
      <c r="J27" s="21" t="s">
        <v>1139</v>
      </c>
      <c r="K27" s="21" t="s">
        <v>1145</v>
      </c>
    </row>
    <row r="28" spans="2:11" x14ac:dyDescent="0.2">
      <c r="B28" s="20" t="s">
        <v>1007</v>
      </c>
      <c r="C28" s="21" t="s">
        <v>1105</v>
      </c>
      <c r="D28" s="21" t="s">
        <v>1111</v>
      </c>
      <c r="E28" s="21" t="s">
        <v>1117</v>
      </c>
      <c r="F28" s="21" t="s">
        <v>926</v>
      </c>
      <c r="G28" s="21" t="s">
        <v>1127</v>
      </c>
      <c r="H28" s="21" t="s">
        <v>1070</v>
      </c>
      <c r="I28" s="21" t="s">
        <v>1134</v>
      </c>
      <c r="J28" s="21" t="s">
        <v>1140</v>
      </c>
      <c r="K28" s="21" t="s">
        <v>1076</v>
      </c>
    </row>
    <row r="29" spans="2:11" x14ac:dyDescent="0.2">
      <c r="B29" s="20" t="s">
        <v>1008</v>
      </c>
      <c r="C29" s="21" t="s">
        <v>1106</v>
      </c>
      <c r="D29" s="21" t="s">
        <v>1112</v>
      </c>
      <c r="E29" s="21" t="s">
        <v>880</v>
      </c>
      <c r="F29" s="21" t="s">
        <v>1122</v>
      </c>
      <c r="G29" s="21" t="s">
        <v>1128</v>
      </c>
      <c r="H29" s="21" t="s">
        <v>568</v>
      </c>
      <c r="I29" s="21" t="s">
        <v>1135</v>
      </c>
      <c r="J29" s="21" t="s">
        <v>1141</v>
      </c>
      <c r="K29" s="21" t="s">
        <v>1146</v>
      </c>
    </row>
    <row r="30" spans="2:11" x14ac:dyDescent="0.2">
      <c r="B30" s="20" t="s">
        <v>1009</v>
      </c>
      <c r="C30" s="21" t="s">
        <v>1107</v>
      </c>
      <c r="D30" s="21" t="s">
        <v>1113</v>
      </c>
      <c r="E30" s="21" t="s">
        <v>1118</v>
      </c>
      <c r="F30" s="21" t="s">
        <v>1123</v>
      </c>
      <c r="G30" s="21" t="s">
        <v>666</v>
      </c>
      <c r="H30" s="21" t="s">
        <v>1052</v>
      </c>
      <c r="I30" s="21" t="s">
        <v>1136</v>
      </c>
      <c r="J30" s="21" t="s">
        <v>1142</v>
      </c>
      <c r="K30" s="21" t="s">
        <v>1147</v>
      </c>
    </row>
    <row r="31" spans="2:11" x14ac:dyDescent="0.2">
      <c r="B31" s="22" t="s">
        <v>854</v>
      </c>
      <c r="C31" s="23" t="s">
        <v>551</v>
      </c>
      <c r="D31" s="23" t="s">
        <v>731</v>
      </c>
      <c r="E31" s="23" t="s">
        <v>909</v>
      </c>
      <c r="F31" s="23" t="s">
        <v>912</v>
      </c>
      <c r="G31" s="23" t="s">
        <v>915</v>
      </c>
      <c r="H31" s="23" t="s">
        <v>918</v>
      </c>
      <c r="I31" s="23" t="s">
        <v>355</v>
      </c>
      <c r="J31" s="23" t="s">
        <v>923</v>
      </c>
      <c r="K31" s="23" t="s">
        <v>926</v>
      </c>
    </row>
    <row r="34" spans="2:11" x14ac:dyDescent="0.2">
      <c r="B34" s="29" t="s">
        <v>121</v>
      </c>
      <c r="C34" s="29" t="s">
        <v>121</v>
      </c>
      <c r="D34" s="29" t="s">
        <v>121</v>
      </c>
      <c r="E34" s="29" t="s">
        <v>121</v>
      </c>
      <c r="F34" s="29" t="s">
        <v>121</v>
      </c>
      <c r="G34" s="29" t="s">
        <v>121</v>
      </c>
      <c r="H34" s="29" t="s">
        <v>121</v>
      </c>
      <c r="I34" s="29" t="s">
        <v>121</v>
      </c>
      <c r="J34" s="29" t="s">
        <v>121</v>
      </c>
      <c r="K34" s="29" t="s">
        <v>121</v>
      </c>
    </row>
    <row r="35" spans="2:11" x14ac:dyDescent="0.2">
      <c r="B35" s="29" t="s">
        <v>52</v>
      </c>
      <c r="C35" s="29" t="s">
        <v>37</v>
      </c>
      <c r="D35" s="29" t="s">
        <v>37</v>
      </c>
      <c r="E35" s="29" t="s">
        <v>37</v>
      </c>
      <c r="F35" s="30" t="s">
        <v>38</v>
      </c>
      <c r="G35" s="30" t="s">
        <v>38</v>
      </c>
      <c r="H35" s="30" t="s">
        <v>38</v>
      </c>
      <c r="I35" s="30" t="s">
        <v>39</v>
      </c>
      <c r="J35" s="30" t="s">
        <v>39</v>
      </c>
      <c r="K35" s="30" t="s">
        <v>39</v>
      </c>
    </row>
    <row r="36" spans="2:11" x14ac:dyDescent="0.2">
      <c r="B36" s="29" t="s">
        <v>52</v>
      </c>
      <c r="C36" s="15" t="s">
        <v>59</v>
      </c>
      <c r="D36" s="15" t="s">
        <v>60</v>
      </c>
      <c r="E36" s="15" t="s">
        <v>61</v>
      </c>
      <c r="F36" s="15" t="s">
        <v>59</v>
      </c>
      <c r="G36" s="15" t="s">
        <v>60</v>
      </c>
      <c r="H36" s="15" t="s">
        <v>61</v>
      </c>
      <c r="I36" s="15" t="s">
        <v>59</v>
      </c>
      <c r="J36" s="15" t="s">
        <v>60</v>
      </c>
      <c r="K36" s="15" t="s">
        <v>61</v>
      </c>
    </row>
    <row r="37" spans="2:11" x14ac:dyDescent="0.2">
      <c r="B37" s="27" t="s">
        <v>62</v>
      </c>
      <c r="C37" s="31"/>
      <c r="D37" s="31"/>
      <c r="E37" s="31"/>
      <c r="F37" s="31"/>
      <c r="G37" s="31"/>
      <c r="H37" s="31"/>
      <c r="I37" s="31"/>
      <c r="J37" s="31"/>
      <c r="K37" s="31"/>
    </row>
    <row r="38" spans="2:11" x14ac:dyDescent="0.2">
      <c r="B38" s="20" t="s">
        <v>1004</v>
      </c>
      <c r="C38" s="21" t="s">
        <v>207</v>
      </c>
      <c r="D38" s="21" t="s">
        <v>1151</v>
      </c>
      <c r="E38" s="21" t="s">
        <v>1154</v>
      </c>
      <c r="F38" s="21" t="s">
        <v>1159</v>
      </c>
      <c r="G38" s="21" t="s">
        <v>1164</v>
      </c>
      <c r="H38" s="21" t="s">
        <v>1169</v>
      </c>
      <c r="I38" s="21" t="s">
        <v>1173</v>
      </c>
      <c r="J38" s="21" t="s">
        <v>1178</v>
      </c>
      <c r="K38" s="21" t="s">
        <v>1183</v>
      </c>
    </row>
    <row r="39" spans="2:11" x14ac:dyDescent="0.2">
      <c r="B39" s="20" t="s">
        <v>1005</v>
      </c>
      <c r="C39" s="21" t="s">
        <v>951</v>
      </c>
      <c r="D39" s="21" t="s">
        <v>837</v>
      </c>
      <c r="E39" s="21" t="s">
        <v>672</v>
      </c>
      <c r="F39" s="21" t="s">
        <v>1160</v>
      </c>
      <c r="G39" s="21" t="s">
        <v>1165</v>
      </c>
      <c r="H39" s="21" t="s">
        <v>1170</v>
      </c>
      <c r="I39" s="21" t="s">
        <v>1174</v>
      </c>
      <c r="J39" s="21" t="s">
        <v>1179</v>
      </c>
      <c r="K39" s="21" t="s">
        <v>321</v>
      </c>
    </row>
    <row r="40" spans="2:11" x14ac:dyDescent="0.2">
      <c r="B40" s="20" t="s">
        <v>1006</v>
      </c>
      <c r="C40" s="21" t="s">
        <v>1148</v>
      </c>
      <c r="D40" s="21" t="s">
        <v>1014</v>
      </c>
      <c r="E40" s="21" t="s">
        <v>1155</v>
      </c>
      <c r="F40" s="21" t="s">
        <v>1161</v>
      </c>
      <c r="G40" s="21" t="s">
        <v>1166</v>
      </c>
      <c r="H40" s="21" t="s">
        <v>1171</v>
      </c>
      <c r="I40" s="21" t="s">
        <v>891</v>
      </c>
      <c r="J40" s="21" t="s">
        <v>1180</v>
      </c>
      <c r="K40" s="21" t="s">
        <v>1184</v>
      </c>
    </row>
    <row r="41" spans="2:11" x14ac:dyDescent="0.2">
      <c r="B41" s="20" t="s">
        <v>1007</v>
      </c>
      <c r="C41" s="21" t="s">
        <v>1149</v>
      </c>
      <c r="D41" s="21" t="s">
        <v>909</v>
      </c>
      <c r="E41" s="21" t="s">
        <v>1156</v>
      </c>
      <c r="F41" s="21" t="s">
        <v>1162</v>
      </c>
      <c r="G41" s="21" t="s">
        <v>1167</v>
      </c>
      <c r="H41" s="21" t="s">
        <v>671</v>
      </c>
      <c r="I41" s="21" t="s">
        <v>1175</v>
      </c>
      <c r="J41" s="21" t="s">
        <v>1181</v>
      </c>
      <c r="K41" s="21" t="s">
        <v>1185</v>
      </c>
    </row>
    <row r="42" spans="2:11" x14ac:dyDescent="0.2">
      <c r="B42" s="20" t="s">
        <v>1008</v>
      </c>
      <c r="C42" s="21" t="s">
        <v>1150</v>
      </c>
      <c r="D42" s="21" t="s">
        <v>1152</v>
      </c>
      <c r="E42" s="21" t="s">
        <v>1157</v>
      </c>
      <c r="F42" s="21" t="s">
        <v>538</v>
      </c>
      <c r="G42" s="21" t="s">
        <v>1019</v>
      </c>
      <c r="H42" s="21" t="s">
        <v>1123</v>
      </c>
      <c r="I42" s="21" t="s">
        <v>1176</v>
      </c>
      <c r="J42" s="21" t="s">
        <v>1182</v>
      </c>
      <c r="K42" s="21" t="s">
        <v>1186</v>
      </c>
    </row>
    <row r="43" spans="2:11" x14ac:dyDescent="0.2">
      <c r="B43" s="20" t="s">
        <v>1009</v>
      </c>
      <c r="C43" s="21" t="s">
        <v>1021</v>
      </c>
      <c r="D43" s="21" t="s">
        <v>1153</v>
      </c>
      <c r="E43" s="21" t="s">
        <v>1158</v>
      </c>
      <c r="F43" s="21" t="s">
        <v>1163</v>
      </c>
      <c r="G43" s="21" t="s">
        <v>1168</v>
      </c>
      <c r="H43" s="21" t="s">
        <v>1172</v>
      </c>
      <c r="I43" s="21" t="s">
        <v>1177</v>
      </c>
      <c r="J43" s="21" t="s">
        <v>1162</v>
      </c>
      <c r="K43" s="21" t="s">
        <v>201</v>
      </c>
    </row>
    <row r="44" spans="2:11" x14ac:dyDescent="0.2">
      <c r="B44" s="20" t="s">
        <v>854</v>
      </c>
      <c r="C44" s="21" t="s">
        <v>929</v>
      </c>
      <c r="D44" s="21" t="s">
        <v>932</v>
      </c>
      <c r="E44" s="21" t="s">
        <v>934</v>
      </c>
      <c r="F44" s="21" t="s">
        <v>771</v>
      </c>
      <c r="G44" s="21" t="s">
        <v>496</v>
      </c>
      <c r="H44" s="21" t="s">
        <v>940</v>
      </c>
      <c r="I44" s="21" t="s">
        <v>613</v>
      </c>
      <c r="J44" s="21" t="s">
        <v>945</v>
      </c>
      <c r="K44" s="21" t="s">
        <v>539</v>
      </c>
    </row>
    <row r="45" spans="2:11" x14ac:dyDescent="0.2">
      <c r="B45" s="27" t="s">
        <v>83</v>
      </c>
      <c r="C45" s="31"/>
      <c r="D45" s="31"/>
      <c r="E45" s="31"/>
      <c r="F45" s="31"/>
      <c r="G45" s="31"/>
      <c r="H45" s="31"/>
      <c r="I45" s="31"/>
      <c r="J45" s="31"/>
      <c r="K45" s="31"/>
    </row>
    <row r="46" spans="2:11" x14ac:dyDescent="0.2">
      <c r="B46" s="20" t="s">
        <v>1004</v>
      </c>
      <c r="C46" s="21" t="s">
        <v>1187</v>
      </c>
      <c r="D46" s="21" t="s">
        <v>1191</v>
      </c>
      <c r="E46" s="21" t="s">
        <v>1196</v>
      </c>
      <c r="F46" s="21" t="s">
        <v>1202</v>
      </c>
      <c r="G46" s="21" t="s">
        <v>1207</v>
      </c>
      <c r="H46" s="21" t="s">
        <v>1212</v>
      </c>
      <c r="I46" s="21" t="s">
        <v>1214</v>
      </c>
      <c r="J46" s="21" t="s">
        <v>1220</v>
      </c>
      <c r="K46" s="21" t="s">
        <v>1225</v>
      </c>
    </row>
    <row r="47" spans="2:11" x14ac:dyDescent="0.2">
      <c r="B47" s="20" t="s">
        <v>1005</v>
      </c>
      <c r="C47" s="21" t="s">
        <v>1188</v>
      </c>
      <c r="D47" s="21" t="s">
        <v>1192</v>
      </c>
      <c r="E47" s="21" t="s">
        <v>1197</v>
      </c>
      <c r="F47" s="21" t="s">
        <v>1203</v>
      </c>
      <c r="G47" s="21" t="s">
        <v>1208</v>
      </c>
      <c r="H47" s="21" t="s">
        <v>252</v>
      </c>
      <c r="I47" s="21" t="s">
        <v>1215</v>
      </c>
      <c r="J47" s="21" t="s">
        <v>716</v>
      </c>
      <c r="K47" s="21" t="s">
        <v>1023</v>
      </c>
    </row>
    <row r="48" spans="2:11" x14ac:dyDescent="0.2">
      <c r="B48" s="20" t="s">
        <v>1006</v>
      </c>
      <c r="C48" s="21" t="s">
        <v>1189</v>
      </c>
      <c r="D48" s="21" t="s">
        <v>201</v>
      </c>
      <c r="E48" s="21" t="s">
        <v>1198</v>
      </c>
      <c r="F48" s="21" t="s">
        <v>1204</v>
      </c>
      <c r="G48" s="21" t="s">
        <v>1209</v>
      </c>
      <c r="H48" s="21" t="s">
        <v>1161</v>
      </c>
      <c r="I48" s="21" t="s">
        <v>1216</v>
      </c>
      <c r="J48" s="21" t="s">
        <v>1221</v>
      </c>
      <c r="K48" s="21" t="s">
        <v>1226</v>
      </c>
    </row>
    <row r="49" spans="2:11" x14ac:dyDescent="0.2">
      <c r="B49" s="20" t="s">
        <v>1007</v>
      </c>
      <c r="C49" s="21" t="s">
        <v>1190</v>
      </c>
      <c r="D49" s="21" t="s">
        <v>1193</v>
      </c>
      <c r="E49" s="21" t="s">
        <v>1199</v>
      </c>
      <c r="F49" s="21" t="s">
        <v>1205</v>
      </c>
      <c r="G49" s="21" t="s">
        <v>1210</v>
      </c>
      <c r="H49" s="21" t="s">
        <v>720</v>
      </c>
      <c r="I49" s="21" t="s">
        <v>1217</v>
      </c>
      <c r="J49" s="21" t="s">
        <v>1222</v>
      </c>
      <c r="K49" s="21" t="s">
        <v>1227</v>
      </c>
    </row>
    <row r="50" spans="2:11" x14ac:dyDescent="0.2">
      <c r="B50" s="20" t="s">
        <v>1008</v>
      </c>
      <c r="C50" s="21" t="s">
        <v>823</v>
      </c>
      <c r="D50" s="21" t="s">
        <v>1194</v>
      </c>
      <c r="E50" s="21" t="s">
        <v>1200</v>
      </c>
      <c r="F50" s="21" t="s">
        <v>1162</v>
      </c>
      <c r="G50" s="21" t="s">
        <v>692</v>
      </c>
      <c r="H50" s="21" t="s">
        <v>832</v>
      </c>
      <c r="I50" s="21" t="s">
        <v>1218</v>
      </c>
      <c r="J50" s="21" t="s">
        <v>1223</v>
      </c>
      <c r="K50" s="21" t="s">
        <v>1100</v>
      </c>
    </row>
    <row r="51" spans="2:11" x14ac:dyDescent="0.2">
      <c r="B51" s="20" t="s">
        <v>1009</v>
      </c>
      <c r="C51" s="21" t="s">
        <v>1021</v>
      </c>
      <c r="D51" s="21" t="s">
        <v>1195</v>
      </c>
      <c r="E51" s="21" t="s">
        <v>1201</v>
      </c>
      <c r="F51" s="21" t="s">
        <v>1206</v>
      </c>
      <c r="G51" s="21" t="s">
        <v>1211</v>
      </c>
      <c r="H51" s="21" t="s">
        <v>1213</v>
      </c>
      <c r="I51" s="21" t="s">
        <v>1219</v>
      </c>
      <c r="J51" s="21" t="s">
        <v>1224</v>
      </c>
      <c r="K51" s="21" t="s">
        <v>1228</v>
      </c>
    </row>
    <row r="52" spans="2:11" x14ac:dyDescent="0.2">
      <c r="B52" s="20" t="s">
        <v>854</v>
      </c>
      <c r="C52" s="21" t="s">
        <v>950</v>
      </c>
      <c r="D52" s="21" t="s">
        <v>953</v>
      </c>
      <c r="E52" s="21" t="s">
        <v>956</v>
      </c>
      <c r="F52" s="21" t="s">
        <v>201</v>
      </c>
      <c r="G52" s="21" t="s">
        <v>961</v>
      </c>
      <c r="H52" s="21" t="s">
        <v>964</v>
      </c>
      <c r="I52" s="21" t="s">
        <v>967</v>
      </c>
      <c r="J52" s="21" t="s">
        <v>970</v>
      </c>
      <c r="K52" s="21" t="s">
        <v>973</v>
      </c>
    </row>
    <row r="53" spans="2:11" x14ac:dyDescent="0.2">
      <c r="B53" s="27" t="s">
        <v>102</v>
      </c>
      <c r="C53" s="31"/>
      <c r="D53" s="31"/>
      <c r="E53" s="31"/>
      <c r="F53" s="31"/>
      <c r="G53" s="31"/>
      <c r="H53" s="31"/>
      <c r="I53" s="31"/>
      <c r="J53" s="31"/>
      <c r="K53" s="31"/>
    </row>
    <row r="54" spans="2:11" x14ac:dyDescent="0.2">
      <c r="B54" s="20" t="s">
        <v>1004</v>
      </c>
      <c r="C54" s="21" t="s">
        <v>1229</v>
      </c>
      <c r="D54" s="21" t="s">
        <v>1233</v>
      </c>
      <c r="E54" s="21" t="s">
        <v>1238</v>
      </c>
      <c r="F54" s="21" t="s">
        <v>1243</v>
      </c>
      <c r="G54" s="21" t="s">
        <v>1247</v>
      </c>
      <c r="H54" s="21" t="s">
        <v>1252</v>
      </c>
      <c r="I54" s="21" t="s">
        <v>165</v>
      </c>
      <c r="J54" s="21" t="s">
        <v>103</v>
      </c>
      <c r="K54" s="21" t="s">
        <v>1267</v>
      </c>
    </row>
    <row r="55" spans="2:11" x14ac:dyDescent="0.2">
      <c r="B55" s="20" t="s">
        <v>1005</v>
      </c>
      <c r="C55" s="21" t="s">
        <v>1230</v>
      </c>
      <c r="D55" s="21" t="s">
        <v>1234</v>
      </c>
      <c r="E55" s="21" t="s">
        <v>1239</v>
      </c>
      <c r="F55" s="21" t="s">
        <v>303</v>
      </c>
      <c r="G55" s="21" t="s">
        <v>1248</v>
      </c>
      <c r="H55" s="21" t="s">
        <v>1253</v>
      </c>
      <c r="I55" s="21" t="s">
        <v>1258</v>
      </c>
      <c r="J55" s="21" t="s">
        <v>1262</v>
      </c>
      <c r="K55" s="21" t="s">
        <v>1268</v>
      </c>
    </row>
    <row r="56" spans="2:11" x14ac:dyDescent="0.2">
      <c r="B56" s="20" t="s">
        <v>1006</v>
      </c>
      <c r="C56" s="21" t="s">
        <v>590</v>
      </c>
      <c r="D56" s="21" t="s">
        <v>1235</v>
      </c>
      <c r="E56" s="21" t="s">
        <v>303</v>
      </c>
      <c r="F56" s="21" t="s">
        <v>1244</v>
      </c>
      <c r="G56" s="21" t="s">
        <v>1249</v>
      </c>
      <c r="H56" s="21" t="s">
        <v>1254</v>
      </c>
      <c r="I56" s="21" t="s">
        <v>1259</v>
      </c>
      <c r="J56" s="21" t="s">
        <v>1263</v>
      </c>
      <c r="K56" s="21" t="s">
        <v>1269</v>
      </c>
    </row>
    <row r="57" spans="2:11" x14ac:dyDescent="0.2">
      <c r="B57" s="20" t="s">
        <v>1007</v>
      </c>
      <c r="C57" s="21" t="s">
        <v>1231</v>
      </c>
      <c r="D57" s="21" t="s">
        <v>1236</v>
      </c>
      <c r="E57" s="21" t="s">
        <v>1240</v>
      </c>
      <c r="F57" s="21" t="s">
        <v>1245</v>
      </c>
      <c r="G57" s="21" t="s">
        <v>1250</v>
      </c>
      <c r="H57" s="21" t="s">
        <v>1255</v>
      </c>
      <c r="I57" s="21" t="s">
        <v>1260</v>
      </c>
      <c r="J57" s="21" t="s">
        <v>1264</v>
      </c>
      <c r="K57" s="21" t="s">
        <v>715</v>
      </c>
    </row>
    <row r="58" spans="2:11" x14ac:dyDescent="0.2">
      <c r="B58" s="20" t="s">
        <v>1008</v>
      </c>
      <c r="C58" s="21" t="s">
        <v>1232</v>
      </c>
      <c r="D58" s="21" t="s">
        <v>1237</v>
      </c>
      <c r="E58" s="21" t="s">
        <v>1241</v>
      </c>
      <c r="F58" s="21" t="s">
        <v>1246</v>
      </c>
      <c r="G58" s="21" t="s">
        <v>1251</v>
      </c>
      <c r="H58" s="21" t="s">
        <v>1256</v>
      </c>
      <c r="I58" s="21" t="s">
        <v>589</v>
      </c>
      <c r="J58" s="21" t="s">
        <v>1265</v>
      </c>
      <c r="K58" s="21" t="s">
        <v>1270</v>
      </c>
    </row>
    <row r="59" spans="2:11" x14ac:dyDescent="0.2">
      <c r="B59" s="20" t="s">
        <v>1009</v>
      </c>
      <c r="C59" s="21" t="s">
        <v>671</v>
      </c>
      <c r="D59" s="21" t="s">
        <v>461</v>
      </c>
      <c r="E59" s="21" t="s">
        <v>1242</v>
      </c>
      <c r="F59" s="21" t="s">
        <v>976</v>
      </c>
      <c r="G59" s="21" t="s">
        <v>1210</v>
      </c>
      <c r="H59" s="21" t="s">
        <v>1257</v>
      </c>
      <c r="I59" s="21" t="s">
        <v>1261</v>
      </c>
      <c r="J59" s="21" t="s">
        <v>1266</v>
      </c>
      <c r="K59" s="21" t="s">
        <v>347</v>
      </c>
    </row>
    <row r="60" spans="2:11" x14ac:dyDescent="0.2">
      <c r="B60" s="22" t="s">
        <v>854</v>
      </c>
      <c r="C60" s="23" t="s">
        <v>976</v>
      </c>
      <c r="D60" s="23" t="s">
        <v>979</v>
      </c>
      <c r="E60" s="23" t="s">
        <v>982</v>
      </c>
      <c r="F60" s="23" t="s">
        <v>985</v>
      </c>
      <c r="G60" s="23" t="s">
        <v>988</v>
      </c>
      <c r="H60" s="23" t="s">
        <v>421</v>
      </c>
      <c r="I60" s="23" t="s">
        <v>993</v>
      </c>
      <c r="J60" s="23" t="s">
        <v>996</v>
      </c>
      <c r="K60" s="23" t="s">
        <v>999</v>
      </c>
    </row>
    <row r="62" spans="2:11" x14ac:dyDescent="0.2">
      <c r="B62" t="s">
        <v>174</v>
      </c>
    </row>
    <row r="63" spans="2:11" x14ac:dyDescent="0.2">
      <c r="B63" t="s">
        <v>175</v>
      </c>
    </row>
    <row r="64" spans="2:11" x14ac:dyDescent="0.2">
      <c r="B64" t="s">
        <v>176</v>
      </c>
    </row>
    <row r="65" spans="2:2" x14ac:dyDescent="0.2">
      <c r="B65" t="s">
        <v>177</v>
      </c>
    </row>
    <row r="66" spans="2:2" x14ac:dyDescent="0.2">
      <c r="B66" t="s">
        <v>52</v>
      </c>
    </row>
    <row r="67" spans="2:2" x14ac:dyDescent="0.2">
      <c r="B67" t="s">
        <v>178</v>
      </c>
    </row>
    <row r="68" spans="2:2" x14ac:dyDescent="0.2">
      <c r="B68" t="s">
        <v>179</v>
      </c>
    </row>
    <row r="69" spans="2:2" x14ac:dyDescent="0.2">
      <c r="B69" t="s">
        <v>180</v>
      </c>
    </row>
    <row r="70" spans="2:2" x14ac:dyDescent="0.2">
      <c r="B70" t="s">
        <v>52</v>
      </c>
    </row>
    <row r="71" spans="2:2" x14ac:dyDescent="0.2">
      <c r="B71" t="s">
        <v>181</v>
      </c>
    </row>
    <row r="72" spans="2:2" x14ac:dyDescent="0.2">
      <c r="B72" t="s">
        <v>182</v>
      </c>
    </row>
    <row r="73" spans="2:2" x14ac:dyDescent="0.2">
      <c r="B73" t="s">
        <v>183</v>
      </c>
    </row>
    <row r="74" spans="2:2" x14ac:dyDescent="0.2">
      <c r="B74" t="s">
        <v>184</v>
      </c>
    </row>
    <row r="75" spans="2:2" x14ac:dyDescent="0.2">
      <c r="B75" t="s">
        <v>52</v>
      </c>
    </row>
    <row r="76" spans="2:2" x14ac:dyDescent="0.2">
      <c r="B76" t="s">
        <v>185</v>
      </c>
    </row>
    <row r="77" spans="2:2" x14ac:dyDescent="0.2">
      <c r="B77" t="s">
        <v>186</v>
      </c>
    </row>
    <row r="78" spans="2:2" x14ac:dyDescent="0.2">
      <c r="B78" t="s">
        <v>187</v>
      </c>
    </row>
    <row r="79" spans="2:2" x14ac:dyDescent="0.2">
      <c r="B79" t="s">
        <v>188</v>
      </c>
    </row>
    <row r="80" spans="2:2" x14ac:dyDescent="0.2">
      <c r="B80" t="s">
        <v>189</v>
      </c>
    </row>
    <row r="82" spans="2:2" x14ac:dyDescent="0.2">
      <c r="B82" t="s">
        <v>1001</v>
      </c>
    </row>
    <row r="83" spans="2:2" x14ac:dyDescent="0.2">
      <c r="B83" t="s">
        <v>1002</v>
      </c>
    </row>
    <row r="84" spans="2:2" x14ac:dyDescent="0.2">
      <c r="B84" t="s">
        <v>1003</v>
      </c>
    </row>
  </sheetData>
  <mergeCells count="16">
    <mergeCell ref="B37:K37"/>
    <mergeCell ref="B45:K45"/>
    <mergeCell ref="B53:K53"/>
    <mergeCell ref="B8:K8"/>
    <mergeCell ref="B16:K16"/>
    <mergeCell ref="B24:K24"/>
    <mergeCell ref="B34:K34"/>
    <mergeCell ref="B35:B36"/>
    <mergeCell ref="C35:E35"/>
    <mergeCell ref="F35:H35"/>
    <mergeCell ref="I35:K35"/>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E562"/>
  </sheetPr>
  <dimension ref="B1:K62"/>
  <sheetViews>
    <sheetView showGridLines="0" workbookViewId="0"/>
  </sheetViews>
  <sheetFormatPr baseColWidth="10" defaultRowHeight="12.75" x14ac:dyDescent="0.2"/>
  <cols>
    <col min="1" max="1" width="2.5703125" customWidth="1"/>
    <col min="2" max="2" width="22.28515625" customWidth="1"/>
    <col min="3" max="20" width="11.140625" customWidth="1"/>
  </cols>
  <sheetData>
    <row r="1" spans="2:11" ht="18" x14ac:dyDescent="0.25">
      <c r="B1" s="3" t="s">
        <v>18</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1271</v>
      </c>
      <c r="C9" s="21" t="s">
        <v>586</v>
      </c>
      <c r="D9" s="21" t="s">
        <v>1277</v>
      </c>
      <c r="E9" s="21" t="s">
        <v>1281</v>
      </c>
      <c r="F9" s="21" t="s">
        <v>1283</v>
      </c>
      <c r="G9" s="21" t="s">
        <v>1286</v>
      </c>
      <c r="H9" s="21" t="s">
        <v>1290</v>
      </c>
      <c r="I9" s="21" t="s">
        <v>1293</v>
      </c>
      <c r="J9" s="21" t="s">
        <v>1297</v>
      </c>
      <c r="K9" s="21" t="s">
        <v>332</v>
      </c>
    </row>
    <row r="10" spans="2:11" x14ac:dyDescent="0.2">
      <c r="B10" s="20" t="s">
        <v>1272</v>
      </c>
      <c r="C10" s="21" t="s">
        <v>1275</v>
      </c>
      <c r="D10" s="21" t="s">
        <v>1278</v>
      </c>
      <c r="E10" s="21" t="s">
        <v>1282</v>
      </c>
      <c r="F10" s="21" t="s">
        <v>1284</v>
      </c>
      <c r="G10" s="21" t="s">
        <v>1287</v>
      </c>
      <c r="H10" s="21" t="s">
        <v>941</v>
      </c>
      <c r="I10" s="21" t="s">
        <v>1294</v>
      </c>
      <c r="J10" s="21" t="s">
        <v>1298</v>
      </c>
      <c r="K10" s="21" t="s">
        <v>1301</v>
      </c>
    </row>
    <row r="11" spans="2:11" x14ac:dyDescent="0.2">
      <c r="B11" s="20" t="s">
        <v>1273</v>
      </c>
      <c r="C11" s="21" t="s">
        <v>1276</v>
      </c>
      <c r="D11" s="21" t="s">
        <v>1279</v>
      </c>
      <c r="E11" s="21" t="s">
        <v>942</v>
      </c>
      <c r="F11" s="21" t="s">
        <v>1285</v>
      </c>
      <c r="G11" s="21" t="s">
        <v>1288</v>
      </c>
      <c r="H11" s="21" t="s">
        <v>1291</v>
      </c>
      <c r="I11" s="21" t="s">
        <v>1295</v>
      </c>
      <c r="J11" s="21" t="s">
        <v>1299</v>
      </c>
      <c r="K11" s="21" t="s">
        <v>1302</v>
      </c>
    </row>
    <row r="12" spans="2:11" x14ac:dyDescent="0.2">
      <c r="B12" s="20" t="s">
        <v>1274</v>
      </c>
      <c r="C12" s="21" t="s">
        <v>1107</v>
      </c>
      <c r="D12" s="21" t="s">
        <v>1280</v>
      </c>
      <c r="E12" s="21" t="s">
        <v>1111</v>
      </c>
      <c r="F12" s="21" t="s">
        <v>1065</v>
      </c>
      <c r="G12" s="21" t="s">
        <v>1289</v>
      </c>
      <c r="H12" s="21" t="s">
        <v>1292</v>
      </c>
      <c r="I12" s="21" t="s">
        <v>1296</v>
      </c>
      <c r="J12" s="21" t="s">
        <v>1300</v>
      </c>
      <c r="K12" s="21" t="s">
        <v>1303</v>
      </c>
    </row>
    <row r="13" spans="2:11" x14ac:dyDescent="0.2">
      <c r="B13" s="27" t="s">
        <v>83</v>
      </c>
      <c r="C13" s="31"/>
      <c r="D13" s="31"/>
      <c r="E13" s="31"/>
      <c r="F13" s="31"/>
      <c r="G13" s="31"/>
      <c r="H13" s="31"/>
      <c r="I13" s="31"/>
      <c r="J13" s="31"/>
      <c r="K13" s="31"/>
    </row>
    <row r="14" spans="2:11" x14ac:dyDescent="0.2">
      <c r="B14" s="20" t="s">
        <v>1271</v>
      </c>
      <c r="C14" s="21" t="s">
        <v>1286</v>
      </c>
      <c r="D14" s="21" t="s">
        <v>1306</v>
      </c>
      <c r="E14" s="21" t="s">
        <v>1308</v>
      </c>
      <c r="F14" s="21" t="s">
        <v>367</v>
      </c>
      <c r="G14" s="21" t="s">
        <v>1315</v>
      </c>
      <c r="H14" s="21" t="s">
        <v>1290</v>
      </c>
      <c r="I14" s="21" t="s">
        <v>1320</v>
      </c>
      <c r="J14" s="21" t="s">
        <v>1320</v>
      </c>
      <c r="K14" s="21" t="s">
        <v>1320</v>
      </c>
    </row>
    <row r="15" spans="2:11" x14ac:dyDescent="0.2">
      <c r="B15" s="20" t="s">
        <v>1272</v>
      </c>
      <c r="C15" s="21" t="s">
        <v>1304</v>
      </c>
      <c r="D15" s="21" t="s">
        <v>1062</v>
      </c>
      <c r="E15" s="21" t="s">
        <v>1309</v>
      </c>
      <c r="F15" s="21" t="s">
        <v>1312</v>
      </c>
      <c r="G15" s="21" t="s">
        <v>1316</v>
      </c>
      <c r="H15" s="21" t="s">
        <v>864</v>
      </c>
      <c r="I15" s="21" t="s">
        <v>1321</v>
      </c>
      <c r="J15" s="21" t="s">
        <v>315</v>
      </c>
      <c r="K15" s="21" t="s">
        <v>1325</v>
      </c>
    </row>
    <row r="16" spans="2:11" x14ac:dyDescent="0.2">
      <c r="B16" s="20" t="s">
        <v>1273</v>
      </c>
      <c r="C16" s="21" t="s">
        <v>1305</v>
      </c>
      <c r="D16" s="21" t="s">
        <v>1307</v>
      </c>
      <c r="E16" s="21" t="s">
        <v>1310</v>
      </c>
      <c r="F16" s="21" t="s">
        <v>1313</v>
      </c>
      <c r="G16" s="21" t="s">
        <v>1317</v>
      </c>
      <c r="H16" s="21" t="s">
        <v>1318</v>
      </c>
      <c r="I16" s="21" t="s">
        <v>1322</v>
      </c>
      <c r="J16" s="21" t="s">
        <v>263</v>
      </c>
      <c r="K16" s="21" t="s">
        <v>1326</v>
      </c>
    </row>
    <row r="17" spans="2:11" x14ac:dyDescent="0.2">
      <c r="B17" s="20" t="s">
        <v>1274</v>
      </c>
      <c r="C17" s="21" t="s">
        <v>720</v>
      </c>
      <c r="D17" s="21" t="s">
        <v>501</v>
      </c>
      <c r="E17" s="21" t="s">
        <v>1311</v>
      </c>
      <c r="F17" s="21" t="s">
        <v>1314</v>
      </c>
      <c r="G17" s="21" t="s">
        <v>1227</v>
      </c>
      <c r="H17" s="21" t="s">
        <v>1319</v>
      </c>
      <c r="I17" s="21" t="s">
        <v>1323</v>
      </c>
      <c r="J17" s="21" t="s">
        <v>1324</v>
      </c>
      <c r="K17" s="21" t="s">
        <v>1327</v>
      </c>
    </row>
    <row r="18" spans="2:11" x14ac:dyDescent="0.2">
      <c r="B18" s="27" t="s">
        <v>102</v>
      </c>
      <c r="C18" s="31"/>
      <c r="D18" s="31"/>
      <c r="E18" s="31"/>
      <c r="F18" s="31"/>
      <c r="G18" s="31"/>
      <c r="H18" s="31"/>
      <c r="I18" s="31"/>
      <c r="J18" s="31"/>
      <c r="K18" s="31"/>
    </row>
    <row r="19" spans="2:11" x14ac:dyDescent="0.2">
      <c r="B19" s="20" t="s">
        <v>1271</v>
      </c>
      <c r="C19" s="21" t="s">
        <v>1328</v>
      </c>
      <c r="D19" s="21" t="s">
        <v>1331</v>
      </c>
      <c r="E19" s="21" t="s">
        <v>1335</v>
      </c>
      <c r="F19" s="21" t="s">
        <v>1339</v>
      </c>
      <c r="G19" s="21" t="s">
        <v>1342</v>
      </c>
      <c r="H19" s="21" t="s">
        <v>1344</v>
      </c>
      <c r="I19" s="21" t="s">
        <v>1346</v>
      </c>
      <c r="J19" s="21" t="s">
        <v>1350</v>
      </c>
      <c r="K19" s="21" t="s">
        <v>1353</v>
      </c>
    </row>
    <row r="20" spans="2:11" x14ac:dyDescent="0.2">
      <c r="B20" s="20" t="s">
        <v>1272</v>
      </c>
      <c r="C20" s="21" t="s">
        <v>1329</v>
      </c>
      <c r="D20" s="21" t="s">
        <v>1332</v>
      </c>
      <c r="E20" s="21" t="s">
        <v>1336</v>
      </c>
      <c r="F20" s="21" t="s">
        <v>1340</v>
      </c>
      <c r="G20" s="21" t="s">
        <v>1278</v>
      </c>
      <c r="H20" s="21" t="s">
        <v>315</v>
      </c>
      <c r="I20" s="21" t="s">
        <v>1347</v>
      </c>
      <c r="J20" s="21" t="s">
        <v>1351</v>
      </c>
      <c r="K20" s="21" t="s">
        <v>1354</v>
      </c>
    </row>
    <row r="21" spans="2:11" x14ac:dyDescent="0.2">
      <c r="B21" s="20" t="s">
        <v>1273</v>
      </c>
      <c r="C21" s="21" t="s">
        <v>1330</v>
      </c>
      <c r="D21" s="21" t="s">
        <v>1333</v>
      </c>
      <c r="E21" s="21" t="s">
        <v>1337</v>
      </c>
      <c r="F21" s="21" t="s">
        <v>1341</v>
      </c>
      <c r="G21" s="21" t="s">
        <v>1343</v>
      </c>
      <c r="H21" s="21" t="s">
        <v>1345</v>
      </c>
      <c r="I21" s="21" t="s">
        <v>1348</v>
      </c>
      <c r="J21" s="21" t="s">
        <v>1352</v>
      </c>
      <c r="K21" s="21" t="s">
        <v>1355</v>
      </c>
    </row>
    <row r="22" spans="2:11" x14ac:dyDescent="0.2">
      <c r="B22" s="22" t="s">
        <v>1274</v>
      </c>
      <c r="C22" s="23" t="s">
        <v>343</v>
      </c>
      <c r="D22" s="23" t="s">
        <v>1334</v>
      </c>
      <c r="E22" s="23" t="s">
        <v>1338</v>
      </c>
      <c r="F22" s="23" t="s">
        <v>961</v>
      </c>
      <c r="G22" s="23" t="s">
        <v>1156</v>
      </c>
      <c r="H22" s="23" t="s">
        <v>519</v>
      </c>
      <c r="I22" s="23" t="s">
        <v>1349</v>
      </c>
      <c r="J22" s="23" t="s">
        <v>923</v>
      </c>
      <c r="K22" s="23" t="s">
        <v>1085</v>
      </c>
    </row>
    <row r="25" spans="2:11" x14ac:dyDescent="0.2">
      <c r="B25" s="29" t="s">
        <v>121</v>
      </c>
      <c r="C25" s="29" t="s">
        <v>121</v>
      </c>
      <c r="D25" s="29" t="s">
        <v>121</v>
      </c>
      <c r="E25" s="29" t="s">
        <v>121</v>
      </c>
      <c r="F25" s="29" t="s">
        <v>121</v>
      </c>
      <c r="G25" s="29" t="s">
        <v>121</v>
      </c>
      <c r="H25" s="29" t="s">
        <v>121</v>
      </c>
      <c r="I25" s="29" t="s">
        <v>121</v>
      </c>
      <c r="J25" s="29" t="s">
        <v>121</v>
      </c>
      <c r="K25" s="29" t="s">
        <v>121</v>
      </c>
    </row>
    <row r="26" spans="2:11" x14ac:dyDescent="0.2">
      <c r="B26" s="29" t="s">
        <v>52</v>
      </c>
      <c r="C26" s="29" t="s">
        <v>37</v>
      </c>
      <c r="D26" s="29" t="s">
        <v>37</v>
      </c>
      <c r="E26" s="29" t="s">
        <v>37</v>
      </c>
      <c r="F26" s="30" t="s">
        <v>38</v>
      </c>
      <c r="G26" s="30" t="s">
        <v>38</v>
      </c>
      <c r="H26" s="30" t="s">
        <v>38</v>
      </c>
      <c r="I26" s="30" t="s">
        <v>39</v>
      </c>
      <c r="J26" s="30" t="s">
        <v>39</v>
      </c>
      <c r="K26" s="30" t="s">
        <v>39</v>
      </c>
    </row>
    <row r="27" spans="2:11" x14ac:dyDescent="0.2">
      <c r="B27" s="29" t="s">
        <v>52</v>
      </c>
      <c r="C27" s="15" t="s">
        <v>59</v>
      </c>
      <c r="D27" s="15" t="s">
        <v>60</v>
      </c>
      <c r="E27" s="15" t="s">
        <v>61</v>
      </c>
      <c r="F27" s="15" t="s">
        <v>59</v>
      </c>
      <c r="G27" s="15" t="s">
        <v>60</v>
      </c>
      <c r="H27" s="15" t="s">
        <v>61</v>
      </c>
      <c r="I27" s="15" t="s">
        <v>59</v>
      </c>
      <c r="J27" s="15" t="s">
        <v>60</v>
      </c>
      <c r="K27" s="15" t="s">
        <v>61</v>
      </c>
    </row>
    <row r="28" spans="2:11" x14ac:dyDescent="0.2">
      <c r="B28" s="27" t="s">
        <v>62</v>
      </c>
      <c r="C28" s="31"/>
      <c r="D28" s="31"/>
      <c r="E28" s="31"/>
      <c r="F28" s="31"/>
      <c r="G28" s="31"/>
      <c r="H28" s="31"/>
      <c r="I28" s="31"/>
      <c r="J28" s="31"/>
      <c r="K28" s="31"/>
    </row>
    <row r="29" spans="2:11" x14ac:dyDescent="0.2">
      <c r="B29" s="20" t="s">
        <v>1271</v>
      </c>
      <c r="C29" s="21" t="s">
        <v>1222</v>
      </c>
      <c r="D29" s="21" t="s">
        <v>524</v>
      </c>
      <c r="E29" s="21" t="s">
        <v>1360</v>
      </c>
      <c r="F29" s="21" t="s">
        <v>1364</v>
      </c>
      <c r="G29" s="21" t="s">
        <v>1368</v>
      </c>
      <c r="H29" s="21" t="s">
        <v>332</v>
      </c>
      <c r="I29" s="21" t="s">
        <v>527</v>
      </c>
      <c r="J29" s="21" t="s">
        <v>1293</v>
      </c>
      <c r="K29" s="21" t="s">
        <v>1380</v>
      </c>
    </row>
    <row r="30" spans="2:11" x14ac:dyDescent="0.2">
      <c r="B30" s="20" t="s">
        <v>1272</v>
      </c>
      <c r="C30" s="21" t="s">
        <v>1356</v>
      </c>
      <c r="D30" s="21" t="s">
        <v>1197</v>
      </c>
      <c r="E30" s="21" t="s">
        <v>1361</v>
      </c>
      <c r="F30" s="21" t="s">
        <v>1365</v>
      </c>
      <c r="G30" s="21" t="s">
        <v>1369</v>
      </c>
      <c r="H30" s="21" t="s">
        <v>1371</v>
      </c>
      <c r="I30" s="21" t="s">
        <v>1374</v>
      </c>
      <c r="J30" s="21" t="s">
        <v>1377</v>
      </c>
      <c r="K30" s="21" t="s">
        <v>1381</v>
      </c>
    </row>
    <row r="31" spans="2:11" x14ac:dyDescent="0.2">
      <c r="B31" s="20" t="s">
        <v>1273</v>
      </c>
      <c r="C31" s="21" t="s">
        <v>1357</v>
      </c>
      <c r="D31" s="21" t="s">
        <v>1358</v>
      </c>
      <c r="E31" s="21" t="s">
        <v>1362</v>
      </c>
      <c r="F31" s="21" t="s">
        <v>1366</v>
      </c>
      <c r="G31" s="21" t="s">
        <v>1370</v>
      </c>
      <c r="H31" s="21" t="s">
        <v>1372</v>
      </c>
      <c r="I31" s="21" t="s">
        <v>1375</v>
      </c>
      <c r="J31" s="21" t="s">
        <v>1378</v>
      </c>
      <c r="K31" s="21" t="s">
        <v>1382</v>
      </c>
    </row>
    <row r="32" spans="2:11" x14ac:dyDescent="0.2">
      <c r="B32" s="20" t="s">
        <v>1274</v>
      </c>
      <c r="C32" s="21" t="s">
        <v>1136</v>
      </c>
      <c r="D32" s="21" t="s">
        <v>1359</v>
      </c>
      <c r="E32" s="21" t="s">
        <v>1363</v>
      </c>
      <c r="F32" s="21" t="s">
        <v>1367</v>
      </c>
      <c r="G32" s="21" t="s">
        <v>1200</v>
      </c>
      <c r="H32" s="21" t="s">
        <v>1373</v>
      </c>
      <c r="I32" s="21" t="s">
        <v>1376</v>
      </c>
      <c r="J32" s="21" t="s">
        <v>1379</v>
      </c>
      <c r="K32" s="21" t="s">
        <v>1383</v>
      </c>
    </row>
    <row r="33" spans="2:11" x14ac:dyDescent="0.2">
      <c r="B33" s="27" t="s">
        <v>83</v>
      </c>
      <c r="C33" s="31"/>
      <c r="D33" s="31"/>
      <c r="E33" s="31"/>
      <c r="F33" s="31"/>
      <c r="G33" s="31"/>
      <c r="H33" s="31"/>
      <c r="I33" s="31"/>
      <c r="J33" s="31"/>
      <c r="K33" s="31"/>
    </row>
    <row r="34" spans="2:11" x14ac:dyDescent="0.2">
      <c r="B34" s="20" t="s">
        <v>1271</v>
      </c>
      <c r="C34" s="21" t="s">
        <v>1384</v>
      </c>
      <c r="D34" s="21" t="s">
        <v>1388</v>
      </c>
      <c r="E34" s="21" t="s">
        <v>1293</v>
      </c>
      <c r="F34" s="21" t="s">
        <v>1277</v>
      </c>
      <c r="G34" s="21" t="s">
        <v>1397</v>
      </c>
      <c r="H34" s="21" t="s">
        <v>1399</v>
      </c>
      <c r="I34" s="21" t="s">
        <v>1320</v>
      </c>
      <c r="J34" s="21" t="s">
        <v>1320</v>
      </c>
      <c r="K34" s="21" t="s">
        <v>1320</v>
      </c>
    </row>
    <row r="35" spans="2:11" x14ac:dyDescent="0.2">
      <c r="B35" s="20" t="s">
        <v>1272</v>
      </c>
      <c r="C35" s="21" t="s">
        <v>1385</v>
      </c>
      <c r="D35" s="21" t="s">
        <v>1389</v>
      </c>
      <c r="E35" s="21" t="s">
        <v>1392</v>
      </c>
      <c r="F35" s="21" t="s">
        <v>672</v>
      </c>
      <c r="G35" s="21" t="s">
        <v>750</v>
      </c>
      <c r="H35" s="21" t="s">
        <v>1400</v>
      </c>
      <c r="I35" s="21" t="s">
        <v>1403</v>
      </c>
      <c r="J35" s="21" t="s">
        <v>350</v>
      </c>
      <c r="K35" s="21" t="s">
        <v>1408</v>
      </c>
    </row>
    <row r="36" spans="2:11" x14ac:dyDescent="0.2">
      <c r="B36" s="20" t="s">
        <v>1273</v>
      </c>
      <c r="C36" s="21" t="s">
        <v>1386</v>
      </c>
      <c r="D36" s="21" t="s">
        <v>1390</v>
      </c>
      <c r="E36" s="21" t="s">
        <v>1393</v>
      </c>
      <c r="F36" s="21" t="s">
        <v>1395</v>
      </c>
      <c r="G36" s="21" t="s">
        <v>1398</v>
      </c>
      <c r="H36" s="21" t="s">
        <v>1401</v>
      </c>
      <c r="I36" s="21" t="s">
        <v>1404</v>
      </c>
      <c r="J36" s="21" t="s">
        <v>1406</v>
      </c>
      <c r="K36" s="21" t="s">
        <v>1409</v>
      </c>
    </row>
    <row r="37" spans="2:11" x14ac:dyDescent="0.2">
      <c r="B37" s="20" t="s">
        <v>1274</v>
      </c>
      <c r="C37" s="21" t="s">
        <v>1387</v>
      </c>
      <c r="D37" s="21" t="s">
        <v>1391</v>
      </c>
      <c r="E37" s="21" t="s">
        <v>1394</v>
      </c>
      <c r="F37" s="21" t="s">
        <v>1396</v>
      </c>
      <c r="G37" s="21" t="s">
        <v>720</v>
      </c>
      <c r="H37" s="21" t="s">
        <v>1402</v>
      </c>
      <c r="I37" s="21" t="s">
        <v>1405</v>
      </c>
      <c r="J37" s="21" t="s">
        <v>1407</v>
      </c>
      <c r="K37" s="21" t="s">
        <v>1410</v>
      </c>
    </row>
    <row r="38" spans="2:11" x14ac:dyDescent="0.2">
      <c r="B38" s="27" t="s">
        <v>102</v>
      </c>
      <c r="C38" s="31"/>
      <c r="D38" s="31"/>
      <c r="E38" s="31"/>
      <c r="F38" s="31"/>
      <c r="G38" s="31"/>
      <c r="H38" s="31"/>
      <c r="I38" s="31"/>
      <c r="J38" s="31"/>
      <c r="K38" s="31"/>
    </row>
    <row r="39" spans="2:11" x14ac:dyDescent="0.2">
      <c r="B39" s="20" t="s">
        <v>1271</v>
      </c>
      <c r="C39" s="21" t="s">
        <v>225</v>
      </c>
      <c r="D39" s="21" t="s">
        <v>1413</v>
      </c>
      <c r="E39" s="21" t="s">
        <v>1416</v>
      </c>
      <c r="F39" s="21" t="s">
        <v>1050</v>
      </c>
      <c r="G39" s="21" t="s">
        <v>1423</v>
      </c>
      <c r="H39" s="21" t="s">
        <v>1427</v>
      </c>
      <c r="I39" s="21" t="s">
        <v>1431</v>
      </c>
      <c r="J39" s="21" t="s">
        <v>1434</v>
      </c>
      <c r="K39" s="21" t="s">
        <v>1438</v>
      </c>
    </row>
    <row r="40" spans="2:11" x14ac:dyDescent="0.2">
      <c r="B40" s="20" t="s">
        <v>1272</v>
      </c>
      <c r="C40" s="21" t="s">
        <v>1411</v>
      </c>
      <c r="D40" s="21" t="s">
        <v>1414</v>
      </c>
      <c r="E40" s="21" t="s">
        <v>1417</v>
      </c>
      <c r="F40" s="21" t="s">
        <v>1420</v>
      </c>
      <c r="G40" s="21" t="s">
        <v>1424</v>
      </c>
      <c r="H40" s="21" t="s">
        <v>1428</v>
      </c>
      <c r="I40" s="21" t="s">
        <v>1432</v>
      </c>
      <c r="J40" s="21" t="s">
        <v>1435</v>
      </c>
      <c r="K40" s="21" t="s">
        <v>1439</v>
      </c>
    </row>
    <row r="41" spans="2:11" x14ac:dyDescent="0.2">
      <c r="B41" s="20" t="s">
        <v>1273</v>
      </c>
      <c r="C41" s="21" t="s">
        <v>1412</v>
      </c>
      <c r="D41" s="21" t="s">
        <v>1415</v>
      </c>
      <c r="E41" s="21" t="s">
        <v>1418</v>
      </c>
      <c r="F41" s="21" t="s">
        <v>1421</v>
      </c>
      <c r="G41" s="21" t="s">
        <v>1425</v>
      </c>
      <c r="H41" s="21" t="s">
        <v>1429</v>
      </c>
      <c r="I41" s="21" t="s">
        <v>1433</v>
      </c>
      <c r="J41" s="21" t="s">
        <v>1436</v>
      </c>
      <c r="K41" s="21" t="s">
        <v>342</v>
      </c>
    </row>
    <row r="42" spans="2:11" x14ac:dyDescent="0.2">
      <c r="B42" s="22" t="s">
        <v>1274</v>
      </c>
      <c r="C42" s="23" t="s">
        <v>1396</v>
      </c>
      <c r="D42" s="23" t="s">
        <v>1026</v>
      </c>
      <c r="E42" s="23" t="s">
        <v>1419</v>
      </c>
      <c r="F42" s="23" t="s">
        <v>1422</v>
      </c>
      <c r="G42" s="23" t="s">
        <v>1426</v>
      </c>
      <c r="H42" s="23" t="s">
        <v>1430</v>
      </c>
      <c r="I42" s="23" t="s">
        <v>587</v>
      </c>
      <c r="J42" s="23" t="s">
        <v>1437</v>
      </c>
      <c r="K42" s="23" t="s">
        <v>1363</v>
      </c>
    </row>
    <row r="44" spans="2:11" x14ac:dyDescent="0.2">
      <c r="B44" t="s">
        <v>174</v>
      </c>
    </row>
    <row r="45" spans="2:11" x14ac:dyDescent="0.2">
      <c r="B45" t="s">
        <v>175</v>
      </c>
    </row>
    <row r="46" spans="2:11" x14ac:dyDescent="0.2">
      <c r="B46" t="s">
        <v>176</v>
      </c>
    </row>
    <row r="47" spans="2:11" x14ac:dyDescent="0.2">
      <c r="B47" t="s">
        <v>177</v>
      </c>
    </row>
    <row r="48" spans="2:11" x14ac:dyDescent="0.2">
      <c r="B48" t="s">
        <v>52</v>
      </c>
    </row>
    <row r="49" spans="2:2" x14ac:dyDescent="0.2">
      <c r="B49" t="s">
        <v>178</v>
      </c>
    </row>
    <row r="50" spans="2:2" x14ac:dyDescent="0.2">
      <c r="B50" t="s">
        <v>179</v>
      </c>
    </row>
    <row r="51" spans="2:2" x14ac:dyDescent="0.2">
      <c r="B51" t="s">
        <v>180</v>
      </c>
    </row>
    <row r="52" spans="2:2" x14ac:dyDescent="0.2">
      <c r="B52" t="s">
        <v>52</v>
      </c>
    </row>
    <row r="53" spans="2:2" x14ac:dyDescent="0.2">
      <c r="B53" t="s">
        <v>181</v>
      </c>
    </row>
    <row r="54" spans="2:2" x14ac:dyDescent="0.2">
      <c r="B54" t="s">
        <v>182</v>
      </c>
    </row>
    <row r="55" spans="2:2" x14ac:dyDescent="0.2">
      <c r="B55" t="s">
        <v>183</v>
      </c>
    </row>
    <row r="56" spans="2:2" x14ac:dyDescent="0.2">
      <c r="B56" t="s">
        <v>184</v>
      </c>
    </row>
    <row r="57" spans="2:2" x14ac:dyDescent="0.2">
      <c r="B57" t="s">
        <v>52</v>
      </c>
    </row>
    <row r="58" spans="2:2" x14ac:dyDescent="0.2">
      <c r="B58" t="s">
        <v>185</v>
      </c>
    </row>
    <row r="59" spans="2:2" x14ac:dyDescent="0.2">
      <c r="B59" t="s">
        <v>186</v>
      </c>
    </row>
    <row r="60" spans="2:2" x14ac:dyDescent="0.2">
      <c r="B60" t="s">
        <v>187</v>
      </c>
    </row>
    <row r="61" spans="2:2" x14ac:dyDescent="0.2">
      <c r="B61" t="s">
        <v>188</v>
      </c>
    </row>
    <row r="62" spans="2:2" x14ac:dyDescent="0.2">
      <c r="B62" t="s">
        <v>189</v>
      </c>
    </row>
  </sheetData>
  <mergeCells count="16">
    <mergeCell ref="B28:K28"/>
    <mergeCell ref="B33:K33"/>
    <mergeCell ref="B38:K38"/>
    <mergeCell ref="B8:K8"/>
    <mergeCell ref="B13:K13"/>
    <mergeCell ref="B18:K18"/>
    <mergeCell ref="B25:K25"/>
    <mergeCell ref="B26:B27"/>
    <mergeCell ref="C26:E26"/>
    <mergeCell ref="F26:H26"/>
    <mergeCell ref="I26:K26"/>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E562"/>
  </sheetPr>
  <dimension ref="B1:K104"/>
  <sheetViews>
    <sheetView showGridLines="0" workbookViewId="0"/>
  </sheetViews>
  <sheetFormatPr baseColWidth="10" defaultRowHeight="12.75" x14ac:dyDescent="0.2"/>
  <cols>
    <col min="1" max="1" width="2.5703125" customWidth="1"/>
    <col min="2" max="2" width="102.42578125" customWidth="1"/>
    <col min="3" max="20" width="11.140625" customWidth="1"/>
  </cols>
  <sheetData>
    <row r="1" spans="2:11" ht="18" x14ac:dyDescent="0.25">
      <c r="B1" s="3" t="s">
        <v>19</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1440</v>
      </c>
      <c r="C9" s="21" t="s">
        <v>586</v>
      </c>
      <c r="D9" s="21" t="s">
        <v>1277</v>
      </c>
      <c r="E9" s="21" t="s">
        <v>1281</v>
      </c>
      <c r="F9" s="21" t="s">
        <v>1283</v>
      </c>
      <c r="G9" s="21" t="s">
        <v>1286</v>
      </c>
      <c r="H9" s="21" t="s">
        <v>1290</v>
      </c>
      <c r="I9" s="21" t="s">
        <v>1293</v>
      </c>
      <c r="J9" s="21" t="s">
        <v>1297</v>
      </c>
      <c r="K9" s="21" t="s">
        <v>332</v>
      </c>
    </row>
    <row r="10" spans="2:11" x14ac:dyDescent="0.2">
      <c r="B10" s="20" t="s">
        <v>1441</v>
      </c>
      <c r="C10" s="21" t="s">
        <v>1451</v>
      </c>
      <c r="D10" s="21" t="s">
        <v>1458</v>
      </c>
      <c r="E10" s="21" t="s">
        <v>1144</v>
      </c>
      <c r="F10" s="21" t="s">
        <v>1469</v>
      </c>
      <c r="G10" s="21" t="s">
        <v>1473</v>
      </c>
      <c r="H10" s="21" t="s">
        <v>309</v>
      </c>
      <c r="I10" s="21" t="s">
        <v>1485</v>
      </c>
      <c r="J10" s="21" t="s">
        <v>746</v>
      </c>
      <c r="K10" s="21" t="s">
        <v>1495</v>
      </c>
    </row>
    <row r="11" spans="2:11" x14ac:dyDescent="0.2">
      <c r="B11" s="20" t="s">
        <v>1442</v>
      </c>
      <c r="C11" s="21" t="s">
        <v>1452</v>
      </c>
      <c r="D11" s="21" t="s">
        <v>1394</v>
      </c>
      <c r="E11" s="21" t="s">
        <v>1463</v>
      </c>
      <c r="F11" s="21" t="s">
        <v>1105</v>
      </c>
      <c r="G11" s="21" t="s">
        <v>1474</v>
      </c>
      <c r="H11" s="21" t="s">
        <v>1478</v>
      </c>
      <c r="I11" s="21" t="s">
        <v>1486</v>
      </c>
      <c r="J11" s="21" t="s">
        <v>1489</v>
      </c>
      <c r="K11" s="21" t="s">
        <v>1496</v>
      </c>
    </row>
    <row r="12" spans="2:11" x14ac:dyDescent="0.2">
      <c r="B12" s="20" t="s">
        <v>1443</v>
      </c>
      <c r="C12" s="21" t="s">
        <v>1453</v>
      </c>
      <c r="D12" s="21" t="s">
        <v>1459</v>
      </c>
      <c r="E12" s="21" t="s">
        <v>1464</v>
      </c>
      <c r="F12" s="21" t="s">
        <v>1253</v>
      </c>
      <c r="G12" s="21" t="s">
        <v>1475</v>
      </c>
      <c r="H12" s="21" t="s">
        <v>1479</v>
      </c>
      <c r="I12" s="21" t="s">
        <v>1487</v>
      </c>
      <c r="J12" s="21" t="s">
        <v>1490</v>
      </c>
      <c r="K12" s="21" t="s">
        <v>1497</v>
      </c>
    </row>
    <row r="13" spans="2:11" x14ac:dyDescent="0.2">
      <c r="B13" s="20" t="s">
        <v>1444</v>
      </c>
      <c r="C13" s="21" t="s">
        <v>1454</v>
      </c>
      <c r="D13" s="21" t="s">
        <v>1460</v>
      </c>
      <c r="E13" s="21" t="s">
        <v>1465</v>
      </c>
      <c r="F13" s="21" t="s">
        <v>1127</v>
      </c>
      <c r="G13" s="21" t="s">
        <v>1107</v>
      </c>
      <c r="H13" s="21" t="s">
        <v>1437</v>
      </c>
      <c r="I13" s="21" t="s">
        <v>1134</v>
      </c>
      <c r="J13" s="21" t="s">
        <v>1491</v>
      </c>
      <c r="K13" s="21" t="s">
        <v>1498</v>
      </c>
    </row>
    <row r="14" spans="2:11" x14ac:dyDescent="0.2">
      <c r="B14" s="20" t="s">
        <v>1445</v>
      </c>
      <c r="C14" s="21" t="s">
        <v>926</v>
      </c>
      <c r="D14" s="21" t="s">
        <v>1461</v>
      </c>
      <c r="E14" s="21" t="s">
        <v>489</v>
      </c>
      <c r="F14" s="21" t="s">
        <v>1265</v>
      </c>
      <c r="G14" s="21" t="s">
        <v>237</v>
      </c>
      <c r="H14" s="21" t="s">
        <v>1480</v>
      </c>
      <c r="I14" s="21" t="s">
        <v>1175</v>
      </c>
      <c r="J14" s="21" t="s">
        <v>909</v>
      </c>
      <c r="K14" s="21" t="s">
        <v>1474</v>
      </c>
    </row>
    <row r="15" spans="2:11" x14ac:dyDescent="0.2">
      <c r="B15" s="20" t="s">
        <v>1446</v>
      </c>
      <c r="C15" s="21" t="s">
        <v>367</v>
      </c>
      <c r="D15" s="21" t="s">
        <v>1286</v>
      </c>
      <c r="E15" s="21" t="s">
        <v>1466</v>
      </c>
      <c r="F15" s="21" t="s">
        <v>1470</v>
      </c>
      <c r="G15" s="21" t="s">
        <v>524</v>
      </c>
      <c r="H15" s="21" t="s">
        <v>1481</v>
      </c>
      <c r="I15" s="21" t="s">
        <v>1488</v>
      </c>
      <c r="J15" s="21" t="s">
        <v>1492</v>
      </c>
      <c r="K15" s="21" t="s">
        <v>1499</v>
      </c>
    </row>
    <row r="16" spans="2:11" x14ac:dyDescent="0.2">
      <c r="B16" s="20" t="s">
        <v>1447</v>
      </c>
      <c r="C16" s="21" t="s">
        <v>1455</v>
      </c>
      <c r="D16" s="21" t="s">
        <v>1462</v>
      </c>
      <c r="E16" s="21" t="s">
        <v>1467</v>
      </c>
      <c r="F16" s="21" t="s">
        <v>1471</v>
      </c>
      <c r="G16" s="21" t="s">
        <v>1476</v>
      </c>
      <c r="H16" s="21" t="s">
        <v>1482</v>
      </c>
      <c r="I16" s="21" t="s">
        <v>815</v>
      </c>
      <c r="J16" s="21" t="s">
        <v>1493</v>
      </c>
      <c r="K16" s="21" t="s">
        <v>892</v>
      </c>
    </row>
    <row r="17" spans="2:11" x14ac:dyDescent="0.2">
      <c r="B17" s="20" t="s">
        <v>1448</v>
      </c>
      <c r="C17" s="21" t="s">
        <v>1456</v>
      </c>
      <c r="D17" s="21" t="s">
        <v>1371</v>
      </c>
      <c r="E17" s="21" t="s">
        <v>1468</v>
      </c>
      <c r="F17" s="21" t="s">
        <v>1472</v>
      </c>
      <c r="G17" s="21" t="s">
        <v>1477</v>
      </c>
      <c r="H17" s="21" t="s">
        <v>1483</v>
      </c>
      <c r="I17" s="21" t="s">
        <v>313</v>
      </c>
      <c r="J17" s="21" t="s">
        <v>1494</v>
      </c>
      <c r="K17" s="21" t="s">
        <v>1500</v>
      </c>
    </row>
    <row r="18" spans="2:11" x14ac:dyDescent="0.2">
      <c r="B18" s="20" t="s">
        <v>1449</v>
      </c>
      <c r="C18" s="21" t="s">
        <v>1457</v>
      </c>
      <c r="D18" s="21" t="s">
        <v>495</v>
      </c>
      <c r="E18" s="21" t="s">
        <v>961</v>
      </c>
      <c r="F18" s="21" t="s">
        <v>464</v>
      </c>
      <c r="G18" s="21" t="s">
        <v>551</v>
      </c>
      <c r="H18" s="21" t="s">
        <v>1484</v>
      </c>
      <c r="I18" s="21" t="s">
        <v>544</v>
      </c>
      <c r="J18" s="21" t="s">
        <v>731</v>
      </c>
      <c r="K18" s="21" t="s">
        <v>1200</v>
      </c>
    </row>
    <row r="19" spans="2:11" x14ac:dyDescent="0.2">
      <c r="B19" s="20" t="s">
        <v>1450</v>
      </c>
      <c r="C19" s="21" t="s">
        <v>1107</v>
      </c>
      <c r="D19" s="21" t="s">
        <v>1280</v>
      </c>
      <c r="E19" s="21" t="s">
        <v>1111</v>
      </c>
      <c r="F19" s="21" t="s">
        <v>1065</v>
      </c>
      <c r="G19" s="21" t="s">
        <v>1289</v>
      </c>
      <c r="H19" s="21" t="s">
        <v>1292</v>
      </c>
      <c r="I19" s="21" t="s">
        <v>1296</v>
      </c>
      <c r="J19" s="21" t="s">
        <v>1300</v>
      </c>
      <c r="K19" s="21" t="s">
        <v>1303</v>
      </c>
    </row>
    <row r="20" spans="2:11" x14ac:dyDescent="0.2">
      <c r="B20" s="27" t="s">
        <v>83</v>
      </c>
      <c r="C20" s="31"/>
      <c r="D20" s="31"/>
      <c r="E20" s="31"/>
      <c r="F20" s="31"/>
      <c r="G20" s="31"/>
      <c r="H20" s="31"/>
      <c r="I20" s="31"/>
      <c r="J20" s="31"/>
      <c r="K20" s="31"/>
    </row>
    <row r="21" spans="2:11" x14ac:dyDescent="0.2">
      <c r="B21" s="20" t="s">
        <v>1440</v>
      </c>
      <c r="C21" s="21" t="s">
        <v>1286</v>
      </c>
      <c r="D21" s="21" t="s">
        <v>1306</v>
      </c>
      <c r="E21" s="21" t="s">
        <v>1308</v>
      </c>
      <c r="F21" s="21" t="s">
        <v>367</v>
      </c>
      <c r="G21" s="21" t="s">
        <v>1315</v>
      </c>
      <c r="H21" s="21" t="s">
        <v>1290</v>
      </c>
      <c r="I21" s="21" t="s">
        <v>1320</v>
      </c>
      <c r="J21" s="21" t="s">
        <v>1320</v>
      </c>
      <c r="K21" s="21" t="s">
        <v>1320</v>
      </c>
    </row>
    <row r="22" spans="2:11" x14ac:dyDescent="0.2">
      <c r="B22" s="20" t="s">
        <v>1441</v>
      </c>
      <c r="C22" s="21" t="s">
        <v>1501</v>
      </c>
      <c r="D22" s="21" t="s">
        <v>1508</v>
      </c>
      <c r="E22" s="21" t="s">
        <v>1514</v>
      </c>
      <c r="F22" s="21" t="s">
        <v>462</v>
      </c>
      <c r="G22" s="21" t="s">
        <v>245</v>
      </c>
      <c r="H22" s="21" t="s">
        <v>1531</v>
      </c>
      <c r="I22" s="21" t="s">
        <v>1540</v>
      </c>
      <c r="J22" s="21" t="s">
        <v>1548</v>
      </c>
      <c r="K22" s="21" t="s">
        <v>870</v>
      </c>
    </row>
    <row r="23" spans="2:11" x14ac:dyDescent="0.2">
      <c r="B23" s="20" t="s">
        <v>1442</v>
      </c>
      <c r="C23" s="21" t="s">
        <v>1502</v>
      </c>
      <c r="D23" s="21" t="s">
        <v>923</v>
      </c>
      <c r="E23" s="21" t="s">
        <v>1515</v>
      </c>
      <c r="F23" s="21" t="s">
        <v>1521</v>
      </c>
      <c r="G23" s="21" t="s">
        <v>1527</v>
      </c>
      <c r="H23" s="21" t="s">
        <v>1532</v>
      </c>
      <c r="I23" s="21" t="s">
        <v>1541</v>
      </c>
      <c r="J23" s="21" t="s">
        <v>1549</v>
      </c>
      <c r="K23" s="21" t="s">
        <v>1554</v>
      </c>
    </row>
    <row r="24" spans="2:11" x14ac:dyDescent="0.2">
      <c r="B24" s="20" t="s">
        <v>1443</v>
      </c>
      <c r="C24" s="21" t="s">
        <v>690</v>
      </c>
      <c r="D24" s="21" t="s">
        <v>1509</v>
      </c>
      <c r="E24" s="21" t="s">
        <v>1516</v>
      </c>
      <c r="F24" s="21" t="s">
        <v>1356</v>
      </c>
      <c r="G24" s="21" t="s">
        <v>1528</v>
      </c>
      <c r="H24" s="21" t="s">
        <v>1533</v>
      </c>
      <c r="I24" s="21" t="s">
        <v>1542</v>
      </c>
      <c r="J24" s="21" t="s">
        <v>1550</v>
      </c>
      <c r="K24" s="21" t="s">
        <v>1555</v>
      </c>
    </row>
    <row r="25" spans="2:11" x14ac:dyDescent="0.2">
      <c r="B25" s="20" t="s">
        <v>1444</v>
      </c>
      <c r="C25" s="21" t="s">
        <v>1503</v>
      </c>
      <c r="D25" s="21" t="s">
        <v>501</v>
      </c>
      <c r="E25" s="21" t="s">
        <v>1396</v>
      </c>
      <c r="F25" s="21" t="s">
        <v>1522</v>
      </c>
      <c r="G25" s="21" t="s">
        <v>900</v>
      </c>
      <c r="H25" s="21" t="s">
        <v>1534</v>
      </c>
      <c r="I25" s="21" t="s">
        <v>1543</v>
      </c>
      <c r="J25" s="21" t="s">
        <v>1290</v>
      </c>
      <c r="K25" s="21" t="s">
        <v>1556</v>
      </c>
    </row>
    <row r="26" spans="2:11" x14ac:dyDescent="0.2">
      <c r="B26" s="20" t="s">
        <v>1445</v>
      </c>
      <c r="C26" s="21" t="s">
        <v>1504</v>
      </c>
      <c r="D26" s="21" t="s">
        <v>1510</v>
      </c>
      <c r="E26" s="21" t="s">
        <v>1517</v>
      </c>
      <c r="F26" s="21" t="s">
        <v>1135</v>
      </c>
      <c r="G26" s="21" t="s">
        <v>1127</v>
      </c>
      <c r="H26" s="21" t="s">
        <v>1535</v>
      </c>
      <c r="I26" s="21" t="s">
        <v>1544</v>
      </c>
      <c r="J26" s="21" t="s">
        <v>1551</v>
      </c>
      <c r="K26" s="21" t="s">
        <v>1557</v>
      </c>
    </row>
    <row r="27" spans="2:11" x14ac:dyDescent="0.2">
      <c r="B27" s="20" t="s">
        <v>1446</v>
      </c>
      <c r="C27" s="21" t="s">
        <v>1505</v>
      </c>
      <c r="D27" s="21" t="s">
        <v>1511</v>
      </c>
      <c r="E27" s="21" t="s">
        <v>1308</v>
      </c>
      <c r="F27" s="21" t="s">
        <v>1523</v>
      </c>
      <c r="G27" s="21" t="s">
        <v>1529</v>
      </c>
      <c r="H27" s="21" t="s">
        <v>1536</v>
      </c>
      <c r="I27" s="21" t="s">
        <v>1320</v>
      </c>
      <c r="J27" s="21" t="s">
        <v>1320</v>
      </c>
      <c r="K27" s="21" t="s">
        <v>1320</v>
      </c>
    </row>
    <row r="28" spans="2:11" x14ac:dyDescent="0.2">
      <c r="B28" s="20" t="s">
        <v>1447</v>
      </c>
      <c r="C28" s="21" t="s">
        <v>578</v>
      </c>
      <c r="D28" s="21" t="s">
        <v>1512</v>
      </c>
      <c r="E28" s="21" t="s">
        <v>1518</v>
      </c>
      <c r="F28" s="21" t="s">
        <v>1524</v>
      </c>
      <c r="G28" s="21" t="s">
        <v>222</v>
      </c>
      <c r="H28" s="21" t="s">
        <v>1537</v>
      </c>
      <c r="I28" s="21" t="s">
        <v>1545</v>
      </c>
      <c r="J28" s="21" t="s">
        <v>1552</v>
      </c>
      <c r="K28" s="21" t="s">
        <v>1558</v>
      </c>
    </row>
    <row r="29" spans="2:11" x14ac:dyDescent="0.2">
      <c r="B29" s="20" t="s">
        <v>1448</v>
      </c>
      <c r="C29" s="21" t="s">
        <v>1506</v>
      </c>
      <c r="D29" s="21" t="s">
        <v>1513</v>
      </c>
      <c r="E29" s="21" t="s">
        <v>1519</v>
      </c>
      <c r="F29" s="21" t="s">
        <v>1525</v>
      </c>
      <c r="G29" s="21" t="s">
        <v>660</v>
      </c>
      <c r="H29" s="21" t="s">
        <v>1538</v>
      </c>
      <c r="I29" s="21" t="s">
        <v>1546</v>
      </c>
      <c r="J29" s="21" t="s">
        <v>716</v>
      </c>
      <c r="K29" s="21" t="s">
        <v>1559</v>
      </c>
    </row>
    <row r="30" spans="2:11" x14ac:dyDescent="0.2">
      <c r="B30" s="20" t="s">
        <v>1449</v>
      </c>
      <c r="C30" s="21" t="s">
        <v>1507</v>
      </c>
      <c r="D30" s="21" t="s">
        <v>1045</v>
      </c>
      <c r="E30" s="21" t="s">
        <v>1520</v>
      </c>
      <c r="F30" s="21" t="s">
        <v>1526</v>
      </c>
      <c r="G30" s="21" t="s">
        <v>1530</v>
      </c>
      <c r="H30" s="21" t="s">
        <v>1539</v>
      </c>
      <c r="I30" s="21" t="s">
        <v>1547</v>
      </c>
      <c r="J30" s="21" t="s">
        <v>1553</v>
      </c>
      <c r="K30" s="21" t="s">
        <v>1560</v>
      </c>
    </row>
    <row r="31" spans="2:11" x14ac:dyDescent="0.2">
      <c r="B31" s="20" t="s">
        <v>1450</v>
      </c>
      <c r="C31" s="21" t="s">
        <v>720</v>
      </c>
      <c r="D31" s="21" t="s">
        <v>501</v>
      </c>
      <c r="E31" s="21" t="s">
        <v>1311</v>
      </c>
      <c r="F31" s="21" t="s">
        <v>1314</v>
      </c>
      <c r="G31" s="21" t="s">
        <v>1227</v>
      </c>
      <c r="H31" s="21" t="s">
        <v>1319</v>
      </c>
      <c r="I31" s="21" t="s">
        <v>1323</v>
      </c>
      <c r="J31" s="21" t="s">
        <v>1324</v>
      </c>
      <c r="K31" s="21" t="s">
        <v>1327</v>
      </c>
    </row>
    <row r="32" spans="2:11" x14ac:dyDescent="0.2">
      <c r="B32" s="27" t="s">
        <v>102</v>
      </c>
      <c r="C32" s="31"/>
      <c r="D32" s="31"/>
      <c r="E32" s="31"/>
      <c r="F32" s="31"/>
      <c r="G32" s="31"/>
      <c r="H32" s="31"/>
      <c r="I32" s="31"/>
      <c r="J32" s="31"/>
      <c r="K32" s="31"/>
    </row>
    <row r="33" spans="2:11" x14ac:dyDescent="0.2">
      <c r="B33" s="20" t="s">
        <v>1440</v>
      </c>
      <c r="C33" s="21" t="s">
        <v>1328</v>
      </c>
      <c r="D33" s="21" t="s">
        <v>1331</v>
      </c>
      <c r="E33" s="21" t="s">
        <v>1335</v>
      </c>
      <c r="F33" s="21" t="s">
        <v>1339</v>
      </c>
      <c r="G33" s="21" t="s">
        <v>1342</v>
      </c>
      <c r="H33" s="21" t="s">
        <v>1344</v>
      </c>
      <c r="I33" s="21" t="s">
        <v>1346</v>
      </c>
      <c r="J33" s="21" t="s">
        <v>1350</v>
      </c>
      <c r="K33" s="21" t="s">
        <v>1353</v>
      </c>
    </row>
    <row r="34" spans="2:11" x14ac:dyDescent="0.2">
      <c r="B34" s="20" t="s">
        <v>1441</v>
      </c>
      <c r="C34" s="21" t="s">
        <v>1561</v>
      </c>
      <c r="D34" s="21" t="s">
        <v>1565</v>
      </c>
      <c r="E34" s="21" t="s">
        <v>861</v>
      </c>
      <c r="F34" s="21" t="s">
        <v>1455</v>
      </c>
      <c r="G34" s="21" t="s">
        <v>1581</v>
      </c>
      <c r="H34" s="21" t="s">
        <v>1262</v>
      </c>
      <c r="I34" s="21" t="s">
        <v>1495</v>
      </c>
      <c r="J34" s="21" t="s">
        <v>1597</v>
      </c>
      <c r="K34" s="21" t="s">
        <v>1602</v>
      </c>
    </row>
    <row r="35" spans="2:11" x14ac:dyDescent="0.2">
      <c r="B35" s="20" t="s">
        <v>1442</v>
      </c>
      <c r="C35" s="21" t="s">
        <v>1562</v>
      </c>
      <c r="D35" s="21" t="s">
        <v>1566</v>
      </c>
      <c r="E35" s="21" t="s">
        <v>1571</v>
      </c>
      <c r="F35" s="21" t="s">
        <v>1576</v>
      </c>
      <c r="G35" s="21" t="s">
        <v>1402</v>
      </c>
      <c r="H35" s="21" t="s">
        <v>1587</v>
      </c>
      <c r="I35" s="21" t="s">
        <v>1591</v>
      </c>
      <c r="J35" s="21" t="s">
        <v>1598</v>
      </c>
      <c r="K35" s="21" t="s">
        <v>436</v>
      </c>
    </row>
    <row r="36" spans="2:11" x14ac:dyDescent="0.2">
      <c r="B36" s="20" t="s">
        <v>1443</v>
      </c>
      <c r="C36" s="21" t="s">
        <v>1563</v>
      </c>
      <c r="D36" s="21" t="s">
        <v>1567</v>
      </c>
      <c r="E36" s="21" t="s">
        <v>1564</v>
      </c>
      <c r="F36" s="21" t="s">
        <v>303</v>
      </c>
      <c r="G36" s="21" t="s">
        <v>1582</v>
      </c>
      <c r="H36" s="21" t="s">
        <v>1588</v>
      </c>
      <c r="I36" s="21" t="s">
        <v>1592</v>
      </c>
      <c r="J36" s="21" t="s">
        <v>283</v>
      </c>
      <c r="K36" s="21" t="s">
        <v>1603</v>
      </c>
    </row>
    <row r="37" spans="2:11" x14ac:dyDescent="0.2">
      <c r="B37" s="20" t="s">
        <v>1444</v>
      </c>
      <c r="C37" s="21" t="s">
        <v>832</v>
      </c>
      <c r="D37" s="21" t="s">
        <v>461</v>
      </c>
      <c r="E37" s="21" t="s">
        <v>1256</v>
      </c>
      <c r="F37" s="21" t="s">
        <v>1052</v>
      </c>
      <c r="G37" s="21" t="s">
        <v>1106</v>
      </c>
      <c r="H37" s="21" t="s">
        <v>1484</v>
      </c>
      <c r="I37" s="21" t="s">
        <v>1181</v>
      </c>
      <c r="J37" s="21" t="s">
        <v>1599</v>
      </c>
      <c r="K37" s="21" t="s">
        <v>1604</v>
      </c>
    </row>
    <row r="38" spans="2:11" x14ac:dyDescent="0.2">
      <c r="B38" s="20" t="s">
        <v>1445</v>
      </c>
      <c r="C38" s="21" t="s">
        <v>1461</v>
      </c>
      <c r="D38" s="21" t="s">
        <v>1568</v>
      </c>
      <c r="E38" s="21" t="s">
        <v>1391</v>
      </c>
      <c r="F38" s="21" t="s">
        <v>1577</v>
      </c>
      <c r="G38" s="21" t="s">
        <v>1583</v>
      </c>
      <c r="H38" s="21" t="s">
        <v>1209</v>
      </c>
      <c r="I38" s="21" t="s">
        <v>1593</v>
      </c>
      <c r="J38" s="21" t="s">
        <v>548</v>
      </c>
      <c r="K38" s="21" t="s">
        <v>229</v>
      </c>
    </row>
    <row r="39" spans="2:11" x14ac:dyDescent="0.2">
      <c r="B39" s="20" t="s">
        <v>1446</v>
      </c>
      <c r="C39" s="21" t="s">
        <v>475</v>
      </c>
      <c r="D39" s="21" t="s">
        <v>1569</v>
      </c>
      <c r="E39" s="21" t="s">
        <v>1572</v>
      </c>
      <c r="F39" s="21" t="s">
        <v>1578</v>
      </c>
      <c r="G39" s="21" t="s">
        <v>1584</v>
      </c>
      <c r="H39" s="21" t="s">
        <v>1589</v>
      </c>
      <c r="I39" s="21" t="s">
        <v>1594</v>
      </c>
      <c r="J39" s="21" t="s">
        <v>1600</v>
      </c>
      <c r="K39" s="21" t="s">
        <v>1605</v>
      </c>
    </row>
    <row r="40" spans="2:11" x14ac:dyDescent="0.2">
      <c r="B40" s="20" t="s">
        <v>1447</v>
      </c>
      <c r="C40" s="21" t="s">
        <v>831</v>
      </c>
      <c r="D40" s="21" t="s">
        <v>1570</v>
      </c>
      <c r="E40" s="21" t="s">
        <v>1573</v>
      </c>
      <c r="F40" s="21" t="s">
        <v>1579</v>
      </c>
      <c r="G40" s="21" t="s">
        <v>1585</v>
      </c>
      <c r="H40" s="21" t="s">
        <v>1476</v>
      </c>
      <c r="I40" s="21" t="s">
        <v>1595</v>
      </c>
      <c r="J40" s="21" t="s">
        <v>1601</v>
      </c>
      <c r="K40" s="21" t="s">
        <v>1606</v>
      </c>
    </row>
    <row r="41" spans="2:11" x14ac:dyDescent="0.2">
      <c r="B41" s="20" t="s">
        <v>1448</v>
      </c>
      <c r="C41" s="21" t="s">
        <v>1564</v>
      </c>
      <c r="D41" s="21" t="s">
        <v>1563</v>
      </c>
      <c r="E41" s="21" t="s">
        <v>1574</v>
      </c>
      <c r="F41" s="21" t="s">
        <v>1580</v>
      </c>
      <c r="G41" s="21" t="s">
        <v>1464</v>
      </c>
      <c r="H41" s="21" t="s">
        <v>1590</v>
      </c>
      <c r="I41" s="21" t="s">
        <v>1596</v>
      </c>
      <c r="J41" s="21" t="s">
        <v>1500</v>
      </c>
      <c r="K41" s="21" t="s">
        <v>572</v>
      </c>
    </row>
    <row r="42" spans="2:11" x14ac:dyDescent="0.2">
      <c r="B42" s="20" t="s">
        <v>1449</v>
      </c>
      <c r="C42" s="21" t="s">
        <v>1280</v>
      </c>
      <c r="D42" s="21" t="s">
        <v>1242</v>
      </c>
      <c r="E42" s="21" t="s">
        <v>1575</v>
      </c>
      <c r="F42" s="21" t="s">
        <v>1020</v>
      </c>
      <c r="G42" s="21" t="s">
        <v>1586</v>
      </c>
      <c r="H42" s="21" t="s">
        <v>1300</v>
      </c>
      <c r="I42" s="21" t="s">
        <v>1168</v>
      </c>
      <c r="J42" s="21" t="s">
        <v>438</v>
      </c>
      <c r="K42" s="21" t="s">
        <v>1607</v>
      </c>
    </row>
    <row r="43" spans="2:11" x14ac:dyDescent="0.2">
      <c r="B43" s="22" t="s">
        <v>1450</v>
      </c>
      <c r="C43" s="23" t="s">
        <v>343</v>
      </c>
      <c r="D43" s="23" t="s">
        <v>1334</v>
      </c>
      <c r="E43" s="23" t="s">
        <v>1338</v>
      </c>
      <c r="F43" s="23" t="s">
        <v>961</v>
      </c>
      <c r="G43" s="23" t="s">
        <v>1156</v>
      </c>
      <c r="H43" s="23" t="s">
        <v>519</v>
      </c>
      <c r="I43" s="23" t="s">
        <v>1349</v>
      </c>
      <c r="J43" s="23" t="s">
        <v>923</v>
      </c>
      <c r="K43" s="23" t="s">
        <v>1085</v>
      </c>
    </row>
    <row r="46" spans="2:11" x14ac:dyDescent="0.2">
      <c r="B46" s="29" t="s">
        <v>121</v>
      </c>
      <c r="C46" s="29" t="s">
        <v>121</v>
      </c>
      <c r="D46" s="29" t="s">
        <v>121</v>
      </c>
      <c r="E46" s="29" t="s">
        <v>121</v>
      </c>
      <c r="F46" s="29" t="s">
        <v>121</v>
      </c>
      <c r="G46" s="29" t="s">
        <v>121</v>
      </c>
      <c r="H46" s="29" t="s">
        <v>121</v>
      </c>
      <c r="I46" s="29" t="s">
        <v>121</v>
      </c>
      <c r="J46" s="29" t="s">
        <v>121</v>
      </c>
      <c r="K46" s="29" t="s">
        <v>121</v>
      </c>
    </row>
    <row r="47" spans="2:11" x14ac:dyDescent="0.2">
      <c r="B47" s="29" t="s">
        <v>52</v>
      </c>
      <c r="C47" s="29" t="s">
        <v>37</v>
      </c>
      <c r="D47" s="29" t="s">
        <v>37</v>
      </c>
      <c r="E47" s="29" t="s">
        <v>37</v>
      </c>
      <c r="F47" s="30" t="s">
        <v>38</v>
      </c>
      <c r="G47" s="30" t="s">
        <v>38</v>
      </c>
      <c r="H47" s="30" t="s">
        <v>38</v>
      </c>
      <c r="I47" s="30" t="s">
        <v>39</v>
      </c>
      <c r="J47" s="30" t="s">
        <v>39</v>
      </c>
      <c r="K47" s="30" t="s">
        <v>39</v>
      </c>
    </row>
    <row r="48" spans="2:11" x14ac:dyDescent="0.2">
      <c r="B48" s="29" t="s">
        <v>52</v>
      </c>
      <c r="C48" s="15" t="s">
        <v>59</v>
      </c>
      <c r="D48" s="15" t="s">
        <v>60</v>
      </c>
      <c r="E48" s="15" t="s">
        <v>61</v>
      </c>
      <c r="F48" s="15" t="s">
        <v>59</v>
      </c>
      <c r="G48" s="15" t="s">
        <v>60</v>
      </c>
      <c r="H48" s="15" t="s">
        <v>61</v>
      </c>
      <c r="I48" s="15" t="s">
        <v>59</v>
      </c>
      <c r="J48" s="15" t="s">
        <v>60</v>
      </c>
      <c r="K48" s="15" t="s">
        <v>61</v>
      </c>
    </row>
    <row r="49" spans="2:11" x14ac:dyDescent="0.2">
      <c r="B49" s="27" t="s">
        <v>62</v>
      </c>
      <c r="C49" s="31"/>
      <c r="D49" s="31"/>
      <c r="E49" s="31"/>
      <c r="F49" s="31"/>
      <c r="G49" s="31"/>
      <c r="H49" s="31"/>
      <c r="I49" s="31"/>
      <c r="J49" s="31"/>
      <c r="K49" s="31"/>
    </row>
    <row r="50" spans="2:11" x14ac:dyDescent="0.2">
      <c r="B50" s="20" t="s">
        <v>1440</v>
      </c>
      <c r="C50" s="21" t="s">
        <v>1222</v>
      </c>
      <c r="D50" s="21" t="s">
        <v>524</v>
      </c>
      <c r="E50" s="21" t="s">
        <v>1360</v>
      </c>
      <c r="F50" s="21" t="s">
        <v>1364</v>
      </c>
      <c r="G50" s="21" t="s">
        <v>1368</v>
      </c>
      <c r="H50" s="21" t="s">
        <v>332</v>
      </c>
      <c r="I50" s="21" t="s">
        <v>527</v>
      </c>
      <c r="J50" s="21" t="s">
        <v>1293</v>
      </c>
      <c r="K50" s="21" t="s">
        <v>1380</v>
      </c>
    </row>
    <row r="51" spans="2:11" x14ac:dyDescent="0.2">
      <c r="B51" s="20" t="s">
        <v>1441</v>
      </c>
      <c r="C51" s="21" t="s">
        <v>1608</v>
      </c>
      <c r="D51" s="21" t="s">
        <v>1614</v>
      </c>
      <c r="E51" s="21" t="s">
        <v>1618</v>
      </c>
      <c r="F51" s="21" t="s">
        <v>1626</v>
      </c>
      <c r="G51" s="21" t="s">
        <v>222</v>
      </c>
      <c r="H51" s="21" t="s">
        <v>1462</v>
      </c>
      <c r="I51" s="21" t="s">
        <v>1642</v>
      </c>
      <c r="J51" s="21" t="s">
        <v>313</v>
      </c>
      <c r="K51" s="21" t="s">
        <v>821</v>
      </c>
    </row>
    <row r="52" spans="2:11" x14ac:dyDescent="0.2">
      <c r="B52" s="20" t="s">
        <v>1442</v>
      </c>
      <c r="C52" s="21" t="s">
        <v>1609</v>
      </c>
      <c r="D52" s="21" t="s">
        <v>1615</v>
      </c>
      <c r="E52" s="21" t="s">
        <v>1620</v>
      </c>
      <c r="F52" s="21" t="s">
        <v>304</v>
      </c>
      <c r="G52" s="21" t="s">
        <v>1199</v>
      </c>
      <c r="H52" s="21" t="s">
        <v>857</v>
      </c>
      <c r="I52" s="21" t="s">
        <v>1598</v>
      </c>
      <c r="J52" s="21" t="s">
        <v>1648</v>
      </c>
      <c r="K52" s="21" t="s">
        <v>1654</v>
      </c>
    </row>
    <row r="53" spans="2:11" x14ac:dyDescent="0.2">
      <c r="B53" s="20" t="s">
        <v>1443</v>
      </c>
      <c r="C53" s="21" t="s">
        <v>1610</v>
      </c>
      <c r="D53" s="21" t="s">
        <v>1616</v>
      </c>
      <c r="E53" s="21" t="s">
        <v>1621</v>
      </c>
      <c r="F53" s="21" t="s">
        <v>1627</v>
      </c>
      <c r="G53" s="21" t="s">
        <v>1631</v>
      </c>
      <c r="H53" s="21" t="s">
        <v>1637</v>
      </c>
      <c r="I53" s="21" t="s">
        <v>1643</v>
      </c>
      <c r="J53" s="21" t="s">
        <v>1649</v>
      </c>
      <c r="K53" s="21" t="s">
        <v>1655</v>
      </c>
    </row>
    <row r="54" spans="2:11" x14ac:dyDescent="0.2">
      <c r="B54" s="20" t="s">
        <v>1444</v>
      </c>
      <c r="C54" s="21" t="s">
        <v>1422</v>
      </c>
      <c r="D54" s="21" t="s">
        <v>1460</v>
      </c>
      <c r="E54" s="21" t="s">
        <v>926</v>
      </c>
      <c r="F54" s="21" t="s">
        <v>1628</v>
      </c>
      <c r="G54" s="21" t="s">
        <v>1632</v>
      </c>
      <c r="H54" s="21" t="s">
        <v>1046</v>
      </c>
      <c r="I54" s="21" t="s">
        <v>771</v>
      </c>
      <c r="J54" s="21" t="s">
        <v>1650</v>
      </c>
      <c r="K54" s="21" t="s">
        <v>1656</v>
      </c>
    </row>
    <row r="55" spans="2:11" x14ac:dyDescent="0.2">
      <c r="B55" s="20" t="s">
        <v>1445</v>
      </c>
      <c r="C55" s="21" t="s">
        <v>1047</v>
      </c>
      <c r="D55" s="21" t="s">
        <v>1617</v>
      </c>
      <c r="E55" s="21" t="s">
        <v>1622</v>
      </c>
      <c r="F55" s="21" t="s">
        <v>641</v>
      </c>
      <c r="G55" s="21" t="s">
        <v>1461</v>
      </c>
      <c r="H55" s="21" t="s">
        <v>1638</v>
      </c>
      <c r="I55" s="21" t="s">
        <v>1036</v>
      </c>
      <c r="J55" s="21" t="s">
        <v>1636</v>
      </c>
      <c r="K55" s="21" t="s">
        <v>419</v>
      </c>
    </row>
    <row r="56" spans="2:11" x14ac:dyDescent="0.2">
      <c r="B56" s="20" t="s">
        <v>1446</v>
      </c>
      <c r="C56" s="21" t="s">
        <v>1611</v>
      </c>
      <c r="D56" s="21" t="s">
        <v>447</v>
      </c>
      <c r="E56" s="21" t="s">
        <v>1623</v>
      </c>
      <c r="F56" s="21" t="s">
        <v>448</v>
      </c>
      <c r="G56" s="21" t="s">
        <v>1633</v>
      </c>
      <c r="H56" s="21" t="s">
        <v>1639</v>
      </c>
      <c r="I56" s="21" t="s">
        <v>1644</v>
      </c>
      <c r="J56" s="21" t="s">
        <v>1306</v>
      </c>
      <c r="K56" s="21" t="s">
        <v>1657</v>
      </c>
    </row>
    <row r="57" spans="2:11" x14ac:dyDescent="0.2">
      <c r="B57" s="20" t="s">
        <v>1447</v>
      </c>
      <c r="C57" s="21" t="s">
        <v>1612</v>
      </c>
      <c r="D57" s="21" t="s">
        <v>1618</v>
      </c>
      <c r="E57" s="21" t="s">
        <v>1624</v>
      </c>
      <c r="F57" s="21" t="s">
        <v>1629</v>
      </c>
      <c r="G57" s="21" t="s">
        <v>1634</v>
      </c>
      <c r="H57" s="21" t="s">
        <v>1640</v>
      </c>
      <c r="I57" s="21" t="s">
        <v>1645</v>
      </c>
      <c r="J57" s="21" t="s">
        <v>1651</v>
      </c>
      <c r="K57" s="21" t="s">
        <v>1658</v>
      </c>
    </row>
    <row r="58" spans="2:11" x14ac:dyDescent="0.2">
      <c r="B58" s="20" t="s">
        <v>1448</v>
      </c>
      <c r="C58" s="21" t="s">
        <v>1613</v>
      </c>
      <c r="D58" s="21" t="s">
        <v>758</v>
      </c>
      <c r="E58" s="21" t="s">
        <v>1625</v>
      </c>
      <c r="F58" s="21" t="s">
        <v>1630</v>
      </c>
      <c r="G58" s="21" t="s">
        <v>1635</v>
      </c>
      <c r="H58" s="21" t="s">
        <v>1641</v>
      </c>
      <c r="I58" s="21" t="s">
        <v>1646</v>
      </c>
      <c r="J58" s="21" t="s">
        <v>1652</v>
      </c>
      <c r="K58" s="21" t="s">
        <v>309</v>
      </c>
    </row>
    <row r="59" spans="2:11" x14ac:dyDescent="0.2">
      <c r="B59" s="20" t="s">
        <v>1449</v>
      </c>
      <c r="C59" s="21" t="s">
        <v>538</v>
      </c>
      <c r="D59" s="21" t="s">
        <v>1619</v>
      </c>
      <c r="E59" s="21" t="s">
        <v>1256</v>
      </c>
      <c r="F59" s="21" t="s">
        <v>1168</v>
      </c>
      <c r="G59" s="21" t="s">
        <v>1636</v>
      </c>
      <c r="H59" s="21" t="s">
        <v>1163</v>
      </c>
      <c r="I59" s="21" t="s">
        <v>1647</v>
      </c>
      <c r="J59" s="21" t="s">
        <v>1653</v>
      </c>
      <c r="K59" s="21" t="s">
        <v>1659</v>
      </c>
    </row>
    <row r="60" spans="2:11" x14ac:dyDescent="0.2">
      <c r="B60" s="20" t="s">
        <v>1450</v>
      </c>
      <c r="C60" s="21" t="s">
        <v>1136</v>
      </c>
      <c r="D60" s="21" t="s">
        <v>1359</v>
      </c>
      <c r="E60" s="21" t="s">
        <v>1363</v>
      </c>
      <c r="F60" s="21" t="s">
        <v>1367</v>
      </c>
      <c r="G60" s="21" t="s">
        <v>1200</v>
      </c>
      <c r="H60" s="21" t="s">
        <v>1373</v>
      </c>
      <c r="I60" s="21" t="s">
        <v>1376</v>
      </c>
      <c r="J60" s="21" t="s">
        <v>1379</v>
      </c>
      <c r="K60" s="21" t="s">
        <v>1383</v>
      </c>
    </row>
    <row r="61" spans="2:11" x14ac:dyDescent="0.2">
      <c r="B61" s="27" t="s">
        <v>83</v>
      </c>
      <c r="C61" s="31"/>
      <c r="D61" s="31"/>
      <c r="E61" s="31"/>
      <c r="F61" s="31"/>
      <c r="G61" s="31"/>
      <c r="H61" s="31"/>
      <c r="I61" s="31"/>
      <c r="J61" s="31"/>
      <c r="K61" s="31"/>
    </row>
    <row r="62" spans="2:11" x14ac:dyDescent="0.2">
      <c r="B62" s="20" t="s">
        <v>1440</v>
      </c>
      <c r="C62" s="21" t="s">
        <v>1384</v>
      </c>
      <c r="D62" s="21" t="s">
        <v>1388</v>
      </c>
      <c r="E62" s="21" t="s">
        <v>1293</v>
      </c>
      <c r="F62" s="21" t="s">
        <v>1277</v>
      </c>
      <c r="G62" s="21" t="s">
        <v>1397</v>
      </c>
      <c r="H62" s="21" t="s">
        <v>1399</v>
      </c>
      <c r="I62" s="21" t="s">
        <v>1320</v>
      </c>
      <c r="J62" s="21" t="s">
        <v>1320</v>
      </c>
      <c r="K62" s="21" t="s">
        <v>1320</v>
      </c>
    </row>
    <row r="63" spans="2:11" x14ac:dyDescent="0.2">
      <c r="B63" s="20" t="s">
        <v>1441</v>
      </c>
      <c r="C63" s="21" t="s">
        <v>1660</v>
      </c>
      <c r="D63" s="21" t="s">
        <v>436</v>
      </c>
      <c r="E63" s="21" t="s">
        <v>1671</v>
      </c>
      <c r="F63" s="21" t="s">
        <v>386</v>
      </c>
      <c r="G63" s="21" t="s">
        <v>520</v>
      </c>
      <c r="H63" s="21" t="s">
        <v>1686</v>
      </c>
      <c r="I63" s="21" t="s">
        <v>1692</v>
      </c>
      <c r="J63" s="21" t="s">
        <v>1699</v>
      </c>
      <c r="K63" s="21" t="s">
        <v>1705</v>
      </c>
    </row>
    <row r="64" spans="2:11" x14ac:dyDescent="0.2">
      <c r="B64" s="20" t="s">
        <v>1442</v>
      </c>
      <c r="C64" s="21" t="s">
        <v>1245</v>
      </c>
      <c r="D64" s="21" t="s">
        <v>1666</v>
      </c>
      <c r="E64" s="21" t="s">
        <v>1672</v>
      </c>
      <c r="F64" s="21" t="s">
        <v>1484</v>
      </c>
      <c r="G64" s="21" t="s">
        <v>1682</v>
      </c>
      <c r="H64" s="21" t="s">
        <v>1687</v>
      </c>
      <c r="I64" s="21" t="s">
        <v>1693</v>
      </c>
      <c r="J64" s="21" t="s">
        <v>1700</v>
      </c>
      <c r="K64" s="21" t="s">
        <v>1706</v>
      </c>
    </row>
    <row r="65" spans="2:11" x14ac:dyDescent="0.2">
      <c r="B65" s="20" t="s">
        <v>1443</v>
      </c>
      <c r="C65" s="21" t="s">
        <v>1661</v>
      </c>
      <c r="D65" s="21" t="s">
        <v>1667</v>
      </c>
      <c r="E65" s="21" t="s">
        <v>1673</v>
      </c>
      <c r="F65" s="21" t="s">
        <v>1361</v>
      </c>
      <c r="G65" s="21" t="s">
        <v>1683</v>
      </c>
      <c r="H65" s="21" t="s">
        <v>1688</v>
      </c>
      <c r="I65" s="21" t="s">
        <v>391</v>
      </c>
      <c r="J65" s="21" t="s">
        <v>725</v>
      </c>
      <c r="K65" s="21" t="s">
        <v>1707</v>
      </c>
    </row>
    <row r="66" spans="2:11" x14ac:dyDescent="0.2">
      <c r="B66" s="20" t="s">
        <v>1444</v>
      </c>
      <c r="C66" s="21" t="s">
        <v>1662</v>
      </c>
      <c r="D66" s="21" t="s">
        <v>1484</v>
      </c>
      <c r="E66" s="21" t="s">
        <v>1674</v>
      </c>
      <c r="F66" s="21" t="s">
        <v>1679</v>
      </c>
      <c r="G66" s="21" t="s">
        <v>1031</v>
      </c>
      <c r="H66" s="21" t="s">
        <v>1689</v>
      </c>
      <c r="I66" s="21" t="s">
        <v>1694</v>
      </c>
      <c r="J66" s="21" t="s">
        <v>1701</v>
      </c>
      <c r="K66" s="21" t="s">
        <v>1708</v>
      </c>
    </row>
    <row r="67" spans="2:11" x14ac:dyDescent="0.2">
      <c r="B67" s="20" t="s">
        <v>1445</v>
      </c>
      <c r="C67" s="21" t="s">
        <v>1663</v>
      </c>
      <c r="D67" s="21" t="s">
        <v>1118</v>
      </c>
      <c r="E67" s="21" t="s">
        <v>1675</v>
      </c>
      <c r="F67" s="21" t="s">
        <v>1051</v>
      </c>
      <c r="G67" s="21" t="s">
        <v>1684</v>
      </c>
      <c r="H67" s="21" t="s">
        <v>1394</v>
      </c>
      <c r="I67" s="21" t="s">
        <v>1695</v>
      </c>
      <c r="J67" s="21" t="s">
        <v>1702</v>
      </c>
      <c r="K67" s="21" t="s">
        <v>1709</v>
      </c>
    </row>
    <row r="68" spans="2:11" x14ac:dyDescent="0.2">
      <c r="B68" s="20" t="s">
        <v>1446</v>
      </c>
      <c r="C68" s="21" t="s">
        <v>1664</v>
      </c>
      <c r="D68" s="21" t="s">
        <v>1668</v>
      </c>
      <c r="E68" s="21" t="s">
        <v>1676</v>
      </c>
      <c r="F68" s="21" t="s">
        <v>367</v>
      </c>
      <c r="G68" s="21" t="s">
        <v>640</v>
      </c>
      <c r="H68" s="21" t="s">
        <v>1623</v>
      </c>
      <c r="I68" s="21" t="s">
        <v>1320</v>
      </c>
      <c r="J68" s="21" t="s">
        <v>1320</v>
      </c>
      <c r="K68" s="21" t="s">
        <v>1320</v>
      </c>
    </row>
    <row r="69" spans="2:11" x14ac:dyDescent="0.2">
      <c r="B69" s="20" t="s">
        <v>1447</v>
      </c>
      <c r="C69" s="21" t="s">
        <v>1665</v>
      </c>
      <c r="D69" s="21" t="s">
        <v>693</v>
      </c>
      <c r="E69" s="21" t="s">
        <v>1677</v>
      </c>
      <c r="F69" s="21" t="s">
        <v>1680</v>
      </c>
      <c r="G69" s="21" t="s">
        <v>583</v>
      </c>
      <c r="H69" s="21" t="s">
        <v>1690</v>
      </c>
      <c r="I69" s="21" t="s">
        <v>1696</v>
      </c>
      <c r="J69" s="21" t="s">
        <v>282</v>
      </c>
      <c r="K69" s="21" t="s">
        <v>1365</v>
      </c>
    </row>
    <row r="70" spans="2:11" x14ac:dyDescent="0.2">
      <c r="B70" s="20" t="s">
        <v>1448</v>
      </c>
      <c r="C70" s="21" t="s">
        <v>1275</v>
      </c>
      <c r="D70" s="21" t="s">
        <v>1669</v>
      </c>
      <c r="E70" s="21" t="s">
        <v>1329</v>
      </c>
      <c r="F70" s="21" t="s">
        <v>1681</v>
      </c>
      <c r="G70" s="21" t="s">
        <v>1685</v>
      </c>
      <c r="H70" s="21" t="s">
        <v>1691</v>
      </c>
      <c r="I70" s="21" t="s">
        <v>1697</v>
      </c>
      <c r="J70" s="21" t="s">
        <v>1703</v>
      </c>
      <c r="K70" s="21" t="s">
        <v>1597</v>
      </c>
    </row>
    <row r="71" spans="2:11" x14ac:dyDescent="0.2">
      <c r="B71" s="20" t="s">
        <v>1449</v>
      </c>
      <c r="C71" s="21" t="s">
        <v>886</v>
      </c>
      <c r="D71" s="21" t="s">
        <v>1670</v>
      </c>
      <c r="E71" s="21" t="s">
        <v>1678</v>
      </c>
      <c r="F71" s="21" t="s">
        <v>1296</v>
      </c>
      <c r="G71" s="21" t="s">
        <v>1460</v>
      </c>
      <c r="H71" s="21" t="s">
        <v>809</v>
      </c>
      <c r="I71" s="21" t="s">
        <v>1698</v>
      </c>
      <c r="J71" s="21" t="s">
        <v>1704</v>
      </c>
      <c r="K71" s="21" t="s">
        <v>1710</v>
      </c>
    </row>
    <row r="72" spans="2:11" x14ac:dyDescent="0.2">
      <c r="B72" s="20" t="s">
        <v>1450</v>
      </c>
      <c r="C72" s="21" t="s">
        <v>1387</v>
      </c>
      <c r="D72" s="21" t="s">
        <v>1391</v>
      </c>
      <c r="E72" s="21" t="s">
        <v>1394</v>
      </c>
      <c r="F72" s="21" t="s">
        <v>1396</v>
      </c>
      <c r="G72" s="21" t="s">
        <v>720</v>
      </c>
      <c r="H72" s="21" t="s">
        <v>1402</v>
      </c>
      <c r="I72" s="21" t="s">
        <v>1405</v>
      </c>
      <c r="J72" s="21" t="s">
        <v>1407</v>
      </c>
      <c r="K72" s="21" t="s">
        <v>1410</v>
      </c>
    </row>
    <row r="73" spans="2:11" x14ac:dyDescent="0.2">
      <c r="B73" s="27" t="s">
        <v>102</v>
      </c>
      <c r="C73" s="31"/>
      <c r="D73" s="31"/>
      <c r="E73" s="31"/>
      <c r="F73" s="31"/>
      <c r="G73" s="31"/>
      <c r="H73" s="31"/>
      <c r="I73" s="31"/>
      <c r="J73" s="31"/>
      <c r="K73" s="31"/>
    </row>
    <row r="74" spans="2:11" x14ac:dyDescent="0.2">
      <c r="B74" s="20" t="s">
        <v>1440</v>
      </c>
      <c r="C74" s="21" t="s">
        <v>225</v>
      </c>
      <c r="D74" s="21" t="s">
        <v>1413</v>
      </c>
      <c r="E74" s="21" t="s">
        <v>1416</v>
      </c>
      <c r="F74" s="21" t="s">
        <v>1050</v>
      </c>
      <c r="G74" s="21" t="s">
        <v>1423</v>
      </c>
      <c r="H74" s="21" t="s">
        <v>1427</v>
      </c>
      <c r="I74" s="21" t="s">
        <v>1431</v>
      </c>
      <c r="J74" s="21" t="s">
        <v>1434</v>
      </c>
      <c r="K74" s="21" t="s">
        <v>1438</v>
      </c>
    </row>
    <row r="75" spans="2:11" x14ac:dyDescent="0.2">
      <c r="B75" s="20" t="s">
        <v>1441</v>
      </c>
      <c r="C75" s="21" t="s">
        <v>1711</v>
      </c>
      <c r="D75" s="21" t="s">
        <v>1719</v>
      </c>
      <c r="E75" s="21" t="s">
        <v>623</v>
      </c>
      <c r="F75" s="21" t="s">
        <v>1730</v>
      </c>
      <c r="G75" s="21" t="s">
        <v>1736</v>
      </c>
      <c r="H75" s="21" t="s">
        <v>1744</v>
      </c>
      <c r="I75" s="21" t="s">
        <v>1750</v>
      </c>
      <c r="J75" s="21" t="s">
        <v>1757</v>
      </c>
      <c r="K75" s="21" t="s">
        <v>1764</v>
      </c>
    </row>
    <row r="76" spans="2:11" x14ac:dyDescent="0.2">
      <c r="B76" s="20" t="s">
        <v>1442</v>
      </c>
      <c r="C76" s="21" t="s">
        <v>1712</v>
      </c>
      <c r="D76" s="21" t="s">
        <v>1720</v>
      </c>
      <c r="E76" s="21" t="s">
        <v>1265</v>
      </c>
      <c r="F76" s="21" t="s">
        <v>1731</v>
      </c>
      <c r="G76" s="21" t="s">
        <v>1737</v>
      </c>
      <c r="H76" s="21" t="s">
        <v>999</v>
      </c>
      <c r="I76" s="21" t="s">
        <v>246</v>
      </c>
      <c r="J76" s="21" t="s">
        <v>679</v>
      </c>
      <c r="K76" s="21" t="s">
        <v>1706</v>
      </c>
    </row>
    <row r="77" spans="2:11" x14ac:dyDescent="0.2">
      <c r="B77" s="20" t="s">
        <v>1443</v>
      </c>
      <c r="C77" s="21" t="s">
        <v>1713</v>
      </c>
      <c r="D77" s="21" t="s">
        <v>1721</v>
      </c>
      <c r="E77" s="21" t="s">
        <v>1725</v>
      </c>
      <c r="F77" s="21" t="s">
        <v>658</v>
      </c>
      <c r="G77" s="21" t="s">
        <v>1738</v>
      </c>
      <c r="H77" s="21" t="s">
        <v>1745</v>
      </c>
      <c r="I77" s="21" t="s">
        <v>1751</v>
      </c>
      <c r="J77" s="21" t="s">
        <v>1758</v>
      </c>
      <c r="K77" s="21" t="s">
        <v>1765</v>
      </c>
    </row>
    <row r="78" spans="2:11" x14ac:dyDescent="0.2">
      <c r="B78" s="20" t="s">
        <v>1444</v>
      </c>
      <c r="C78" s="21" t="s">
        <v>1714</v>
      </c>
      <c r="D78" s="21" t="s">
        <v>544</v>
      </c>
      <c r="E78" s="21" t="s">
        <v>467</v>
      </c>
      <c r="F78" s="21" t="s">
        <v>1156</v>
      </c>
      <c r="G78" s="21" t="s">
        <v>1739</v>
      </c>
      <c r="H78" s="21" t="s">
        <v>961</v>
      </c>
      <c r="I78" s="21" t="s">
        <v>1752</v>
      </c>
      <c r="J78" s="21" t="s">
        <v>1167</v>
      </c>
      <c r="K78" s="21" t="s">
        <v>1766</v>
      </c>
    </row>
    <row r="79" spans="2:11" x14ac:dyDescent="0.2">
      <c r="B79" s="20" t="s">
        <v>1445</v>
      </c>
      <c r="C79" s="21" t="s">
        <v>886</v>
      </c>
      <c r="D79" s="21" t="s">
        <v>1232</v>
      </c>
      <c r="E79" s="21" t="s">
        <v>1726</v>
      </c>
      <c r="F79" s="21" t="s">
        <v>1127</v>
      </c>
      <c r="G79" s="21" t="s">
        <v>1236</v>
      </c>
      <c r="H79" s="21" t="s">
        <v>347</v>
      </c>
      <c r="I79" s="21" t="s">
        <v>1194</v>
      </c>
      <c r="J79" s="21" t="s">
        <v>1759</v>
      </c>
      <c r="K79" s="21" t="s">
        <v>438</v>
      </c>
    </row>
    <row r="80" spans="2:11" x14ac:dyDescent="0.2">
      <c r="B80" s="20" t="s">
        <v>1446</v>
      </c>
      <c r="C80" s="21" t="s">
        <v>1715</v>
      </c>
      <c r="D80" s="21" t="s">
        <v>1722</v>
      </c>
      <c r="E80" s="21" t="s">
        <v>1727</v>
      </c>
      <c r="F80" s="21" t="s">
        <v>1732</v>
      </c>
      <c r="G80" s="21" t="s">
        <v>1740</v>
      </c>
      <c r="H80" s="21" t="s">
        <v>1746</v>
      </c>
      <c r="I80" s="21" t="s">
        <v>1753</v>
      </c>
      <c r="J80" s="21" t="s">
        <v>1760</v>
      </c>
      <c r="K80" s="21" t="s">
        <v>1353</v>
      </c>
    </row>
    <row r="81" spans="2:11" x14ac:dyDescent="0.2">
      <c r="B81" s="20" t="s">
        <v>1447</v>
      </c>
      <c r="C81" s="21" t="s">
        <v>1716</v>
      </c>
      <c r="D81" s="21" t="s">
        <v>1723</v>
      </c>
      <c r="E81" s="21" t="s">
        <v>1501</v>
      </c>
      <c r="F81" s="21" t="s">
        <v>1733</v>
      </c>
      <c r="G81" s="21" t="s">
        <v>1741</v>
      </c>
      <c r="H81" s="21" t="s">
        <v>1747</v>
      </c>
      <c r="I81" s="21" t="s">
        <v>1754</v>
      </c>
      <c r="J81" s="21" t="s">
        <v>1761</v>
      </c>
      <c r="K81" s="21" t="s">
        <v>1514</v>
      </c>
    </row>
    <row r="82" spans="2:11" x14ac:dyDescent="0.2">
      <c r="B82" s="20" t="s">
        <v>1448</v>
      </c>
      <c r="C82" s="21" t="s">
        <v>1717</v>
      </c>
      <c r="D82" s="21" t="s">
        <v>1724</v>
      </c>
      <c r="E82" s="21" t="s">
        <v>1728</v>
      </c>
      <c r="F82" s="21" t="s">
        <v>1734</v>
      </c>
      <c r="G82" s="21" t="s">
        <v>1742</v>
      </c>
      <c r="H82" s="21" t="s">
        <v>1748</v>
      </c>
      <c r="I82" s="21" t="s">
        <v>1755</v>
      </c>
      <c r="J82" s="21" t="s">
        <v>1762</v>
      </c>
      <c r="K82" s="21" t="s">
        <v>1767</v>
      </c>
    </row>
    <row r="83" spans="2:11" x14ac:dyDescent="0.2">
      <c r="B83" s="20" t="s">
        <v>1449</v>
      </c>
      <c r="C83" s="21" t="s">
        <v>1718</v>
      </c>
      <c r="D83" s="21" t="s">
        <v>1052</v>
      </c>
      <c r="E83" s="21" t="s">
        <v>1729</v>
      </c>
      <c r="F83" s="21" t="s">
        <v>1735</v>
      </c>
      <c r="G83" s="21" t="s">
        <v>1743</v>
      </c>
      <c r="H83" s="21" t="s">
        <v>1749</v>
      </c>
      <c r="I83" s="21" t="s">
        <v>1756</v>
      </c>
      <c r="J83" s="21" t="s">
        <v>1763</v>
      </c>
      <c r="K83" s="21" t="s">
        <v>1768</v>
      </c>
    </row>
    <row r="84" spans="2:11" x14ac:dyDescent="0.2">
      <c r="B84" s="22" t="s">
        <v>1450</v>
      </c>
      <c r="C84" s="23" t="s">
        <v>1396</v>
      </c>
      <c r="D84" s="23" t="s">
        <v>1026</v>
      </c>
      <c r="E84" s="23" t="s">
        <v>1419</v>
      </c>
      <c r="F84" s="23" t="s">
        <v>1422</v>
      </c>
      <c r="G84" s="23" t="s">
        <v>1426</v>
      </c>
      <c r="H84" s="23" t="s">
        <v>1430</v>
      </c>
      <c r="I84" s="23" t="s">
        <v>587</v>
      </c>
      <c r="J84" s="23" t="s">
        <v>1437</v>
      </c>
      <c r="K84" s="23" t="s">
        <v>1363</v>
      </c>
    </row>
    <row r="86" spans="2:11" x14ac:dyDescent="0.2">
      <c r="B86" t="s">
        <v>174</v>
      </c>
    </row>
    <row r="87" spans="2:11" x14ac:dyDescent="0.2">
      <c r="B87" t="s">
        <v>175</v>
      </c>
    </row>
    <row r="88" spans="2:11" x14ac:dyDescent="0.2">
      <c r="B88" t="s">
        <v>176</v>
      </c>
    </row>
    <row r="89" spans="2:11" x14ac:dyDescent="0.2">
      <c r="B89" t="s">
        <v>177</v>
      </c>
    </row>
    <row r="90" spans="2:11" x14ac:dyDescent="0.2">
      <c r="B90" t="s">
        <v>52</v>
      </c>
    </row>
    <row r="91" spans="2:11" x14ac:dyDescent="0.2">
      <c r="B91" t="s">
        <v>178</v>
      </c>
    </row>
    <row r="92" spans="2:11" x14ac:dyDescent="0.2">
      <c r="B92" t="s">
        <v>179</v>
      </c>
    </row>
    <row r="93" spans="2:11" x14ac:dyDescent="0.2">
      <c r="B93" t="s">
        <v>180</v>
      </c>
    </row>
    <row r="94" spans="2:11" x14ac:dyDescent="0.2">
      <c r="B94" t="s">
        <v>52</v>
      </c>
    </row>
    <row r="95" spans="2:11" x14ac:dyDescent="0.2">
      <c r="B95" t="s">
        <v>181</v>
      </c>
    </row>
    <row r="96" spans="2:11" x14ac:dyDescent="0.2">
      <c r="B96" t="s">
        <v>182</v>
      </c>
    </row>
    <row r="97" spans="2:2" x14ac:dyDescent="0.2">
      <c r="B97" t="s">
        <v>183</v>
      </c>
    </row>
    <row r="98" spans="2:2" x14ac:dyDescent="0.2">
      <c r="B98" t="s">
        <v>184</v>
      </c>
    </row>
    <row r="99" spans="2:2" x14ac:dyDescent="0.2">
      <c r="B99" t="s">
        <v>52</v>
      </c>
    </row>
    <row r="100" spans="2:2" x14ac:dyDescent="0.2">
      <c r="B100" t="s">
        <v>185</v>
      </c>
    </row>
    <row r="101" spans="2:2" x14ac:dyDescent="0.2">
      <c r="B101" t="s">
        <v>186</v>
      </c>
    </row>
    <row r="102" spans="2:2" x14ac:dyDescent="0.2">
      <c r="B102" t="s">
        <v>187</v>
      </c>
    </row>
    <row r="103" spans="2:2" x14ac:dyDescent="0.2">
      <c r="B103" t="s">
        <v>188</v>
      </c>
    </row>
    <row r="104" spans="2:2" x14ac:dyDescent="0.2">
      <c r="B104" t="s">
        <v>189</v>
      </c>
    </row>
  </sheetData>
  <mergeCells count="16">
    <mergeCell ref="B49:K49"/>
    <mergeCell ref="B61:K61"/>
    <mergeCell ref="B73:K73"/>
    <mergeCell ref="B8:K8"/>
    <mergeCell ref="B20:K20"/>
    <mergeCell ref="B32:K32"/>
    <mergeCell ref="B46:K46"/>
    <mergeCell ref="B47:B48"/>
    <mergeCell ref="C47:E47"/>
    <mergeCell ref="F47:H47"/>
    <mergeCell ref="I47:K47"/>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E562"/>
  </sheetPr>
  <dimension ref="B1:K98"/>
  <sheetViews>
    <sheetView showGridLines="0" workbookViewId="0"/>
  </sheetViews>
  <sheetFormatPr baseColWidth="10" defaultRowHeight="12.75" x14ac:dyDescent="0.2"/>
  <cols>
    <col min="1" max="1" width="2.5703125" customWidth="1"/>
    <col min="2" max="2" width="52.140625" customWidth="1"/>
    <col min="3" max="20" width="11.140625" customWidth="1"/>
  </cols>
  <sheetData>
    <row r="1" spans="2:11" ht="18" x14ac:dyDescent="0.25">
      <c r="B1" s="3" t="s">
        <v>20</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1769</v>
      </c>
      <c r="C9" s="21" t="s">
        <v>1778</v>
      </c>
      <c r="D9" s="21" t="s">
        <v>1785</v>
      </c>
      <c r="E9" s="21" t="s">
        <v>1790</v>
      </c>
      <c r="F9" s="21" t="s">
        <v>1139</v>
      </c>
      <c r="G9" s="21" t="s">
        <v>1798</v>
      </c>
      <c r="H9" s="21" t="s">
        <v>282</v>
      </c>
      <c r="I9" s="21" t="s">
        <v>1809</v>
      </c>
      <c r="J9" s="21" t="s">
        <v>1815</v>
      </c>
      <c r="K9" s="21" t="s">
        <v>1821</v>
      </c>
    </row>
    <row r="10" spans="2:11" x14ac:dyDescent="0.2">
      <c r="B10" s="20" t="s">
        <v>1770</v>
      </c>
      <c r="C10" s="21" t="s">
        <v>1779</v>
      </c>
      <c r="D10" s="21" t="s">
        <v>1786</v>
      </c>
      <c r="E10" s="21" t="s">
        <v>1791</v>
      </c>
      <c r="F10" s="21" t="s">
        <v>663</v>
      </c>
      <c r="G10" s="21" t="s">
        <v>1799</v>
      </c>
      <c r="H10" s="21" t="s">
        <v>1803</v>
      </c>
      <c r="I10" s="21" t="s">
        <v>1810</v>
      </c>
      <c r="J10" s="21" t="s">
        <v>1361</v>
      </c>
      <c r="K10" s="21" t="s">
        <v>1822</v>
      </c>
    </row>
    <row r="11" spans="2:11" x14ac:dyDescent="0.2">
      <c r="B11" s="20" t="s">
        <v>1771</v>
      </c>
      <c r="C11" s="21" t="s">
        <v>1371</v>
      </c>
      <c r="D11" s="21" t="s">
        <v>892</v>
      </c>
      <c r="E11" s="21" t="s">
        <v>1456</v>
      </c>
      <c r="F11" s="21" t="s">
        <v>1794</v>
      </c>
      <c r="G11" s="21" t="s">
        <v>1800</v>
      </c>
      <c r="H11" s="21" t="s">
        <v>1804</v>
      </c>
      <c r="I11" s="21" t="s">
        <v>1811</v>
      </c>
      <c r="J11" s="21" t="s">
        <v>1512</v>
      </c>
      <c r="K11" s="21" t="s">
        <v>1823</v>
      </c>
    </row>
    <row r="12" spans="2:11" x14ac:dyDescent="0.2">
      <c r="B12" s="20" t="s">
        <v>1772</v>
      </c>
      <c r="C12" s="21" t="s">
        <v>1780</v>
      </c>
      <c r="D12" s="21" t="s">
        <v>210</v>
      </c>
      <c r="E12" s="21" t="s">
        <v>723</v>
      </c>
      <c r="F12" s="21" t="s">
        <v>1496</v>
      </c>
      <c r="G12" s="21" t="s">
        <v>514</v>
      </c>
      <c r="H12" s="21" t="s">
        <v>798</v>
      </c>
      <c r="I12" s="21" t="s">
        <v>1812</v>
      </c>
      <c r="J12" s="21" t="s">
        <v>1816</v>
      </c>
      <c r="K12" s="21" t="s">
        <v>826</v>
      </c>
    </row>
    <row r="13" spans="2:11" x14ac:dyDescent="0.2">
      <c r="B13" s="20" t="s">
        <v>1773</v>
      </c>
      <c r="C13" s="21" t="s">
        <v>1781</v>
      </c>
      <c r="D13" s="21" t="s">
        <v>436</v>
      </c>
      <c r="E13" s="21" t="s">
        <v>1316</v>
      </c>
      <c r="F13" s="21" t="s">
        <v>968</v>
      </c>
      <c r="G13" s="21" t="s">
        <v>344</v>
      </c>
      <c r="H13" s="21" t="s">
        <v>1805</v>
      </c>
      <c r="I13" s="21" t="s">
        <v>1654</v>
      </c>
      <c r="J13" s="21" t="s">
        <v>1817</v>
      </c>
      <c r="K13" s="21" t="s">
        <v>1824</v>
      </c>
    </row>
    <row r="14" spans="2:11" x14ac:dyDescent="0.2">
      <c r="B14" s="20" t="s">
        <v>1774</v>
      </c>
      <c r="C14" s="21" t="s">
        <v>1186</v>
      </c>
      <c r="D14" s="21" t="s">
        <v>1787</v>
      </c>
      <c r="E14" s="21" t="s">
        <v>1043</v>
      </c>
      <c r="F14" s="21" t="s">
        <v>1795</v>
      </c>
      <c r="G14" s="21" t="s">
        <v>1577</v>
      </c>
      <c r="H14" s="21" t="s">
        <v>492</v>
      </c>
      <c r="I14" s="21" t="s">
        <v>1813</v>
      </c>
      <c r="J14" s="21" t="s">
        <v>1818</v>
      </c>
      <c r="K14" s="21" t="s">
        <v>250</v>
      </c>
    </row>
    <row r="15" spans="2:11" x14ac:dyDescent="0.2">
      <c r="B15" s="20" t="s">
        <v>1775</v>
      </c>
      <c r="C15" s="21" t="s">
        <v>1782</v>
      </c>
      <c r="D15" s="21" t="s">
        <v>355</v>
      </c>
      <c r="E15" s="21" t="s">
        <v>1394</v>
      </c>
      <c r="F15" s="21" t="s">
        <v>976</v>
      </c>
      <c r="G15" s="21" t="s">
        <v>692</v>
      </c>
      <c r="H15" s="21" t="s">
        <v>1806</v>
      </c>
      <c r="I15" s="21" t="s">
        <v>217</v>
      </c>
      <c r="J15" s="21" t="s">
        <v>1809</v>
      </c>
      <c r="K15" s="21" t="s">
        <v>535</v>
      </c>
    </row>
    <row r="16" spans="2:11" x14ac:dyDescent="0.2">
      <c r="B16" s="20" t="s">
        <v>1776</v>
      </c>
      <c r="C16" s="21" t="s">
        <v>996</v>
      </c>
      <c r="D16" s="21" t="s">
        <v>1788</v>
      </c>
      <c r="E16" s="21" t="s">
        <v>1792</v>
      </c>
      <c r="F16" s="21" t="s">
        <v>1796</v>
      </c>
      <c r="G16" s="21" t="s">
        <v>1281</v>
      </c>
      <c r="H16" s="21" t="s">
        <v>1807</v>
      </c>
      <c r="I16" s="21" t="s">
        <v>1814</v>
      </c>
      <c r="J16" s="21" t="s">
        <v>249</v>
      </c>
      <c r="K16" s="21" t="s">
        <v>1825</v>
      </c>
    </row>
    <row r="17" spans="2:11" x14ac:dyDescent="0.2">
      <c r="B17" s="20" t="s">
        <v>1777</v>
      </c>
      <c r="C17" s="21" t="s">
        <v>1783</v>
      </c>
      <c r="D17" s="21" t="s">
        <v>1789</v>
      </c>
      <c r="E17" s="21" t="s">
        <v>1793</v>
      </c>
      <c r="F17" s="21" t="s">
        <v>597</v>
      </c>
      <c r="G17" s="21" t="s">
        <v>1801</v>
      </c>
      <c r="H17" s="21" t="s">
        <v>1796</v>
      </c>
      <c r="I17" s="21" t="s">
        <v>447</v>
      </c>
      <c r="J17" s="21" t="s">
        <v>1819</v>
      </c>
      <c r="K17" s="21" t="s">
        <v>1676</v>
      </c>
    </row>
    <row r="18" spans="2:11" x14ac:dyDescent="0.2">
      <c r="B18" s="20" t="s">
        <v>1450</v>
      </c>
      <c r="C18" s="21" t="s">
        <v>1784</v>
      </c>
      <c r="D18" s="21" t="s">
        <v>1328</v>
      </c>
      <c r="E18" s="21" t="s">
        <v>221</v>
      </c>
      <c r="F18" s="21" t="s">
        <v>1797</v>
      </c>
      <c r="G18" s="21" t="s">
        <v>1802</v>
      </c>
      <c r="H18" s="21" t="s">
        <v>1808</v>
      </c>
      <c r="I18" s="21" t="s">
        <v>1184</v>
      </c>
      <c r="J18" s="21" t="s">
        <v>1820</v>
      </c>
      <c r="K18" s="21" t="s">
        <v>1095</v>
      </c>
    </row>
    <row r="19" spans="2:11" x14ac:dyDescent="0.2">
      <c r="B19" s="27" t="s">
        <v>83</v>
      </c>
      <c r="C19" s="31"/>
      <c r="D19" s="31"/>
      <c r="E19" s="31"/>
      <c r="F19" s="31"/>
      <c r="G19" s="31"/>
      <c r="H19" s="31"/>
      <c r="I19" s="31"/>
      <c r="J19" s="31"/>
      <c r="K19" s="31"/>
    </row>
    <row r="20" spans="2:11" x14ac:dyDescent="0.2">
      <c r="B20" s="20" t="s">
        <v>1769</v>
      </c>
      <c r="C20" s="21" t="s">
        <v>1826</v>
      </c>
      <c r="D20" s="21" t="s">
        <v>1830</v>
      </c>
      <c r="E20" s="21" t="s">
        <v>1836</v>
      </c>
      <c r="F20" s="21" t="s">
        <v>297</v>
      </c>
      <c r="G20" s="21" t="s">
        <v>1849</v>
      </c>
      <c r="H20" s="21" t="s">
        <v>1854</v>
      </c>
      <c r="I20" s="21" t="s">
        <v>1863</v>
      </c>
      <c r="J20" s="21" t="s">
        <v>1870</v>
      </c>
      <c r="K20" s="21" t="s">
        <v>1872</v>
      </c>
    </row>
    <row r="21" spans="2:11" x14ac:dyDescent="0.2">
      <c r="B21" s="20" t="s">
        <v>1770</v>
      </c>
      <c r="C21" s="21" t="s">
        <v>1827</v>
      </c>
      <c r="D21" s="21" t="s">
        <v>1831</v>
      </c>
      <c r="E21" s="21" t="s">
        <v>1837</v>
      </c>
      <c r="F21" s="21" t="s">
        <v>1842</v>
      </c>
      <c r="G21" s="21" t="s">
        <v>1850</v>
      </c>
      <c r="H21" s="21" t="s">
        <v>1855</v>
      </c>
      <c r="I21" s="21" t="s">
        <v>1864</v>
      </c>
      <c r="J21" s="21" t="s">
        <v>1871</v>
      </c>
      <c r="K21" s="21" t="s">
        <v>1877</v>
      </c>
    </row>
    <row r="22" spans="2:11" x14ac:dyDescent="0.2">
      <c r="B22" s="20" t="s">
        <v>1771</v>
      </c>
      <c r="C22" s="21" t="s">
        <v>1828</v>
      </c>
      <c r="D22" s="21" t="s">
        <v>1832</v>
      </c>
      <c r="E22" s="21" t="s">
        <v>1838</v>
      </c>
      <c r="F22" s="21" t="s">
        <v>1843</v>
      </c>
      <c r="G22" s="21" t="s">
        <v>1851</v>
      </c>
      <c r="H22" s="21" t="s">
        <v>1856</v>
      </c>
      <c r="I22" s="21" t="s">
        <v>943</v>
      </c>
      <c r="J22" s="21" t="s">
        <v>1872</v>
      </c>
      <c r="K22" s="21" t="s">
        <v>1878</v>
      </c>
    </row>
    <row r="23" spans="2:11" x14ac:dyDescent="0.2">
      <c r="B23" s="20" t="s">
        <v>1772</v>
      </c>
      <c r="C23" s="21" t="s">
        <v>1829</v>
      </c>
      <c r="D23" s="21" t="s">
        <v>1833</v>
      </c>
      <c r="E23" s="21" t="s">
        <v>569</v>
      </c>
      <c r="F23" s="21" t="s">
        <v>1844</v>
      </c>
      <c r="G23" s="21" t="s">
        <v>850</v>
      </c>
      <c r="H23" s="21" t="s">
        <v>1857</v>
      </c>
      <c r="I23" s="21" t="s">
        <v>1865</v>
      </c>
      <c r="J23" s="21" t="s">
        <v>1873</v>
      </c>
      <c r="K23" s="21" t="s">
        <v>1879</v>
      </c>
    </row>
    <row r="24" spans="2:11" x14ac:dyDescent="0.2">
      <c r="B24" s="20" t="s">
        <v>1773</v>
      </c>
      <c r="C24" s="21" t="s">
        <v>1660</v>
      </c>
      <c r="D24" s="21" t="s">
        <v>1494</v>
      </c>
      <c r="E24" s="21" t="s">
        <v>1839</v>
      </c>
      <c r="F24" s="21" t="s">
        <v>1845</v>
      </c>
      <c r="G24" s="21" t="s">
        <v>1852</v>
      </c>
      <c r="H24" s="21" t="s">
        <v>1858</v>
      </c>
      <c r="I24" s="21" t="s">
        <v>1866</v>
      </c>
      <c r="J24" s="21" t="s">
        <v>465</v>
      </c>
      <c r="K24" s="21" t="s">
        <v>1880</v>
      </c>
    </row>
    <row r="25" spans="2:11" x14ac:dyDescent="0.2">
      <c r="B25" s="20" t="s">
        <v>1774</v>
      </c>
      <c r="C25" s="21" t="s">
        <v>209</v>
      </c>
      <c r="D25" s="21" t="s">
        <v>934</v>
      </c>
      <c r="E25" s="21" t="s">
        <v>1073</v>
      </c>
      <c r="F25" s="21" t="s">
        <v>1478</v>
      </c>
      <c r="G25" s="21" t="s">
        <v>886</v>
      </c>
      <c r="H25" s="21" t="s">
        <v>1452</v>
      </c>
      <c r="I25" s="21" t="s">
        <v>1867</v>
      </c>
      <c r="J25" s="21" t="s">
        <v>1874</v>
      </c>
      <c r="K25" s="21" t="s">
        <v>1881</v>
      </c>
    </row>
    <row r="26" spans="2:11" x14ac:dyDescent="0.2">
      <c r="B26" s="20" t="s">
        <v>1775</v>
      </c>
      <c r="C26" s="21" t="s">
        <v>1670</v>
      </c>
      <c r="D26" s="21" t="s">
        <v>473</v>
      </c>
      <c r="E26" s="21" t="s">
        <v>860</v>
      </c>
      <c r="F26" s="21" t="s">
        <v>1543</v>
      </c>
      <c r="G26" s="21" t="s">
        <v>1808</v>
      </c>
      <c r="H26" s="21" t="s">
        <v>1859</v>
      </c>
      <c r="I26" s="21" t="s">
        <v>1534</v>
      </c>
      <c r="J26" s="21" t="s">
        <v>1875</v>
      </c>
      <c r="K26" s="21" t="s">
        <v>1882</v>
      </c>
    </row>
    <row r="27" spans="2:11" x14ac:dyDescent="0.2">
      <c r="B27" s="20" t="s">
        <v>1776</v>
      </c>
      <c r="C27" s="21" t="s">
        <v>1069</v>
      </c>
      <c r="D27" s="21" t="s">
        <v>1834</v>
      </c>
      <c r="E27" s="21" t="s">
        <v>1840</v>
      </c>
      <c r="F27" s="21" t="s">
        <v>1846</v>
      </c>
      <c r="G27" s="21" t="s">
        <v>1222</v>
      </c>
      <c r="H27" s="21" t="s">
        <v>1860</v>
      </c>
      <c r="I27" s="21" t="s">
        <v>1868</v>
      </c>
      <c r="J27" s="21" t="s">
        <v>1876</v>
      </c>
      <c r="K27" s="21" t="s">
        <v>1883</v>
      </c>
    </row>
    <row r="28" spans="2:11" x14ac:dyDescent="0.2">
      <c r="B28" s="20" t="s">
        <v>1777</v>
      </c>
      <c r="C28" s="21" t="s">
        <v>586</v>
      </c>
      <c r="D28" s="21" t="s">
        <v>1835</v>
      </c>
      <c r="E28" s="21" t="s">
        <v>1841</v>
      </c>
      <c r="F28" s="21" t="s">
        <v>1847</v>
      </c>
      <c r="G28" s="21" t="s">
        <v>1853</v>
      </c>
      <c r="H28" s="21" t="s">
        <v>1861</v>
      </c>
      <c r="I28" s="21" t="s">
        <v>1320</v>
      </c>
      <c r="J28" s="21" t="s">
        <v>1320</v>
      </c>
      <c r="K28" s="21" t="s">
        <v>1320</v>
      </c>
    </row>
    <row r="29" spans="2:11" x14ac:dyDescent="0.2">
      <c r="B29" s="20" t="s">
        <v>1450</v>
      </c>
      <c r="C29" s="21" t="s">
        <v>1063</v>
      </c>
      <c r="D29" s="21" t="s">
        <v>1536</v>
      </c>
      <c r="E29" s="21" t="s">
        <v>1226</v>
      </c>
      <c r="F29" s="21" t="s">
        <v>1848</v>
      </c>
      <c r="G29" s="21" t="s">
        <v>1801</v>
      </c>
      <c r="H29" s="21" t="s">
        <v>1862</v>
      </c>
      <c r="I29" s="21" t="s">
        <v>1869</v>
      </c>
      <c r="J29" s="21" t="s">
        <v>1281</v>
      </c>
      <c r="K29" s="21" t="s">
        <v>1884</v>
      </c>
    </row>
    <row r="30" spans="2:11" x14ac:dyDescent="0.2">
      <c r="B30" s="27" t="s">
        <v>102</v>
      </c>
      <c r="C30" s="31"/>
      <c r="D30" s="31"/>
      <c r="E30" s="31"/>
      <c r="F30" s="31"/>
      <c r="G30" s="31"/>
      <c r="H30" s="31"/>
      <c r="I30" s="31"/>
      <c r="J30" s="31"/>
      <c r="K30" s="31"/>
    </row>
    <row r="31" spans="2:11" x14ac:dyDescent="0.2">
      <c r="B31" s="20" t="s">
        <v>1769</v>
      </c>
      <c r="C31" s="21" t="s">
        <v>1885</v>
      </c>
      <c r="D31" s="21" t="s">
        <v>800</v>
      </c>
      <c r="E31" s="21" t="s">
        <v>1896</v>
      </c>
      <c r="F31" s="21" t="s">
        <v>348</v>
      </c>
      <c r="G31" s="21" t="s">
        <v>1907</v>
      </c>
      <c r="H31" s="21" t="s">
        <v>1914</v>
      </c>
      <c r="I31" s="21" t="s">
        <v>1918</v>
      </c>
      <c r="J31" s="21" t="s">
        <v>1712</v>
      </c>
      <c r="K31" s="21" t="s">
        <v>1930</v>
      </c>
    </row>
    <row r="32" spans="2:11" x14ac:dyDescent="0.2">
      <c r="B32" s="20" t="s">
        <v>1770</v>
      </c>
      <c r="C32" s="21" t="s">
        <v>1886</v>
      </c>
      <c r="D32" s="21" t="s">
        <v>1890</v>
      </c>
      <c r="E32" s="21" t="s">
        <v>1738</v>
      </c>
      <c r="F32" s="21" t="s">
        <v>1902</v>
      </c>
      <c r="G32" s="21" t="s">
        <v>1908</v>
      </c>
      <c r="H32" s="21" t="s">
        <v>1915</v>
      </c>
      <c r="I32" s="21" t="s">
        <v>1680</v>
      </c>
      <c r="J32" s="21" t="s">
        <v>1924</v>
      </c>
      <c r="K32" s="21" t="s">
        <v>1144</v>
      </c>
    </row>
    <row r="33" spans="2:11" x14ac:dyDescent="0.2">
      <c r="B33" s="20" t="s">
        <v>1771</v>
      </c>
      <c r="C33" s="21" t="s">
        <v>1887</v>
      </c>
      <c r="D33" s="21" t="s">
        <v>1891</v>
      </c>
      <c r="E33" s="21" t="s">
        <v>1897</v>
      </c>
      <c r="F33" s="21" t="s">
        <v>1903</v>
      </c>
      <c r="G33" s="21" t="s">
        <v>1909</v>
      </c>
      <c r="H33" s="21" t="s">
        <v>1916</v>
      </c>
      <c r="I33" s="21" t="s">
        <v>1919</v>
      </c>
      <c r="J33" s="21" t="s">
        <v>833</v>
      </c>
      <c r="K33" s="21" t="s">
        <v>1931</v>
      </c>
    </row>
    <row r="34" spans="2:11" x14ac:dyDescent="0.2">
      <c r="B34" s="20" t="s">
        <v>1772</v>
      </c>
      <c r="C34" s="21" t="s">
        <v>728</v>
      </c>
      <c r="D34" s="21" t="s">
        <v>1512</v>
      </c>
      <c r="E34" s="21" t="s">
        <v>1898</v>
      </c>
      <c r="F34" s="21" t="s">
        <v>1904</v>
      </c>
      <c r="G34" s="21" t="s">
        <v>1910</v>
      </c>
      <c r="H34" s="21" t="s">
        <v>1917</v>
      </c>
      <c r="I34" s="21" t="s">
        <v>1652</v>
      </c>
      <c r="J34" s="21" t="s">
        <v>1925</v>
      </c>
      <c r="K34" s="21" t="s">
        <v>1885</v>
      </c>
    </row>
    <row r="35" spans="2:11" x14ac:dyDescent="0.2">
      <c r="B35" s="20" t="s">
        <v>1773</v>
      </c>
      <c r="C35" s="21" t="s">
        <v>1595</v>
      </c>
      <c r="D35" s="21" t="s">
        <v>313</v>
      </c>
      <c r="E35" s="21" t="s">
        <v>1899</v>
      </c>
      <c r="F35" s="21" t="s">
        <v>1905</v>
      </c>
      <c r="G35" s="21" t="s">
        <v>1911</v>
      </c>
      <c r="H35" s="21" t="s">
        <v>1595</v>
      </c>
      <c r="I35" s="21" t="s">
        <v>1920</v>
      </c>
      <c r="J35" s="21" t="s">
        <v>1926</v>
      </c>
      <c r="K35" s="21" t="s">
        <v>1671</v>
      </c>
    </row>
    <row r="36" spans="2:11" x14ac:dyDescent="0.2">
      <c r="B36" s="20" t="s">
        <v>1774</v>
      </c>
      <c r="C36" s="21" t="s">
        <v>198</v>
      </c>
      <c r="D36" s="21" t="s">
        <v>1892</v>
      </c>
      <c r="E36" s="21" t="s">
        <v>1092</v>
      </c>
      <c r="F36" s="21" t="s">
        <v>217</v>
      </c>
      <c r="G36" s="21" t="s">
        <v>844</v>
      </c>
      <c r="H36" s="21" t="s">
        <v>1778</v>
      </c>
      <c r="I36" s="21" t="s">
        <v>1921</v>
      </c>
      <c r="J36" s="21" t="s">
        <v>1462</v>
      </c>
      <c r="K36" s="21" t="s">
        <v>1932</v>
      </c>
    </row>
    <row r="37" spans="2:11" x14ac:dyDescent="0.2">
      <c r="B37" s="20" t="s">
        <v>1775</v>
      </c>
      <c r="C37" s="21" t="s">
        <v>1422</v>
      </c>
      <c r="D37" s="21" t="s">
        <v>441</v>
      </c>
      <c r="E37" s="21" t="s">
        <v>1900</v>
      </c>
      <c r="F37" s="21" t="s">
        <v>513</v>
      </c>
      <c r="G37" s="21" t="s">
        <v>580</v>
      </c>
      <c r="H37" s="21" t="s">
        <v>1246</v>
      </c>
      <c r="I37" s="21" t="s">
        <v>1922</v>
      </c>
      <c r="J37" s="21" t="s">
        <v>1927</v>
      </c>
      <c r="K37" s="21" t="s">
        <v>1874</v>
      </c>
    </row>
    <row r="38" spans="2:11" x14ac:dyDescent="0.2">
      <c r="B38" s="20" t="s">
        <v>1776</v>
      </c>
      <c r="C38" s="21" t="s">
        <v>1888</v>
      </c>
      <c r="D38" s="21" t="s">
        <v>1893</v>
      </c>
      <c r="E38" s="21" t="s">
        <v>1402</v>
      </c>
      <c r="F38" s="21" t="s">
        <v>1457</v>
      </c>
      <c r="G38" s="21" t="s">
        <v>1912</v>
      </c>
      <c r="H38" s="21" t="s">
        <v>823</v>
      </c>
      <c r="I38" s="21" t="s">
        <v>1923</v>
      </c>
      <c r="J38" s="21" t="s">
        <v>356</v>
      </c>
      <c r="K38" s="21" t="s">
        <v>1824</v>
      </c>
    </row>
    <row r="39" spans="2:11" x14ac:dyDescent="0.2">
      <c r="B39" s="20" t="s">
        <v>1777</v>
      </c>
      <c r="C39" s="21" t="s">
        <v>1889</v>
      </c>
      <c r="D39" s="21" t="s">
        <v>1894</v>
      </c>
      <c r="E39" s="21" t="s">
        <v>1901</v>
      </c>
      <c r="F39" s="21" t="s">
        <v>1906</v>
      </c>
      <c r="G39" s="21" t="s">
        <v>1913</v>
      </c>
      <c r="H39" s="21" t="s">
        <v>1167</v>
      </c>
      <c r="I39" s="21" t="s">
        <v>1760</v>
      </c>
      <c r="J39" s="21" t="s">
        <v>1928</v>
      </c>
      <c r="K39" s="21" t="s">
        <v>1933</v>
      </c>
    </row>
    <row r="40" spans="2:11" x14ac:dyDescent="0.2">
      <c r="B40" s="22" t="s">
        <v>1450</v>
      </c>
      <c r="C40" s="23" t="s">
        <v>1427</v>
      </c>
      <c r="D40" s="23" t="s">
        <v>1895</v>
      </c>
      <c r="E40" s="23" t="s">
        <v>766</v>
      </c>
      <c r="F40" s="23" t="s">
        <v>1339</v>
      </c>
      <c r="G40" s="23" t="s">
        <v>1342</v>
      </c>
      <c r="H40" s="23" t="s">
        <v>1344</v>
      </c>
      <c r="I40" s="23" t="s">
        <v>424</v>
      </c>
      <c r="J40" s="23" t="s">
        <v>1929</v>
      </c>
      <c r="K40" s="23" t="s">
        <v>1246</v>
      </c>
    </row>
    <row r="43" spans="2:11" x14ac:dyDescent="0.2">
      <c r="B43" s="29" t="s">
        <v>121</v>
      </c>
      <c r="C43" s="29" t="s">
        <v>121</v>
      </c>
      <c r="D43" s="29" t="s">
        <v>121</v>
      </c>
      <c r="E43" s="29" t="s">
        <v>121</v>
      </c>
      <c r="F43" s="29" t="s">
        <v>121</v>
      </c>
      <c r="G43" s="29" t="s">
        <v>121</v>
      </c>
      <c r="H43" s="29" t="s">
        <v>121</v>
      </c>
      <c r="I43" s="29" t="s">
        <v>121</v>
      </c>
      <c r="J43" s="29" t="s">
        <v>121</v>
      </c>
      <c r="K43" s="29" t="s">
        <v>121</v>
      </c>
    </row>
    <row r="44" spans="2:11" x14ac:dyDescent="0.2">
      <c r="B44" s="29" t="s">
        <v>52</v>
      </c>
      <c r="C44" s="29" t="s">
        <v>37</v>
      </c>
      <c r="D44" s="29" t="s">
        <v>37</v>
      </c>
      <c r="E44" s="29" t="s">
        <v>37</v>
      </c>
      <c r="F44" s="30" t="s">
        <v>38</v>
      </c>
      <c r="G44" s="30" t="s">
        <v>38</v>
      </c>
      <c r="H44" s="30" t="s">
        <v>38</v>
      </c>
      <c r="I44" s="30" t="s">
        <v>39</v>
      </c>
      <c r="J44" s="30" t="s">
        <v>39</v>
      </c>
      <c r="K44" s="30" t="s">
        <v>39</v>
      </c>
    </row>
    <row r="45" spans="2:11" x14ac:dyDescent="0.2">
      <c r="B45" s="29" t="s">
        <v>52</v>
      </c>
      <c r="C45" s="15" t="s">
        <v>59</v>
      </c>
      <c r="D45" s="15" t="s">
        <v>60</v>
      </c>
      <c r="E45" s="15" t="s">
        <v>61</v>
      </c>
      <c r="F45" s="15" t="s">
        <v>59</v>
      </c>
      <c r="G45" s="15" t="s">
        <v>60</v>
      </c>
      <c r="H45" s="15" t="s">
        <v>61</v>
      </c>
      <c r="I45" s="15" t="s">
        <v>59</v>
      </c>
      <c r="J45" s="15" t="s">
        <v>60</v>
      </c>
      <c r="K45" s="15" t="s">
        <v>61</v>
      </c>
    </row>
    <row r="46" spans="2:11" x14ac:dyDescent="0.2">
      <c r="B46" s="27" t="s">
        <v>62</v>
      </c>
      <c r="C46" s="31"/>
      <c r="D46" s="31"/>
      <c r="E46" s="31"/>
      <c r="F46" s="31"/>
      <c r="G46" s="31"/>
      <c r="H46" s="31"/>
      <c r="I46" s="31"/>
      <c r="J46" s="31"/>
      <c r="K46" s="31"/>
    </row>
    <row r="47" spans="2:11" x14ac:dyDescent="0.2">
      <c r="B47" s="20" t="s">
        <v>1769</v>
      </c>
      <c r="C47" s="21" t="s">
        <v>1934</v>
      </c>
      <c r="D47" s="21" t="s">
        <v>1940</v>
      </c>
      <c r="E47" s="21" t="s">
        <v>341</v>
      </c>
      <c r="F47" s="21" t="s">
        <v>1949</v>
      </c>
      <c r="G47" s="21" t="s">
        <v>1956</v>
      </c>
      <c r="H47" s="21" t="s">
        <v>1960</v>
      </c>
      <c r="I47" s="21" t="s">
        <v>1966</v>
      </c>
      <c r="J47" s="21" t="s">
        <v>1971</v>
      </c>
      <c r="K47" s="21" t="s">
        <v>1977</v>
      </c>
    </row>
    <row r="48" spans="2:11" x14ac:dyDescent="0.2">
      <c r="B48" s="20" t="s">
        <v>1770</v>
      </c>
      <c r="C48" s="21" t="s">
        <v>1935</v>
      </c>
      <c r="D48" s="21" t="s">
        <v>1941</v>
      </c>
      <c r="E48" s="21" t="s">
        <v>1943</v>
      </c>
      <c r="F48" s="21" t="s">
        <v>1950</v>
      </c>
      <c r="G48" s="21" t="s">
        <v>1957</v>
      </c>
      <c r="H48" s="21" t="s">
        <v>1961</v>
      </c>
      <c r="I48" s="21" t="s">
        <v>1967</v>
      </c>
      <c r="J48" s="21" t="s">
        <v>618</v>
      </c>
      <c r="K48" s="21" t="s">
        <v>1978</v>
      </c>
    </row>
    <row r="49" spans="2:11" x14ac:dyDescent="0.2">
      <c r="B49" s="20" t="s">
        <v>1771</v>
      </c>
      <c r="C49" s="21" t="s">
        <v>1936</v>
      </c>
      <c r="D49" s="21" t="s">
        <v>1144</v>
      </c>
      <c r="E49" s="21" t="s">
        <v>1944</v>
      </c>
      <c r="F49" s="21" t="s">
        <v>1951</v>
      </c>
      <c r="G49" s="21" t="s">
        <v>1528</v>
      </c>
      <c r="H49" s="21" t="s">
        <v>1424</v>
      </c>
      <c r="I49" s="21" t="s">
        <v>1762</v>
      </c>
      <c r="J49" s="21" t="s">
        <v>1972</v>
      </c>
      <c r="K49" s="21" t="s">
        <v>1931</v>
      </c>
    </row>
    <row r="50" spans="2:11" x14ac:dyDescent="0.2">
      <c r="B50" s="20" t="s">
        <v>1772</v>
      </c>
      <c r="C50" s="21" t="s">
        <v>1937</v>
      </c>
      <c r="D50" s="21" t="s">
        <v>1942</v>
      </c>
      <c r="E50" s="21" t="s">
        <v>1945</v>
      </c>
      <c r="F50" s="21" t="s">
        <v>1952</v>
      </c>
      <c r="G50" s="21" t="s">
        <v>1958</v>
      </c>
      <c r="H50" s="21" t="s">
        <v>1962</v>
      </c>
      <c r="I50" s="21" t="s">
        <v>1968</v>
      </c>
      <c r="J50" s="21" t="s">
        <v>1973</v>
      </c>
      <c r="K50" s="21" t="s">
        <v>1979</v>
      </c>
    </row>
    <row r="51" spans="2:11" x14ac:dyDescent="0.2">
      <c r="B51" s="20" t="s">
        <v>1773</v>
      </c>
      <c r="C51" s="21" t="s">
        <v>1601</v>
      </c>
      <c r="D51" s="21" t="s">
        <v>1826</v>
      </c>
      <c r="E51" s="21" t="s">
        <v>824</v>
      </c>
      <c r="F51" s="21" t="s">
        <v>1716</v>
      </c>
      <c r="G51" s="21" t="s">
        <v>655</v>
      </c>
      <c r="H51" s="21" t="s">
        <v>1824</v>
      </c>
      <c r="I51" s="21" t="s">
        <v>1969</v>
      </c>
      <c r="J51" s="21" t="s">
        <v>1974</v>
      </c>
      <c r="K51" s="21" t="s">
        <v>1980</v>
      </c>
    </row>
    <row r="52" spans="2:11" x14ac:dyDescent="0.2">
      <c r="B52" s="20" t="s">
        <v>1774</v>
      </c>
      <c r="C52" s="21" t="s">
        <v>679</v>
      </c>
      <c r="D52" s="21" t="s">
        <v>1874</v>
      </c>
      <c r="E52" s="21" t="s">
        <v>1946</v>
      </c>
      <c r="F52" s="21" t="s">
        <v>1953</v>
      </c>
      <c r="G52" s="21" t="s">
        <v>749</v>
      </c>
      <c r="H52" s="21" t="s">
        <v>1693</v>
      </c>
      <c r="I52" s="21" t="s">
        <v>313</v>
      </c>
      <c r="J52" s="21" t="s">
        <v>300</v>
      </c>
      <c r="K52" s="21" t="s">
        <v>1981</v>
      </c>
    </row>
    <row r="53" spans="2:11" x14ac:dyDescent="0.2">
      <c r="B53" s="20" t="s">
        <v>1775</v>
      </c>
      <c r="C53" s="21" t="s">
        <v>1938</v>
      </c>
      <c r="D53" s="21" t="s">
        <v>441</v>
      </c>
      <c r="E53" s="21" t="s">
        <v>1024</v>
      </c>
      <c r="F53" s="21" t="s">
        <v>502</v>
      </c>
      <c r="G53" s="21" t="s">
        <v>1959</v>
      </c>
      <c r="H53" s="21" t="s">
        <v>940</v>
      </c>
      <c r="I53" s="21" t="s">
        <v>643</v>
      </c>
      <c r="J53" s="21" t="s">
        <v>1975</v>
      </c>
      <c r="K53" s="21" t="s">
        <v>1648</v>
      </c>
    </row>
    <row r="54" spans="2:11" x14ac:dyDescent="0.2">
      <c r="B54" s="20" t="s">
        <v>1776</v>
      </c>
      <c r="C54" s="21" t="s">
        <v>1939</v>
      </c>
      <c r="D54" s="21" t="s">
        <v>863</v>
      </c>
      <c r="E54" s="21" t="s">
        <v>1947</v>
      </c>
      <c r="F54" s="21" t="s">
        <v>328</v>
      </c>
      <c r="G54" s="21" t="s">
        <v>1793</v>
      </c>
      <c r="H54" s="21" t="s">
        <v>1963</v>
      </c>
      <c r="I54" s="21" t="s">
        <v>1970</v>
      </c>
      <c r="J54" s="21" t="s">
        <v>1699</v>
      </c>
      <c r="K54" s="21" t="s">
        <v>1011</v>
      </c>
    </row>
    <row r="55" spans="2:11" x14ac:dyDescent="0.2">
      <c r="B55" s="20" t="s">
        <v>1777</v>
      </c>
      <c r="C55" s="21" t="s">
        <v>1623</v>
      </c>
      <c r="D55" s="21" t="s">
        <v>780</v>
      </c>
      <c r="E55" s="21" t="s">
        <v>1948</v>
      </c>
      <c r="F55" s="21" t="s">
        <v>1954</v>
      </c>
      <c r="G55" s="21" t="s">
        <v>1093</v>
      </c>
      <c r="H55" s="21" t="s">
        <v>1964</v>
      </c>
      <c r="I55" s="21" t="s">
        <v>1293</v>
      </c>
      <c r="J55" s="21" t="s">
        <v>1976</v>
      </c>
      <c r="K55" s="21" t="s">
        <v>1180</v>
      </c>
    </row>
    <row r="56" spans="2:11" x14ac:dyDescent="0.2">
      <c r="B56" s="20" t="s">
        <v>1450</v>
      </c>
      <c r="C56" s="21" t="s">
        <v>1768</v>
      </c>
      <c r="D56" s="21" t="s">
        <v>1041</v>
      </c>
      <c r="E56" s="21" t="s">
        <v>1670</v>
      </c>
      <c r="F56" s="21" t="s">
        <v>1955</v>
      </c>
      <c r="G56" s="21" t="s">
        <v>1470</v>
      </c>
      <c r="H56" s="21" t="s">
        <v>1965</v>
      </c>
      <c r="I56" s="21" t="s">
        <v>1788</v>
      </c>
      <c r="J56" s="21" t="s">
        <v>1021</v>
      </c>
      <c r="K56" s="21" t="s">
        <v>1502</v>
      </c>
    </row>
    <row r="57" spans="2:11" x14ac:dyDescent="0.2">
      <c r="B57" s="27" t="s">
        <v>83</v>
      </c>
      <c r="C57" s="31"/>
      <c r="D57" s="31"/>
      <c r="E57" s="31"/>
      <c r="F57" s="31"/>
      <c r="G57" s="31"/>
      <c r="H57" s="31"/>
      <c r="I57" s="31"/>
      <c r="J57" s="31"/>
      <c r="K57" s="31"/>
    </row>
    <row r="58" spans="2:11" x14ac:dyDescent="0.2">
      <c r="B58" s="20" t="s">
        <v>1769</v>
      </c>
      <c r="C58" s="21" t="s">
        <v>1982</v>
      </c>
      <c r="D58" s="21" t="s">
        <v>1989</v>
      </c>
      <c r="E58" s="21" t="s">
        <v>1993</v>
      </c>
      <c r="F58" s="21" t="s">
        <v>1383</v>
      </c>
      <c r="G58" s="21" t="s">
        <v>1068</v>
      </c>
      <c r="H58" s="21" t="s">
        <v>763</v>
      </c>
      <c r="I58" s="21" t="s">
        <v>2015</v>
      </c>
      <c r="J58" s="21" t="s">
        <v>2021</v>
      </c>
      <c r="K58" s="21" t="s">
        <v>198</v>
      </c>
    </row>
    <row r="59" spans="2:11" x14ac:dyDescent="0.2">
      <c r="B59" s="20" t="s">
        <v>1770</v>
      </c>
      <c r="C59" s="21" t="s">
        <v>1983</v>
      </c>
      <c r="D59" s="21" t="s">
        <v>1751</v>
      </c>
      <c r="E59" s="21" t="s">
        <v>1994</v>
      </c>
      <c r="F59" s="21" t="s">
        <v>1998</v>
      </c>
      <c r="G59" s="21" t="s">
        <v>2004</v>
      </c>
      <c r="H59" s="21" t="s">
        <v>2008</v>
      </c>
      <c r="I59" s="21" t="s">
        <v>1332</v>
      </c>
      <c r="J59" s="21" t="s">
        <v>1067</v>
      </c>
      <c r="K59" s="21" t="s">
        <v>2028</v>
      </c>
    </row>
    <row r="60" spans="2:11" x14ac:dyDescent="0.2">
      <c r="B60" s="20" t="s">
        <v>1771</v>
      </c>
      <c r="C60" s="21" t="s">
        <v>1984</v>
      </c>
      <c r="D60" s="21" t="s">
        <v>1990</v>
      </c>
      <c r="E60" s="21" t="s">
        <v>1995</v>
      </c>
      <c r="F60" s="21" t="s">
        <v>1999</v>
      </c>
      <c r="G60" s="21" t="s">
        <v>2005</v>
      </c>
      <c r="H60" s="21" t="s">
        <v>2009</v>
      </c>
      <c r="I60" s="21" t="s">
        <v>2016</v>
      </c>
      <c r="J60" s="21" t="s">
        <v>2022</v>
      </c>
      <c r="K60" s="21" t="s">
        <v>2029</v>
      </c>
    </row>
    <row r="61" spans="2:11" x14ac:dyDescent="0.2">
      <c r="B61" s="20" t="s">
        <v>1772</v>
      </c>
      <c r="C61" s="21" t="s">
        <v>1985</v>
      </c>
      <c r="D61" s="21" t="s">
        <v>1814</v>
      </c>
      <c r="E61" s="21" t="s">
        <v>282</v>
      </c>
      <c r="F61" s="21" t="s">
        <v>202</v>
      </c>
      <c r="G61" s="21" t="s">
        <v>1829</v>
      </c>
      <c r="H61" s="21" t="s">
        <v>2010</v>
      </c>
      <c r="I61" s="21" t="s">
        <v>2017</v>
      </c>
      <c r="J61" s="21" t="s">
        <v>2023</v>
      </c>
      <c r="K61" s="21" t="s">
        <v>2030</v>
      </c>
    </row>
    <row r="62" spans="2:11" x14ac:dyDescent="0.2">
      <c r="B62" s="20" t="s">
        <v>1773</v>
      </c>
      <c r="C62" s="21" t="s">
        <v>1986</v>
      </c>
      <c r="D62" s="21" t="s">
        <v>1914</v>
      </c>
      <c r="E62" s="21" t="s">
        <v>1996</v>
      </c>
      <c r="F62" s="21" t="s">
        <v>2000</v>
      </c>
      <c r="G62" s="21" t="s">
        <v>2006</v>
      </c>
      <c r="H62" s="21" t="s">
        <v>2011</v>
      </c>
      <c r="I62" s="21" t="s">
        <v>2018</v>
      </c>
      <c r="J62" s="21" t="s">
        <v>2024</v>
      </c>
      <c r="K62" s="21" t="s">
        <v>2031</v>
      </c>
    </row>
    <row r="63" spans="2:11" x14ac:dyDescent="0.2">
      <c r="B63" s="20" t="s">
        <v>1774</v>
      </c>
      <c r="C63" s="21" t="s">
        <v>1620</v>
      </c>
      <c r="D63" s="21" t="s">
        <v>1991</v>
      </c>
      <c r="E63" s="21" t="s">
        <v>429</v>
      </c>
      <c r="F63" s="21" t="s">
        <v>2001</v>
      </c>
      <c r="G63" s="21" t="s">
        <v>1689</v>
      </c>
      <c r="H63" s="21" t="s">
        <v>2012</v>
      </c>
      <c r="I63" s="21" t="s">
        <v>2019</v>
      </c>
      <c r="J63" s="21" t="s">
        <v>249</v>
      </c>
      <c r="K63" s="21" t="s">
        <v>2032</v>
      </c>
    </row>
    <row r="64" spans="2:11" x14ac:dyDescent="0.2">
      <c r="B64" s="20" t="s">
        <v>1775</v>
      </c>
      <c r="C64" s="21" t="s">
        <v>1241</v>
      </c>
      <c r="D64" s="21" t="s">
        <v>1052</v>
      </c>
      <c r="E64" s="21" t="s">
        <v>926</v>
      </c>
      <c r="F64" s="21" t="s">
        <v>1149</v>
      </c>
      <c r="G64" s="21" t="s">
        <v>1599</v>
      </c>
      <c r="H64" s="21" t="s">
        <v>2013</v>
      </c>
      <c r="I64" s="21" t="s">
        <v>1812</v>
      </c>
      <c r="J64" s="21" t="s">
        <v>2025</v>
      </c>
      <c r="K64" s="21" t="s">
        <v>1259</v>
      </c>
    </row>
    <row r="65" spans="2:11" x14ac:dyDescent="0.2">
      <c r="B65" s="20" t="s">
        <v>1776</v>
      </c>
      <c r="C65" s="21" t="s">
        <v>1987</v>
      </c>
      <c r="D65" s="21" t="s">
        <v>1257</v>
      </c>
      <c r="E65" s="21" t="s">
        <v>1997</v>
      </c>
      <c r="F65" s="21" t="s">
        <v>2002</v>
      </c>
      <c r="G65" s="21" t="s">
        <v>2007</v>
      </c>
      <c r="H65" s="21" t="s">
        <v>1227</v>
      </c>
      <c r="I65" s="21" t="s">
        <v>2020</v>
      </c>
      <c r="J65" s="21" t="s">
        <v>2026</v>
      </c>
      <c r="K65" s="21" t="s">
        <v>2033</v>
      </c>
    </row>
    <row r="66" spans="2:11" x14ac:dyDescent="0.2">
      <c r="B66" s="20" t="s">
        <v>1777</v>
      </c>
      <c r="C66" s="21" t="s">
        <v>1988</v>
      </c>
      <c r="D66" s="21" t="s">
        <v>1992</v>
      </c>
      <c r="E66" s="21" t="s">
        <v>1676</v>
      </c>
      <c r="F66" s="21" t="s">
        <v>2003</v>
      </c>
      <c r="G66" s="21" t="s">
        <v>1992</v>
      </c>
      <c r="H66" s="21" t="s">
        <v>2014</v>
      </c>
      <c r="I66" s="21" t="s">
        <v>1320</v>
      </c>
      <c r="J66" s="21" t="s">
        <v>1320</v>
      </c>
      <c r="K66" s="21" t="s">
        <v>1320</v>
      </c>
    </row>
    <row r="67" spans="2:11" x14ac:dyDescent="0.2">
      <c r="B67" s="20" t="s">
        <v>1450</v>
      </c>
      <c r="C67" s="21" t="s">
        <v>1752</v>
      </c>
      <c r="D67" s="21" t="s">
        <v>988</v>
      </c>
      <c r="E67" s="21" t="s">
        <v>538</v>
      </c>
      <c r="F67" s="21" t="s">
        <v>371</v>
      </c>
      <c r="G67" s="21" t="s">
        <v>1639</v>
      </c>
      <c r="H67" s="21" t="s">
        <v>1527</v>
      </c>
      <c r="I67" s="21" t="s">
        <v>1380</v>
      </c>
      <c r="J67" s="21" t="s">
        <v>2027</v>
      </c>
      <c r="K67" s="21" t="s">
        <v>2034</v>
      </c>
    </row>
    <row r="68" spans="2:11" x14ac:dyDescent="0.2">
      <c r="B68" s="27" t="s">
        <v>102</v>
      </c>
      <c r="C68" s="31"/>
      <c r="D68" s="31"/>
      <c r="E68" s="31"/>
      <c r="F68" s="31"/>
      <c r="G68" s="31"/>
      <c r="H68" s="31"/>
      <c r="I68" s="31"/>
      <c r="J68" s="31"/>
      <c r="K68" s="31"/>
    </row>
    <row r="69" spans="2:11" x14ac:dyDescent="0.2">
      <c r="B69" s="20" t="s">
        <v>1769</v>
      </c>
      <c r="C69" s="21" t="s">
        <v>1039</v>
      </c>
      <c r="D69" s="21" t="s">
        <v>1648</v>
      </c>
      <c r="E69" s="21" t="s">
        <v>2042</v>
      </c>
      <c r="F69" s="21" t="s">
        <v>2048</v>
      </c>
      <c r="G69" s="21" t="s">
        <v>2054</v>
      </c>
      <c r="H69" s="21" t="s">
        <v>2058</v>
      </c>
      <c r="I69" s="21" t="s">
        <v>486</v>
      </c>
      <c r="J69" s="21" t="s">
        <v>1141</v>
      </c>
      <c r="K69" s="21" t="s">
        <v>2074</v>
      </c>
    </row>
    <row r="70" spans="2:11" x14ac:dyDescent="0.2">
      <c r="B70" s="20" t="s">
        <v>1770</v>
      </c>
      <c r="C70" s="21" t="s">
        <v>2035</v>
      </c>
      <c r="D70" s="21" t="s">
        <v>669</v>
      </c>
      <c r="E70" s="21" t="s">
        <v>2043</v>
      </c>
      <c r="F70" s="21" t="s">
        <v>232</v>
      </c>
      <c r="G70" s="21" t="s">
        <v>2055</v>
      </c>
      <c r="H70" s="21" t="s">
        <v>2059</v>
      </c>
      <c r="I70" s="21" t="s">
        <v>1932</v>
      </c>
      <c r="J70" s="21" t="s">
        <v>2067</v>
      </c>
      <c r="K70" s="21" t="s">
        <v>2075</v>
      </c>
    </row>
    <row r="71" spans="2:11" x14ac:dyDescent="0.2">
      <c r="B71" s="20" t="s">
        <v>1771</v>
      </c>
      <c r="C71" s="21" t="s">
        <v>2036</v>
      </c>
      <c r="D71" s="21" t="s">
        <v>2039</v>
      </c>
      <c r="E71" s="21" t="s">
        <v>2044</v>
      </c>
      <c r="F71" s="21" t="s">
        <v>2049</v>
      </c>
      <c r="G71" s="21" t="s">
        <v>1057</v>
      </c>
      <c r="H71" s="21" t="s">
        <v>2060</v>
      </c>
      <c r="I71" s="21" t="s">
        <v>571</v>
      </c>
      <c r="J71" s="21" t="s">
        <v>2068</v>
      </c>
      <c r="K71" s="21" t="s">
        <v>2076</v>
      </c>
    </row>
    <row r="72" spans="2:11" x14ac:dyDescent="0.2">
      <c r="B72" s="20" t="s">
        <v>1772</v>
      </c>
      <c r="C72" s="21" t="s">
        <v>833</v>
      </c>
      <c r="D72" s="21" t="s">
        <v>2040</v>
      </c>
      <c r="E72" s="21" t="s">
        <v>2045</v>
      </c>
      <c r="F72" s="21" t="s">
        <v>769</v>
      </c>
      <c r="G72" s="21" t="s">
        <v>1537</v>
      </c>
      <c r="H72" s="21" t="s">
        <v>2061</v>
      </c>
      <c r="I72" s="21" t="s">
        <v>826</v>
      </c>
      <c r="J72" s="21" t="s">
        <v>2069</v>
      </c>
      <c r="K72" s="21" t="s">
        <v>296</v>
      </c>
    </row>
    <row r="73" spans="2:11" x14ac:dyDescent="0.2">
      <c r="B73" s="20" t="s">
        <v>1773</v>
      </c>
      <c r="C73" s="21" t="s">
        <v>2037</v>
      </c>
      <c r="D73" s="21" t="s">
        <v>1781</v>
      </c>
      <c r="E73" s="21" t="s">
        <v>2046</v>
      </c>
      <c r="F73" s="21" t="s">
        <v>2050</v>
      </c>
      <c r="G73" s="21" t="s">
        <v>2056</v>
      </c>
      <c r="H73" s="21" t="s">
        <v>2046</v>
      </c>
      <c r="I73" s="21" t="s">
        <v>2064</v>
      </c>
      <c r="J73" s="21" t="s">
        <v>2032</v>
      </c>
      <c r="K73" s="21" t="s">
        <v>724</v>
      </c>
    </row>
    <row r="74" spans="2:11" x14ac:dyDescent="0.2">
      <c r="B74" s="20" t="s">
        <v>1774</v>
      </c>
      <c r="C74" s="21" t="s">
        <v>222</v>
      </c>
      <c r="D74" s="21" t="s">
        <v>2041</v>
      </c>
      <c r="E74" s="21" t="s">
        <v>253</v>
      </c>
      <c r="F74" s="21" t="s">
        <v>2051</v>
      </c>
      <c r="G74" s="21" t="s">
        <v>753</v>
      </c>
      <c r="H74" s="21" t="s">
        <v>2062</v>
      </c>
      <c r="I74" s="21" t="s">
        <v>1921</v>
      </c>
      <c r="J74" s="21" t="s">
        <v>824</v>
      </c>
      <c r="K74" s="21" t="s">
        <v>2077</v>
      </c>
    </row>
    <row r="75" spans="2:11" x14ac:dyDescent="0.2">
      <c r="B75" s="20" t="s">
        <v>1775</v>
      </c>
      <c r="C75" s="21" t="s">
        <v>860</v>
      </c>
      <c r="D75" s="21" t="s">
        <v>1047</v>
      </c>
      <c r="E75" s="21" t="s">
        <v>1148</v>
      </c>
      <c r="F75" s="21" t="s">
        <v>1206</v>
      </c>
      <c r="G75" s="21" t="s">
        <v>467</v>
      </c>
      <c r="H75" s="21" t="s">
        <v>2063</v>
      </c>
      <c r="I75" s="21" t="s">
        <v>2065</v>
      </c>
      <c r="J75" s="21" t="s">
        <v>2070</v>
      </c>
      <c r="K75" s="21" t="s">
        <v>755</v>
      </c>
    </row>
    <row r="76" spans="2:11" x14ac:dyDescent="0.2">
      <c r="B76" s="20" t="s">
        <v>1776</v>
      </c>
      <c r="C76" s="21" t="s">
        <v>364</v>
      </c>
      <c r="D76" s="21" t="s">
        <v>1672</v>
      </c>
      <c r="E76" s="21" t="s">
        <v>2047</v>
      </c>
      <c r="F76" s="21" t="s">
        <v>1123</v>
      </c>
      <c r="G76" s="21" t="s">
        <v>1607</v>
      </c>
      <c r="H76" s="21" t="s">
        <v>1021</v>
      </c>
      <c r="I76" s="21" t="s">
        <v>2066</v>
      </c>
      <c r="J76" s="21" t="s">
        <v>2071</v>
      </c>
      <c r="K76" s="21" t="s">
        <v>1144</v>
      </c>
    </row>
    <row r="77" spans="2:11" x14ac:dyDescent="0.2">
      <c r="B77" s="20" t="s">
        <v>1777</v>
      </c>
      <c r="C77" s="21" t="s">
        <v>2038</v>
      </c>
      <c r="D77" s="21" t="s">
        <v>918</v>
      </c>
      <c r="E77" s="21" t="s">
        <v>1034</v>
      </c>
      <c r="F77" s="21" t="s">
        <v>2052</v>
      </c>
      <c r="G77" s="21" t="s">
        <v>2057</v>
      </c>
      <c r="H77" s="21" t="s">
        <v>692</v>
      </c>
      <c r="I77" s="21" t="s">
        <v>1346</v>
      </c>
      <c r="J77" s="21" t="s">
        <v>2072</v>
      </c>
      <c r="K77" s="21" t="s">
        <v>2078</v>
      </c>
    </row>
    <row r="78" spans="2:11" x14ac:dyDescent="0.2">
      <c r="B78" s="22" t="s">
        <v>1450</v>
      </c>
      <c r="C78" s="23" t="s">
        <v>771</v>
      </c>
      <c r="D78" s="23" t="s">
        <v>467</v>
      </c>
      <c r="E78" s="23" t="s">
        <v>961</v>
      </c>
      <c r="F78" s="23" t="s">
        <v>2053</v>
      </c>
      <c r="G78" s="23" t="s">
        <v>976</v>
      </c>
      <c r="H78" s="23" t="s">
        <v>501</v>
      </c>
      <c r="I78" s="23" t="s">
        <v>197</v>
      </c>
      <c r="J78" s="23" t="s">
        <v>2073</v>
      </c>
      <c r="K78" s="23" t="s">
        <v>2079</v>
      </c>
    </row>
    <row r="80" spans="2:11" x14ac:dyDescent="0.2">
      <c r="B80" t="s">
        <v>174</v>
      </c>
    </row>
    <row r="81" spans="2:2" x14ac:dyDescent="0.2">
      <c r="B81" t="s">
        <v>175</v>
      </c>
    </row>
    <row r="82" spans="2:2" x14ac:dyDescent="0.2">
      <c r="B82" t="s">
        <v>176</v>
      </c>
    </row>
    <row r="83" spans="2:2" x14ac:dyDescent="0.2">
      <c r="B83" t="s">
        <v>177</v>
      </c>
    </row>
    <row r="84" spans="2:2" x14ac:dyDescent="0.2">
      <c r="B84" t="s">
        <v>52</v>
      </c>
    </row>
    <row r="85" spans="2:2" x14ac:dyDescent="0.2">
      <c r="B85" t="s">
        <v>178</v>
      </c>
    </row>
    <row r="86" spans="2:2" x14ac:dyDescent="0.2">
      <c r="B86" t="s">
        <v>179</v>
      </c>
    </row>
    <row r="87" spans="2:2" x14ac:dyDescent="0.2">
      <c r="B87" t="s">
        <v>180</v>
      </c>
    </row>
    <row r="88" spans="2:2" x14ac:dyDescent="0.2">
      <c r="B88" t="s">
        <v>52</v>
      </c>
    </row>
    <row r="89" spans="2:2" x14ac:dyDescent="0.2">
      <c r="B89" t="s">
        <v>181</v>
      </c>
    </row>
    <row r="90" spans="2:2" x14ac:dyDescent="0.2">
      <c r="B90" t="s">
        <v>182</v>
      </c>
    </row>
    <row r="91" spans="2:2" x14ac:dyDescent="0.2">
      <c r="B91" t="s">
        <v>183</v>
      </c>
    </row>
    <row r="92" spans="2:2" x14ac:dyDescent="0.2">
      <c r="B92" t="s">
        <v>184</v>
      </c>
    </row>
    <row r="93" spans="2:2" x14ac:dyDescent="0.2">
      <c r="B93" t="s">
        <v>52</v>
      </c>
    </row>
    <row r="94" spans="2:2" x14ac:dyDescent="0.2">
      <c r="B94" t="s">
        <v>185</v>
      </c>
    </row>
    <row r="95" spans="2:2" x14ac:dyDescent="0.2">
      <c r="B95" t="s">
        <v>186</v>
      </c>
    </row>
    <row r="96" spans="2:2" x14ac:dyDescent="0.2">
      <c r="B96" t="s">
        <v>187</v>
      </c>
    </row>
    <row r="97" spans="2:2" x14ac:dyDescent="0.2">
      <c r="B97" t="s">
        <v>188</v>
      </c>
    </row>
    <row r="98" spans="2:2" x14ac:dyDescent="0.2">
      <c r="B98" t="s">
        <v>189</v>
      </c>
    </row>
  </sheetData>
  <mergeCells count="16">
    <mergeCell ref="B46:K46"/>
    <mergeCell ref="B57:K57"/>
    <mergeCell ref="B68:K68"/>
    <mergeCell ref="B8:K8"/>
    <mergeCell ref="B19:K19"/>
    <mergeCell ref="B30:K30"/>
    <mergeCell ref="B43:K43"/>
    <mergeCell ref="B44:B45"/>
    <mergeCell ref="C44:E44"/>
    <mergeCell ref="F44:H44"/>
    <mergeCell ref="I44:K44"/>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A05388"/>
  </sheetPr>
  <dimension ref="B1:K62"/>
  <sheetViews>
    <sheetView showGridLines="0" workbookViewId="0"/>
  </sheetViews>
  <sheetFormatPr baseColWidth="10" defaultRowHeight="12.75" x14ac:dyDescent="0.2"/>
  <cols>
    <col min="1" max="1" width="2.5703125" customWidth="1"/>
    <col min="2" max="2" width="32.28515625" customWidth="1"/>
    <col min="3" max="20" width="11.140625" customWidth="1"/>
  </cols>
  <sheetData>
    <row r="1" spans="2:11" ht="18" x14ac:dyDescent="0.25">
      <c r="B1" s="3" t="s">
        <v>22</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2080</v>
      </c>
      <c r="C9" s="21" t="s">
        <v>2084</v>
      </c>
      <c r="D9" s="21" t="s">
        <v>2087</v>
      </c>
      <c r="E9" s="21" t="s">
        <v>2091</v>
      </c>
      <c r="F9" s="21" t="s">
        <v>601</v>
      </c>
      <c r="G9" s="21" t="s">
        <v>1890</v>
      </c>
      <c r="H9" s="21" t="s">
        <v>2098</v>
      </c>
      <c r="I9" s="21" t="s">
        <v>2101</v>
      </c>
      <c r="J9" s="21" t="s">
        <v>2104</v>
      </c>
      <c r="K9" s="21" t="s">
        <v>596</v>
      </c>
    </row>
    <row r="10" spans="2:11" x14ac:dyDescent="0.2">
      <c r="B10" s="20" t="s">
        <v>2081</v>
      </c>
      <c r="C10" s="21" t="s">
        <v>2085</v>
      </c>
      <c r="D10" s="21" t="s">
        <v>2088</v>
      </c>
      <c r="E10" s="21" t="s">
        <v>280</v>
      </c>
      <c r="F10" s="21" t="s">
        <v>2093</v>
      </c>
      <c r="G10" s="21" t="s">
        <v>2095</v>
      </c>
      <c r="H10" s="21" t="s">
        <v>2099</v>
      </c>
      <c r="I10" s="21" t="s">
        <v>2102</v>
      </c>
      <c r="J10" s="21" t="s">
        <v>594</v>
      </c>
      <c r="K10" s="21" t="s">
        <v>2107</v>
      </c>
    </row>
    <row r="11" spans="2:11" x14ac:dyDescent="0.2">
      <c r="B11" s="20" t="s">
        <v>2082</v>
      </c>
      <c r="C11" s="21" t="s">
        <v>2086</v>
      </c>
      <c r="D11" s="21" t="s">
        <v>2089</v>
      </c>
      <c r="E11" s="21" t="s">
        <v>2092</v>
      </c>
      <c r="F11" s="21" t="s">
        <v>2094</v>
      </c>
      <c r="G11" s="21" t="s">
        <v>2096</v>
      </c>
      <c r="H11" s="21" t="s">
        <v>2100</v>
      </c>
      <c r="I11" s="21" t="s">
        <v>2103</v>
      </c>
      <c r="J11" s="21" t="s">
        <v>2105</v>
      </c>
      <c r="K11" s="21" t="s">
        <v>2108</v>
      </c>
    </row>
    <row r="12" spans="2:11" x14ac:dyDescent="0.2">
      <c r="B12" s="20" t="s">
        <v>2083</v>
      </c>
      <c r="C12" s="21" t="s">
        <v>1801</v>
      </c>
      <c r="D12" s="21" t="s">
        <v>2090</v>
      </c>
      <c r="E12" s="21" t="s">
        <v>2027</v>
      </c>
      <c r="F12" s="21" t="s">
        <v>1801</v>
      </c>
      <c r="G12" s="21" t="s">
        <v>2097</v>
      </c>
      <c r="H12" s="21" t="s">
        <v>1470</v>
      </c>
      <c r="I12" s="21" t="s">
        <v>1801</v>
      </c>
      <c r="J12" s="21" t="s">
        <v>2106</v>
      </c>
      <c r="K12" s="21" t="s">
        <v>1281</v>
      </c>
    </row>
    <row r="13" spans="2:11" x14ac:dyDescent="0.2">
      <c r="B13" s="27" t="s">
        <v>83</v>
      </c>
      <c r="C13" s="31"/>
      <c r="D13" s="31"/>
      <c r="E13" s="31"/>
      <c r="F13" s="31"/>
      <c r="G13" s="31"/>
      <c r="H13" s="31"/>
      <c r="I13" s="31"/>
      <c r="J13" s="31"/>
      <c r="K13" s="31"/>
    </row>
    <row r="14" spans="2:11" x14ac:dyDescent="0.2">
      <c r="B14" s="20" t="s">
        <v>2080</v>
      </c>
      <c r="C14" s="21" t="s">
        <v>2109</v>
      </c>
      <c r="D14" s="21" t="s">
        <v>2112</v>
      </c>
      <c r="E14" s="21" t="s">
        <v>2116</v>
      </c>
      <c r="F14" s="21" t="s">
        <v>2118</v>
      </c>
      <c r="G14" s="21" t="s">
        <v>680</v>
      </c>
      <c r="H14" s="21" t="s">
        <v>1417</v>
      </c>
      <c r="I14" s="21" t="s">
        <v>279</v>
      </c>
      <c r="J14" s="21" t="s">
        <v>2009</v>
      </c>
      <c r="K14" s="21" t="s">
        <v>2130</v>
      </c>
    </row>
    <row r="15" spans="2:11" x14ac:dyDescent="0.2">
      <c r="B15" s="20" t="s">
        <v>2081</v>
      </c>
      <c r="C15" s="21" t="s">
        <v>701</v>
      </c>
      <c r="D15" s="21" t="s">
        <v>2113</v>
      </c>
      <c r="E15" s="21" t="s">
        <v>1680</v>
      </c>
      <c r="F15" s="21" t="s">
        <v>2119</v>
      </c>
      <c r="G15" s="21" t="s">
        <v>2121</v>
      </c>
      <c r="H15" s="21" t="s">
        <v>2124</v>
      </c>
      <c r="I15" s="21" t="s">
        <v>2126</v>
      </c>
      <c r="J15" s="21" t="s">
        <v>2128</v>
      </c>
      <c r="K15" s="21" t="s">
        <v>2131</v>
      </c>
    </row>
    <row r="16" spans="2:11" x14ac:dyDescent="0.2">
      <c r="B16" s="20" t="s">
        <v>2082</v>
      </c>
      <c r="C16" s="21" t="s">
        <v>2110</v>
      </c>
      <c r="D16" s="21" t="s">
        <v>2114</v>
      </c>
      <c r="E16" s="21" t="s">
        <v>2117</v>
      </c>
      <c r="F16" s="21" t="s">
        <v>2120</v>
      </c>
      <c r="G16" s="21" t="s">
        <v>2122</v>
      </c>
      <c r="H16" s="21" t="s">
        <v>2125</v>
      </c>
      <c r="I16" s="21" t="s">
        <v>2127</v>
      </c>
      <c r="J16" s="21" t="s">
        <v>2129</v>
      </c>
      <c r="K16" s="21" t="s">
        <v>2132</v>
      </c>
    </row>
    <row r="17" spans="2:11" x14ac:dyDescent="0.2">
      <c r="B17" s="20" t="s">
        <v>2083</v>
      </c>
      <c r="C17" s="21" t="s">
        <v>2111</v>
      </c>
      <c r="D17" s="21" t="s">
        <v>2115</v>
      </c>
      <c r="E17" s="21" t="s">
        <v>1802</v>
      </c>
      <c r="F17" s="21" t="s">
        <v>2090</v>
      </c>
      <c r="G17" s="21" t="s">
        <v>2123</v>
      </c>
      <c r="H17" s="21" t="s">
        <v>1783</v>
      </c>
      <c r="I17" s="21" t="s">
        <v>1320</v>
      </c>
      <c r="J17" s="21" t="s">
        <v>1320</v>
      </c>
      <c r="K17" s="21" t="s">
        <v>1320</v>
      </c>
    </row>
    <row r="18" spans="2:11" x14ac:dyDescent="0.2">
      <c r="B18" s="27" t="s">
        <v>102</v>
      </c>
      <c r="C18" s="31"/>
      <c r="D18" s="31"/>
      <c r="E18" s="31"/>
      <c r="F18" s="31"/>
      <c r="G18" s="31"/>
      <c r="H18" s="31"/>
      <c r="I18" s="31"/>
      <c r="J18" s="31"/>
      <c r="K18" s="31"/>
    </row>
    <row r="19" spans="2:11" x14ac:dyDescent="0.2">
      <c r="B19" s="20" t="s">
        <v>2080</v>
      </c>
      <c r="C19" s="21" t="s">
        <v>1028</v>
      </c>
      <c r="D19" s="21" t="s">
        <v>1239</v>
      </c>
      <c r="E19" s="21" t="s">
        <v>339</v>
      </c>
      <c r="F19" s="21" t="s">
        <v>2140</v>
      </c>
      <c r="G19" s="21" t="s">
        <v>2143</v>
      </c>
      <c r="H19" s="21" t="s">
        <v>2043</v>
      </c>
      <c r="I19" s="21" t="s">
        <v>1794</v>
      </c>
      <c r="J19" s="21" t="s">
        <v>346</v>
      </c>
      <c r="K19" s="21" t="s">
        <v>413</v>
      </c>
    </row>
    <row r="20" spans="2:11" x14ac:dyDescent="0.2">
      <c r="B20" s="20" t="s">
        <v>2081</v>
      </c>
      <c r="C20" s="21" t="s">
        <v>2133</v>
      </c>
      <c r="D20" s="21" t="s">
        <v>2135</v>
      </c>
      <c r="E20" s="21" t="s">
        <v>2138</v>
      </c>
      <c r="F20" s="21" t="s">
        <v>131</v>
      </c>
      <c r="G20" s="21" t="s">
        <v>2144</v>
      </c>
      <c r="H20" s="21" t="s">
        <v>2145</v>
      </c>
      <c r="I20" s="21" t="s">
        <v>2147</v>
      </c>
      <c r="J20" s="21" t="s">
        <v>144</v>
      </c>
      <c r="K20" s="21" t="s">
        <v>2151</v>
      </c>
    </row>
    <row r="21" spans="2:11" x14ac:dyDescent="0.2">
      <c r="B21" s="20" t="s">
        <v>2082</v>
      </c>
      <c r="C21" s="21" t="s">
        <v>2134</v>
      </c>
      <c r="D21" s="21" t="s">
        <v>2136</v>
      </c>
      <c r="E21" s="21" t="s">
        <v>1950</v>
      </c>
      <c r="F21" s="21" t="s">
        <v>2141</v>
      </c>
      <c r="G21" s="21" t="s">
        <v>1472</v>
      </c>
      <c r="H21" s="21" t="s">
        <v>2146</v>
      </c>
      <c r="I21" s="21" t="s">
        <v>1408</v>
      </c>
      <c r="J21" s="21" t="s">
        <v>2149</v>
      </c>
      <c r="K21" s="21" t="s">
        <v>591</v>
      </c>
    </row>
    <row r="22" spans="2:11" x14ac:dyDescent="0.2">
      <c r="B22" s="22" t="s">
        <v>2083</v>
      </c>
      <c r="C22" s="23" t="s">
        <v>1594</v>
      </c>
      <c r="D22" s="23" t="s">
        <v>2137</v>
      </c>
      <c r="E22" s="23" t="s">
        <v>2139</v>
      </c>
      <c r="F22" s="23" t="s">
        <v>2142</v>
      </c>
      <c r="G22" s="23" t="s">
        <v>2072</v>
      </c>
      <c r="H22" s="23" t="s">
        <v>1753</v>
      </c>
      <c r="I22" s="23" t="s">
        <v>2148</v>
      </c>
      <c r="J22" s="23" t="s">
        <v>2150</v>
      </c>
      <c r="K22" s="23" t="s">
        <v>2152</v>
      </c>
    </row>
    <row r="25" spans="2:11" x14ac:dyDescent="0.2">
      <c r="B25" s="29" t="s">
        <v>121</v>
      </c>
      <c r="C25" s="29" t="s">
        <v>121</v>
      </c>
      <c r="D25" s="29" t="s">
        <v>121</v>
      </c>
      <c r="E25" s="29" t="s">
        <v>121</v>
      </c>
      <c r="F25" s="29" t="s">
        <v>121</v>
      </c>
      <c r="G25" s="29" t="s">
        <v>121</v>
      </c>
      <c r="H25" s="29" t="s">
        <v>121</v>
      </c>
      <c r="I25" s="29" t="s">
        <v>121</v>
      </c>
      <c r="J25" s="29" t="s">
        <v>121</v>
      </c>
      <c r="K25" s="29" t="s">
        <v>121</v>
      </c>
    </row>
    <row r="26" spans="2:11" x14ac:dyDescent="0.2">
      <c r="B26" s="29" t="s">
        <v>52</v>
      </c>
      <c r="C26" s="29" t="s">
        <v>37</v>
      </c>
      <c r="D26" s="29" t="s">
        <v>37</v>
      </c>
      <c r="E26" s="29" t="s">
        <v>37</v>
      </c>
      <c r="F26" s="30" t="s">
        <v>38</v>
      </c>
      <c r="G26" s="30" t="s">
        <v>38</v>
      </c>
      <c r="H26" s="30" t="s">
        <v>38</v>
      </c>
      <c r="I26" s="30" t="s">
        <v>39</v>
      </c>
      <c r="J26" s="30" t="s">
        <v>39</v>
      </c>
      <c r="K26" s="30" t="s">
        <v>39</v>
      </c>
    </row>
    <row r="27" spans="2:11" x14ac:dyDescent="0.2">
      <c r="B27" s="29" t="s">
        <v>52</v>
      </c>
      <c r="C27" s="15" t="s">
        <v>59</v>
      </c>
      <c r="D27" s="15" t="s">
        <v>60</v>
      </c>
      <c r="E27" s="15" t="s">
        <v>61</v>
      </c>
      <c r="F27" s="15" t="s">
        <v>59</v>
      </c>
      <c r="G27" s="15" t="s">
        <v>60</v>
      </c>
      <c r="H27" s="15" t="s">
        <v>61</v>
      </c>
      <c r="I27" s="15" t="s">
        <v>59</v>
      </c>
      <c r="J27" s="15" t="s">
        <v>60</v>
      </c>
      <c r="K27" s="15" t="s">
        <v>61</v>
      </c>
    </row>
    <row r="28" spans="2:11" x14ac:dyDescent="0.2">
      <c r="B28" s="27" t="s">
        <v>62</v>
      </c>
      <c r="C28" s="31"/>
      <c r="D28" s="31"/>
      <c r="E28" s="31"/>
      <c r="F28" s="31"/>
      <c r="G28" s="31"/>
      <c r="H28" s="31"/>
      <c r="I28" s="31"/>
      <c r="J28" s="31"/>
      <c r="K28" s="31"/>
    </row>
    <row r="29" spans="2:11" x14ac:dyDescent="0.2">
      <c r="B29" s="20" t="s">
        <v>2080</v>
      </c>
      <c r="C29" s="21" t="s">
        <v>1389</v>
      </c>
      <c r="D29" s="21" t="s">
        <v>2156</v>
      </c>
      <c r="E29" s="21" t="s">
        <v>1400</v>
      </c>
      <c r="F29" s="21" t="s">
        <v>2161</v>
      </c>
      <c r="G29" s="21" t="s">
        <v>898</v>
      </c>
      <c r="H29" s="21" t="s">
        <v>2166</v>
      </c>
      <c r="I29" s="21" t="s">
        <v>2170</v>
      </c>
      <c r="J29" s="21" t="s">
        <v>873</v>
      </c>
      <c r="K29" s="21" t="s">
        <v>2176</v>
      </c>
    </row>
    <row r="30" spans="2:11" x14ac:dyDescent="0.2">
      <c r="B30" s="20" t="s">
        <v>2081</v>
      </c>
      <c r="C30" s="21" t="s">
        <v>2153</v>
      </c>
      <c r="D30" s="21" t="s">
        <v>2157</v>
      </c>
      <c r="E30" s="21" t="s">
        <v>2159</v>
      </c>
      <c r="F30" s="21" t="s">
        <v>2162</v>
      </c>
      <c r="G30" s="21" t="s">
        <v>2164</v>
      </c>
      <c r="H30" s="21" t="s">
        <v>2167</v>
      </c>
      <c r="I30" s="21" t="s">
        <v>2171</v>
      </c>
      <c r="J30" s="21" t="s">
        <v>2174</v>
      </c>
      <c r="K30" s="21" t="s">
        <v>2177</v>
      </c>
    </row>
    <row r="31" spans="2:11" x14ac:dyDescent="0.2">
      <c r="B31" s="20" t="s">
        <v>2082</v>
      </c>
      <c r="C31" s="21" t="s">
        <v>2154</v>
      </c>
      <c r="D31" s="21" t="s">
        <v>2158</v>
      </c>
      <c r="E31" s="21" t="s">
        <v>2160</v>
      </c>
      <c r="F31" s="21" t="s">
        <v>2163</v>
      </c>
      <c r="G31" s="21" t="s">
        <v>2165</v>
      </c>
      <c r="H31" s="21" t="s">
        <v>2168</v>
      </c>
      <c r="I31" s="21" t="s">
        <v>2172</v>
      </c>
      <c r="J31" s="21" t="s">
        <v>689</v>
      </c>
      <c r="K31" s="21" t="s">
        <v>2178</v>
      </c>
    </row>
    <row r="32" spans="2:11" x14ac:dyDescent="0.2">
      <c r="B32" s="20" t="s">
        <v>2083</v>
      </c>
      <c r="C32" s="21" t="s">
        <v>2155</v>
      </c>
      <c r="D32" s="21" t="s">
        <v>2152</v>
      </c>
      <c r="E32" s="21" t="s">
        <v>574</v>
      </c>
      <c r="F32" s="21" t="s">
        <v>1094</v>
      </c>
      <c r="G32" s="21" t="s">
        <v>2097</v>
      </c>
      <c r="H32" s="21" t="s">
        <v>2169</v>
      </c>
      <c r="I32" s="21" t="s">
        <v>2173</v>
      </c>
      <c r="J32" s="21" t="s">
        <v>2175</v>
      </c>
      <c r="K32" s="21" t="s">
        <v>2179</v>
      </c>
    </row>
    <row r="33" spans="2:11" x14ac:dyDescent="0.2">
      <c r="B33" s="27" t="s">
        <v>83</v>
      </c>
      <c r="C33" s="31"/>
      <c r="D33" s="31"/>
      <c r="E33" s="31"/>
      <c r="F33" s="31"/>
      <c r="G33" s="31"/>
      <c r="H33" s="31"/>
      <c r="I33" s="31"/>
      <c r="J33" s="31"/>
      <c r="K33" s="31"/>
    </row>
    <row r="34" spans="2:11" x14ac:dyDescent="0.2">
      <c r="B34" s="20" t="s">
        <v>2080</v>
      </c>
      <c r="C34" s="21" t="s">
        <v>2180</v>
      </c>
      <c r="D34" s="21" t="s">
        <v>2183</v>
      </c>
      <c r="E34" s="21" t="s">
        <v>873</v>
      </c>
      <c r="F34" s="21" t="s">
        <v>654</v>
      </c>
      <c r="G34" s="21" t="s">
        <v>2187</v>
      </c>
      <c r="H34" s="21" t="s">
        <v>610</v>
      </c>
      <c r="I34" s="21" t="s">
        <v>2170</v>
      </c>
      <c r="J34" s="21" t="s">
        <v>2166</v>
      </c>
      <c r="K34" s="21" t="s">
        <v>1745</v>
      </c>
    </row>
    <row r="35" spans="2:11" x14ac:dyDescent="0.2">
      <c r="B35" s="20" t="s">
        <v>2081</v>
      </c>
      <c r="C35" s="21" t="s">
        <v>2181</v>
      </c>
      <c r="D35" s="21" t="s">
        <v>1920</v>
      </c>
      <c r="E35" s="21" t="s">
        <v>738</v>
      </c>
      <c r="F35" s="21" t="s">
        <v>1540</v>
      </c>
      <c r="G35" s="21" t="s">
        <v>2188</v>
      </c>
      <c r="H35" s="21" t="s">
        <v>2191</v>
      </c>
      <c r="I35" s="21" t="s">
        <v>1921</v>
      </c>
      <c r="J35" s="21" t="s">
        <v>2195</v>
      </c>
      <c r="K35" s="21" t="s">
        <v>744</v>
      </c>
    </row>
    <row r="36" spans="2:11" x14ac:dyDescent="0.2">
      <c r="B36" s="20" t="s">
        <v>2082</v>
      </c>
      <c r="C36" s="21" t="s">
        <v>2182</v>
      </c>
      <c r="D36" s="21" t="s">
        <v>2132</v>
      </c>
      <c r="E36" s="21" t="s">
        <v>2184</v>
      </c>
      <c r="F36" s="21" t="s">
        <v>2185</v>
      </c>
      <c r="G36" s="21" t="s">
        <v>2189</v>
      </c>
      <c r="H36" s="21" t="s">
        <v>2192</v>
      </c>
      <c r="I36" s="21" t="s">
        <v>2193</v>
      </c>
      <c r="J36" s="21" t="s">
        <v>2196</v>
      </c>
      <c r="K36" s="21" t="s">
        <v>2198</v>
      </c>
    </row>
    <row r="37" spans="2:11" x14ac:dyDescent="0.2">
      <c r="B37" s="20" t="s">
        <v>2083</v>
      </c>
      <c r="C37" s="21" t="s">
        <v>2027</v>
      </c>
      <c r="D37" s="21" t="s">
        <v>1664</v>
      </c>
      <c r="E37" s="21" t="s">
        <v>525</v>
      </c>
      <c r="F37" s="21" t="s">
        <v>2186</v>
      </c>
      <c r="G37" s="21" t="s">
        <v>2190</v>
      </c>
      <c r="H37" s="21" t="s">
        <v>1470</v>
      </c>
      <c r="I37" s="21" t="s">
        <v>2194</v>
      </c>
      <c r="J37" s="21" t="s">
        <v>2197</v>
      </c>
      <c r="K37" s="21" t="s">
        <v>2199</v>
      </c>
    </row>
    <row r="38" spans="2:11" x14ac:dyDescent="0.2">
      <c r="B38" s="27" t="s">
        <v>102</v>
      </c>
      <c r="C38" s="31"/>
      <c r="D38" s="31"/>
      <c r="E38" s="31"/>
      <c r="F38" s="31"/>
      <c r="G38" s="31"/>
      <c r="H38" s="31"/>
      <c r="I38" s="31"/>
      <c r="J38" s="31"/>
      <c r="K38" s="31"/>
    </row>
    <row r="39" spans="2:11" x14ac:dyDescent="0.2">
      <c r="B39" s="20" t="s">
        <v>2080</v>
      </c>
      <c r="C39" s="21" t="s">
        <v>954</v>
      </c>
      <c r="D39" s="21" t="s">
        <v>1917</v>
      </c>
      <c r="E39" s="21" t="s">
        <v>2205</v>
      </c>
      <c r="F39" s="21" t="s">
        <v>321</v>
      </c>
      <c r="G39" s="21" t="s">
        <v>2210</v>
      </c>
      <c r="H39" s="21" t="s">
        <v>2213</v>
      </c>
      <c r="I39" s="21" t="s">
        <v>845</v>
      </c>
      <c r="J39" s="21" t="s">
        <v>1839</v>
      </c>
      <c r="K39" s="21" t="s">
        <v>686</v>
      </c>
    </row>
    <row r="40" spans="2:11" x14ac:dyDescent="0.2">
      <c r="B40" s="20" t="s">
        <v>2081</v>
      </c>
      <c r="C40" s="21" t="s">
        <v>91</v>
      </c>
      <c r="D40" s="21" t="s">
        <v>2202</v>
      </c>
      <c r="E40" s="21" t="s">
        <v>2206</v>
      </c>
      <c r="F40" s="21" t="s">
        <v>2208</v>
      </c>
      <c r="G40" s="21" t="s">
        <v>2211</v>
      </c>
      <c r="H40" s="21" t="s">
        <v>2214</v>
      </c>
      <c r="I40" s="21" t="s">
        <v>2217</v>
      </c>
      <c r="J40" s="21" t="s">
        <v>2219</v>
      </c>
      <c r="K40" s="21" t="s">
        <v>2222</v>
      </c>
    </row>
    <row r="41" spans="2:11" x14ac:dyDescent="0.2">
      <c r="B41" s="20" t="s">
        <v>2082</v>
      </c>
      <c r="C41" s="21" t="s">
        <v>2200</v>
      </c>
      <c r="D41" s="21" t="s">
        <v>2203</v>
      </c>
      <c r="E41" s="21" t="s">
        <v>2207</v>
      </c>
      <c r="F41" s="21" t="s">
        <v>2209</v>
      </c>
      <c r="G41" s="21" t="s">
        <v>2212</v>
      </c>
      <c r="H41" s="21" t="s">
        <v>2215</v>
      </c>
      <c r="I41" s="21" t="s">
        <v>2218</v>
      </c>
      <c r="J41" s="21" t="s">
        <v>2220</v>
      </c>
      <c r="K41" s="21" t="s">
        <v>2223</v>
      </c>
    </row>
    <row r="42" spans="2:11" x14ac:dyDescent="0.2">
      <c r="B42" s="22" t="s">
        <v>2083</v>
      </c>
      <c r="C42" s="23" t="s">
        <v>2201</v>
      </c>
      <c r="D42" s="23" t="s">
        <v>2204</v>
      </c>
      <c r="E42" s="23" t="s">
        <v>912</v>
      </c>
      <c r="F42" s="23" t="s">
        <v>1572</v>
      </c>
      <c r="G42" s="23" t="s">
        <v>1715</v>
      </c>
      <c r="H42" s="23" t="s">
        <v>2216</v>
      </c>
      <c r="I42" s="23" t="s">
        <v>1636</v>
      </c>
      <c r="J42" s="23" t="s">
        <v>2221</v>
      </c>
      <c r="K42" s="23" t="s">
        <v>2224</v>
      </c>
    </row>
    <row r="44" spans="2:11" x14ac:dyDescent="0.2">
      <c r="B44" t="s">
        <v>174</v>
      </c>
    </row>
    <row r="45" spans="2:11" x14ac:dyDescent="0.2">
      <c r="B45" t="s">
        <v>175</v>
      </c>
    </row>
    <row r="46" spans="2:11" x14ac:dyDescent="0.2">
      <c r="B46" t="s">
        <v>176</v>
      </c>
    </row>
    <row r="47" spans="2:11" x14ac:dyDescent="0.2">
      <c r="B47" t="s">
        <v>177</v>
      </c>
    </row>
    <row r="48" spans="2:11" x14ac:dyDescent="0.2">
      <c r="B48" t="s">
        <v>52</v>
      </c>
    </row>
    <row r="49" spans="2:2" x14ac:dyDescent="0.2">
      <c r="B49" t="s">
        <v>178</v>
      </c>
    </row>
    <row r="50" spans="2:2" x14ac:dyDescent="0.2">
      <c r="B50" t="s">
        <v>179</v>
      </c>
    </row>
    <row r="51" spans="2:2" x14ac:dyDescent="0.2">
      <c r="B51" t="s">
        <v>180</v>
      </c>
    </row>
    <row r="52" spans="2:2" x14ac:dyDescent="0.2">
      <c r="B52" t="s">
        <v>52</v>
      </c>
    </row>
    <row r="53" spans="2:2" x14ac:dyDescent="0.2">
      <c r="B53" t="s">
        <v>181</v>
      </c>
    </row>
    <row r="54" spans="2:2" x14ac:dyDescent="0.2">
      <c r="B54" t="s">
        <v>182</v>
      </c>
    </row>
    <row r="55" spans="2:2" x14ac:dyDescent="0.2">
      <c r="B55" t="s">
        <v>183</v>
      </c>
    </row>
    <row r="56" spans="2:2" x14ac:dyDescent="0.2">
      <c r="B56" t="s">
        <v>184</v>
      </c>
    </row>
    <row r="57" spans="2:2" x14ac:dyDescent="0.2">
      <c r="B57" t="s">
        <v>52</v>
      </c>
    </row>
    <row r="58" spans="2:2" x14ac:dyDescent="0.2">
      <c r="B58" t="s">
        <v>185</v>
      </c>
    </row>
    <row r="59" spans="2:2" x14ac:dyDescent="0.2">
      <c r="B59" t="s">
        <v>186</v>
      </c>
    </row>
    <row r="60" spans="2:2" x14ac:dyDescent="0.2">
      <c r="B60" t="s">
        <v>187</v>
      </c>
    </row>
    <row r="61" spans="2:2" x14ac:dyDescent="0.2">
      <c r="B61" t="s">
        <v>188</v>
      </c>
    </row>
    <row r="62" spans="2:2" x14ac:dyDescent="0.2">
      <c r="B62" t="s">
        <v>189</v>
      </c>
    </row>
  </sheetData>
  <mergeCells count="16">
    <mergeCell ref="B28:K28"/>
    <mergeCell ref="B33:K33"/>
    <mergeCell ref="B38:K38"/>
    <mergeCell ref="B8:K8"/>
    <mergeCell ref="B13:K13"/>
    <mergeCell ref="B18:K18"/>
    <mergeCell ref="B25:K25"/>
    <mergeCell ref="B26:B27"/>
    <mergeCell ref="C26:E26"/>
    <mergeCell ref="F26:H26"/>
    <mergeCell ref="I26:K26"/>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05388"/>
  </sheetPr>
  <dimension ref="B1:K77"/>
  <sheetViews>
    <sheetView showGridLines="0" workbookViewId="0"/>
  </sheetViews>
  <sheetFormatPr baseColWidth="10" defaultRowHeight="12.75" x14ac:dyDescent="0.2"/>
  <cols>
    <col min="1" max="1" width="2.5703125" customWidth="1"/>
    <col min="2" max="2" width="25.28515625" customWidth="1"/>
    <col min="3" max="20" width="11.140625" customWidth="1"/>
  </cols>
  <sheetData>
    <row r="1" spans="2:11" ht="18" x14ac:dyDescent="0.25">
      <c r="B1" s="3" t="s">
        <v>23</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2080</v>
      </c>
      <c r="C9" s="21" t="s">
        <v>2084</v>
      </c>
      <c r="D9" s="21" t="s">
        <v>2087</v>
      </c>
      <c r="E9" s="21" t="s">
        <v>2091</v>
      </c>
      <c r="F9" s="21" t="s">
        <v>601</v>
      </c>
      <c r="G9" s="21" t="s">
        <v>1890</v>
      </c>
      <c r="H9" s="21" t="s">
        <v>2098</v>
      </c>
      <c r="I9" s="21" t="s">
        <v>2101</v>
      </c>
      <c r="J9" s="21" t="s">
        <v>2104</v>
      </c>
      <c r="K9" s="21" t="s">
        <v>596</v>
      </c>
    </row>
    <row r="10" spans="2:11" x14ac:dyDescent="0.2">
      <c r="B10" s="20" t="s">
        <v>2225</v>
      </c>
      <c r="C10" s="21" t="s">
        <v>2230</v>
      </c>
      <c r="D10" s="21" t="s">
        <v>1952</v>
      </c>
      <c r="E10" s="21" t="s">
        <v>2039</v>
      </c>
      <c r="F10" s="21" t="s">
        <v>2237</v>
      </c>
      <c r="G10" s="21" t="s">
        <v>2242</v>
      </c>
      <c r="H10" s="21" t="s">
        <v>1697</v>
      </c>
      <c r="I10" s="21" t="s">
        <v>2248</v>
      </c>
      <c r="J10" s="21" t="s">
        <v>2180</v>
      </c>
      <c r="K10" s="21" t="s">
        <v>2254</v>
      </c>
    </row>
    <row r="11" spans="2:11" x14ac:dyDescent="0.2">
      <c r="B11" s="20" t="s">
        <v>2226</v>
      </c>
      <c r="C11" s="21" t="s">
        <v>2231</v>
      </c>
      <c r="D11" s="21" t="s">
        <v>2233</v>
      </c>
      <c r="E11" s="21" t="s">
        <v>2235</v>
      </c>
      <c r="F11" s="21" t="s">
        <v>2238</v>
      </c>
      <c r="G11" s="21" t="s">
        <v>2243</v>
      </c>
      <c r="H11" s="21" t="s">
        <v>2246</v>
      </c>
      <c r="I11" s="21" t="s">
        <v>793</v>
      </c>
      <c r="J11" s="21" t="s">
        <v>2252</v>
      </c>
      <c r="K11" s="21" t="s">
        <v>2255</v>
      </c>
    </row>
    <row r="12" spans="2:11" x14ac:dyDescent="0.2">
      <c r="B12" s="20" t="s">
        <v>2227</v>
      </c>
      <c r="C12" s="21" t="s">
        <v>2232</v>
      </c>
      <c r="D12" s="21" t="s">
        <v>2234</v>
      </c>
      <c r="E12" s="21" t="s">
        <v>2207</v>
      </c>
      <c r="F12" s="21" t="s">
        <v>2239</v>
      </c>
      <c r="G12" s="21" t="s">
        <v>2244</v>
      </c>
      <c r="H12" s="21" t="s">
        <v>585</v>
      </c>
      <c r="I12" s="21" t="s">
        <v>2249</v>
      </c>
      <c r="J12" s="21" t="s">
        <v>1941</v>
      </c>
      <c r="K12" s="21" t="s">
        <v>1621</v>
      </c>
    </row>
    <row r="13" spans="2:11" x14ac:dyDescent="0.2">
      <c r="B13" s="20" t="s">
        <v>2228</v>
      </c>
      <c r="C13" s="21" t="s">
        <v>429</v>
      </c>
      <c r="D13" s="21" t="s">
        <v>1785</v>
      </c>
      <c r="E13" s="21" t="s">
        <v>2236</v>
      </c>
      <c r="F13" s="21" t="s">
        <v>2240</v>
      </c>
      <c r="G13" s="21" t="s">
        <v>2245</v>
      </c>
      <c r="H13" s="21" t="s">
        <v>483</v>
      </c>
      <c r="I13" s="21" t="s">
        <v>2250</v>
      </c>
      <c r="J13" s="21" t="s">
        <v>2253</v>
      </c>
      <c r="K13" s="21" t="s">
        <v>507</v>
      </c>
    </row>
    <row r="14" spans="2:11" x14ac:dyDescent="0.2">
      <c r="B14" s="20" t="s">
        <v>2229</v>
      </c>
      <c r="C14" s="21" t="s">
        <v>1344</v>
      </c>
      <c r="D14" s="21" t="s">
        <v>912</v>
      </c>
      <c r="E14" s="21" t="s">
        <v>1752</v>
      </c>
      <c r="F14" s="21" t="s">
        <v>2241</v>
      </c>
      <c r="G14" s="21" t="s">
        <v>1633</v>
      </c>
      <c r="H14" s="21" t="s">
        <v>2247</v>
      </c>
      <c r="I14" s="21" t="s">
        <v>2251</v>
      </c>
      <c r="J14" s="21" t="s">
        <v>2194</v>
      </c>
      <c r="K14" s="21" t="s">
        <v>2256</v>
      </c>
    </row>
    <row r="15" spans="2:11" x14ac:dyDescent="0.2">
      <c r="B15" s="27" t="s">
        <v>83</v>
      </c>
      <c r="C15" s="31"/>
      <c r="D15" s="31"/>
      <c r="E15" s="31"/>
      <c r="F15" s="31"/>
      <c r="G15" s="31"/>
      <c r="H15" s="31"/>
      <c r="I15" s="31"/>
      <c r="J15" s="31"/>
      <c r="K15" s="31"/>
    </row>
    <row r="16" spans="2:11" x14ac:dyDescent="0.2">
      <c r="B16" s="20" t="s">
        <v>2080</v>
      </c>
      <c r="C16" s="21" t="s">
        <v>2109</v>
      </c>
      <c r="D16" s="21" t="s">
        <v>2112</v>
      </c>
      <c r="E16" s="21" t="s">
        <v>2116</v>
      </c>
      <c r="F16" s="21" t="s">
        <v>2118</v>
      </c>
      <c r="G16" s="21" t="s">
        <v>680</v>
      </c>
      <c r="H16" s="21" t="s">
        <v>1417</v>
      </c>
      <c r="I16" s="21" t="s">
        <v>279</v>
      </c>
      <c r="J16" s="21" t="s">
        <v>2009</v>
      </c>
      <c r="K16" s="21" t="s">
        <v>2130</v>
      </c>
    </row>
    <row r="17" spans="2:11" x14ac:dyDescent="0.2">
      <c r="B17" s="20" t="s">
        <v>2225</v>
      </c>
      <c r="C17" s="21" t="s">
        <v>350</v>
      </c>
      <c r="D17" s="21" t="s">
        <v>2258</v>
      </c>
      <c r="E17" s="21" t="s">
        <v>2262</v>
      </c>
      <c r="F17" s="21" t="s">
        <v>2266</v>
      </c>
      <c r="G17" s="21" t="s">
        <v>2269</v>
      </c>
      <c r="H17" s="21" t="s">
        <v>2271</v>
      </c>
      <c r="I17" s="21" t="s">
        <v>2275</v>
      </c>
      <c r="J17" s="21" t="s">
        <v>2022</v>
      </c>
      <c r="K17" s="21" t="s">
        <v>1764</v>
      </c>
    </row>
    <row r="18" spans="2:11" x14ac:dyDescent="0.2">
      <c r="B18" s="20" t="s">
        <v>2226</v>
      </c>
      <c r="C18" s="21" t="s">
        <v>1564</v>
      </c>
      <c r="D18" s="21" t="s">
        <v>2259</v>
      </c>
      <c r="E18" s="21" t="s">
        <v>2263</v>
      </c>
      <c r="F18" s="21" t="s">
        <v>2267</v>
      </c>
      <c r="G18" s="21" t="s">
        <v>2270</v>
      </c>
      <c r="H18" s="21" t="s">
        <v>2272</v>
      </c>
      <c r="I18" s="21" t="s">
        <v>2276</v>
      </c>
      <c r="J18" s="21" t="s">
        <v>2279</v>
      </c>
      <c r="K18" s="21" t="s">
        <v>2281</v>
      </c>
    </row>
    <row r="19" spans="2:11" x14ac:dyDescent="0.2">
      <c r="B19" s="20" t="s">
        <v>2227</v>
      </c>
      <c r="C19" s="21" t="s">
        <v>2257</v>
      </c>
      <c r="D19" s="21" t="s">
        <v>2260</v>
      </c>
      <c r="E19" s="21" t="s">
        <v>2264</v>
      </c>
      <c r="F19" s="21" t="s">
        <v>2268</v>
      </c>
      <c r="G19" s="21" t="s">
        <v>319</v>
      </c>
      <c r="H19" s="21" t="s">
        <v>700</v>
      </c>
      <c r="I19" s="21" t="s">
        <v>2277</v>
      </c>
      <c r="J19" s="21" t="s">
        <v>2029</v>
      </c>
      <c r="K19" s="21" t="s">
        <v>2282</v>
      </c>
    </row>
    <row r="20" spans="2:11" x14ac:dyDescent="0.2">
      <c r="B20" s="20" t="s">
        <v>2228</v>
      </c>
      <c r="C20" s="21" t="s">
        <v>1977</v>
      </c>
      <c r="D20" s="21" t="s">
        <v>2261</v>
      </c>
      <c r="E20" s="21" t="s">
        <v>2265</v>
      </c>
      <c r="F20" s="21" t="s">
        <v>710</v>
      </c>
      <c r="G20" s="21" t="s">
        <v>1166</v>
      </c>
      <c r="H20" s="21" t="s">
        <v>2273</v>
      </c>
      <c r="I20" s="21" t="s">
        <v>2278</v>
      </c>
      <c r="J20" s="21" t="s">
        <v>2280</v>
      </c>
      <c r="K20" s="21" t="s">
        <v>2283</v>
      </c>
    </row>
    <row r="21" spans="2:11" x14ac:dyDescent="0.2">
      <c r="B21" s="20" t="s">
        <v>2229</v>
      </c>
      <c r="C21" s="21" t="s">
        <v>2175</v>
      </c>
      <c r="D21" s="21" t="s">
        <v>1793</v>
      </c>
      <c r="E21" s="21" t="s">
        <v>1059</v>
      </c>
      <c r="F21" s="21" t="s">
        <v>450</v>
      </c>
      <c r="G21" s="21" t="s">
        <v>1399</v>
      </c>
      <c r="H21" s="21" t="s">
        <v>2274</v>
      </c>
      <c r="I21" s="21" t="s">
        <v>528</v>
      </c>
      <c r="J21" s="21" t="s">
        <v>1466</v>
      </c>
      <c r="K21" s="21" t="s">
        <v>1089</v>
      </c>
    </row>
    <row r="22" spans="2:11" x14ac:dyDescent="0.2">
      <c r="B22" s="27" t="s">
        <v>102</v>
      </c>
      <c r="C22" s="31"/>
      <c r="D22" s="31"/>
      <c r="E22" s="31"/>
      <c r="F22" s="31"/>
      <c r="G22" s="31"/>
      <c r="H22" s="31"/>
      <c r="I22" s="31"/>
      <c r="J22" s="31"/>
      <c r="K22" s="31"/>
    </row>
    <row r="23" spans="2:11" x14ac:dyDescent="0.2">
      <c r="B23" s="20" t="s">
        <v>2080</v>
      </c>
      <c r="C23" s="21" t="s">
        <v>1028</v>
      </c>
      <c r="D23" s="21" t="s">
        <v>1239</v>
      </c>
      <c r="E23" s="21" t="s">
        <v>339</v>
      </c>
      <c r="F23" s="21" t="s">
        <v>2140</v>
      </c>
      <c r="G23" s="21" t="s">
        <v>2143</v>
      </c>
      <c r="H23" s="21" t="s">
        <v>2043</v>
      </c>
      <c r="I23" s="21" t="s">
        <v>1794</v>
      </c>
      <c r="J23" s="21" t="s">
        <v>346</v>
      </c>
      <c r="K23" s="21" t="s">
        <v>413</v>
      </c>
    </row>
    <row r="24" spans="2:11" x14ac:dyDescent="0.2">
      <c r="B24" s="20" t="s">
        <v>2225</v>
      </c>
      <c r="C24" s="21" t="s">
        <v>1464</v>
      </c>
      <c r="D24" s="21" t="s">
        <v>2287</v>
      </c>
      <c r="E24" s="21" t="s">
        <v>2290</v>
      </c>
      <c r="F24" s="21" t="s">
        <v>2295</v>
      </c>
      <c r="G24" s="21" t="s">
        <v>705</v>
      </c>
      <c r="H24" s="21" t="s">
        <v>2303</v>
      </c>
      <c r="I24" s="21" t="s">
        <v>2306</v>
      </c>
      <c r="J24" s="21" t="s">
        <v>1681</v>
      </c>
      <c r="K24" s="21" t="s">
        <v>2310</v>
      </c>
    </row>
    <row r="25" spans="2:11" x14ac:dyDescent="0.2">
      <c r="B25" s="20" t="s">
        <v>2226</v>
      </c>
      <c r="C25" s="21" t="s">
        <v>2284</v>
      </c>
      <c r="D25" s="21" t="s">
        <v>2288</v>
      </c>
      <c r="E25" s="21" t="s">
        <v>2291</v>
      </c>
      <c r="F25" s="21" t="s">
        <v>2296</v>
      </c>
      <c r="G25" s="21" t="s">
        <v>2299</v>
      </c>
      <c r="H25" s="21" t="s">
        <v>2304</v>
      </c>
      <c r="I25" s="21" t="s">
        <v>1786</v>
      </c>
      <c r="J25" s="21" t="s">
        <v>2307</v>
      </c>
      <c r="K25" s="21" t="s">
        <v>2311</v>
      </c>
    </row>
    <row r="26" spans="2:11" x14ac:dyDescent="0.2">
      <c r="B26" s="20" t="s">
        <v>2227</v>
      </c>
      <c r="C26" s="21" t="s">
        <v>2285</v>
      </c>
      <c r="D26" s="21" t="s">
        <v>1864</v>
      </c>
      <c r="E26" s="21" t="s">
        <v>2292</v>
      </c>
      <c r="F26" s="21" t="s">
        <v>2297</v>
      </c>
      <c r="G26" s="21" t="s">
        <v>2300</v>
      </c>
      <c r="H26" s="21" t="s">
        <v>2252</v>
      </c>
      <c r="I26" s="21" t="s">
        <v>1078</v>
      </c>
      <c r="J26" s="21" t="s">
        <v>935</v>
      </c>
      <c r="K26" s="21" t="s">
        <v>2140</v>
      </c>
    </row>
    <row r="27" spans="2:11" x14ac:dyDescent="0.2">
      <c r="B27" s="20" t="s">
        <v>2228</v>
      </c>
      <c r="C27" s="21" t="s">
        <v>2286</v>
      </c>
      <c r="D27" s="21" t="s">
        <v>863</v>
      </c>
      <c r="E27" s="21" t="s">
        <v>2293</v>
      </c>
      <c r="F27" s="21" t="s">
        <v>2298</v>
      </c>
      <c r="G27" s="21" t="s">
        <v>2301</v>
      </c>
      <c r="H27" s="21" t="s">
        <v>2305</v>
      </c>
      <c r="I27" s="21" t="s">
        <v>1147</v>
      </c>
      <c r="J27" s="21" t="s">
        <v>2308</v>
      </c>
      <c r="K27" s="21" t="s">
        <v>2312</v>
      </c>
    </row>
    <row r="28" spans="2:11" x14ac:dyDescent="0.2">
      <c r="B28" s="22" t="s">
        <v>2229</v>
      </c>
      <c r="C28" s="23" t="s">
        <v>1019</v>
      </c>
      <c r="D28" s="23" t="s">
        <v>2289</v>
      </c>
      <c r="E28" s="23" t="s">
        <v>2294</v>
      </c>
      <c r="F28" s="23" t="s">
        <v>1019</v>
      </c>
      <c r="G28" s="23" t="s">
        <v>2302</v>
      </c>
      <c r="H28" s="23" t="s">
        <v>1181</v>
      </c>
      <c r="I28" s="23" t="s">
        <v>1019</v>
      </c>
      <c r="J28" s="23" t="s">
        <v>2309</v>
      </c>
      <c r="K28" s="23" t="s">
        <v>495</v>
      </c>
    </row>
    <row r="31" spans="2:11" x14ac:dyDescent="0.2">
      <c r="B31" s="29" t="s">
        <v>121</v>
      </c>
      <c r="C31" s="29" t="s">
        <v>121</v>
      </c>
      <c r="D31" s="29" t="s">
        <v>121</v>
      </c>
      <c r="E31" s="29" t="s">
        <v>121</v>
      </c>
      <c r="F31" s="29" t="s">
        <v>121</v>
      </c>
      <c r="G31" s="29" t="s">
        <v>121</v>
      </c>
      <c r="H31" s="29" t="s">
        <v>121</v>
      </c>
      <c r="I31" s="29" t="s">
        <v>121</v>
      </c>
      <c r="J31" s="29" t="s">
        <v>121</v>
      </c>
      <c r="K31" s="29" t="s">
        <v>121</v>
      </c>
    </row>
    <row r="32" spans="2:11" x14ac:dyDescent="0.2">
      <c r="B32" s="29" t="s">
        <v>52</v>
      </c>
      <c r="C32" s="29" t="s">
        <v>37</v>
      </c>
      <c r="D32" s="29" t="s">
        <v>37</v>
      </c>
      <c r="E32" s="29" t="s">
        <v>37</v>
      </c>
      <c r="F32" s="30" t="s">
        <v>38</v>
      </c>
      <c r="G32" s="30" t="s">
        <v>38</v>
      </c>
      <c r="H32" s="30" t="s">
        <v>38</v>
      </c>
      <c r="I32" s="30" t="s">
        <v>39</v>
      </c>
      <c r="J32" s="30" t="s">
        <v>39</v>
      </c>
      <c r="K32" s="30" t="s">
        <v>39</v>
      </c>
    </row>
    <row r="33" spans="2:11" x14ac:dyDescent="0.2">
      <c r="B33" s="29" t="s">
        <v>52</v>
      </c>
      <c r="C33" s="15" t="s">
        <v>59</v>
      </c>
      <c r="D33" s="15" t="s">
        <v>60</v>
      </c>
      <c r="E33" s="15" t="s">
        <v>61</v>
      </c>
      <c r="F33" s="15" t="s">
        <v>59</v>
      </c>
      <c r="G33" s="15" t="s">
        <v>60</v>
      </c>
      <c r="H33" s="15" t="s">
        <v>61</v>
      </c>
      <c r="I33" s="15" t="s">
        <v>59</v>
      </c>
      <c r="J33" s="15" t="s">
        <v>60</v>
      </c>
      <c r="K33" s="15" t="s">
        <v>61</v>
      </c>
    </row>
    <row r="34" spans="2:11" x14ac:dyDescent="0.2">
      <c r="B34" s="27" t="s">
        <v>62</v>
      </c>
      <c r="C34" s="31"/>
      <c r="D34" s="31"/>
      <c r="E34" s="31"/>
      <c r="F34" s="31"/>
      <c r="G34" s="31"/>
      <c r="H34" s="31"/>
      <c r="I34" s="31"/>
      <c r="J34" s="31"/>
      <c r="K34" s="31"/>
    </row>
    <row r="35" spans="2:11" x14ac:dyDescent="0.2">
      <c r="B35" s="20" t="s">
        <v>2080</v>
      </c>
      <c r="C35" s="21" t="s">
        <v>1389</v>
      </c>
      <c r="D35" s="21" t="s">
        <v>2156</v>
      </c>
      <c r="E35" s="21" t="s">
        <v>1400</v>
      </c>
      <c r="F35" s="21" t="s">
        <v>2161</v>
      </c>
      <c r="G35" s="21" t="s">
        <v>898</v>
      </c>
      <c r="H35" s="21" t="s">
        <v>2166</v>
      </c>
      <c r="I35" s="21" t="s">
        <v>2170</v>
      </c>
      <c r="J35" s="21" t="s">
        <v>873</v>
      </c>
      <c r="K35" s="21" t="s">
        <v>2176</v>
      </c>
    </row>
    <row r="36" spans="2:11" x14ac:dyDescent="0.2">
      <c r="B36" s="20" t="s">
        <v>2225</v>
      </c>
      <c r="C36" s="21" t="s">
        <v>2313</v>
      </c>
      <c r="D36" s="21" t="s">
        <v>2315</v>
      </c>
      <c r="E36" s="21" t="s">
        <v>2319</v>
      </c>
      <c r="F36" s="21" t="s">
        <v>2321</v>
      </c>
      <c r="G36" s="21" t="s">
        <v>2323</v>
      </c>
      <c r="H36" s="21" t="s">
        <v>2327</v>
      </c>
      <c r="I36" s="21" t="s">
        <v>252</v>
      </c>
      <c r="J36" s="21" t="s">
        <v>2334</v>
      </c>
      <c r="K36" s="21" t="s">
        <v>2339</v>
      </c>
    </row>
    <row r="37" spans="2:11" x14ac:dyDescent="0.2">
      <c r="B37" s="20" t="s">
        <v>2226</v>
      </c>
      <c r="C37" s="21" t="s">
        <v>385</v>
      </c>
      <c r="D37" s="21" t="s">
        <v>2316</v>
      </c>
      <c r="E37" s="21" t="s">
        <v>805</v>
      </c>
      <c r="F37" s="21" t="s">
        <v>785</v>
      </c>
      <c r="G37" s="21" t="s">
        <v>2324</v>
      </c>
      <c r="H37" s="21" t="s">
        <v>2328</v>
      </c>
      <c r="I37" s="21" t="s">
        <v>2231</v>
      </c>
      <c r="J37" s="21" t="s">
        <v>2335</v>
      </c>
      <c r="K37" s="21" t="s">
        <v>2340</v>
      </c>
    </row>
    <row r="38" spans="2:11" x14ac:dyDescent="0.2">
      <c r="B38" s="20" t="s">
        <v>2227</v>
      </c>
      <c r="C38" s="21" t="s">
        <v>2314</v>
      </c>
      <c r="D38" s="21" t="s">
        <v>2264</v>
      </c>
      <c r="E38" s="21" t="s">
        <v>2320</v>
      </c>
      <c r="F38" s="21" t="s">
        <v>2322</v>
      </c>
      <c r="G38" s="21" t="s">
        <v>2325</v>
      </c>
      <c r="H38" s="21" t="s">
        <v>2329</v>
      </c>
      <c r="I38" s="21" t="s">
        <v>2331</v>
      </c>
      <c r="J38" s="21" t="s">
        <v>2336</v>
      </c>
      <c r="K38" s="21" t="s">
        <v>2341</v>
      </c>
    </row>
    <row r="39" spans="2:11" x14ac:dyDescent="0.2">
      <c r="B39" s="20" t="s">
        <v>2228</v>
      </c>
      <c r="C39" s="21" t="s">
        <v>198</v>
      </c>
      <c r="D39" s="21" t="s">
        <v>2317</v>
      </c>
      <c r="E39" s="21" t="s">
        <v>214</v>
      </c>
      <c r="F39" s="21" t="s">
        <v>1844</v>
      </c>
      <c r="G39" s="21" t="s">
        <v>2326</v>
      </c>
      <c r="H39" s="21" t="s">
        <v>2330</v>
      </c>
      <c r="I39" s="21" t="s">
        <v>2332</v>
      </c>
      <c r="J39" s="21" t="s">
        <v>2337</v>
      </c>
      <c r="K39" s="21" t="s">
        <v>2342</v>
      </c>
    </row>
    <row r="40" spans="2:11" x14ac:dyDescent="0.2">
      <c r="B40" s="20" t="s">
        <v>2229</v>
      </c>
      <c r="C40" s="21" t="s">
        <v>1213</v>
      </c>
      <c r="D40" s="21" t="s">
        <v>2318</v>
      </c>
      <c r="E40" s="21" t="s">
        <v>1148</v>
      </c>
      <c r="F40" s="21" t="s">
        <v>676</v>
      </c>
      <c r="G40" s="21" t="s">
        <v>1013</v>
      </c>
      <c r="H40" s="21" t="s">
        <v>1118</v>
      </c>
      <c r="I40" s="21" t="s">
        <v>2333</v>
      </c>
      <c r="J40" s="21" t="s">
        <v>2338</v>
      </c>
      <c r="K40" s="21" t="s">
        <v>2343</v>
      </c>
    </row>
    <row r="41" spans="2:11" x14ac:dyDescent="0.2">
      <c r="B41" s="27" t="s">
        <v>83</v>
      </c>
      <c r="C41" s="31"/>
      <c r="D41" s="31"/>
      <c r="E41" s="31"/>
      <c r="F41" s="31"/>
      <c r="G41" s="31"/>
      <c r="H41" s="31"/>
      <c r="I41" s="31"/>
      <c r="J41" s="31"/>
      <c r="K41" s="31"/>
    </row>
    <row r="42" spans="2:11" x14ac:dyDescent="0.2">
      <c r="B42" s="20" t="s">
        <v>2080</v>
      </c>
      <c r="C42" s="21" t="s">
        <v>2180</v>
      </c>
      <c r="D42" s="21" t="s">
        <v>2183</v>
      </c>
      <c r="E42" s="21" t="s">
        <v>873</v>
      </c>
      <c r="F42" s="21" t="s">
        <v>654</v>
      </c>
      <c r="G42" s="21" t="s">
        <v>2187</v>
      </c>
      <c r="H42" s="21" t="s">
        <v>610</v>
      </c>
      <c r="I42" s="21" t="s">
        <v>2170</v>
      </c>
      <c r="J42" s="21" t="s">
        <v>2166</v>
      </c>
      <c r="K42" s="21" t="s">
        <v>1745</v>
      </c>
    </row>
    <row r="43" spans="2:11" x14ac:dyDescent="0.2">
      <c r="B43" s="20" t="s">
        <v>2225</v>
      </c>
      <c r="C43" s="21" t="s">
        <v>1828</v>
      </c>
      <c r="D43" s="21" t="s">
        <v>2346</v>
      </c>
      <c r="E43" s="21" t="s">
        <v>1120</v>
      </c>
      <c r="F43" s="21" t="s">
        <v>2351</v>
      </c>
      <c r="G43" s="21" t="s">
        <v>2353</v>
      </c>
      <c r="H43" s="21" t="s">
        <v>2356</v>
      </c>
      <c r="I43" s="21" t="s">
        <v>2358</v>
      </c>
      <c r="J43" s="21" t="s">
        <v>2361</v>
      </c>
      <c r="K43" s="21" t="s">
        <v>2366</v>
      </c>
    </row>
    <row r="44" spans="2:11" x14ac:dyDescent="0.2">
      <c r="B44" s="20" t="s">
        <v>2226</v>
      </c>
      <c r="C44" s="21" t="s">
        <v>2344</v>
      </c>
      <c r="D44" s="21" t="s">
        <v>2347</v>
      </c>
      <c r="E44" s="21" t="s">
        <v>2350</v>
      </c>
      <c r="F44" s="21" t="s">
        <v>2352</v>
      </c>
      <c r="G44" s="21" t="s">
        <v>2354</v>
      </c>
      <c r="H44" s="21" t="s">
        <v>2357</v>
      </c>
      <c r="I44" s="21" t="s">
        <v>2359</v>
      </c>
      <c r="J44" s="21" t="s">
        <v>2362</v>
      </c>
      <c r="K44" s="21" t="s">
        <v>2367</v>
      </c>
    </row>
    <row r="45" spans="2:11" x14ac:dyDescent="0.2">
      <c r="B45" s="20" t="s">
        <v>2227</v>
      </c>
      <c r="C45" s="21" t="s">
        <v>1506</v>
      </c>
      <c r="D45" s="21" t="s">
        <v>1978</v>
      </c>
      <c r="E45" s="21" t="s">
        <v>1490</v>
      </c>
      <c r="F45" s="21" t="s">
        <v>2347</v>
      </c>
      <c r="G45" s="21" t="s">
        <v>1110</v>
      </c>
      <c r="H45" s="21" t="s">
        <v>2310</v>
      </c>
      <c r="I45" s="21" t="s">
        <v>712</v>
      </c>
      <c r="J45" s="21" t="s">
        <v>2363</v>
      </c>
      <c r="K45" s="21" t="s">
        <v>2368</v>
      </c>
    </row>
    <row r="46" spans="2:11" x14ac:dyDescent="0.2">
      <c r="B46" s="20" t="s">
        <v>2228</v>
      </c>
      <c r="C46" s="21" t="s">
        <v>1885</v>
      </c>
      <c r="D46" s="21" t="s">
        <v>2348</v>
      </c>
      <c r="E46" s="21" t="s">
        <v>577</v>
      </c>
      <c r="F46" s="21" t="s">
        <v>1829</v>
      </c>
      <c r="G46" s="21" t="s">
        <v>2355</v>
      </c>
      <c r="H46" s="21" t="s">
        <v>402</v>
      </c>
      <c r="I46" s="21" t="s">
        <v>1790</v>
      </c>
      <c r="J46" s="21" t="s">
        <v>2364</v>
      </c>
      <c r="K46" s="21" t="s">
        <v>1579</v>
      </c>
    </row>
    <row r="47" spans="2:11" x14ac:dyDescent="0.2">
      <c r="B47" s="20" t="s">
        <v>2229</v>
      </c>
      <c r="C47" s="21" t="s">
        <v>2345</v>
      </c>
      <c r="D47" s="21" t="s">
        <v>2349</v>
      </c>
      <c r="E47" s="21" t="s">
        <v>1662</v>
      </c>
      <c r="F47" s="21" t="s">
        <v>544</v>
      </c>
      <c r="G47" s="21" t="s">
        <v>1019</v>
      </c>
      <c r="H47" s="21" t="s">
        <v>1140</v>
      </c>
      <c r="I47" s="21" t="s">
        <v>2360</v>
      </c>
      <c r="J47" s="21" t="s">
        <v>2365</v>
      </c>
      <c r="K47" s="21" t="s">
        <v>2369</v>
      </c>
    </row>
    <row r="48" spans="2:11" x14ac:dyDescent="0.2">
      <c r="B48" s="27" t="s">
        <v>102</v>
      </c>
      <c r="C48" s="31"/>
      <c r="D48" s="31"/>
      <c r="E48" s="31"/>
      <c r="F48" s="31"/>
      <c r="G48" s="31"/>
      <c r="H48" s="31"/>
      <c r="I48" s="31"/>
      <c r="J48" s="31"/>
      <c r="K48" s="31"/>
    </row>
    <row r="49" spans="2:11" x14ac:dyDescent="0.2">
      <c r="B49" s="20" t="s">
        <v>2080</v>
      </c>
      <c r="C49" s="21" t="s">
        <v>954</v>
      </c>
      <c r="D49" s="21" t="s">
        <v>1917</v>
      </c>
      <c r="E49" s="21" t="s">
        <v>2205</v>
      </c>
      <c r="F49" s="21" t="s">
        <v>321</v>
      </c>
      <c r="G49" s="21" t="s">
        <v>2210</v>
      </c>
      <c r="H49" s="21" t="s">
        <v>2213</v>
      </c>
      <c r="I49" s="21" t="s">
        <v>845</v>
      </c>
      <c r="J49" s="21" t="s">
        <v>1839</v>
      </c>
      <c r="K49" s="21" t="s">
        <v>686</v>
      </c>
    </row>
    <row r="50" spans="2:11" x14ac:dyDescent="0.2">
      <c r="B50" s="20" t="s">
        <v>2225</v>
      </c>
      <c r="C50" s="21" t="s">
        <v>994</v>
      </c>
      <c r="D50" s="21" t="s">
        <v>2371</v>
      </c>
      <c r="E50" s="21" t="s">
        <v>1603</v>
      </c>
      <c r="F50" s="21" t="s">
        <v>2374</v>
      </c>
      <c r="G50" s="21" t="s">
        <v>2378</v>
      </c>
      <c r="H50" s="21" t="s">
        <v>2379</v>
      </c>
      <c r="I50" s="21" t="s">
        <v>576</v>
      </c>
      <c r="J50" s="21" t="s">
        <v>2384</v>
      </c>
      <c r="K50" s="21" t="s">
        <v>279</v>
      </c>
    </row>
    <row r="51" spans="2:11" x14ac:dyDescent="0.2">
      <c r="B51" s="20" t="s">
        <v>2226</v>
      </c>
      <c r="C51" s="21" t="s">
        <v>2370</v>
      </c>
      <c r="D51" s="21" t="s">
        <v>2291</v>
      </c>
      <c r="E51" s="21" t="s">
        <v>2373</v>
      </c>
      <c r="F51" s="21" t="s">
        <v>2375</v>
      </c>
      <c r="G51" s="21" t="s">
        <v>2267</v>
      </c>
      <c r="H51" s="21" t="s">
        <v>843</v>
      </c>
      <c r="I51" s="21" t="s">
        <v>2381</v>
      </c>
      <c r="J51" s="21" t="s">
        <v>2284</v>
      </c>
      <c r="K51" s="21" t="s">
        <v>2386</v>
      </c>
    </row>
    <row r="52" spans="2:11" x14ac:dyDescent="0.2">
      <c r="B52" s="20" t="s">
        <v>2227</v>
      </c>
      <c r="C52" s="21" t="s">
        <v>327</v>
      </c>
      <c r="D52" s="21" t="s">
        <v>2260</v>
      </c>
      <c r="E52" s="21" t="s">
        <v>1724</v>
      </c>
      <c r="F52" s="21" t="s">
        <v>2376</v>
      </c>
      <c r="G52" s="21" t="s">
        <v>1967</v>
      </c>
      <c r="H52" s="21" t="s">
        <v>2059</v>
      </c>
      <c r="I52" s="21" t="s">
        <v>2382</v>
      </c>
      <c r="J52" s="21" t="s">
        <v>2385</v>
      </c>
      <c r="K52" s="21" t="s">
        <v>2387</v>
      </c>
    </row>
    <row r="53" spans="2:11" x14ac:dyDescent="0.2">
      <c r="B53" s="20" t="s">
        <v>2228</v>
      </c>
      <c r="C53" s="21" t="s">
        <v>2047</v>
      </c>
      <c r="D53" s="21" t="s">
        <v>364</v>
      </c>
      <c r="E53" s="21" t="s">
        <v>359</v>
      </c>
      <c r="F53" s="21" t="s">
        <v>934</v>
      </c>
      <c r="G53" s="21" t="s">
        <v>237</v>
      </c>
      <c r="H53" s="21" t="s">
        <v>2380</v>
      </c>
      <c r="I53" s="21" t="s">
        <v>1720</v>
      </c>
      <c r="J53" s="21" t="s">
        <v>1046</v>
      </c>
      <c r="K53" s="21" t="s">
        <v>1161</v>
      </c>
    </row>
    <row r="54" spans="2:11" x14ac:dyDescent="0.2">
      <c r="B54" s="22" t="s">
        <v>2229</v>
      </c>
      <c r="C54" s="23" t="s">
        <v>2333</v>
      </c>
      <c r="D54" s="23" t="s">
        <v>2372</v>
      </c>
      <c r="E54" s="23" t="s">
        <v>964</v>
      </c>
      <c r="F54" s="23" t="s">
        <v>2377</v>
      </c>
      <c r="G54" s="23" t="s">
        <v>1152</v>
      </c>
      <c r="H54" s="23" t="s">
        <v>1261</v>
      </c>
      <c r="I54" s="23" t="s">
        <v>2383</v>
      </c>
      <c r="J54" s="23" t="s">
        <v>347</v>
      </c>
      <c r="K54" s="23" t="s">
        <v>2388</v>
      </c>
    </row>
    <row r="56" spans="2:11" x14ac:dyDescent="0.2">
      <c r="B56" t="s">
        <v>174</v>
      </c>
    </row>
    <row r="57" spans="2:11" x14ac:dyDescent="0.2">
      <c r="B57" t="s">
        <v>175</v>
      </c>
    </row>
    <row r="58" spans="2:11" x14ac:dyDescent="0.2">
      <c r="B58" t="s">
        <v>176</v>
      </c>
    </row>
    <row r="59" spans="2:11" x14ac:dyDescent="0.2">
      <c r="B59" t="s">
        <v>177</v>
      </c>
    </row>
    <row r="60" spans="2:11" x14ac:dyDescent="0.2">
      <c r="B60" t="s">
        <v>52</v>
      </c>
    </row>
    <row r="61" spans="2:11" x14ac:dyDescent="0.2">
      <c r="B61" t="s">
        <v>178</v>
      </c>
    </row>
    <row r="62" spans="2:11" x14ac:dyDescent="0.2">
      <c r="B62" t="s">
        <v>179</v>
      </c>
    </row>
    <row r="63" spans="2:11" x14ac:dyDescent="0.2">
      <c r="B63" t="s">
        <v>180</v>
      </c>
    </row>
    <row r="64" spans="2:11" x14ac:dyDescent="0.2">
      <c r="B64" t="s">
        <v>52</v>
      </c>
    </row>
    <row r="65" spans="2:2" x14ac:dyDescent="0.2">
      <c r="B65" t="s">
        <v>181</v>
      </c>
    </row>
    <row r="66" spans="2:2" x14ac:dyDescent="0.2">
      <c r="B66" t="s">
        <v>182</v>
      </c>
    </row>
    <row r="67" spans="2:2" x14ac:dyDescent="0.2">
      <c r="B67" t="s">
        <v>183</v>
      </c>
    </row>
    <row r="68" spans="2:2" x14ac:dyDescent="0.2">
      <c r="B68" t="s">
        <v>184</v>
      </c>
    </row>
    <row r="69" spans="2:2" x14ac:dyDescent="0.2">
      <c r="B69" t="s">
        <v>52</v>
      </c>
    </row>
    <row r="70" spans="2:2" x14ac:dyDescent="0.2">
      <c r="B70" t="s">
        <v>185</v>
      </c>
    </row>
    <row r="71" spans="2:2" x14ac:dyDescent="0.2">
      <c r="B71" t="s">
        <v>186</v>
      </c>
    </row>
    <row r="72" spans="2:2" x14ac:dyDescent="0.2">
      <c r="B72" t="s">
        <v>187</v>
      </c>
    </row>
    <row r="73" spans="2:2" x14ac:dyDescent="0.2">
      <c r="B73" t="s">
        <v>188</v>
      </c>
    </row>
    <row r="74" spans="2:2" x14ac:dyDescent="0.2">
      <c r="B74" t="s">
        <v>189</v>
      </c>
    </row>
    <row r="76" spans="2:2" x14ac:dyDescent="0.2">
      <c r="B76" t="s">
        <v>2389</v>
      </c>
    </row>
    <row r="77" spans="2:2" x14ac:dyDescent="0.2">
      <c r="B77" t="s">
        <v>2390</v>
      </c>
    </row>
  </sheetData>
  <mergeCells count="16">
    <mergeCell ref="B34:K34"/>
    <mergeCell ref="B41:K41"/>
    <mergeCell ref="B48:K48"/>
    <mergeCell ref="B8:K8"/>
    <mergeCell ref="B15:K15"/>
    <mergeCell ref="B22:K22"/>
    <mergeCell ref="B31:K31"/>
    <mergeCell ref="B32:B33"/>
    <mergeCell ref="C32:E32"/>
    <mergeCell ref="F32:H32"/>
    <mergeCell ref="I32:K32"/>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82A9"/>
  </sheetPr>
  <dimension ref="B1:K74"/>
  <sheetViews>
    <sheetView showGridLines="0" workbookViewId="0"/>
  </sheetViews>
  <sheetFormatPr baseColWidth="10" defaultRowHeight="12.75" x14ac:dyDescent="0.2"/>
  <cols>
    <col min="1" max="1" width="2.5703125" customWidth="1"/>
    <col min="2" max="2" width="42" customWidth="1"/>
    <col min="3" max="20" width="11.140625" customWidth="1"/>
  </cols>
  <sheetData>
    <row r="1" spans="2:11" ht="18" x14ac:dyDescent="0.25">
      <c r="B1" s="3" t="s">
        <v>25</v>
      </c>
    </row>
    <row r="2" spans="2:11" x14ac:dyDescent="0.2">
      <c r="B2" t="s">
        <v>10</v>
      </c>
    </row>
    <row r="5" spans="2:11" x14ac:dyDescent="0.2">
      <c r="B5" s="29" t="s">
        <v>58</v>
      </c>
      <c r="C5" s="29" t="s">
        <v>58</v>
      </c>
      <c r="D5" s="29" t="s">
        <v>58</v>
      </c>
      <c r="E5" s="29" t="s">
        <v>58</v>
      </c>
      <c r="F5" s="29" t="s">
        <v>58</v>
      </c>
      <c r="G5" s="29" t="s">
        <v>58</v>
      </c>
      <c r="H5" s="29" t="s">
        <v>58</v>
      </c>
      <c r="I5" s="29" t="s">
        <v>58</v>
      </c>
      <c r="J5" s="29" t="s">
        <v>58</v>
      </c>
      <c r="K5" s="29" t="s">
        <v>58</v>
      </c>
    </row>
    <row r="6" spans="2:11" x14ac:dyDescent="0.2">
      <c r="B6" s="29" t="s">
        <v>52</v>
      </c>
      <c r="C6" s="29" t="s">
        <v>37</v>
      </c>
      <c r="D6" s="29" t="s">
        <v>37</v>
      </c>
      <c r="E6" s="29" t="s">
        <v>37</v>
      </c>
      <c r="F6" s="30" t="s">
        <v>38</v>
      </c>
      <c r="G6" s="30" t="s">
        <v>38</v>
      </c>
      <c r="H6" s="30" t="s">
        <v>38</v>
      </c>
      <c r="I6" s="30" t="s">
        <v>39</v>
      </c>
      <c r="J6" s="30" t="s">
        <v>39</v>
      </c>
      <c r="K6" s="30" t="s">
        <v>39</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2391</v>
      </c>
      <c r="C9" s="21" t="s">
        <v>2397</v>
      </c>
      <c r="D9" s="21" t="s">
        <v>2382</v>
      </c>
      <c r="E9" s="21" t="s">
        <v>335</v>
      </c>
      <c r="F9" s="21" t="s">
        <v>2406</v>
      </c>
      <c r="G9" s="21" t="s">
        <v>2410</v>
      </c>
      <c r="H9" s="21" t="s">
        <v>2415</v>
      </c>
      <c r="I9" s="21" t="s">
        <v>2418</v>
      </c>
      <c r="J9" s="21" t="s">
        <v>830</v>
      </c>
      <c r="K9" s="21" t="s">
        <v>1717</v>
      </c>
    </row>
    <row r="10" spans="2:11" x14ac:dyDescent="0.2">
      <c r="B10" s="20" t="s">
        <v>2392</v>
      </c>
      <c r="C10" s="21" t="s">
        <v>2398</v>
      </c>
      <c r="D10" s="21" t="s">
        <v>2401</v>
      </c>
      <c r="E10" s="21" t="s">
        <v>2403</v>
      </c>
      <c r="F10" s="21" t="s">
        <v>991</v>
      </c>
      <c r="G10" s="21" t="s">
        <v>2411</v>
      </c>
      <c r="H10" s="21" t="s">
        <v>2416</v>
      </c>
      <c r="I10" s="21" t="s">
        <v>2419</v>
      </c>
      <c r="J10" s="21" t="s">
        <v>994</v>
      </c>
      <c r="K10" s="21" t="s">
        <v>622</v>
      </c>
    </row>
    <row r="11" spans="2:11" x14ac:dyDescent="0.2">
      <c r="B11" s="20" t="s">
        <v>2393</v>
      </c>
      <c r="C11" s="21" t="s">
        <v>2399</v>
      </c>
      <c r="D11" s="21" t="s">
        <v>2402</v>
      </c>
      <c r="E11" s="21" t="s">
        <v>2404</v>
      </c>
      <c r="F11" s="21" t="s">
        <v>2407</v>
      </c>
      <c r="G11" s="21" t="s">
        <v>2412</v>
      </c>
      <c r="H11" s="21" t="s">
        <v>2417</v>
      </c>
      <c r="I11" s="21" t="s">
        <v>2420</v>
      </c>
      <c r="J11" s="21" t="s">
        <v>2422</v>
      </c>
      <c r="K11" s="21" t="s">
        <v>2423</v>
      </c>
    </row>
    <row r="12" spans="2:11" x14ac:dyDescent="0.2">
      <c r="B12" s="20" t="s">
        <v>2394</v>
      </c>
      <c r="C12" s="21" t="s">
        <v>1662</v>
      </c>
      <c r="D12" s="21" t="s">
        <v>953</v>
      </c>
      <c r="E12" s="21" t="s">
        <v>1577</v>
      </c>
      <c r="F12" s="21" t="s">
        <v>1117</v>
      </c>
      <c r="G12" s="21" t="s">
        <v>1338</v>
      </c>
      <c r="H12" s="21" t="s">
        <v>1731</v>
      </c>
      <c r="I12" s="21" t="s">
        <v>1507</v>
      </c>
      <c r="J12" s="21" t="s">
        <v>1175</v>
      </c>
      <c r="K12" s="21" t="s">
        <v>1127</v>
      </c>
    </row>
    <row r="13" spans="2:11" x14ac:dyDescent="0.2">
      <c r="B13" s="20" t="s">
        <v>2395</v>
      </c>
      <c r="C13" s="21" t="s">
        <v>2400</v>
      </c>
      <c r="D13" s="21" t="s">
        <v>1041</v>
      </c>
      <c r="E13" s="21" t="s">
        <v>2405</v>
      </c>
      <c r="F13" s="21" t="s">
        <v>2408</v>
      </c>
      <c r="G13" s="21" t="s">
        <v>2413</v>
      </c>
      <c r="H13" s="21" t="s">
        <v>889</v>
      </c>
      <c r="I13" s="21" t="s">
        <v>1426</v>
      </c>
      <c r="J13" s="21" t="s">
        <v>1714</v>
      </c>
      <c r="K13" s="21" t="s">
        <v>2424</v>
      </c>
    </row>
    <row r="14" spans="2:11" x14ac:dyDescent="0.2">
      <c r="B14" s="20" t="s">
        <v>2396</v>
      </c>
      <c r="C14" s="21" t="s">
        <v>324</v>
      </c>
      <c r="D14" s="21" t="s">
        <v>316</v>
      </c>
      <c r="E14" s="21" t="s">
        <v>530</v>
      </c>
      <c r="F14" s="21" t="s">
        <v>2409</v>
      </c>
      <c r="G14" s="21" t="s">
        <v>2414</v>
      </c>
      <c r="H14" s="21" t="s">
        <v>2065</v>
      </c>
      <c r="I14" s="21" t="s">
        <v>2421</v>
      </c>
      <c r="J14" s="21" t="s">
        <v>1792</v>
      </c>
      <c r="K14" s="21" t="s">
        <v>1982</v>
      </c>
    </row>
    <row r="15" spans="2:11" x14ac:dyDescent="0.2">
      <c r="B15" s="27" t="s">
        <v>83</v>
      </c>
      <c r="C15" s="31"/>
      <c r="D15" s="31"/>
      <c r="E15" s="31"/>
      <c r="F15" s="31"/>
      <c r="G15" s="31"/>
      <c r="H15" s="31"/>
      <c r="I15" s="31"/>
      <c r="J15" s="31"/>
      <c r="K15" s="31"/>
    </row>
    <row r="16" spans="2:11" x14ac:dyDescent="0.2">
      <c r="B16" s="20" t="s">
        <v>2391</v>
      </c>
      <c r="C16" s="21" t="s">
        <v>2282</v>
      </c>
      <c r="D16" s="21" t="s">
        <v>2428</v>
      </c>
      <c r="E16" s="21" t="s">
        <v>759</v>
      </c>
      <c r="F16" s="21" t="s">
        <v>2207</v>
      </c>
      <c r="G16" s="21" t="s">
        <v>1637</v>
      </c>
      <c r="H16" s="21" t="s">
        <v>2435</v>
      </c>
      <c r="I16" s="21" t="s">
        <v>2439</v>
      </c>
      <c r="J16" s="21" t="s">
        <v>1028</v>
      </c>
      <c r="K16" s="21" t="s">
        <v>2449</v>
      </c>
    </row>
    <row r="17" spans="2:11" x14ac:dyDescent="0.2">
      <c r="B17" s="20" t="s">
        <v>2392</v>
      </c>
      <c r="C17" s="21" t="s">
        <v>2425</v>
      </c>
      <c r="D17" s="21" t="s">
        <v>2429</v>
      </c>
      <c r="E17" s="21" t="s">
        <v>2431</v>
      </c>
      <c r="F17" s="21" t="s">
        <v>2433</v>
      </c>
      <c r="G17" s="21" t="s">
        <v>384</v>
      </c>
      <c r="H17" s="21" t="s">
        <v>2436</v>
      </c>
      <c r="I17" s="21" t="s">
        <v>2440</v>
      </c>
      <c r="J17" s="21" t="s">
        <v>2445</v>
      </c>
      <c r="K17" s="21" t="s">
        <v>2450</v>
      </c>
    </row>
    <row r="18" spans="2:11" x14ac:dyDescent="0.2">
      <c r="B18" s="20" t="s">
        <v>2393</v>
      </c>
      <c r="C18" s="21" t="s">
        <v>690</v>
      </c>
      <c r="D18" s="21" t="s">
        <v>1828</v>
      </c>
      <c r="E18" s="21" t="s">
        <v>389</v>
      </c>
      <c r="F18" s="21" t="s">
        <v>1832</v>
      </c>
      <c r="G18" s="21" t="s">
        <v>884</v>
      </c>
      <c r="H18" s="21" t="s">
        <v>1916</v>
      </c>
      <c r="I18" s="21" t="s">
        <v>2441</v>
      </c>
      <c r="J18" s="21" t="s">
        <v>2146</v>
      </c>
      <c r="K18" s="21" t="s">
        <v>2425</v>
      </c>
    </row>
    <row r="19" spans="2:11" x14ac:dyDescent="0.2">
      <c r="B19" s="20" t="s">
        <v>2394</v>
      </c>
      <c r="C19" s="21" t="s">
        <v>2426</v>
      </c>
      <c r="D19" s="21" t="s">
        <v>1575</v>
      </c>
      <c r="E19" s="21" t="s">
        <v>2301</v>
      </c>
      <c r="F19" s="21" t="s">
        <v>1296</v>
      </c>
      <c r="G19" s="21" t="s">
        <v>1199</v>
      </c>
      <c r="H19" s="21" t="s">
        <v>2437</v>
      </c>
      <c r="I19" s="21" t="s">
        <v>2442</v>
      </c>
      <c r="J19" s="21" t="s">
        <v>2446</v>
      </c>
      <c r="K19" s="21" t="s">
        <v>1868</v>
      </c>
    </row>
    <row r="20" spans="2:11" x14ac:dyDescent="0.2">
      <c r="B20" s="20" t="s">
        <v>2395</v>
      </c>
      <c r="C20" s="21" t="s">
        <v>371</v>
      </c>
      <c r="D20" s="21" t="s">
        <v>2430</v>
      </c>
      <c r="E20" s="21" t="s">
        <v>2432</v>
      </c>
      <c r="F20" s="21" t="s">
        <v>1360</v>
      </c>
      <c r="G20" s="21" t="s">
        <v>2434</v>
      </c>
      <c r="H20" s="21" t="s">
        <v>2438</v>
      </c>
      <c r="I20" s="21" t="s">
        <v>2443</v>
      </c>
      <c r="J20" s="21" t="s">
        <v>2447</v>
      </c>
      <c r="K20" s="21" t="s">
        <v>2451</v>
      </c>
    </row>
    <row r="21" spans="2:11" x14ac:dyDescent="0.2">
      <c r="B21" s="20" t="s">
        <v>2396</v>
      </c>
      <c r="C21" s="21" t="s">
        <v>2427</v>
      </c>
      <c r="D21" s="21" t="s">
        <v>359</v>
      </c>
      <c r="E21" s="21" t="s">
        <v>539</v>
      </c>
      <c r="F21" s="21" t="s">
        <v>2015</v>
      </c>
      <c r="G21" s="21" t="s">
        <v>2380</v>
      </c>
      <c r="H21" s="21" t="s">
        <v>1852</v>
      </c>
      <c r="I21" s="21" t="s">
        <v>2444</v>
      </c>
      <c r="J21" s="21" t="s">
        <v>2448</v>
      </c>
      <c r="K21" s="21" t="s">
        <v>2126</v>
      </c>
    </row>
    <row r="22" spans="2:11" x14ac:dyDescent="0.2">
      <c r="B22" s="27" t="s">
        <v>102</v>
      </c>
      <c r="C22" s="31"/>
      <c r="D22" s="31"/>
      <c r="E22" s="31"/>
      <c r="F22" s="31"/>
      <c r="G22" s="31"/>
      <c r="H22" s="31"/>
      <c r="I22" s="31"/>
      <c r="J22" s="31"/>
      <c r="K22" s="31"/>
    </row>
    <row r="23" spans="2:11" x14ac:dyDescent="0.2">
      <c r="B23" s="20" t="s">
        <v>2391</v>
      </c>
      <c r="C23" s="21" t="s">
        <v>804</v>
      </c>
      <c r="D23" s="21" t="s">
        <v>606</v>
      </c>
      <c r="E23" s="21" t="s">
        <v>604</v>
      </c>
      <c r="F23" s="21" t="s">
        <v>605</v>
      </c>
      <c r="G23" s="21" t="s">
        <v>2313</v>
      </c>
      <c r="H23" s="21" t="s">
        <v>941</v>
      </c>
      <c r="I23" s="21" t="s">
        <v>2470</v>
      </c>
      <c r="J23" s="21" t="s">
        <v>2213</v>
      </c>
      <c r="K23" s="21" t="s">
        <v>2475</v>
      </c>
    </row>
    <row r="24" spans="2:11" x14ac:dyDescent="0.2">
      <c r="B24" s="20" t="s">
        <v>2392</v>
      </c>
      <c r="C24" s="21" t="s">
        <v>2130</v>
      </c>
      <c r="D24" s="21" t="s">
        <v>2454</v>
      </c>
      <c r="E24" s="21" t="s">
        <v>2458</v>
      </c>
      <c r="F24" s="21" t="s">
        <v>2462</v>
      </c>
      <c r="G24" s="21" t="s">
        <v>2466</v>
      </c>
      <c r="H24" s="21" t="s">
        <v>2468</v>
      </c>
      <c r="I24" s="21" t="s">
        <v>2471</v>
      </c>
      <c r="J24" s="21" t="s">
        <v>1635</v>
      </c>
      <c r="K24" s="21" t="s">
        <v>2476</v>
      </c>
    </row>
    <row r="25" spans="2:11" x14ac:dyDescent="0.2">
      <c r="B25" s="20" t="s">
        <v>2393</v>
      </c>
      <c r="C25" s="21" t="s">
        <v>2452</v>
      </c>
      <c r="D25" s="21" t="s">
        <v>2455</v>
      </c>
      <c r="E25" s="21" t="s">
        <v>2459</v>
      </c>
      <c r="F25" s="21" t="s">
        <v>2463</v>
      </c>
      <c r="G25" s="21" t="s">
        <v>2467</v>
      </c>
      <c r="H25" s="21" t="s">
        <v>2469</v>
      </c>
      <c r="I25" s="21" t="s">
        <v>2472</v>
      </c>
      <c r="J25" s="21" t="s">
        <v>2473</v>
      </c>
      <c r="K25" s="21" t="s">
        <v>2477</v>
      </c>
    </row>
    <row r="26" spans="2:11" x14ac:dyDescent="0.2">
      <c r="B26" s="20" t="s">
        <v>2394</v>
      </c>
      <c r="C26" s="21" t="s">
        <v>2453</v>
      </c>
      <c r="D26" s="21" t="s">
        <v>1675</v>
      </c>
      <c r="E26" s="21" t="s">
        <v>1815</v>
      </c>
      <c r="F26" s="21" t="s">
        <v>2286</v>
      </c>
      <c r="G26" s="21" t="s">
        <v>863</v>
      </c>
      <c r="H26" s="21" t="s">
        <v>2293</v>
      </c>
      <c r="I26" s="21" t="s">
        <v>1731</v>
      </c>
      <c r="J26" s="21" t="s">
        <v>2474</v>
      </c>
      <c r="K26" s="21" t="s">
        <v>2478</v>
      </c>
    </row>
    <row r="27" spans="2:11" x14ac:dyDescent="0.2">
      <c r="B27" s="20" t="s">
        <v>2395</v>
      </c>
      <c r="C27" s="21" t="s">
        <v>1167</v>
      </c>
      <c r="D27" s="21" t="s">
        <v>2456</v>
      </c>
      <c r="E27" s="21" t="s">
        <v>2460</v>
      </c>
      <c r="F27" s="21" t="s">
        <v>2464</v>
      </c>
      <c r="G27" s="21" t="s">
        <v>1578</v>
      </c>
      <c r="H27" s="21" t="s">
        <v>2152</v>
      </c>
      <c r="I27" s="21" t="s">
        <v>1026</v>
      </c>
      <c r="J27" s="21" t="s">
        <v>1684</v>
      </c>
      <c r="K27" s="21" t="s">
        <v>926</v>
      </c>
    </row>
    <row r="28" spans="2:11" x14ac:dyDescent="0.2">
      <c r="B28" s="22" t="s">
        <v>2396</v>
      </c>
      <c r="C28" s="23" t="s">
        <v>221</v>
      </c>
      <c r="D28" s="23" t="s">
        <v>2457</v>
      </c>
      <c r="E28" s="23" t="s">
        <v>2461</v>
      </c>
      <c r="F28" s="23" t="s">
        <v>2465</v>
      </c>
      <c r="G28" s="23" t="s">
        <v>687</v>
      </c>
      <c r="H28" s="23" t="s">
        <v>574</v>
      </c>
      <c r="I28" s="23" t="s">
        <v>823</v>
      </c>
      <c r="J28" s="23" t="s">
        <v>538</v>
      </c>
      <c r="K28" s="23" t="s">
        <v>2318</v>
      </c>
    </row>
    <row r="31" spans="2:11" x14ac:dyDescent="0.2">
      <c r="B31" s="29" t="s">
        <v>121</v>
      </c>
      <c r="C31" s="29" t="s">
        <v>121</v>
      </c>
      <c r="D31" s="29" t="s">
        <v>121</v>
      </c>
      <c r="E31" s="29" t="s">
        <v>121</v>
      </c>
      <c r="F31" s="29" t="s">
        <v>121</v>
      </c>
      <c r="G31" s="29" t="s">
        <v>121</v>
      </c>
      <c r="H31" s="29" t="s">
        <v>121</v>
      </c>
      <c r="I31" s="29" t="s">
        <v>121</v>
      </c>
      <c r="J31" s="29" t="s">
        <v>121</v>
      </c>
      <c r="K31" s="29" t="s">
        <v>121</v>
      </c>
    </row>
    <row r="32" spans="2:11" x14ac:dyDescent="0.2">
      <c r="B32" s="29" t="s">
        <v>52</v>
      </c>
      <c r="C32" s="29" t="s">
        <v>37</v>
      </c>
      <c r="D32" s="29" t="s">
        <v>37</v>
      </c>
      <c r="E32" s="29" t="s">
        <v>37</v>
      </c>
      <c r="F32" s="30" t="s">
        <v>38</v>
      </c>
      <c r="G32" s="30" t="s">
        <v>38</v>
      </c>
      <c r="H32" s="30" t="s">
        <v>38</v>
      </c>
      <c r="I32" s="30" t="s">
        <v>39</v>
      </c>
      <c r="J32" s="30" t="s">
        <v>39</v>
      </c>
      <c r="K32" s="30" t="s">
        <v>39</v>
      </c>
    </row>
    <row r="33" spans="2:11" x14ac:dyDescent="0.2">
      <c r="B33" s="29" t="s">
        <v>52</v>
      </c>
      <c r="C33" s="15" t="s">
        <v>59</v>
      </c>
      <c r="D33" s="15" t="s">
        <v>60</v>
      </c>
      <c r="E33" s="15" t="s">
        <v>61</v>
      </c>
      <c r="F33" s="15" t="s">
        <v>59</v>
      </c>
      <c r="G33" s="15" t="s">
        <v>60</v>
      </c>
      <c r="H33" s="15" t="s">
        <v>61</v>
      </c>
      <c r="I33" s="15" t="s">
        <v>59</v>
      </c>
      <c r="J33" s="15" t="s">
        <v>60</v>
      </c>
      <c r="K33" s="15" t="s">
        <v>61</v>
      </c>
    </row>
    <row r="34" spans="2:11" x14ac:dyDescent="0.2">
      <c r="B34" s="27" t="s">
        <v>62</v>
      </c>
      <c r="C34" s="31"/>
      <c r="D34" s="31"/>
      <c r="E34" s="31"/>
      <c r="F34" s="31"/>
      <c r="G34" s="31"/>
      <c r="H34" s="31"/>
      <c r="I34" s="31"/>
      <c r="J34" s="31"/>
      <c r="K34" s="31"/>
    </row>
    <row r="35" spans="2:11" x14ac:dyDescent="0.2">
      <c r="B35" s="20" t="s">
        <v>2391</v>
      </c>
      <c r="C35" s="21" t="s">
        <v>2479</v>
      </c>
      <c r="D35" s="21" t="s">
        <v>2483</v>
      </c>
      <c r="E35" s="21" t="s">
        <v>2488</v>
      </c>
      <c r="F35" s="21" t="s">
        <v>1130</v>
      </c>
      <c r="G35" s="21" t="s">
        <v>196</v>
      </c>
      <c r="H35" s="21" t="s">
        <v>2496</v>
      </c>
      <c r="I35" s="21" t="s">
        <v>2500</v>
      </c>
      <c r="J35" s="21" t="s">
        <v>2504</v>
      </c>
      <c r="K35" s="21" t="s">
        <v>617</v>
      </c>
    </row>
    <row r="36" spans="2:11" x14ac:dyDescent="0.2">
      <c r="B36" s="20" t="s">
        <v>2392</v>
      </c>
      <c r="C36" s="21" t="s">
        <v>2480</v>
      </c>
      <c r="D36" s="21" t="s">
        <v>2484</v>
      </c>
      <c r="E36" s="21" t="s">
        <v>2431</v>
      </c>
      <c r="F36" s="21" t="s">
        <v>2490</v>
      </c>
      <c r="G36" s="21" t="s">
        <v>2493</v>
      </c>
      <c r="H36" s="21" t="s">
        <v>2497</v>
      </c>
      <c r="I36" s="21" t="s">
        <v>2501</v>
      </c>
      <c r="J36" s="21" t="s">
        <v>2505</v>
      </c>
      <c r="K36" s="21" t="s">
        <v>2508</v>
      </c>
    </row>
    <row r="37" spans="2:11" x14ac:dyDescent="0.2">
      <c r="B37" s="20" t="s">
        <v>2393</v>
      </c>
      <c r="C37" s="21" t="s">
        <v>2481</v>
      </c>
      <c r="D37" s="21" t="s">
        <v>2485</v>
      </c>
      <c r="E37" s="21" t="s">
        <v>2489</v>
      </c>
      <c r="F37" s="21" t="s">
        <v>2491</v>
      </c>
      <c r="G37" s="21" t="s">
        <v>2494</v>
      </c>
      <c r="H37" s="21" t="s">
        <v>2498</v>
      </c>
      <c r="I37" s="21" t="s">
        <v>404</v>
      </c>
      <c r="J37" s="21" t="s">
        <v>2506</v>
      </c>
      <c r="K37" s="21" t="s">
        <v>2509</v>
      </c>
    </row>
    <row r="38" spans="2:11" x14ac:dyDescent="0.2">
      <c r="B38" s="20" t="s">
        <v>2394</v>
      </c>
      <c r="C38" s="21" t="s">
        <v>2482</v>
      </c>
      <c r="D38" s="21" t="s">
        <v>2486</v>
      </c>
      <c r="E38" s="21" t="s">
        <v>1666</v>
      </c>
      <c r="F38" s="21" t="s">
        <v>1107</v>
      </c>
      <c r="G38" s="21" t="s">
        <v>502</v>
      </c>
      <c r="H38" s="21" t="s">
        <v>1349</v>
      </c>
      <c r="I38" s="21" t="s">
        <v>2502</v>
      </c>
      <c r="J38" s="21" t="s">
        <v>621</v>
      </c>
      <c r="K38" s="21" t="s">
        <v>2510</v>
      </c>
    </row>
    <row r="39" spans="2:11" x14ac:dyDescent="0.2">
      <c r="B39" s="20" t="s">
        <v>2395</v>
      </c>
      <c r="C39" s="21" t="s">
        <v>1491</v>
      </c>
      <c r="D39" s="21" t="s">
        <v>2487</v>
      </c>
      <c r="E39" s="21" t="s">
        <v>308</v>
      </c>
      <c r="F39" s="21" t="s">
        <v>2492</v>
      </c>
      <c r="G39" s="21" t="s">
        <v>1841</v>
      </c>
      <c r="H39" s="21" t="s">
        <v>630</v>
      </c>
      <c r="I39" s="21" t="s">
        <v>2503</v>
      </c>
      <c r="J39" s="21" t="s">
        <v>2507</v>
      </c>
      <c r="K39" s="21" t="s">
        <v>2511</v>
      </c>
    </row>
    <row r="40" spans="2:11" x14ac:dyDescent="0.2">
      <c r="B40" s="20" t="s">
        <v>2396</v>
      </c>
      <c r="C40" s="21" t="s">
        <v>1971</v>
      </c>
      <c r="D40" s="21" t="s">
        <v>1520</v>
      </c>
      <c r="E40" s="21" t="s">
        <v>1363</v>
      </c>
      <c r="F40" s="21" t="s">
        <v>1142</v>
      </c>
      <c r="G40" s="21" t="s">
        <v>2495</v>
      </c>
      <c r="H40" s="21" t="s">
        <v>2499</v>
      </c>
      <c r="I40" s="21" t="s">
        <v>2293</v>
      </c>
      <c r="J40" s="21" t="s">
        <v>2372</v>
      </c>
      <c r="K40" s="21" t="s">
        <v>2364</v>
      </c>
    </row>
    <row r="41" spans="2:11" x14ac:dyDescent="0.2">
      <c r="B41" s="27" t="s">
        <v>83</v>
      </c>
      <c r="C41" s="31"/>
      <c r="D41" s="31"/>
      <c r="E41" s="31"/>
      <c r="F41" s="31"/>
      <c r="G41" s="31"/>
      <c r="H41" s="31"/>
      <c r="I41" s="31"/>
      <c r="J41" s="31"/>
      <c r="K41" s="31"/>
    </row>
    <row r="42" spans="2:11" x14ac:dyDescent="0.2">
      <c r="B42" s="20" t="s">
        <v>2391</v>
      </c>
      <c r="C42" s="21" t="s">
        <v>2344</v>
      </c>
      <c r="D42" s="21" t="s">
        <v>2439</v>
      </c>
      <c r="E42" s="21" t="s">
        <v>802</v>
      </c>
      <c r="F42" s="21" t="s">
        <v>2384</v>
      </c>
      <c r="G42" s="21" t="s">
        <v>2347</v>
      </c>
      <c r="H42" s="21" t="s">
        <v>1592</v>
      </c>
      <c r="I42" s="21" t="s">
        <v>1321</v>
      </c>
      <c r="J42" s="21" t="s">
        <v>2528</v>
      </c>
      <c r="K42" s="21" t="s">
        <v>2223</v>
      </c>
    </row>
    <row r="43" spans="2:11" x14ac:dyDescent="0.2">
      <c r="B43" s="20" t="s">
        <v>2392</v>
      </c>
      <c r="C43" s="21" t="s">
        <v>2512</v>
      </c>
      <c r="D43" s="21" t="s">
        <v>2515</v>
      </c>
      <c r="E43" s="21" t="s">
        <v>2518</v>
      </c>
      <c r="F43" s="21" t="s">
        <v>2520</v>
      </c>
      <c r="G43" s="21" t="s">
        <v>2522</v>
      </c>
      <c r="H43" s="21" t="s">
        <v>2524</v>
      </c>
      <c r="I43" s="21" t="s">
        <v>639</v>
      </c>
      <c r="J43" s="21" t="s">
        <v>2529</v>
      </c>
      <c r="K43" s="21" t="s">
        <v>2533</v>
      </c>
    </row>
    <row r="44" spans="2:11" x14ac:dyDescent="0.2">
      <c r="B44" s="20" t="s">
        <v>2393</v>
      </c>
      <c r="C44" s="21" t="s">
        <v>2513</v>
      </c>
      <c r="D44" s="21" t="s">
        <v>2516</v>
      </c>
      <c r="E44" s="21" t="s">
        <v>2519</v>
      </c>
      <c r="F44" s="21" t="s">
        <v>2521</v>
      </c>
      <c r="G44" s="21" t="s">
        <v>2523</v>
      </c>
      <c r="H44" s="21" t="s">
        <v>2268</v>
      </c>
      <c r="I44" s="21" t="s">
        <v>559</v>
      </c>
      <c r="J44" s="21" t="s">
        <v>2498</v>
      </c>
      <c r="K44" s="21" t="s">
        <v>2534</v>
      </c>
    </row>
    <row r="45" spans="2:11" x14ac:dyDescent="0.2">
      <c r="B45" s="20" t="s">
        <v>2394</v>
      </c>
      <c r="C45" s="21" t="s">
        <v>1503</v>
      </c>
      <c r="D45" s="21" t="s">
        <v>671</v>
      </c>
      <c r="E45" s="21" t="s">
        <v>1025</v>
      </c>
      <c r="F45" s="21" t="s">
        <v>201</v>
      </c>
      <c r="G45" s="21" t="s">
        <v>1806</v>
      </c>
      <c r="H45" s="21" t="s">
        <v>347</v>
      </c>
      <c r="I45" s="21" t="s">
        <v>2526</v>
      </c>
      <c r="J45" s="21" t="s">
        <v>2530</v>
      </c>
      <c r="K45" s="21" t="s">
        <v>2535</v>
      </c>
    </row>
    <row r="46" spans="2:11" x14ac:dyDescent="0.2">
      <c r="B46" s="20" t="s">
        <v>2395</v>
      </c>
      <c r="C46" s="21" t="s">
        <v>2514</v>
      </c>
      <c r="D46" s="21" t="s">
        <v>1384</v>
      </c>
      <c r="E46" s="21" t="s">
        <v>1954</v>
      </c>
      <c r="F46" s="21" t="s">
        <v>447</v>
      </c>
      <c r="G46" s="21" t="s">
        <v>1306</v>
      </c>
      <c r="H46" s="21" t="s">
        <v>2525</v>
      </c>
      <c r="I46" s="21" t="s">
        <v>2492</v>
      </c>
      <c r="J46" s="21" t="s">
        <v>2531</v>
      </c>
      <c r="K46" s="21" t="s">
        <v>2536</v>
      </c>
    </row>
    <row r="47" spans="2:11" x14ac:dyDescent="0.2">
      <c r="B47" s="20" t="s">
        <v>2396</v>
      </c>
      <c r="C47" s="21" t="s">
        <v>2236</v>
      </c>
      <c r="D47" s="21" t="s">
        <v>2517</v>
      </c>
      <c r="E47" s="21" t="s">
        <v>1826</v>
      </c>
      <c r="F47" s="21" t="s">
        <v>222</v>
      </c>
      <c r="G47" s="21" t="s">
        <v>2355</v>
      </c>
      <c r="H47" s="21" t="s">
        <v>1476</v>
      </c>
      <c r="I47" s="21" t="s">
        <v>2527</v>
      </c>
      <c r="J47" s="21" t="s">
        <v>2532</v>
      </c>
      <c r="K47" s="21" t="s">
        <v>2537</v>
      </c>
    </row>
    <row r="48" spans="2:11" x14ac:dyDescent="0.2">
      <c r="B48" s="27" t="s">
        <v>102</v>
      </c>
      <c r="C48" s="31"/>
      <c r="D48" s="31"/>
      <c r="E48" s="31"/>
      <c r="F48" s="31"/>
      <c r="G48" s="31"/>
      <c r="H48" s="31"/>
      <c r="I48" s="31"/>
      <c r="J48" s="31"/>
      <c r="K48" s="31"/>
    </row>
    <row r="49" spans="2:11" x14ac:dyDescent="0.2">
      <c r="B49" s="20" t="s">
        <v>2391</v>
      </c>
      <c r="C49" s="21" t="s">
        <v>672</v>
      </c>
      <c r="D49" s="21" t="s">
        <v>2541</v>
      </c>
      <c r="E49" s="21" t="s">
        <v>2544</v>
      </c>
      <c r="F49" s="21" t="s">
        <v>1545</v>
      </c>
      <c r="G49" s="21" t="s">
        <v>758</v>
      </c>
      <c r="H49" s="21" t="s">
        <v>2551</v>
      </c>
      <c r="I49" s="21" t="s">
        <v>752</v>
      </c>
      <c r="J49" s="21" t="s">
        <v>2556</v>
      </c>
      <c r="K49" s="21" t="s">
        <v>2560</v>
      </c>
    </row>
    <row r="50" spans="2:11" x14ac:dyDescent="0.2">
      <c r="B50" s="20" t="s">
        <v>2392</v>
      </c>
      <c r="C50" s="21" t="s">
        <v>2538</v>
      </c>
      <c r="D50" s="21" t="s">
        <v>2542</v>
      </c>
      <c r="E50" s="21" t="s">
        <v>2545</v>
      </c>
      <c r="F50" s="21" t="s">
        <v>2403</v>
      </c>
      <c r="G50" s="21" t="s">
        <v>2548</v>
      </c>
      <c r="H50" s="21" t="s">
        <v>2484</v>
      </c>
      <c r="I50" s="21" t="s">
        <v>1513</v>
      </c>
      <c r="J50" s="21" t="s">
        <v>658</v>
      </c>
      <c r="K50" s="21" t="s">
        <v>2561</v>
      </c>
    </row>
    <row r="51" spans="2:11" x14ac:dyDescent="0.2">
      <c r="B51" s="20" t="s">
        <v>2393</v>
      </c>
      <c r="C51" s="21" t="s">
        <v>2539</v>
      </c>
      <c r="D51" s="21" t="s">
        <v>2543</v>
      </c>
      <c r="E51" s="21" t="s">
        <v>2546</v>
      </c>
      <c r="F51" s="21" t="s">
        <v>2547</v>
      </c>
      <c r="G51" s="21" t="s">
        <v>2549</v>
      </c>
      <c r="H51" s="21" t="s">
        <v>2552</v>
      </c>
      <c r="I51" s="21" t="s">
        <v>2555</v>
      </c>
      <c r="J51" s="21" t="s">
        <v>2557</v>
      </c>
      <c r="K51" s="21" t="s">
        <v>2562</v>
      </c>
    </row>
    <row r="52" spans="2:11" x14ac:dyDescent="0.2">
      <c r="B52" s="20" t="s">
        <v>2394</v>
      </c>
      <c r="C52" s="21" t="s">
        <v>2540</v>
      </c>
      <c r="D52" s="21" t="s">
        <v>2383</v>
      </c>
      <c r="E52" s="21" t="s">
        <v>2308</v>
      </c>
      <c r="F52" s="21" t="s">
        <v>1402</v>
      </c>
      <c r="G52" s="21" t="s">
        <v>1888</v>
      </c>
      <c r="H52" s="21" t="s">
        <v>2553</v>
      </c>
      <c r="I52" s="21" t="s">
        <v>1155</v>
      </c>
      <c r="J52" s="21" t="s">
        <v>1583</v>
      </c>
      <c r="K52" s="21" t="s">
        <v>809</v>
      </c>
    </row>
    <row r="53" spans="2:11" x14ac:dyDescent="0.2">
      <c r="B53" s="20" t="s">
        <v>2395</v>
      </c>
      <c r="C53" s="21" t="s">
        <v>2465</v>
      </c>
      <c r="D53" s="21" t="s">
        <v>1423</v>
      </c>
      <c r="E53" s="21" t="s">
        <v>2221</v>
      </c>
      <c r="F53" s="21" t="s">
        <v>1584</v>
      </c>
      <c r="G53" s="21" t="s">
        <v>2550</v>
      </c>
      <c r="H53" s="21" t="s">
        <v>2554</v>
      </c>
      <c r="I53" s="21" t="s">
        <v>1070</v>
      </c>
      <c r="J53" s="21" t="s">
        <v>2558</v>
      </c>
      <c r="K53" s="21" t="s">
        <v>1157</v>
      </c>
    </row>
    <row r="54" spans="2:11" x14ac:dyDescent="0.2">
      <c r="B54" s="22" t="s">
        <v>2396</v>
      </c>
      <c r="C54" s="23" t="s">
        <v>766</v>
      </c>
      <c r="D54" s="23" t="s">
        <v>2221</v>
      </c>
      <c r="E54" s="23" t="s">
        <v>1759</v>
      </c>
      <c r="F54" s="23" t="s">
        <v>1064</v>
      </c>
      <c r="G54" s="23" t="s">
        <v>2052</v>
      </c>
      <c r="H54" s="23" t="s">
        <v>1599</v>
      </c>
      <c r="I54" s="23" t="s">
        <v>976</v>
      </c>
      <c r="J54" s="23" t="s">
        <v>2559</v>
      </c>
      <c r="K54" s="23" t="s">
        <v>464</v>
      </c>
    </row>
    <row r="56" spans="2:11" x14ac:dyDescent="0.2">
      <c r="B56" t="s">
        <v>174</v>
      </c>
    </row>
    <row r="57" spans="2:11" x14ac:dyDescent="0.2">
      <c r="B57" t="s">
        <v>175</v>
      </c>
    </row>
    <row r="58" spans="2:11" x14ac:dyDescent="0.2">
      <c r="B58" t="s">
        <v>176</v>
      </c>
    </row>
    <row r="59" spans="2:11" x14ac:dyDescent="0.2">
      <c r="B59" t="s">
        <v>177</v>
      </c>
    </row>
    <row r="60" spans="2:11" x14ac:dyDescent="0.2">
      <c r="B60" t="s">
        <v>52</v>
      </c>
    </row>
    <row r="61" spans="2:11" x14ac:dyDescent="0.2">
      <c r="B61" t="s">
        <v>178</v>
      </c>
    </row>
    <row r="62" spans="2:11" x14ac:dyDescent="0.2">
      <c r="B62" t="s">
        <v>179</v>
      </c>
    </row>
    <row r="63" spans="2:11" x14ac:dyDescent="0.2">
      <c r="B63" t="s">
        <v>180</v>
      </c>
    </row>
    <row r="64" spans="2:11" x14ac:dyDescent="0.2">
      <c r="B64" t="s">
        <v>52</v>
      </c>
    </row>
    <row r="65" spans="2:2" x14ac:dyDescent="0.2">
      <c r="B65" t="s">
        <v>181</v>
      </c>
    </row>
    <row r="66" spans="2:2" x14ac:dyDescent="0.2">
      <c r="B66" t="s">
        <v>182</v>
      </c>
    </row>
    <row r="67" spans="2:2" x14ac:dyDescent="0.2">
      <c r="B67" t="s">
        <v>183</v>
      </c>
    </row>
    <row r="68" spans="2:2" x14ac:dyDescent="0.2">
      <c r="B68" t="s">
        <v>184</v>
      </c>
    </row>
    <row r="69" spans="2:2" x14ac:dyDescent="0.2">
      <c r="B69" t="s">
        <v>52</v>
      </c>
    </row>
    <row r="70" spans="2:2" x14ac:dyDescent="0.2">
      <c r="B70" t="s">
        <v>185</v>
      </c>
    </row>
    <row r="71" spans="2:2" x14ac:dyDescent="0.2">
      <c r="B71" t="s">
        <v>186</v>
      </c>
    </row>
    <row r="72" spans="2:2" x14ac:dyDescent="0.2">
      <c r="B72" t="s">
        <v>187</v>
      </c>
    </row>
    <row r="73" spans="2:2" x14ac:dyDescent="0.2">
      <c r="B73" t="s">
        <v>188</v>
      </c>
    </row>
    <row r="74" spans="2:2" x14ac:dyDescent="0.2">
      <c r="B74" t="s">
        <v>189</v>
      </c>
    </row>
  </sheetData>
  <mergeCells count="16">
    <mergeCell ref="B34:K34"/>
    <mergeCell ref="B41:K41"/>
    <mergeCell ref="B48:K48"/>
    <mergeCell ref="B8:K8"/>
    <mergeCell ref="B15:K15"/>
    <mergeCell ref="B22:K22"/>
    <mergeCell ref="B31:K31"/>
    <mergeCell ref="B32:B33"/>
    <mergeCell ref="C32:E32"/>
    <mergeCell ref="F32:H32"/>
    <mergeCell ref="I32:K32"/>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4C8562"/>
  </sheetPr>
  <dimension ref="B1:H59"/>
  <sheetViews>
    <sheetView showGridLines="0" workbookViewId="0"/>
  </sheetViews>
  <sheetFormatPr baseColWidth="10" defaultRowHeight="12.75" x14ac:dyDescent="0.2"/>
  <cols>
    <col min="1" max="1" width="2.5703125" customWidth="1"/>
    <col min="2" max="2" width="40.140625" customWidth="1"/>
    <col min="3" max="20" width="11.140625" customWidth="1"/>
  </cols>
  <sheetData>
    <row r="1" spans="2:8" ht="18" x14ac:dyDescent="0.25">
      <c r="B1" s="3" t="s">
        <v>27</v>
      </c>
    </row>
    <row r="2" spans="2:8" x14ac:dyDescent="0.2">
      <c r="B2" t="s">
        <v>10</v>
      </c>
    </row>
    <row r="5" spans="2:8" x14ac:dyDescent="0.2">
      <c r="B5" s="29" t="s">
        <v>2563</v>
      </c>
      <c r="C5" s="29" t="s">
        <v>2563</v>
      </c>
      <c r="D5" s="29" t="s">
        <v>2563</v>
      </c>
      <c r="E5" s="29" t="s">
        <v>2563</v>
      </c>
      <c r="F5" s="29" t="s">
        <v>2563</v>
      </c>
      <c r="G5" s="29" t="s">
        <v>2563</v>
      </c>
      <c r="H5" s="29" t="s">
        <v>2563</v>
      </c>
    </row>
    <row r="6" spans="2:8" x14ac:dyDescent="0.2">
      <c r="B6" s="29" t="s">
        <v>52</v>
      </c>
      <c r="C6" s="29" t="s">
        <v>2564</v>
      </c>
      <c r="D6" s="29" t="s">
        <v>2564</v>
      </c>
      <c r="E6" s="29" t="s">
        <v>2564</v>
      </c>
      <c r="F6" s="30" t="s">
        <v>2565</v>
      </c>
      <c r="G6" s="30" t="s">
        <v>2565</v>
      </c>
      <c r="H6" s="30" t="s">
        <v>2565</v>
      </c>
    </row>
    <row r="7" spans="2:8" x14ac:dyDescent="0.2">
      <c r="B7" s="29" t="s">
        <v>52</v>
      </c>
      <c r="C7" s="15" t="s">
        <v>59</v>
      </c>
      <c r="D7" s="15" t="s">
        <v>60</v>
      </c>
      <c r="E7" s="15" t="s">
        <v>61</v>
      </c>
      <c r="F7" s="15" t="s">
        <v>59</v>
      </c>
      <c r="G7" s="15" t="s">
        <v>60</v>
      </c>
      <c r="H7" s="15" t="s">
        <v>61</v>
      </c>
    </row>
    <row r="8" spans="2:8" x14ac:dyDescent="0.2">
      <c r="B8" s="27" t="s">
        <v>62</v>
      </c>
      <c r="C8" s="31"/>
      <c r="D8" s="31"/>
      <c r="E8" s="31"/>
      <c r="F8" s="31"/>
      <c r="G8" s="31"/>
      <c r="H8" s="31"/>
    </row>
    <row r="9" spans="2:8" x14ac:dyDescent="0.2">
      <c r="B9" s="20" t="s">
        <v>1004</v>
      </c>
      <c r="C9" s="21" t="s">
        <v>2566</v>
      </c>
      <c r="D9" s="21" t="s">
        <v>2570</v>
      </c>
      <c r="E9" s="21" t="s">
        <v>147</v>
      </c>
      <c r="F9" s="21" t="s">
        <v>2574</v>
      </c>
      <c r="G9" s="21" t="s">
        <v>2577</v>
      </c>
      <c r="H9" s="21" t="s">
        <v>2578</v>
      </c>
    </row>
    <row r="10" spans="2:8" x14ac:dyDescent="0.2">
      <c r="B10" s="20" t="s">
        <v>1005</v>
      </c>
      <c r="C10" s="21" t="s">
        <v>1681</v>
      </c>
      <c r="D10" s="21" t="s">
        <v>2571</v>
      </c>
      <c r="E10" s="21" t="s">
        <v>416</v>
      </c>
      <c r="F10" s="21" t="s">
        <v>2575</v>
      </c>
      <c r="G10" s="21" t="s">
        <v>1638</v>
      </c>
      <c r="H10" s="21" t="s">
        <v>2579</v>
      </c>
    </row>
    <row r="11" spans="2:8" x14ac:dyDescent="0.2">
      <c r="B11" s="20" t="s">
        <v>1006</v>
      </c>
      <c r="C11" s="21" t="s">
        <v>2567</v>
      </c>
      <c r="D11" s="21" t="s">
        <v>1155</v>
      </c>
      <c r="E11" s="21" t="s">
        <v>2312</v>
      </c>
      <c r="F11" s="21" t="s">
        <v>1031</v>
      </c>
      <c r="G11" s="21" t="s">
        <v>1065</v>
      </c>
      <c r="H11" s="21" t="s">
        <v>1454</v>
      </c>
    </row>
    <row r="12" spans="2:8" x14ac:dyDescent="0.2">
      <c r="B12" s="20" t="s">
        <v>1007</v>
      </c>
      <c r="C12" s="21" t="s">
        <v>1013</v>
      </c>
      <c r="D12" s="21" t="s">
        <v>2572</v>
      </c>
      <c r="E12" s="21" t="s">
        <v>823</v>
      </c>
      <c r="F12" s="21" t="s">
        <v>1193</v>
      </c>
      <c r="G12" s="21" t="s">
        <v>2456</v>
      </c>
      <c r="H12" s="21" t="s">
        <v>982</v>
      </c>
    </row>
    <row r="13" spans="2:8" x14ac:dyDescent="0.2">
      <c r="B13" s="20" t="s">
        <v>1008</v>
      </c>
      <c r="C13" s="21" t="s">
        <v>2568</v>
      </c>
      <c r="D13" s="21" t="s">
        <v>2573</v>
      </c>
      <c r="E13" s="21" t="s">
        <v>545</v>
      </c>
      <c r="F13" s="21" t="s">
        <v>1368</v>
      </c>
      <c r="G13" s="21" t="s">
        <v>1511</v>
      </c>
      <c r="H13" s="21" t="s">
        <v>1523</v>
      </c>
    </row>
    <row r="14" spans="2:8" x14ac:dyDescent="0.2">
      <c r="B14" s="20" t="s">
        <v>1009</v>
      </c>
      <c r="C14" s="21" t="s">
        <v>1060</v>
      </c>
      <c r="D14" s="21" t="s">
        <v>1300</v>
      </c>
      <c r="E14" s="21" t="s">
        <v>1117</v>
      </c>
      <c r="F14" s="21" t="s">
        <v>1052</v>
      </c>
      <c r="G14" s="21" t="s">
        <v>2349</v>
      </c>
      <c r="H14" s="21" t="s">
        <v>2580</v>
      </c>
    </row>
    <row r="15" spans="2:8" x14ac:dyDescent="0.2">
      <c r="B15" s="20" t="s">
        <v>854</v>
      </c>
      <c r="C15" s="21" t="s">
        <v>2569</v>
      </c>
      <c r="D15" s="21" t="s">
        <v>1189</v>
      </c>
      <c r="E15" s="21" t="s">
        <v>1587</v>
      </c>
      <c r="F15" s="21" t="s">
        <v>2576</v>
      </c>
      <c r="G15" s="21" t="s">
        <v>1026</v>
      </c>
      <c r="H15" s="21" t="s">
        <v>2581</v>
      </c>
    </row>
    <row r="16" spans="2:8" x14ac:dyDescent="0.2">
      <c r="B16" s="27" t="s">
        <v>83</v>
      </c>
      <c r="C16" s="31"/>
      <c r="D16" s="31"/>
      <c r="E16" s="31"/>
      <c r="F16" s="31"/>
      <c r="G16" s="31"/>
      <c r="H16" s="31"/>
    </row>
    <row r="17" spans="2:8" x14ac:dyDescent="0.2">
      <c r="B17" s="20" t="s">
        <v>1004</v>
      </c>
      <c r="C17" s="21" t="s">
        <v>2582</v>
      </c>
      <c r="D17" s="21" t="s">
        <v>2584</v>
      </c>
      <c r="E17" s="21" t="s">
        <v>1131</v>
      </c>
      <c r="F17" s="21" t="s">
        <v>2587</v>
      </c>
      <c r="G17" s="21" t="s">
        <v>2591</v>
      </c>
      <c r="H17" s="21" t="s">
        <v>2594</v>
      </c>
    </row>
    <row r="18" spans="2:8" x14ac:dyDescent="0.2">
      <c r="B18" s="20" t="s">
        <v>1005</v>
      </c>
      <c r="C18" s="21" t="s">
        <v>660</v>
      </c>
      <c r="D18" s="21" t="s">
        <v>1244</v>
      </c>
      <c r="E18" s="21" t="s">
        <v>2585</v>
      </c>
      <c r="F18" s="21" t="s">
        <v>1972</v>
      </c>
      <c r="G18" s="21" t="s">
        <v>2592</v>
      </c>
      <c r="H18" s="21" t="s">
        <v>2595</v>
      </c>
    </row>
    <row r="19" spans="2:8" x14ac:dyDescent="0.2">
      <c r="B19" s="20" t="s">
        <v>1006</v>
      </c>
      <c r="C19" s="21" t="s">
        <v>2261</v>
      </c>
      <c r="D19" s="21" t="s">
        <v>1672</v>
      </c>
      <c r="E19" s="21" t="s">
        <v>241</v>
      </c>
      <c r="F19" s="21" t="s">
        <v>2588</v>
      </c>
      <c r="G19" s="21" t="s">
        <v>1236</v>
      </c>
      <c r="H19" s="21" t="s">
        <v>2596</v>
      </c>
    </row>
    <row r="20" spans="2:8" x14ac:dyDescent="0.2">
      <c r="B20" s="20" t="s">
        <v>1007</v>
      </c>
      <c r="C20" s="21" t="s">
        <v>609</v>
      </c>
      <c r="D20" s="21" t="s">
        <v>418</v>
      </c>
      <c r="E20" s="21" t="s">
        <v>1264</v>
      </c>
      <c r="F20" s="21" t="s">
        <v>2589</v>
      </c>
      <c r="G20" s="21" t="s">
        <v>1639</v>
      </c>
      <c r="H20" s="21" t="s">
        <v>2256</v>
      </c>
    </row>
    <row r="21" spans="2:8" x14ac:dyDescent="0.2">
      <c r="B21" s="20" t="s">
        <v>1008</v>
      </c>
      <c r="C21" s="21" t="s">
        <v>2426</v>
      </c>
      <c r="D21" s="21" t="s">
        <v>2345</v>
      </c>
      <c r="E21" s="21" t="s">
        <v>2586</v>
      </c>
      <c r="F21" s="21" t="s">
        <v>592</v>
      </c>
      <c r="G21" s="21" t="s">
        <v>2593</v>
      </c>
      <c r="H21" s="21" t="s">
        <v>1611</v>
      </c>
    </row>
    <row r="22" spans="2:8" x14ac:dyDescent="0.2">
      <c r="B22" s="20" t="s">
        <v>1009</v>
      </c>
      <c r="C22" s="21" t="s">
        <v>1025</v>
      </c>
      <c r="D22" s="21" t="s">
        <v>1617</v>
      </c>
      <c r="E22" s="21" t="s">
        <v>1737</v>
      </c>
      <c r="F22" s="21" t="s">
        <v>1735</v>
      </c>
      <c r="G22" s="21" t="s">
        <v>1768</v>
      </c>
      <c r="H22" s="21" t="s">
        <v>1250</v>
      </c>
    </row>
    <row r="23" spans="2:8" x14ac:dyDescent="0.2">
      <c r="B23" s="20" t="s">
        <v>854</v>
      </c>
      <c r="C23" s="21" t="s">
        <v>2583</v>
      </c>
      <c r="D23" s="21" t="s">
        <v>982</v>
      </c>
      <c r="E23" s="21" t="s">
        <v>950</v>
      </c>
      <c r="F23" s="21" t="s">
        <v>2590</v>
      </c>
      <c r="G23" s="21" t="s">
        <v>544</v>
      </c>
      <c r="H23" s="21" t="s">
        <v>1236</v>
      </c>
    </row>
    <row r="24" spans="2:8" x14ac:dyDescent="0.2">
      <c r="B24" s="27" t="s">
        <v>102</v>
      </c>
      <c r="C24" s="31"/>
      <c r="D24" s="31"/>
      <c r="E24" s="31"/>
      <c r="F24" s="31"/>
      <c r="G24" s="31"/>
      <c r="H24" s="31"/>
    </row>
    <row r="25" spans="2:8" x14ac:dyDescent="0.2">
      <c r="B25" s="20" t="s">
        <v>1004</v>
      </c>
      <c r="C25" s="21" t="s">
        <v>1408</v>
      </c>
      <c r="D25" s="21" t="s">
        <v>416</v>
      </c>
      <c r="E25" s="21" t="s">
        <v>1779</v>
      </c>
      <c r="F25" s="21" t="s">
        <v>2601</v>
      </c>
      <c r="G25" s="21" t="s">
        <v>154</v>
      </c>
      <c r="H25" s="21" t="s">
        <v>2607</v>
      </c>
    </row>
    <row r="26" spans="2:8" x14ac:dyDescent="0.2">
      <c r="B26" s="20" t="s">
        <v>1005</v>
      </c>
      <c r="C26" s="21" t="s">
        <v>2597</v>
      </c>
      <c r="D26" s="21" t="s">
        <v>2599</v>
      </c>
      <c r="E26" s="21" t="s">
        <v>2404</v>
      </c>
      <c r="F26" s="21" t="s">
        <v>2602</v>
      </c>
      <c r="G26" s="21" t="s">
        <v>1176</v>
      </c>
      <c r="H26" s="21" t="s">
        <v>2608</v>
      </c>
    </row>
    <row r="27" spans="2:8" x14ac:dyDescent="0.2">
      <c r="B27" s="20" t="s">
        <v>1006</v>
      </c>
      <c r="C27" s="21" t="s">
        <v>725</v>
      </c>
      <c r="D27" s="21" t="s">
        <v>2347</v>
      </c>
      <c r="E27" s="21" t="s">
        <v>1748</v>
      </c>
      <c r="F27" s="21" t="s">
        <v>2603</v>
      </c>
      <c r="G27" s="21" t="s">
        <v>2605</v>
      </c>
      <c r="H27" s="21" t="s">
        <v>2609</v>
      </c>
    </row>
    <row r="28" spans="2:8" x14ac:dyDescent="0.2">
      <c r="B28" s="20" t="s">
        <v>1007</v>
      </c>
      <c r="C28" s="21" t="s">
        <v>355</v>
      </c>
      <c r="D28" s="21" t="s">
        <v>2372</v>
      </c>
      <c r="E28" s="21" t="s">
        <v>1127</v>
      </c>
      <c r="F28" s="21" t="s">
        <v>1679</v>
      </c>
      <c r="G28" s="21" t="s">
        <v>1026</v>
      </c>
      <c r="H28" s="21" t="s">
        <v>2610</v>
      </c>
    </row>
    <row r="29" spans="2:8" x14ac:dyDescent="0.2">
      <c r="B29" s="20" t="s">
        <v>1008</v>
      </c>
      <c r="C29" s="21" t="s">
        <v>2598</v>
      </c>
      <c r="D29" s="21" t="s">
        <v>2600</v>
      </c>
      <c r="E29" s="21" t="s">
        <v>2409</v>
      </c>
      <c r="F29" s="21" t="s">
        <v>2604</v>
      </c>
      <c r="G29" s="21" t="s">
        <v>2606</v>
      </c>
      <c r="H29" s="21" t="s">
        <v>2611</v>
      </c>
    </row>
    <row r="30" spans="2:8" x14ac:dyDescent="0.2">
      <c r="B30" s="20" t="s">
        <v>1009</v>
      </c>
      <c r="C30" s="21" t="s">
        <v>1334</v>
      </c>
      <c r="D30" s="21" t="s">
        <v>1020</v>
      </c>
      <c r="E30" s="21" t="s">
        <v>1729</v>
      </c>
      <c r="F30" s="21" t="s">
        <v>1118</v>
      </c>
      <c r="G30" s="21" t="s">
        <v>1213</v>
      </c>
      <c r="H30" s="21" t="s">
        <v>441</v>
      </c>
    </row>
    <row r="31" spans="2:8" x14ac:dyDescent="0.2">
      <c r="B31" s="22" t="s">
        <v>854</v>
      </c>
      <c r="C31" s="23" t="s">
        <v>909</v>
      </c>
      <c r="D31" s="23" t="s">
        <v>551</v>
      </c>
      <c r="E31" s="23" t="s">
        <v>1650</v>
      </c>
      <c r="F31" s="23" t="s">
        <v>473</v>
      </c>
      <c r="G31" s="23" t="s">
        <v>1044</v>
      </c>
      <c r="H31" s="23" t="s">
        <v>438</v>
      </c>
    </row>
    <row r="33" spans="2:2" x14ac:dyDescent="0.2">
      <c r="B33" t="s">
        <v>174</v>
      </c>
    </row>
    <row r="34" spans="2:2" x14ac:dyDescent="0.2">
      <c r="B34" t="s">
        <v>175</v>
      </c>
    </row>
    <row r="35" spans="2:2" x14ac:dyDescent="0.2">
      <c r="B35" t="s">
        <v>176</v>
      </c>
    </row>
    <row r="36" spans="2:2" x14ac:dyDescent="0.2">
      <c r="B36" t="s">
        <v>177</v>
      </c>
    </row>
    <row r="37" spans="2:2" x14ac:dyDescent="0.2">
      <c r="B37" t="s">
        <v>52</v>
      </c>
    </row>
    <row r="38" spans="2:2" x14ac:dyDescent="0.2">
      <c r="B38" t="s">
        <v>178</v>
      </c>
    </row>
    <row r="39" spans="2:2" x14ac:dyDescent="0.2">
      <c r="B39" t="s">
        <v>179</v>
      </c>
    </row>
    <row r="40" spans="2:2" x14ac:dyDescent="0.2">
      <c r="B40" t="s">
        <v>2612</v>
      </c>
    </row>
    <row r="41" spans="2:2" x14ac:dyDescent="0.2">
      <c r="B41" t="s">
        <v>52</v>
      </c>
    </row>
    <row r="42" spans="2:2" x14ac:dyDescent="0.2">
      <c r="B42" t="s">
        <v>181</v>
      </c>
    </row>
    <row r="43" spans="2:2" x14ac:dyDescent="0.2">
      <c r="B43" t="s">
        <v>182</v>
      </c>
    </row>
    <row r="44" spans="2:2" x14ac:dyDescent="0.2">
      <c r="B44" t="s">
        <v>183</v>
      </c>
    </row>
    <row r="45" spans="2:2" x14ac:dyDescent="0.2">
      <c r="B45" t="s">
        <v>184</v>
      </c>
    </row>
    <row r="46" spans="2:2" x14ac:dyDescent="0.2">
      <c r="B46" t="s">
        <v>52</v>
      </c>
    </row>
    <row r="47" spans="2:2" x14ac:dyDescent="0.2">
      <c r="B47" t="s">
        <v>185</v>
      </c>
    </row>
    <row r="48" spans="2:2" x14ac:dyDescent="0.2">
      <c r="B48" t="s">
        <v>186</v>
      </c>
    </row>
    <row r="49" spans="2:2" x14ac:dyDescent="0.2">
      <c r="B49" t="s">
        <v>187</v>
      </c>
    </row>
    <row r="50" spans="2:2" x14ac:dyDescent="0.2">
      <c r="B50" t="s">
        <v>188</v>
      </c>
    </row>
    <row r="51" spans="2:2" x14ac:dyDescent="0.2">
      <c r="B51" t="s">
        <v>189</v>
      </c>
    </row>
    <row r="52" spans="2:2" x14ac:dyDescent="0.2">
      <c r="B52" t="s">
        <v>52</v>
      </c>
    </row>
    <row r="53" spans="2:2" x14ac:dyDescent="0.2">
      <c r="B53" t="s">
        <v>2613</v>
      </c>
    </row>
    <row r="54" spans="2:2" x14ac:dyDescent="0.2">
      <c r="B54" t="s">
        <v>2614</v>
      </c>
    </row>
    <row r="55" spans="2:2" x14ac:dyDescent="0.2">
      <c r="B55" t="s">
        <v>2615</v>
      </c>
    </row>
    <row r="56" spans="2:2" x14ac:dyDescent="0.2">
      <c r="B56" t="s">
        <v>2616</v>
      </c>
    </row>
    <row r="58" spans="2:2" x14ac:dyDescent="0.2">
      <c r="B58" t="s">
        <v>2617</v>
      </c>
    </row>
    <row r="59" spans="2:2" x14ac:dyDescent="0.2">
      <c r="B59" t="s">
        <v>2618</v>
      </c>
    </row>
  </sheetData>
  <mergeCells count="7">
    <mergeCell ref="B16:H16"/>
    <mergeCell ref="B24:H24"/>
    <mergeCell ref="B5:H5"/>
    <mergeCell ref="B6:B7"/>
    <mergeCell ref="C6:E6"/>
    <mergeCell ref="F6:H6"/>
    <mergeCell ref="B8:H8"/>
  </mergeCells>
  <pageMargins left="0.7" right="0.7" top="0.75" bottom="0.75" header="0.3" footer="0.3"/>
  <pageSetup paperSize="9" scale="50" fitToWidth="0" fitToHeight="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4C8562"/>
  </sheetPr>
  <dimension ref="B1:H50"/>
  <sheetViews>
    <sheetView showGridLines="0" workbookViewId="0"/>
  </sheetViews>
  <sheetFormatPr baseColWidth="10" defaultRowHeight="12.75" x14ac:dyDescent="0.2"/>
  <cols>
    <col min="1" max="1" width="2.5703125" customWidth="1"/>
    <col min="2" max="2" width="32.28515625" customWidth="1"/>
    <col min="3" max="20" width="11.140625" customWidth="1"/>
  </cols>
  <sheetData>
    <row r="1" spans="2:8" ht="18" x14ac:dyDescent="0.25">
      <c r="B1" s="3" t="s">
        <v>28</v>
      </c>
    </row>
    <row r="2" spans="2:8" x14ac:dyDescent="0.2">
      <c r="B2" t="s">
        <v>10</v>
      </c>
    </row>
    <row r="5" spans="2:8" x14ac:dyDescent="0.2">
      <c r="B5" s="29" t="s">
        <v>2563</v>
      </c>
      <c r="C5" s="29" t="s">
        <v>2563</v>
      </c>
      <c r="D5" s="29" t="s">
        <v>2563</v>
      </c>
      <c r="E5" s="29" t="s">
        <v>2563</v>
      </c>
      <c r="F5" s="29" t="s">
        <v>2563</v>
      </c>
      <c r="G5" s="29" t="s">
        <v>2563</v>
      </c>
      <c r="H5" s="29" t="s">
        <v>2563</v>
      </c>
    </row>
    <row r="6" spans="2:8" x14ac:dyDescent="0.2">
      <c r="B6" s="29" t="s">
        <v>52</v>
      </c>
      <c r="C6" s="29" t="s">
        <v>2564</v>
      </c>
      <c r="D6" s="29" t="s">
        <v>2564</v>
      </c>
      <c r="E6" s="29" t="s">
        <v>2564</v>
      </c>
      <c r="F6" s="30" t="s">
        <v>2565</v>
      </c>
      <c r="G6" s="30" t="s">
        <v>2565</v>
      </c>
      <c r="H6" s="30" t="s">
        <v>2565</v>
      </c>
    </row>
    <row r="7" spans="2:8" x14ac:dyDescent="0.2">
      <c r="B7" s="29" t="s">
        <v>52</v>
      </c>
      <c r="C7" s="15" t="s">
        <v>59</v>
      </c>
      <c r="D7" s="15" t="s">
        <v>60</v>
      </c>
      <c r="E7" s="15" t="s">
        <v>61</v>
      </c>
      <c r="F7" s="15" t="s">
        <v>59</v>
      </c>
      <c r="G7" s="15" t="s">
        <v>60</v>
      </c>
      <c r="H7" s="15" t="s">
        <v>61</v>
      </c>
    </row>
    <row r="8" spans="2:8" x14ac:dyDescent="0.2">
      <c r="B8" s="27" t="s">
        <v>62</v>
      </c>
      <c r="C8" s="31"/>
      <c r="D8" s="31"/>
      <c r="E8" s="31"/>
      <c r="F8" s="31"/>
      <c r="G8" s="31"/>
      <c r="H8" s="31"/>
    </row>
    <row r="9" spans="2:8" x14ac:dyDescent="0.2">
      <c r="B9" s="20" t="s">
        <v>2080</v>
      </c>
      <c r="C9" s="21" t="s">
        <v>681</v>
      </c>
      <c r="D9" s="21" t="s">
        <v>1258</v>
      </c>
      <c r="E9" s="21" t="s">
        <v>1188</v>
      </c>
      <c r="F9" s="21" t="s">
        <v>796</v>
      </c>
      <c r="G9" s="21" t="s">
        <v>2629</v>
      </c>
      <c r="H9" s="21" t="s">
        <v>2458</v>
      </c>
    </row>
    <row r="10" spans="2:8" x14ac:dyDescent="0.2">
      <c r="B10" s="20" t="s">
        <v>2081</v>
      </c>
      <c r="C10" s="21" t="s">
        <v>2619</v>
      </c>
      <c r="D10" s="21" t="s">
        <v>2622</v>
      </c>
      <c r="E10" s="21" t="s">
        <v>2624</v>
      </c>
      <c r="F10" s="21" t="s">
        <v>2627</v>
      </c>
      <c r="G10" s="21" t="s">
        <v>2630</v>
      </c>
      <c r="H10" s="21" t="s">
        <v>2632</v>
      </c>
    </row>
    <row r="11" spans="2:8" x14ac:dyDescent="0.2">
      <c r="B11" s="20" t="s">
        <v>2082</v>
      </c>
      <c r="C11" s="21" t="s">
        <v>2620</v>
      </c>
      <c r="D11" s="21" t="s">
        <v>2623</v>
      </c>
      <c r="E11" s="21" t="s">
        <v>2625</v>
      </c>
      <c r="F11" s="21" t="s">
        <v>99</v>
      </c>
      <c r="G11" s="21" t="s">
        <v>2631</v>
      </c>
      <c r="H11" s="21" t="s">
        <v>2633</v>
      </c>
    </row>
    <row r="12" spans="2:8" x14ac:dyDescent="0.2">
      <c r="B12" s="20" t="s">
        <v>2083</v>
      </c>
      <c r="C12" s="21" t="s">
        <v>2621</v>
      </c>
      <c r="D12" s="21" t="s">
        <v>1802</v>
      </c>
      <c r="E12" s="21" t="s">
        <v>2626</v>
      </c>
      <c r="F12" s="21" t="s">
        <v>2628</v>
      </c>
      <c r="G12" s="21" t="s">
        <v>2190</v>
      </c>
      <c r="H12" s="21" t="s">
        <v>1221</v>
      </c>
    </row>
    <row r="13" spans="2:8" x14ac:dyDescent="0.2">
      <c r="B13" s="27" t="s">
        <v>83</v>
      </c>
      <c r="C13" s="31"/>
      <c r="D13" s="31"/>
      <c r="E13" s="31"/>
      <c r="F13" s="31"/>
      <c r="G13" s="31"/>
      <c r="H13" s="31"/>
    </row>
    <row r="14" spans="2:8" x14ac:dyDescent="0.2">
      <c r="B14" s="20" t="s">
        <v>2080</v>
      </c>
      <c r="C14" s="21" t="s">
        <v>2124</v>
      </c>
      <c r="D14" s="21" t="s">
        <v>2635</v>
      </c>
      <c r="E14" s="21" t="s">
        <v>354</v>
      </c>
      <c r="F14" s="21" t="s">
        <v>1301</v>
      </c>
      <c r="G14" s="21" t="s">
        <v>2641</v>
      </c>
      <c r="H14" s="21" t="s">
        <v>2644</v>
      </c>
    </row>
    <row r="15" spans="2:8" x14ac:dyDescent="0.2">
      <c r="B15" s="20" t="s">
        <v>2081</v>
      </c>
      <c r="C15" s="21" t="s">
        <v>654</v>
      </c>
      <c r="D15" s="21" t="s">
        <v>798</v>
      </c>
      <c r="E15" s="21" t="s">
        <v>2637</v>
      </c>
      <c r="F15" s="21" t="s">
        <v>2064</v>
      </c>
      <c r="G15" s="21" t="s">
        <v>1496</v>
      </c>
      <c r="H15" s="21" t="s">
        <v>652</v>
      </c>
    </row>
    <row r="16" spans="2:8" x14ac:dyDescent="0.2">
      <c r="B16" s="20" t="s">
        <v>2082</v>
      </c>
      <c r="C16" s="21" t="s">
        <v>2634</v>
      </c>
      <c r="D16" s="21" t="s">
        <v>2636</v>
      </c>
      <c r="E16" s="21" t="s">
        <v>2638</v>
      </c>
      <c r="F16" s="21" t="s">
        <v>2639</v>
      </c>
      <c r="G16" s="21" t="s">
        <v>2642</v>
      </c>
      <c r="H16" s="21" t="s">
        <v>1164</v>
      </c>
    </row>
    <row r="17" spans="2:8" x14ac:dyDescent="0.2">
      <c r="B17" s="20" t="s">
        <v>2083</v>
      </c>
      <c r="C17" s="21" t="s">
        <v>2111</v>
      </c>
      <c r="D17" s="21" t="s">
        <v>2115</v>
      </c>
      <c r="E17" s="21" t="s">
        <v>1802</v>
      </c>
      <c r="F17" s="21" t="s">
        <v>2640</v>
      </c>
      <c r="G17" s="21" t="s">
        <v>2643</v>
      </c>
      <c r="H17" s="21" t="s">
        <v>2621</v>
      </c>
    </row>
    <row r="18" spans="2:8" x14ac:dyDescent="0.2">
      <c r="B18" s="27" t="s">
        <v>102</v>
      </c>
      <c r="C18" s="31"/>
      <c r="D18" s="31"/>
      <c r="E18" s="31"/>
      <c r="F18" s="31"/>
      <c r="G18" s="31"/>
      <c r="H18" s="31"/>
    </row>
    <row r="19" spans="2:8" x14ac:dyDescent="0.2">
      <c r="B19" s="20" t="s">
        <v>2080</v>
      </c>
      <c r="C19" s="21" t="s">
        <v>1514</v>
      </c>
      <c r="D19" s="21" t="s">
        <v>2646</v>
      </c>
      <c r="E19" s="21" t="s">
        <v>2077</v>
      </c>
      <c r="F19" s="21" t="s">
        <v>2651</v>
      </c>
      <c r="G19" s="21" t="s">
        <v>2655</v>
      </c>
      <c r="H19" s="21" t="s">
        <v>2658</v>
      </c>
    </row>
    <row r="20" spans="2:8" x14ac:dyDescent="0.2">
      <c r="B20" s="20" t="s">
        <v>2081</v>
      </c>
      <c r="C20" s="21" t="s">
        <v>2645</v>
      </c>
      <c r="D20" s="21" t="s">
        <v>2647</v>
      </c>
      <c r="E20" s="21" t="s">
        <v>2649</v>
      </c>
      <c r="F20" s="21" t="s">
        <v>2652</v>
      </c>
      <c r="G20" s="21" t="s">
        <v>2656</v>
      </c>
      <c r="H20" s="21" t="s">
        <v>2659</v>
      </c>
    </row>
    <row r="21" spans="2:8" x14ac:dyDescent="0.2">
      <c r="B21" s="20" t="s">
        <v>2082</v>
      </c>
      <c r="C21" s="21" t="s">
        <v>2246</v>
      </c>
      <c r="D21" s="21" t="s">
        <v>1641</v>
      </c>
      <c r="E21" s="21" t="s">
        <v>2650</v>
      </c>
      <c r="F21" s="21" t="s">
        <v>2653</v>
      </c>
      <c r="G21" s="21" t="s">
        <v>1580</v>
      </c>
      <c r="H21" s="21" t="s">
        <v>2660</v>
      </c>
    </row>
    <row r="22" spans="2:8" x14ac:dyDescent="0.2">
      <c r="B22" s="22" t="s">
        <v>2083</v>
      </c>
      <c r="C22" s="23" t="s">
        <v>1594</v>
      </c>
      <c r="D22" s="23" t="s">
        <v>2648</v>
      </c>
      <c r="E22" s="23" t="s">
        <v>2139</v>
      </c>
      <c r="F22" s="23" t="s">
        <v>2654</v>
      </c>
      <c r="G22" s="23" t="s">
        <v>2657</v>
      </c>
      <c r="H22" s="23" t="s">
        <v>2661</v>
      </c>
    </row>
    <row r="24" spans="2:8" x14ac:dyDescent="0.2">
      <c r="B24" t="s">
        <v>174</v>
      </c>
    </row>
    <row r="25" spans="2:8" x14ac:dyDescent="0.2">
      <c r="B25" t="s">
        <v>175</v>
      </c>
    </row>
    <row r="26" spans="2:8" x14ac:dyDescent="0.2">
      <c r="B26" t="s">
        <v>176</v>
      </c>
    </row>
    <row r="27" spans="2:8" x14ac:dyDescent="0.2">
      <c r="B27" t="s">
        <v>177</v>
      </c>
    </row>
    <row r="28" spans="2:8" x14ac:dyDescent="0.2">
      <c r="B28" t="s">
        <v>52</v>
      </c>
    </row>
    <row r="29" spans="2:8" x14ac:dyDescent="0.2">
      <c r="B29" t="s">
        <v>178</v>
      </c>
    </row>
    <row r="30" spans="2:8" x14ac:dyDescent="0.2">
      <c r="B30" t="s">
        <v>179</v>
      </c>
    </row>
    <row r="31" spans="2:8" x14ac:dyDescent="0.2">
      <c r="B31" t="s">
        <v>2612</v>
      </c>
    </row>
    <row r="32" spans="2:8" x14ac:dyDescent="0.2">
      <c r="B32" t="s">
        <v>52</v>
      </c>
    </row>
    <row r="33" spans="2:2" x14ac:dyDescent="0.2">
      <c r="B33" t="s">
        <v>181</v>
      </c>
    </row>
    <row r="34" spans="2:2" x14ac:dyDescent="0.2">
      <c r="B34" t="s">
        <v>182</v>
      </c>
    </row>
    <row r="35" spans="2:2" x14ac:dyDescent="0.2">
      <c r="B35" t="s">
        <v>183</v>
      </c>
    </row>
    <row r="36" spans="2:2" x14ac:dyDescent="0.2">
      <c r="B36" t="s">
        <v>184</v>
      </c>
    </row>
    <row r="37" spans="2:2" x14ac:dyDescent="0.2">
      <c r="B37" t="s">
        <v>52</v>
      </c>
    </row>
    <row r="38" spans="2:2" x14ac:dyDescent="0.2">
      <c r="B38" t="s">
        <v>185</v>
      </c>
    </row>
    <row r="39" spans="2:2" x14ac:dyDescent="0.2">
      <c r="B39" t="s">
        <v>186</v>
      </c>
    </row>
    <row r="40" spans="2:2" x14ac:dyDescent="0.2">
      <c r="B40" t="s">
        <v>187</v>
      </c>
    </row>
    <row r="41" spans="2:2" x14ac:dyDescent="0.2">
      <c r="B41" t="s">
        <v>188</v>
      </c>
    </row>
    <row r="42" spans="2:2" x14ac:dyDescent="0.2">
      <c r="B42" t="s">
        <v>189</v>
      </c>
    </row>
    <row r="43" spans="2:2" x14ac:dyDescent="0.2">
      <c r="B43" t="s">
        <v>52</v>
      </c>
    </row>
    <row r="44" spans="2:2" x14ac:dyDescent="0.2">
      <c r="B44" t="s">
        <v>2613</v>
      </c>
    </row>
    <row r="45" spans="2:2" x14ac:dyDescent="0.2">
      <c r="B45" t="s">
        <v>2614</v>
      </c>
    </row>
    <row r="46" spans="2:2" x14ac:dyDescent="0.2">
      <c r="B46" t="s">
        <v>2615</v>
      </c>
    </row>
    <row r="47" spans="2:2" x14ac:dyDescent="0.2">
      <c r="B47" t="s">
        <v>2616</v>
      </c>
    </row>
    <row r="49" spans="2:2" x14ac:dyDescent="0.2">
      <c r="B49" t="s">
        <v>2617</v>
      </c>
    </row>
    <row r="50" spans="2:2" x14ac:dyDescent="0.2">
      <c r="B50" t="s">
        <v>2662</v>
      </c>
    </row>
  </sheetData>
  <mergeCells count="7">
    <mergeCell ref="B13:H13"/>
    <mergeCell ref="B18:H18"/>
    <mergeCell ref="B5:H5"/>
    <mergeCell ref="B6:B7"/>
    <mergeCell ref="C6:E6"/>
    <mergeCell ref="F6:H6"/>
    <mergeCell ref="B8:H8"/>
  </mergeCells>
  <pageMargins left="0.7" right="0.7" top="0.75" bottom="0.75" header="0.3" footer="0.3"/>
  <pageSetup paperSize="9" scale="50" fitToWidth="0" fitToHeight="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4C8562"/>
  </sheetPr>
  <dimension ref="B1:H59"/>
  <sheetViews>
    <sheetView showGridLines="0" workbookViewId="0"/>
  </sheetViews>
  <sheetFormatPr baseColWidth="10" defaultRowHeight="12.75" x14ac:dyDescent="0.2"/>
  <cols>
    <col min="1" max="1" width="2.5703125" customWidth="1"/>
    <col min="2" max="2" width="110.42578125" customWidth="1"/>
    <col min="3" max="20" width="11.140625" customWidth="1"/>
  </cols>
  <sheetData>
    <row r="1" spans="2:8" ht="18" x14ac:dyDescent="0.25">
      <c r="B1" s="3" t="s">
        <v>29</v>
      </c>
    </row>
    <row r="2" spans="2:8" x14ac:dyDescent="0.2">
      <c r="B2" t="s">
        <v>10</v>
      </c>
    </row>
    <row r="5" spans="2:8" x14ac:dyDescent="0.2">
      <c r="B5" s="29" t="s">
        <v>2563</v>
      </c>
      <c r="C5" s="29" t="s">
        <v>2563</v>
      </c>
      <c r="D5" s="29" t="s">
        <v>2563</v>
      </c>
      <c r="E5" s="29" t="s">
        <v>2563</v>
      </c>
      <c r="F5" s="29" t="s">
        <v>2563</v>
      </c>
      <c r="G5" s="29" t="s">
        <v>2563</v>
      </c>
      <c r="H5" s="29" t="s">
        <v>2563</v>
      </c>
    </row>
    <row r="6" spans="2:8" x14ac:dyDescent="0.2">
      <c r="B6" s="29" t="s">
        <v>52</v>
      </c>
      <c r="C6" s="29" t="s">
        <v>2564</v>
      </c>
      <c r="D6" s="29" t="s">
        <v>2564</v>
      </c>
      <c r="E6" s="29" t="s">
        <v>2564</v>
      </c>
      <c r="F6" s="30" t="s">
        <v>2565</v>
      </c>
      <c r="G6" s="30" t="s">
        <v>2565</v>
      </c>
      <c r="H6" s="30" t="s">
        <v>2565</v>
      </c>
    </row>
    <row r="7" spans="2:8" x14ac:dyDescent="0.2">
      <c r="B7" s="29" t="s">
        <v>52</v>
      </c>
      <c r="C7" s="15" t="s">
        <v>59</v>
      </c>
      <c r="D7" s="15" t="s">
        <v>60</v>
      </c>
      <c r="E7" s="15" t="s">
        <v>61</v>
      </c>
      <c r="F7" s="15" t="s">
        <v>59</v>
      </c>
      <c r="G7" s="15" t="s">
        <v>60</v>
      </c>
      <c r="H7" s="15" t="s">
        <v>61</v>
      </c>
    </row>
    <row r="8" spans="2:8" x14ac:dyDescent="0.2">
      <c r="B8" s="27" t="s">
        <v>62</v>
      </c>
      <c r="C8" s="31"/>
      <c r="D8" s="31"/>
      <c r="E8" s="31"/>
      <c r="F8" s="31"/>
      <c r="G8" s="31"/>
      <c r="H8" s="31"/>
    </row>
    <row r="9" spans="2:8" x14ac:dyDescent="0.2">
      <c r="B9" s="20" t="s">
        <v>562</v>
      </c>
      <c r="C9" s="21" t="s">
        <v>1783</v>
      </c>
      <c r="D9" s="21" t="s">
        <v>447</v>
      </c>
      <c r="E9" s="21" t="s">
        <v>597</v>
      </c>
      <c r="F9" s="21" t="s">
        <v>1553</v>
      </c>
      <c r="G9" s="21" t="s">
        <v>597</v>
      </c>
      <c r="H9" s="21" t="s">
        <v>2492</v>
      </c>
    </row>
    <row r="10" spans="2:8" x14ac:dyDescent="0.2">
      <c r="B10" s="20" t="s">
        <v>563</v>
      </c>
      <c r="C10" s="21" t="s">
        <v>249</v>
      </c>
      <c r="D10" s="21" t="s">
        <v>2664</v>
      </c>
      <c r="E10" s="21" t="s">
        <v>1049</v>
      </c>
      <c r="F10" s="21" t="s">
        <v>2671</v>
      </c>
      <c r="G10" s="21" t="s">
        <v>1186</v>
      </c>
      <c r="H10" s="21" t="s">
        <v>465</v>
      </c>
    </row>
    <row r="11" spans="2:8" x14ac:dyDescent="0.2">
      <c r="B11" s="20" t="s">
        <v>564</v>
      </c>
      <c r="C11" s="21" t="s">
        <v>2663</v>
      </c>
      <c r="D11" s="21" t="s">
        <v>2665</v>
      </c>
      <c r="E11" s="21" t="s">
        <v>2667</v>
      </c>
      <c r="F11" s="21" t="s">
        <v>2449</v>
      </c>
      <c r="G11" s="21" t="s">
        <v>2674</v>
      </c>
      <c r="H11" s="21" t="s">
        <v>2677</v>
      </c>
    </row>
    <row r="12" spans="2:8" x14ac:dyDescent="0.2">
      <c r="B12" s="20" t="s">
        <v>565</v>
      </c>
      <c r="C12" s="21" t="s">
        <v>2113</v>
      </c>
      <c r="D12" s="21" t="s">
        <v>2666</v>
      </c>
      <c r="E12" s="21" t="s">
        <v>2668</v>
      </c>
      <c r="F12" s="21" t="s">
        <v>1699</v>
      </c>
      <c r="G12" s="21" t="s">
        <v>337</v>
      </c>
      <c r="H12" s="21" t="s">
        <v>2678</v>
      </c>
    </row>
    <row r="13" spans="2:8" x14ac:dyDescent="0.2">
      <c r="B13" s="20" t="s">
        <v>566</v>
      </c>
      <c r="C13" s="21" t="s">
        <v>697</v>
      </c>
      <c r="D13" s="21" t="s">
        <v>807</v>
      </c>
      <c r="E13" s="21" t="s">
        <v>2669</v>
      </c>
      <c r="F13" s="21" t="s">
        <v>2672</v>
      </c>
      <c r="G13" s="21" t="s">
        <v>2675</v>
      </c>
      <c r="H13" s="21" t="s">
        <v>1909</v>
      </c>
    </row>
    <row r="14" spans="2:8" x14ac:dyDescent="0.2">
      <c r="B14" s="20" t="s">
        <v>567</v>
      </c>
      <c r="C14" s="21" t="s">
        <v>727</v>
      </c>
      <c r="D14" s="21" t="s">
        <v>275</v>
      </c>
      <c r="E14" s="21" t="s">
        <v>2670</v>
      </c>
      <c r="F14" s="21" t="s">
        <v>2673</v>
      </c>
      <c r="G14" s="21" t="s">
        <v>2676</v>
      </c>
      <c r="H14" s="21" t="s">
        <v>2679</v>
      </c>
    </row>
    <row r="15" spans="2:8" x14ac:dyDescent="0.2">
      <c r="B15" s="27" t="s">
        <v>83</v>
      </c>
      <c r="C15" s="31"/>
      <c r="D15" s="31"/>
      <c r="E15" s="31"/>
      <c r="F15" s="31"/>
      <c r="G15" s="31"/>
      <c r="H15" s="31"/>
    </row>
    <row r="16" spans="2:8" x14ac:dyDescent="0.2">
      <c r="B16" s="20" t="s">
        <v>562</v>
      </c>
      <c r="C16" s="21" t="s">
        <v>1293</v>
      </c>
      <c r="D16" s="21" t="s">
        <v>2684</v>
      </c>
      <c r="E16" s="21" t="s">
        <v>2688</v>
      </c>
      <c r="F16" s="21" t="s">
        <v>2691</v>
      </c>
      <c r="G16" s="21" t="s">
        <v>2003</v>
      </c>
      <c r="H16" s="21" t="s">
        <v>2697</v>
      </c>
    </row>
    <row r="17" spans="2:8" x14ac:dyDescent="0.2">
      <c r="B17" s="20" t="s">
        <v>563</v>
      </c>
      <c r="C17" s="21" t="s">
        <v>2680</v>
      </c>
      <c r="D17" s="21" t="s">
        <v>2685</v>
      </c>
      <c r="E17" s="21" t="s">
        <v>2689</v>
      </c>
      <c r="F17" s="21" t="s">
        <v>1535</v>
      </c>
      <c r="G17" s="21" t="s">
        <v>1504</v>
      </c>
      <c r="H17" s="21" t="s">
        <v>341</v>
      </c>
    </row>
    <row r="18" spans="2:8" x14ac:dyDescent="0.2">
      <c r="B18" s="20" t="s">
        <v>564</v>
      </c>
      <c r="C18" s="21" t="s">
        <v>2681</v>
      </c>
      <c r="D18" s="21" t="s">
        <v>2686</v>
      </c>
      <c r="E18" s="21" t="s">
        <v>2690</v>
      </c>
      <c r="F18" s="21" t="s">
        <v>2692</v>
      </c>
      <c r="G18" s="21" t="s">
        <v>2694</v>
      </c>
      <c r="H18" s="21" t="s">
        <v>2157</v>
      </c>
    </row>
    <row r="19" spans="2:8" x14ac:dyDescent="0.2">
      <c r="B19" s="20" t="s">
        <v>565</v>
      </c>
      <c r="C19" s="21" t="s">
        <v>2682</v>
      </c>
      <c r="D19" s="21" t="s">
        <v>210</v>
      </c>
      <c r="E19" s="21" t="s">
        <v>831</v>
      </c>
      <c r="F19" s="21" t="s">
        <v>453</v>
      </c>
      <c r="G19" s="21" t="s">
        <v>209</v>
      </c>
      <c r="H19" s="21" t="s">
        <v>300</v>
      </c>
    </row>
    <row r="20" spans="2:8" x14ac:dyDescent="0.2">
      <c r="B20" s="20" t="s">
        <v>566</v>
      </c>
      <c r="C20" s="21" t="s">
        <v>670</v>
      </c>
      <c r="D20" s="21" t="s">
        <v>1866</v>
      </c>
      <c r="E20" s="21" t="s">
        <v>605</v>
      </c>
      <c r="F20" s="21" t="s">
        <v>236</v>
      </c>
      <c r="G20" s="21" t="s">
        <v>2695</v>
      </c>
      <c r="H20" s="21" t="s">
        <v>1424</v>
      </c>
    </row>
    <row r="21" spans="2:8" x14ac:dyDescent="0.2">
      <c r="B21" s="20" t="s">
        <v>567</v>
      </c>
      <c r="C21" s="21" t="s">
        <v>2683</v>
      </c>
      <c r="D21" s="21" t="s">
        <v>2687</v>
      </c>
      <c r="E21" s="21" t="s">
        <v>378</v>
      </c>
      <c r="F21" s="21" t="s">
        <v>2693</v>
      </c>
      <c r="G21" s="21" t="s">
        <v>2696</v>
      </c>
      <c r="H21" s="21" t="s">
        <v>2698</v>
      </c>
    </row>
    <row r="22" spans="2:8" x14ac:dyDescent="0.2">
      <c r="B22" s="27" t="s">
        <v>102</v>
      </c>
      <c r="C22" s="31"/>
      <c r="D22" s="31"/>
      <c r="E22" s="31"/>
      <c r="F22" s="31"/>
      <c r="G22" s="31"/>
      <c r="H22" s="31"/>
    </row>
    <row r="23" spans="2:8" x14ac:dyDescent="0.2">
      <c r="B23" s="20" t="s">
        <v>562</v>
      </c>
      <c r="C23" s="21" t="s">
        <v>2699</v>
      </c>
      <c r="D23" s="21" t="s">
        <v>2705</v>
      </c>
      <c r="E23" s="21" t="s">
        <v>988</v>
      </c>
      <c r="F23" s="21" t="s">
        <v>1034</v>
      </c>
      <c r="G23" s="21" t="s">
        <v>2038</v>
      </c>
      <c r="H23" s="21" t="s">
        <v>985</v>
      </c>
    </row>
    <row r="24" spans="2:8" x14ac:dyDescent="0.2">
      <c r="B24" s="20" t="s">
        <v>563</v>
      </c>
      <c r="C24" s="21" t="s">
        <v>2700</v>
      </c>
      <c r="D24" s="21" t="s">
        <v>1508</v>
      </c>
      <c r="E24" s="21" t="s">
        <v>577</v>
      </c>
      <c r="F24" s="21" t="s">
        <v>2711</v>
      </c>
      <c r="G24" s="21" t="s">
        <v>337</v>
      </c>
      <c r="H24" s="21" t="s">
        <v>398</v>
      </c>
    </row>
    <row r="25" spans="2:8" x14ac:dyDescent="0.2">
      <c r="B25" s="20" t="s">
        <v>564</v>
      </c>
      <c r="C25" s="21" t="s">
        <v>2701</v>
      </c>
      <c r="D25" s="21" t="s">
        <v>2706</v>
      </c>
      <c r="E25" s="21" t="s">
        <v>2710</v>
      </c>
      <c r="F25" s="21" t="s">
        <v>2712</v>
      </c>
      <c r="G25" s="21" t="s">
        <v>983</v>
      </c>
      <c r="H25" s="21" t="s">
        <v>636</v>
      </c>
    </row>
    <row r="26" spans="2:8" x14ac:dyDescent="0.2">
      <c r="B26" s="20" t="s">
        <v>565</v>
      </c>
      <c r="C26" s="21" t="s">
        <v>2702</v>
      </c>
      <c r="D26" s="21" t="s">
        <v>2707</v>
      </c>
      <c r="E26" s="21" t="s">
        <v>1043</v>
      </c>
      <c r="F26" s="21" t="s">
        <v>2364</v>
      </c>
      <c r="G26" s="21" t="s">
        <v>2715</v>
      </c>
      <c r="H26" s="21" t="s">
        <v>1535</v>
      </c>
    </row>
    <row r="27" spans="2:8" x14ac:dyDescent="0.2">
      <c r="B27" s="20" t="s">
        <v>566</v>
      </c>
      <c r="C27" s="21" t="s">
        <v>2703</v>
      </c>
      <c r="D27" s="21" t="s">
        <v>2708</v>
      </c>
      <c r="E27" s="21" t="s">
        <v>1356</v>
      </c>
      <c r="F27" s="21" t="s">
        <v>2713</v>
      </c>
      <c r="G27" s="21" t="s">
        <v>2716</v>
      </c>
      <c r="H27" s="21" t="s">
        <v>2718</v>
      </c>
    </row>
    <row r="28" spans="2:8" x14ac:dyDescent="0.2">
      <c r="B28" s="22" t="s">
        <v>567</v>
      </c>
      <c r="C28" s="23" t="s">
        <v>2704</v>
      </c>
      <c r="D28" s="23" t="s">
        <v>2709</v>
      </c>
      <c r="E28" s="23" t="s">
        <v>1170</v>
      </c>
      <c r="F28" s="23" t="s">
        <v>2714</v>
      </c>
      <c r="G28" s="23" t="s">
        <v>2717</v>
      </c>
      <c r="H28" s="23" t="s">
        <v>1724</v>
      </c>
    </row>
    <row r="30" spans="2:8" x14ac:dyDescent="0.2">
      <c r="B30" t="s">
        <v>174</v>
      </c>
    </row>
    <row r="31" spans="2:8" x14ac:dyDescent="0.2">
      <c r="B31" t="s">
        <v>175</v>
      </c>
    </row>
    <row r="32" spans="2:8" x14ac:dyDescent="0.2">
      <c r="B32" t="s">
        <v>176</v>
      </c>
    </row>
    <row r="33" spans="2:2" x14ac:dyDescent="0.2">
      <c r="B33" t="s">
        <v>177</v>
      </c>
    </row>
    <row r="34" spans="2:2" x14ac:dyDescent="0.2">
      <c r="B34" t="s">
        <v>52</v>
      </c>
    </row>
    <row r="35" spans="2:2" x14ac:dyDescent="0.2">
      <c r="B35" t="s">
        <v>178</v>
      </c>
    </row>
    <row r="36" spans="2:2" x14ac:dyDescent="0.2">
      <c r="B36" t="s">
        <v>179</v>
      </c>
    </row>
    <row r="37" spans="2:2" x14ac:dyDescent="0.2">
      <c r="B37" t="s">
        <v>2612</v>
      </c>
    </row>
    <row r="38" spans="2:2" x14ac:dyDescent="0.2">
      <c r="B38" t="s">
        <v>52</v>
      </c>
    </row>
    <row r="39" spans="2:2" x14ac:dyDescent="0.2">
      <c r="B39" t="s">
        <v>181</v>
      </c>
    </row>
    <row r="40" spans="2:2" x14ac:dyDescent="0.2">
      <c r="B40" t="s">
        <v>182</v>
      </c>
    </row>
    <row r="41" spans="2:2" x14ac:dyDescent="0.2">
      <c r="B41" t="s">
        <v>183</v>
      </c>
    </row>
    <row r="42" spans="2:2" x14ac:dyDescent="0.2">
      <c r="B42" t="s">
        <v>184</v>
      </c>
    </row>
    <row r="43" spans="2:2" x14ac:dyDescent="0.2">
      <c r="B43" t="s">
        <v>52</v>
      </c>
    </row>
    <row r="44" spans="2:2" x14ac:dyDescent="0.2">
      <c r="B44" t="s">
        <v>185</v>
      </c>
    </row>
    <row r="45" spans="2:2" x14ac:dyDescent="0.2">
      <c r="B45" t="s">
        <v>186</v>
      </c>
    </row>
    <row r="46" spans="2:2" x14ac:dyDescent="0.2">
      <c r="B46" t="s">
        <v>187</v>
      </c>
    </row>
    <row r="47" spans="2:2" x14ac:dyDescent="0.2">
      <c r="B47" t="s">
        <v>188</v>
      </c>
    </row>
    <row r="48" spans="2:2" x14ac:dyDescent="0.2">
      <c r="B48" t="s">
        <v>189</v>
      </c>
    </row>
    <row r="49" spans="2:2" x14ac:dyDescent="0.2">
      <c r="B49" t="s">
        <v>52</v>
      </c>
    </row>
    <row r="50" spans="2:2" x14ac:dyDescent="0.2">
      <c r="B50" t="s">
        <v>2613</v>
      </c>
    </row>
    <row r="51" spans="2:2" x14ac:dyDescent="0.2">
      <c r="B51" t="s">
        <v>2614</v>
      </c>
    </row>
    <row r="52" spans="2:2" x14ac:dyDescent="0.2">
      <c r="B52" t="s">
        <v>2615</v>
      </c>
    </row>
    <row r="53" spans="2:2" x14ac:dyDescent="0.2">
      <c r="B53" t="s">
        <v>2616</v>
      </c>
    </row>
    <row r="55" spans="2:2" x14ac:dyDescent="0.2">
      <c r="B55" t="s">
        <v>851</v>
      </c>
    </row>
    <row r="56" spans="2:2" x14ac:dyDescent="0.2">
      <c r="B56" t="s">
        <v>852</v>
      </c>
    </row>
    <row r="58" spans="2:2" x14ac:dyDescent="0.2">
      <c r="B58" t="s">
        <v>2617</v>
      </c>
    </row>
    <row r="59" spans="2:2" x14ac:dyDescent="0.2">
      <c r="B59" t="s">
        <v>2719</v>
      </c>
    </row>
  </sheetData>
  <mergeCells count="7">
    <mergeCell ref="B15:H15"/>
    <mergeCell ref="B22:H22"/>
    <mergeCell ref="B5:H5"/>
    <mergeCell ref="B6:B7"/>
    <mergeCell ref="C6:E6"/>
    <mergeCell ref="F6:H6"/>
    <mergeCell ref="B8:H8"/>
  </mergeCells>
  <pageMargins left="0.7" right="0.7" top="0.75" bottom="0.75" header="0.3" footer="0.3"/>
  <pageSetup paperSize="9" scale="50" fitToWidth="0" fitToHeight="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4C8562"/>
  </sheetPr>
  <dimension ref="B1:K62"/>
  <sheetViews>
    <sheetView showGridLines="0" workbookViewId="0"/>
  </sheetViews>
  <sheetFormatPr baseColWidth="10" defaultRowHeight="12.75" x14ac:dyDescent="0.2"/>
  <cols>
    <col min="1" max="1" width="2.5703125" customWidth="1"/>
    <col min="2" max="2" width="110.42578125" customWidth="1"/>
    <col min="3" max="20" width="11.140625" customWidth="1"/>
  </cols>
  <sheetData>
    <row r="1" spans="2:11" ht="18" x14ac:dyDescent="0.25">
      <c r="B1" s="3" t="s">
        <v>30</v>
      </c>
    </row>
    <row r="2" spans="2:11" x14ac:dyDescent="0.2">
      <c r="B2" t="s">
        <v>10</v>
      </c>
    </row>
    <row r="5" spans="2:11" x14ac:dyDescent="0.2">
      <c r="B5" s="29" t="s">
        <v>2563</v>
      </c>
      <c r="C5" s="29" t="s">
        <v>2563</v>
      </c>
      <c r="D5" s="29" t="s">
        <v>2563</v>
      </c>
      <c r="E5" s="29" t="s">
        <v>2563</v>
      </c>
      <c r="F5" s="29" t="s">
        <v>2563</v>
      </c>
      <c r="G5" s="29" t="s">
        <v>2563</v>
      </c>
      <c r="H5" s="29" t="s">
        <v>2563</v>
      </c>
      <c r="I5" s="29" t="s">
        <v>2563</v>
      </c>
      <c r="J5" s="29" t="s">
        <v>2563</v>
      </c>
      <c r="K5" s="29" t="s">
        <v>2563</v>
      </c>
    </row>
    <row r="6" spans="2:11" x14ac:dyDescent="0.2">
      <c r="B6" s="29" t="s">
        <v>52</v>
      </c>
      <c r="C6" s="29" t="s">
        <v>2720</v>
      </c>
      <c r="D6" s="29" t="s">
        <v>2720</v>
      </c>
      <c r="E6" s="29" t="s">
        <v>2720</v>
      </c>
      <c r="F6" s="30" t="s">
        <v>2721</v>
      </c>
      <c r="G6" s="30" t="s">
        <v>2721</v>
      </c>
      <c r="H6" s="30" t="s">
        <v>2721</v>
      </c>
      <c r="I6" s="30" t="s">
        <v>2722</v>
      </c>
      <c r="J6" s="30" t="s">
        <v>2722</v>
      </c>
      <c r="K6" s="30" t="s">
        <v>2722</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562</v>
      </c>
      <c r="C9" s="21" t="s">
        <v>445</v>
      </c>
      <c r="D9" s="21" t="s">
        <v>2728</v>
      </c>
      <c r="E9" s="21" t="s">
        <v>1527</v>
      </c>
      <c r="F9" s="21" t="s">
        <v>2738</v>
      </c>
      <c r="G9" s="21" t="s">
        <v>1364</v>
      </c>
      <c r="H9" s="21" t="s">
        <v>646</v>
      </c>
      <c r="I9" s="21" t="s">
        <v>2747</v>
      </c>
      <c r="J9" s="21" t="s">
        <v>1283</v>
      </c>
      <c r="K9" s="21" t="s">
        <v>1704</v>
      </c>
    </row>
    <row r="10" spans="2:11" x14ac:dyDescent="0.2">
      <c r="B10" s="20" t="s">
        <v>563</v>
      </c>
      <c r="C10" s="21" t="s">
        <v>2723</v>
      </c>
      <c r="D10" s="21" t="s">
        <v>2729</v>
      </c>
      <c r="E10" s="21" t="s">
        <v>2733</v>
      </c>
      <c r="F10" s="21" t="s">
        <v>2739</v>
      </c>
      <c r="G10" s="21" t="s">
        <v>2741</v>
      </c>
      <c r="H10" s="21" t="s">
        <v>2743</v>
      </c>
      <c r="I10" s="21" t="s">
        <v>1946</v>
      </c>
      <c r="J10" s="21" t="s">
        <v>2750</v>
      </c>
      <c r="K10" s="21" t="s">
        <v>1945</v>
      </c>
    </row>
    <row r="11" spans="2:11" x14ac:dyDescent="0.2">
      <c r="B11" s="20" t="s">
        <v>564</v>
      </c>
      <c r="C11" s="21" t="s">
        <v>2724</v>
      </c>
      <c r="D11" s="21" t="s">
        <v>2730</v>
      </c>
      <c r="E11" s="21" t="s">
        <v>2734</v>
      </c>
      <c r="F11" s="21" t="s">
        <v>2641</v>
      </c>
      <c r="G11" s="21" t="s">
        <v>2381</v>
      </c>
      <c r="H11" s="21" t="s">
        <v>2744</v>
      </c>
      <c r="I11" s="21" t="s">
        <v>287</v>
      </c>
      <c r="J11" s="21" t="s">
        <v>2751</v>
      </c>
      <c r="K11" s="21" t="s">
        <v>2753</v>
      </c>
    </row>
    <row r="12" spans="2:11" x14ac:dyDescent="0.2">
      <c r="B12" s="20" t="s">
        <v>565</v>
      </c>
      <c r="C12" s="21" t="s">
        <v>2725</v>
      </c>
      <c r="D12" s="21" t="s">
        <v>1165</v>
      </c>
      <c r="E12" s="21" t="s">
        <v>2735</v>
      </c>
      <c r="F12" s="21" t="s">
        <v>337</v>
      </c>
      <c r="G12" s="21" t="s">
        <v>558</v>
      </c>
      <c r="H12" s="21" t="s">
        <v>2745</v>
      </c>
      <c r="I12" s="21" t="s">
        <v>2748</v>
      </c>
      <c r="J12" s="21" t="s">
        <v>2752</v>
      </c>
      <c r="K12" s="21" t="s">
        <v>2754</v>
      </c>
    </row>
    <row r="13" spans="2:11" x14ac:dyDescent="0.2">
      <c r="B13" s="20" t="s">
        <v>566</v>
      </c>
      <c r="C13" s="21" t="s">
        <v>2726</v>
      </c>
      <c r="D13" s="21" t="s">
        <v>2731</v>
      </c>
      <c r="E13" s="21" t="s">
        <v>2736</v>
      </c>
      <c r="F13" s="21" t="s">
        <v>2016</v>
      </c>
      <c r="G13" s="21" t="s">
        <v>610</v>
      </c>
      <c r="H13" s="21" t="s">
        <v>2313</v>
      </c>
      <c r="I13" s="21" t="s">
        <v>2749</v>
      </c>
      <c r="J13" s="21" t="s">
        <v>2112</v>
      </c>
      <c r="K13" s="21" t="s">
        <v>1943</v>
      </c>
    </row>
    <row r="14" spans="2:11" x14ac:dyDescent="0.2">
      <c r="B14" s="20" t="s">
        <v>567</v>
      </c>
      <c r="C14" s="21" t="s">
        <v>2727</v>
      </c>
      <c r="D14" s="21" t="s">
        <v>2732</v>
      </c>
      <c r="E14" s="21" t="s">
        <v>2737</v>
      </c>
      <c r="F14" s="21" t="s">
        <v>2740</v>
      </c>
      <c r="G14" s="21" t="s">
        <v>2742</v>
      </c>
      <c r="H14" s="21" t="s">
        <v>2746</v>
      </c>
      <c r="I14" s="21" t="s">
        <v>2149</v>
      </c>
      <c r="J14" s="21" t="s">
        <v>2316</v>
      </c>
      <c r="K14" s="21" t="s">
        <v>1983</v>
      </c>
    </row>
    <row r="15" spans="2:11" x14ac:dyDescent="0.2">
      <c r="B15" s="27" t="s">
        <v>83</v>
      </c>
      <c r="C15" s="31"/>
      <c r="D15" s="31"/>
      <c r="E15" s="31"/>
      <c r="F15" s="31"/>
      <c r="G15" s="31"/>
      <c r="H15" s="31"/>
      <c r="I15" s="31"/>
      <c r="J15" s="31"/>
      <c r="K15" s="31"/>
    </row>
    <row r="16" spans="2:11" x14ac:dyDescent="0.2">
      <c r="B16" s="20" t="s">
        <v>562</v>
      </c>
      <c r="C16" s="21" t="s">
        <v>1320</v>
      </c>
      <c r="D16" s="21" t="s">
        <v>1320</v>
      </c>
      <c r="E16" s="21" t="s">
        <v>1320</v>
      </c>
      <c r="F16" s="21" t="s">
        <v>2768</v>
      </c>
      <c r="G16" s="21" t="s">
        <v>1286</v>
      </c>
      <c r="H16" s="21" t="s">
        <v>2774</v>
      </c>
      <c r="I16" s="21" t="s">
        <v>1847</v>
      </c>
      <c r="J16" s="21" t="s">
        <v>2090</v>
      </c>
      <c r="K16" s="21" t="s">
        <v>1704</v>
      </c>
    </row>
    <row r="17" spans="2:11" x14ac:dyDescent="0.2">
      <c r="B17" s="20" t="s">
        <v>563</v>
      </c>
      <c r="C17" s="21" t="s">
        <v>2755</v>
      </c>
      <c r="D17" s="21" t="s">
        <v>2760</v>
      </c>
      <c r="E17" s="21" t="s">
        <v>2764</v>
      </c>
      <c r="F17" s="21" t="s">
        <v>932</v>
      </c>
      <c r="G17" s="21" t="s">
        <v>1185</v>
      </c>
      <c r="H17" s="21" t="s">
        <v>2775</v>
      </c>
      <c r="I17" s="21" t="s">
        <v>2779</v>
      </c>
      <c r="J17" s="21" t="s">
        <v>2783</v>
      </c>
      <c r="K17" s="21" t="s">
        <v>1730</v>
      </c>
    </row>
    <row r="18" spans="2:11" x14ac:dyDescent="0.2">
      <c r="B18" s="20" t="s">
        <v>564</v>
      </c>
      <c r="C18" s="21" t="s">
        <v>2756</v>
      </c>
      <c r="D18" s="21" t="s">
        <v>2761</v>
      </c>
      <c r="E18" s="21" t="s">
        <v>2765</v>
      </c>
      <c r="F18" s="21" t="s">
        <v>2769</v>
      </c>
      <c r="G18" s="21" t="s">
        <v>1121</v>
      </c>
      <c r="H18" s="21" t="s">
        <v>2776</v>
      </c>
      <c r="I18" s="21" t="s">
        <v>2780</v>
      </c>
      <c r="J18" s="21" t="s">
        <v>2784</v>
      </c>
      <c r="K18" s="21" t="s">
        <v>2786</v>
      </c>
    </row>
    <row r="19" spans="2:11" x14ac:dyDescent="0.2">
      <c r="B19" s="20" t="s">
        <v>565</v>
      </c>
      <c r="C19" s="21" t="s">
        <v>2757</v>
      </c>
      <c r="D19" s="21" t="s">
        <v>2762</v>
      </c>
      <c r="E19" s="21" t="s">
        <v>2766</v>
      </c>
      <c r="F19" s="21" t="s">
        <v>2240</v>
      </c>
      <c r="G19" s="21" t="s">
        <v>1517</v>
      </c>
      <c r="H19" s="21" t="s">
        <v>293</v>
      </c>
      <c r="I19" s="21" t="s">
        <v>2781</v>
      </c>
      <c r="J19" s="21" t="s">
        <v>1534</v>
      </c>
      <c r="K19" s="21" t="s">
        <v>2787</v>
      </c>
    </row>
    <row r="20" spans="2:11" x14ac:dyDescent="0.2">
      <c r="B20" s="20" t="s">
        <v>566</v>
      </c>
      <c r="C20" s="21" t="s">
        <v>2758</v>
      </c>
      <c r="D20" s="21" t="s">
        <v>1875</v>
      </c>
      <c r="E20" s="21" t="s">
        <v>2033</v>
      </c>
      <c r="F20" s="21" t="s">
        <v>2770</v>
      </c>
      <c r="G20" s="21" t="s">
        <v>2772</v>
      </c>
      <c r="H20" s="21" t="s">
        <v>2777</v>
      </c>
      <c r="I20" s="21" t="s">
        <v>2782</v>
      </c>
      <c r="J20" s="21" t="s">
        <v>941</v>
      </c>
      <c r="K20" s="21" t="s">
        <v>2788</v>
      </c>
    </row>
    <row r="21" spans="2:11" x14ac:dyDescent="0.2">
      <c r="B21" s="20" t="s">
        <v>567</v>
      </c>
      <c r="C21" s="21" t="s">
        <v>2759</v>
      </c>
      <c r="D21" s="21" t="s">
        <v>2763</v>
      </c>
      <c r="E21" s="21" t="s">
        <v>2767</v>
      </c>
      <c r="F21" s="21" t="s">
        <v>2771</v>
      </c>
      <c r="G21" s="21" t="s">
        <v>2773</v>
      </c>
      <c r="H21" s="21" t="s">
        <v>2778</v>
      </c>
      <c r="I21" s="21" t="s">
        <v>1298</v>
      </c>
      <c r="J21" s="21" t="s">
        <v>2785</v>
      </c>
      <c r="K21" s="21" t="s">
        <v>921</v>
      </c>
    </row>
    <row r="22" spans="2:11" x14ac:dyDescent="0.2">
      <c r="B22" s="27" t="s">
        <v>102</v>
      </c>
      <c r="C22" s="31"/>
      <c r="D22" s="31"/>
      <c r="E22" s="31"/>
      <c r="F22" s="31"/>
      <c r="G22" s="31"/>
      <c r="H22" s="31"/>
      <c r="I22" s="31"/>
      <c r="J22" s="31"/>
      <c r="K22" s="31"/>
    </row>
    <row r="23" spans="2:11" x14ac:dyDescent="0.2">
      <c r="B23" s="20" t="s">
        <v>562</v>
      </c>
      <c r="C23" s="21" t="s">
        <v>1438</v>
      </c>
      <c r="D23" s="21" t="s">
        <v>2793</v>
      </c>
      <c r="E23" s="21" t="s">
        <v>2797</v>
      </c>
      <c r="F23" s="21" t="s">
        <v>1335</v>
      </c>
      <c r="G23" s="21" t="s">
        <v>2803</v>
      </c>
      <c r="H23" s="21" t="s">
        <v>1901</v>
      </c>
      <c r="I23" s="21" t="s">
        <v>1050</v>
      </c>
      <c r="J23" s="21" t="s">
        <v>1784</v>
      </c>
      <c r="K23" s="21" t="s">
        <v>574</v>
      </c>
    </row>
    <row r="24" spans="2:11" x14ac:dyDescent="0.2">
      <c r="B24" s="20" t="s">
        <v>563</v>
      </c>
      <c r="C24" s="21" t="s">
        <v>2789</v>
      </c>
      <c r="D24" s="21" t="s">
        <v>1381</v>
      </c>
      <c r="E24" s="21" t="s">
        <v>2798</v>
      </c>
      <c r="F24" s="21" t="s">
        <v>710</v>
      </c>
      <c r="G24" s="21" t="s">
        <v>2421</v>
      </c>
      <c r="H24" s="21" t="s">
        <v>2808</v>
      </c>
      <c r="I24" s="21" t="s">
        <v>2810</v>
      </c>
      <c r="J24" s="21" t="s">
        <v>352</v>
      </c>
      <c r="K24" s="21" t="s">
        <v>1817</v>
      </c>
    </row>
    <row r="25" spans="2:11" x14ac:dyDescent="0.2">
      <c r="B25" s="20" t="s">
        <v>564</v>
      </c>
      <c r="C25" s="21" t="s">
        <v>2790</v>
      </c>
      <c r="D25" s="21" t="s">
        <v>2794</v>
      </c>
      <c r="E25" s="21" t="s">
        <v>2799</v>
      </c>
      <c r="F25" s="21" t="s">
        <v>2801</v>
      </c>
      <c r="G25" s="21" t="s">
        <v>2804</v>
      </c>
      <c r="H25" s="21" t="s">
        <v>2809</v>
      </c>
      <c r="I25" s="21" t="s">
        <v>2742</v>
      </c>
      <c r="J25" s="21" t="s">
        <v>2813</v>
      </c>
      <c r="K25" s="21" t="s">
        <v>2816</v>
      </c>
    </row>
    <row r="26" spans="2:11" x14ac:dyDescent="0.2">
      <c r="B26" s="20" t="s">
        <v>565</v>
      </c>
      <c r="C26" s="21" t="s">
        <v>2791</v>
      </c>
      <c r="D26" s="21" t="s">
        <v>2795</v>
      </c>
      <c r="E26" s="21" t="s">
        <v>2483</v>
      </c>
      <c r="F26" s="21" t="s">
        <v>2802</v>
      </c>
      <c r="G26" s="21" t="s">
        <v>2805</v>
      </c>
      <c r="H26" s="21" t="s">
        <v>2332</v>
      </c>
      <c r="I26" s="21" t="s">
        <v>2811</v>
      </c>
      <c r="J26" s="21" t="s">
        <v>2814</v>
      </c>
      <c r="K26" s="21" t="s">
        <v>2664</v>
      </c>
    </row>
    <row r="27" spans="2:11" x14ac:dyDescent="0.2">
      <c r="B27" s="20" t="s">
        <v>566</v>
      </c>
      <c r="C27" s="21" t="s">
        <v>1300</v>
      </c>
      <c r="D27" s="21" t="s">
        <v>1123</v>
      </c>
      <c r="E27" s="21" t="s">
        <v>2800</v>
      </c>
      <c r="F27" s="21" t="s">
        <v>273</v>
      </c>
      <c r="G27" s="21" t="s">
        <v>2806</v>
      </c>
      <c r="H27" s="21" t="s">
        <v>240</v>
      </c>
      <c r="I27" s="21" t="s">
        <v>2310</v>
      </c>
      <c r="J27" s="21" t="s">
        <v>2815</v>
      </c>
      <c r="K27" s="21" t="s">
        <v>645</v>
      </c>
    </row>
    <row r="28" spans="2:11" x14ac:dyDescent="0.2">
      <c r="B28" s="22" t="s">
        <v>567</v>
      </c>
      <c r="C28" s="23" t="s">
        <v>2792</v>
      </c>
      <c r="D28" s="23" t="s">
        <v>2796</v>
      </c>
      <c r="E28" s="23" t="s">
        <v>435</v>
      </c>
      <c r="F28" s="23" t="s">
        <v>1477</v>
      </c>
      <c r="G28" s="23" t="s">
        <v>2807</v>
      </c>
      <c r="H28" s="23" t="s">
        <v>2415</v>
      </c>
      <c r="I28" s="23" t="s">
        <v>2812</v>
      </c>
      <c r="J28" s="23" t="s">
        <v>674</v>
      </c>
      <c r="K28" s="23" t="s">
        <v>2817</v>
      </c>
    </row>
    <row r="30" spans="2:11" x14ac:dyDescent="0.2">
      <c r="B30" t="s">
        <v>174</v>
      </c>
    </row>
    <row r="31" spans="2:11" x14ac:dyDescent="0.2">
      <c r="B31" t="s">
        <v>175</v>
      </c>
    </row>
    <row r="32" spans="2:11" x14ac:dyDescent="0.2">
      <c r="B32" t="s">
        <v>176</v>
      </c>
    </row>
    <row r="33" spans="2:2" x14ac:dyDescent="0.2">
      <c r="B33" t="s">
        <v>177</v>
      </c>
    </row>
    <row r="34" spans="2:2" x14ac:dyDescent="0.2">
      <c r="B34" t="s">
        <v>52</v>
      </c>
    </row>
    <row r="35" spans="2:2" x14ac:dyDescent="0.2">
      <c r="B35" t="s">
        <v>2818</v>
      </c>
    </row>
    <row r="36" spans="2:2" x14ac:dyDescent="0.2">
      <c r="B36" t="s">
        <v>2819</v>
      </c>
    </row>
    <row r="37" spans="2:2" x14ac:dyDescent="0.2">
      <c r="B37" t="s">
        <v>2820</v>
      </c>
    </row>
    <row r="38" spans="2:2" x14ac:dyDescent="0.2">
      <c r="B38" t="s">
        <v>52</v>
      </c>
    </row>
    <row r="39" spans="2:2" x14ac:dyDescent="0.2">
      <c r="B39" t="s">
        <v>181</v>
      </c>
    </row>
    <row r="40" spans="2:2" x14ac:dyDescent="0.2">
      <c r="B40" t="s">
        <v>182</v>
      </c>
    </row>
    <row r="41" spans="2:2" x14ac:dyDescent="0.2">
      <c r="B41" t="s">
        <v>183</v>
      </c>
    </row>
    <row r="42" spans="2:2" x14ac:dyDescent="0.2">
      <c r="B42" t="s">
        <v>184</v>
      </c>
    </row>
    <row r="43" spans="2:2" x14ac:dyDescent="0.2">
      <c r="B43" t="s">
        <v>52</v>
      </c>
    </row>
    <row r="44" spans="2:2" x14ac:dyDescent="0.2">
      <c r="B44" t="s">
        <v>185</v>
      </c>
    </row>
    <row r="45" spans="2:2" x14ac:dyDescent="0.2">
      <c r="B45" t="s">
        <v>186</v>
      </c>
    </row>
    <row r="46" spans="2:2" x14ac:dyDescent="0.2">
      <c r="B46" t="s">
        <v>187</v>
      </c>
    </row>
    <row r="47" spans="2:2" x14ac:dyDescent="0.2">
      <c r="B47" t="s">
        <v>188</v>
      </c>
    </row>
    <row r="48" spans="2:2" x14ac:dyDescent="0.2">
      <c r="B48" t="s">
        <v>189</v>
      </c>
    </row>
    <row r="49" spans="2:2" x14ac:dyDescent="0.2">
      <c r="B49" t="s">
        <v>52</v>
      </c>
    </row>
    <row r="50" spans="2:2" x14ac:dyDescent="0.2">
      <c r="B50" t="s">
        <v>2613</v>
      </c>
    </row>
    <row r="51" spans="2:2" x14ac:dyDescent="0.2">
      <c r="B51" t="s">
        <v>2614</v>
      </c>
    </row>
    <row r="52" spans="2:2" x14ac:dyDescent="0.2">
      <c r="B52" t="s">
        <v>2615</v>
      </c>
    </row>
    <row r="53" spans="2:2" x14ac:dyDescent="0.2">
      <c r="B53" t="s">
        <v>2616</v>
      </c>
    </row>
    <row r="54" spans="2:2" x14ac:dyDescent="0.2">
      <c r="B54" t="s">
        <v>52</v>
      </c>
    </row>
    <row r="55" spans="2:2" x14ac:dyDescent="0.2">
      <c r="B55" t="s">
        <v>2821</v>
      </c>
    </row>
    <row r="56" spans="2:2" x14ac:dyDescent="0.2">
      <c r="B56" t="s">
        <v>2822</v>
      </c>
    </row>
    <row r="58" spans="2:2" x14ac:dyDescent="0.2">
      <c r="B58" t="s">
        <v>851</v>
      </c>
    </row>
    <row r="59" spans="2:2" x14ac:dyDescent="0.2">
      <c r="B59" t="s">
        <v>852</v>
      </c>
    </row>
    <row r="61" spans="2:2" x14ac:dyDescent="0.2">
      <c r="B61" t="s">
        <v>2617</v>
      </c>
    </row>
    <row r="62" spans="2:2" x14ac:dyDescent="0.2">
      <c r="B62" t="s">
        <v>2823</v>
      </c>
    </row>
  </sheetData>
  <mergeCells count="8">
    <mergeCell ref="B8:K8"/>
    <mergeCell ref="B15:K15"/>
    <mergeCell ref="B22:K22"/>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4C8562"/>
  </sheetPr>
  <dimension ref="B1:K59"/>
  <sheetViews>
    <sheetView showGridLines="0" workbookViewId="0"/>
  </sheetViews>
  <sheetFormatPr baseColWidth="10" defaultRowHeight="12.75" x14ac:dyDescent="0.2"/>
  <cols>
    <col min="1" max="1" width="2.5703125" customWidth="1"/>
    <col min="2" max="2" width="110.42578125" customWidth="1"/>
    <col min="3" max="20" width="11.140625" customWidth="1"/>
  </cols>
  <sheetData>
    <row r="1" spans="2:11" ht="18" x14ac:dyDescent="0.25">
      <c r="B1" s="3" t="s">
        <v>31</v>
      </c>
    </row>
    <row r="2" spans="2:11" x14ac:dyDescent="0.2">
      <c r="B2" t="s">
        <v>10</v>
      </c>
    </row>
    <row r="5" spans="2:11" x14ac:dyDescent="0.2">
      <c r="B5" s="29" t="s">
        <v>2563</v>
      </c>
      <c r="C5" s="29" t="s">
        <v>2563</v>
      </c>
      <c r="D5" s="29" t="s">
        <v>2563</v>
      </c>
      <c r="E5" s="29" t="s">
        <v>2563</v>
      </c>
      <c r="F5" s="29" t="s">
        <v>2563</v>
      </c>
      <c r="G5" s="29" t="s">
        <v>2563</v>
      </c>
      <c r="H5" s="29" t="s">
        <v>2563</v>
      </c>
      <c r="I5" s="29" t="s">
        <v>2563</v>
      </c>
      <c r="J5" s="29" t="s">
        <v>2563</v>
      </c>
      <c r="K5" s="29" t="s">
        <v>2563</v>
      </c>
    </row>
    <row r="6" spans="2:11" x14ac:dyDescent="0.2">
      <c r="B6" s="29" t="s">
        <v>52</v>
      </c>
      <c r="C6" s="29" t="s">
        <v>2824</v>
      </c>
      <c r="D6" s="29" t="s">
        <v>2824</v>
      </c>
      <c r="E6" s="29" t="s">
        <v>2824</v>
      </c>
      <c r="F6" s="30" t="s">
        <v>2825</v>
      </c>
      <c r="G6" s="30" t="s">
        <v>2825</v>
      </c>
      <c r="H6" s="30" t="s">
        <v>2825</v>
      </c>
      <c r="I6" s="30" t="s">
        <v>2826</v>
      </c>
      <c r="J6" s="30" t="s">
        <v>2826</v>
      </c>
      <c r="K6" s="30" t="s">
        <v>2826</v>
      </c>
    </row>
    <row r="7" spans="2:11" x14ac:dyDescent="0.2">
      <c r="B7" s="29" t="s">
        <v>52</v>
      </c>
      <c r="C7" s="15" t="s">
        <v>59</v>
      </c>
      <c r="D7" s="15" t="s">
        <v>60</v>
      </c>
      <c r="E7" s="15" t="s">
        <v>61</v>
      </c>
      <c r="F7" s="15" t="s">
        <v>59</v>
      </c>
      <c r="G7" s="15" t="s">
        <v>60</v>
      </c>
      <c r="H7" s="15" t="s">
        <v>61</v>
      </c>
      <c r="I7" s="15" t="s">
        <v>59</v>
      </c>
      <c r="J7" s="15" t="s">
        <v>60</v>
      </c>
      <c r="K7" s="15" t="s">
        <v>61</v>
      </c>
    </row>
    <row r="8" spans="2:11" x14ac:dyDescent="0.2">
      <c r="B8" s="27" t="s">
        <v>62</v>
      </c>
      <c r="C8" s="31"/>
      <c r="D8" s="31"/>
      <c r="E8" s="31"/>
      <c r="F8" s="31"/>
      <c r="G8" s="31"/>
      <c r="H8" s="31"/>
      <c r="I8" s="31"/>
      <c r="J8" s="31"/>
      <c r="K8" s="31"/>
    </row>
    <row r="9" spans="2:11" x14ac:dyDescent="0.2">
      <c r="B9" s="20" t="s">
        <v>562</v>
      </c>
      <c r="C9" s="21" t="s">
        <v>1222</v>
      </c>
      <c r="D9" s="21" t="s">
        <v>1523</v>
      </c>
      <c r="E9" s="21" t="s">
        <v>2774</v>
      </c>
      <c r="F9" s="21" t="s">
        <v>1523</v>
      </c>
      <c r="G9" s="21" t="s">
        <v>2111</v>
      </c>
      <c r="H9" s="21" t="s">
        <v>1676</v>
      </c>
      <c r="I9" s="21" t="s">
        <v>2843</v>
      </c>
      <c r="J9" s="21" t="s">
        <v>891</v>
      </c>
      <c r="K9" s="21" t="s">
        <v>2848</v>
      </c>
    </row>
    <row r="10" spans="2:11" x14ac:dyDescent="0.2">
      <c r="B10" s="20" t="s">
        <v>563</v>
      </c>
      <c r="C10" s="21" t="s">
        <v>2671</v>
      </c>
      <c r="D10" s="21" t="s">
        <v>755</v>
      </c>
      <c r="E10" s="21" t="s">
        <v>2113</v>
      </c>
      <c r="F10" s="21" t="s">
        <v>530</v>
      </c>
      <c r="G10" s="21" t="s">
        <v>598</v>
      </c>
      <c r="H10" s="21" t="s">
        <v>2838</v>
      </c>
      <c r="I10" s="21" t="s">
        <v>702</v>
      </c>
      <c r="J10" s="21" t="s">
        <v>1029</v>
      </c>
      <c r="K10" s="21" t="s">
        <v>253</v>
      </c>
    </row>
    <row r="11" spans="2:11" x14ac:dyDescent="0.2">
      <c r="B11" s="20" t="s">
        <v>564</v>
      </c>
      <c r="C11" s="21" t="s">
        <v>2827</v>
      </c>
      <c r="D11" s="21" t="s">
        <v>2753</v>
      </c>
      <c r="E11" s="21" t="s">
        <v>2831</v>
      </c>
      <c r="F11" s="21" t="s">
        <v>2833</v>
      </c>
      <c r="G11" s="21" t="s">
        <v>2835</v>
      </c>
      <c r="H11" s="21" t="s">
        <v>2839</v>
      </c>
      <c r="I11" s="21" t="s">
        <v>1902</v>
      </c>
      <c r="J11" s="21" t="s">
        <v>2845</v>
      </c>
      <c r="K11" s="21" t="s">
        <v>2306</v>
      </c>
    </row>
    <row r="12" spans="2:11" x14ac:dyDescent="0.2">
      <c r="B12" s="20" t="s">
        <v>565</v>
      </c>
      <c r="C12" s="21" t="s">
        <v>2828</v>
      </c>
      <c r="D12" s="21" t="s">
        <v>2236</v>
      </c>
      <c r="E12" s="21" t="s">
        <v>2668</v>
      </c>
      <c r="F12" s="21" t="s">
        <v>520</v>
      </c>
      <c r="G12" s="21" t="s">
        <v>2836</v>
      </c>
      <c r="H12" s="21" t="s">
        <v>2840</v>
      </c>
      <c r="I12" s="21" t="s">
        <v>968</v>
      </c>
      <c r="J12" s="21" t="s">
        <v>2846</v>
      </c>
      <c r="K12" s="21" t="s">
        <v>1651</v>
      </c>
    </row>
    <row r="13" spans="2:11" x14ac:dyDescent="0.2">
      <c r="B13" s="20" t="s">
        <v>566</v>
      </c>
      <c r="C13" s="21" t="s">
        <v>1921</v>
      </c>
      <c r="D13" s="21" t="s">
        <v>2668</v>
      </c>
      <c r="E13" s="21" t="s">
        <v>951</v>
      </c>
      <c r="F13" s="21" t="s">
        <v>2725</v>
      </c>
      <c r="G13" s="21" t="s">
        <v>1613</v>
      </c>
      <c r="H13" s="21" t="s">
        <v>2841</v>
      </c>
      <c r="I13" s="21" t="s">
        <v>644</v>
      </c>
      <c r="J13" s="21" t="s">
        <v>1697</v>
      </c>
      <c r="K13" s="21" t="s">
        <v>2812</v>
      </c>
    </row>
    <row r="14" spans="2:11" x14ac:dyDescent="0.2">
      <c r="B14" s="20" t="s">
        <v>567</v>
      </c>
      <c r="C14" s="21" t="s">
        <v>2829</v>
      </c>
      <c r="D14" s="21" t="s">
        <v>2830</v>
      </c>
      <c r="E14" s="21" t="s">
        <v>2832</v>
      </c>
      <c r="F14" s="21" t="s">
        <v>2834</v>
      </c>
      <c r="G14" s="21" t="s">
        <v>2837</v>
      </c>
      <c r="H14" s="21" t="s">
        <v>2842</v>
      </c>
      <c r="I14" s="21" t="s">
        <v>2844</v>
      </c>
      <c r="J14" s="21" t="s">
        <v>2847</v>
      </c>
      <c r="K14" s="21" t="s">
        <v>2849</v>
      </c>
    </row>
    <row r="15" spans="2:11" x14ac:dyDescent="0.2">
      <c r="B15" s="27" t="s">
        <v>83</v>
      </c>
      <c r="C15" s="31"/>
      <c r="D15" s="31"/>
      <c r="E15" s="31"/>
      <c r="F15" s="31"/>
      <c r="G15" s="31"/>
      <c r="H15" s="31"/>
      <c r="I15" s="31"/>
      <c r="J15" s="31"/>
      <c r="K15" s="31"/>
    </row>
    <row r="16" spans="2:11" x14ac:dyDescent="0.2">
      <c r="B16" s="20" t="s">
        <v>562</v>
      </c>
      <c r="C16" s="21" t="s">
        <v>2850</v>
      </c>
      <c r="D16" s="21" t="s">
        <v>1802</v>
      </c>
      <c r="E16" s="21" t="s">
        <v>2857</v>
      </c>
      <c r="F16" s="21" t="s">
        <v>780</v>
      </c>
      <c r="G16" s="21" t="s">
        <v>1297</v>
      </c>
      <c r="H16" s="21" t="s">
        <v>2867</v>
      </c>
      <c r="I16" s="21" t="s">
        <v>1320</v>
      </c>
      <c r="J16" s="21" t="s">
        <v>1320</v>
      </c>
      <c r="K16" s="21" t="s">
        <v>1320</v>
      </c>
    </row>
    <row r="17" spans="2:11" x14ac:dyDescent="0.2">
      <c r="B17" s="20" t="s">
        <v>563</v>
      </c>
      <c r="C17" s="21" t="s">
        <v>2851</v>
      </c>
      <c r="D17" s="21" t="s">
        <v>2854</v>
      </c>
      <c r="E17" s="21" t="s">
        <v>2858</v>
      </c>
      <c r="F17" s="21" t="s">
        <v>2862</v>
      </c>
      <c r="G17" s="21" t="s">
        <v>2864</v>
      </c>
      <c r="H17" s="21" t="s">
        <v>1812</v>
      </c>
      <c r="I17" s="21" t="s">
        <v>2868</v>
      </c>
      <c r="J17" s="21" t="s">
        <v>2869</v>
      </c>
      <c r="K17" s="21" t="s">
        <v>2872</v>
      </c>
    </row>
    <row r="18" spans="2:11" x14ac:dyDescent="0.2">
      <c r="B18" s="20" t="s">
        <v>564</v>
      </c>
      <c r="C18" s="21" t="s">
        <v>2852</v>
      </c>
      <c r="D18" s="21" t="s">
        <v>264</v>
      </c>
      <c r="E18" s="21" t="s">
        <v>919</v>
      </c>
      <c r="F18" s="21" t="s">
        <v>2863</v>
      </c>
      <c r="G18" s="21" t="s">
        <v>2865</v>
      </c>
      <c r="H18" s="21" t="s">
        <v>2512</v>
      </c>
      <c r="I18" s="21" t="s">
        <v>2311</v>
      </c>
      <c r="J18" s="21" t="s">
        <v>2870</v>
      </c>
      <c r="K18" s="21" t="s">
        <v>2215</v>
      </c>
    </row>
    <row r="19" spans="2:11" x14ac:dyDescent="0.2">
      <c r="B19" s="20" t="s">
        <v>565</v>
      </c>
      <c r="C19" s="21" t="s">
        <v>2853</v>
      </c>
      <c r="D19" s="21" t="s">
        <v>2855</v>
      </c>
      <c r="E19" s="21" t="s">
        <v>2859</v>
      </c>
      <c r="F19" s="21" t="s">
        <v>198</v>
      </c>
      <c r="G19" s="21" t="s">
        <v>2866</v>
      </c>
      <c r="H19" s="21" t="s">
        <v>773</v>
      </c>
      <c r="I19" s="21" t="s">
        <v>1473</v>
      </c>
      <c r="J19" s="21" t="s">
        <v>1535</v>
      </c>
      <c r="K19" s="21" t="s">
        <v>2242</v>
      </c>
    </row>
    <row r="20" spans="2:11" x14ac:dyDescent="0.2">
      <c r="B20" s="20" t="s">
        <v>566</v>
      </c>
      <c r="C20" s="21" t="s">
        <v>2259</v>
      </c>
      <c r="D20" s="21" t="s">
        <v>2856</v>
      </c>
      <c r="E20" s="21" t="s">
        <v>2860</v>
      </c>
      <c r="F20" s="21" t="s">
        <v>1389</v>
      </c>
      <c r="G20" s="21" t="s">
        <v>1736</v>
      </c>
      <c r="H20" s="21" t="s">
        <v>714</v>
      </c>
      <c r="I20" s="21" t="s">
        <v>878</v>
      </c>
      <c r="J20" s="21" t="s">
        <v>2230</v>
      </c>
      <c r="K20" s="21" t="s">
        <v>2733</v>
      </c>
    </row>
    <row r="21" spans="2:11" x14ac:dyDescent="0.2">
      <c r="B21" s="20" t="s">
        <v>567</v>
      </c>
      <c r="C21" s="21" t="s">
        <v>663</v>
      </c>
      <c r="D21" s="21" t="s">
        <v>2718</v>
      </c>
      <c r="E21" s="21" t="s">
        <v>2861</v>
      </c>
      <c r="F21" s="21" t="s">
        <v>622</v>
      </c>
      <c r="G21" s="21" t="s">
        <v>2692</v>
      </c>
      <c r="H21" s="21" t="s">
        <v>280</v>
      </c>
      <c r="I21" s="21" t="s">
        <v>2105</v>
      </c>
      <c r="J21" s="21" t="s">
        <v>2871</v>
      </c>
      <c r="K21" s="21" t="s">
        <v>2873</v>
      </c>
    </row>
    <row r="22" spans="2:11" x14ac:dyDescent="0.2">
      <c r="B22" s="27" t="s">
        <v>102</v>
      </c>
      <c r="C22" s="31"/>
      <c r="D22" s="31"/>
      <c r="E22" s="31"/>
      <c r="F22" s="31"/>
      <c r="G22" s="31"/>
      <c r="H22" s="31"/>
      <c r="I22" s="31"/>
      <c r="J22" s="31"/>
      <c r="K22" s="31"/>
    </row>
    <row r="23" spans="2:11" x14ac:dyDescent="0.2">
      <c r="B23" s="20" t="s">
        <v>562</v>
      </c>
      <c r="C23" s="21" t="s">
        <v>1344</v>
      </c>
      <c r="D23" s="21" t="s">
        <v>2879</v>
      </c>
      <c r="E23" s="21" t="s">
        <v>1050</v>
      </c>
      <c r="F23" s="21" t="s">
        <v>2464</v>
      </c>
      <c r="G23" s="21" t="s">
        <v>1732</v>
      </c>
      <c r="H23" s="21" t="s">
        <v>2204</v>
      </c>
      <c r="I23" s="21" t="s">
        <v>2155</v>
      </c>
      <c r="J23" s="21" t="s">
        <v>1035</v>
      </c>
      <c r="K23" s="21" t="s">
        <v>2057</v>
      </c>
    </row>
    <row r="24" spans="2:11" x14ac:dyDescent="0.2">
      <c r="B24" s="20" t="s">
        <v>563</v>
      </c>
      <c r="C24" s="21" t="s">
        <v>2874</v>
      </c>
      <c r="D24" s="21" t="s">
        <v>1548</v>
      </c>
      <c r="E24" s="21" t="s">
        <v>2883</v>
      </c>
      <c r="F24" s="21" t="s">
        <v>659</v>
      </c>
      <c r="G24" s="21" t="s">
        <v>2573</v>
      </c>
      <c r="H24" s="21" t="s">
        <v>2890</v>
      </c>
      <c r="I24" s="21" t="s">
        <v>2892</v>
      </c>
      <c r="J24" s="21" t="s">
        <v>341</v>
      </c>
      <c r="K24" s="21" t="s">
        <v>329</v>
      </c>
    </row>
    <row r="25" spans="2:11" x14ac:dyDescent="0.2">
      <c r="B25" s="20" t="s">
        <v>564</v>
      </c>
      <c r="C25" s="21" t="s">
        <v>2875</v>
      </c>
      <c r="D25" s="21" t="s">
        <v>2880</v>
      </c>
      <c r="E25" s="21" t="s">
        <v>820</v>
      </c>
      <c r="F25" s="21" t="s">
        <v>2885</v>
      </c>
      <c r="G25" s="21" t="s">
        <v>2888</v>
      </c>
      <c r="H25" s="21" t="s">
        <v>977</v>
      </c>
      <c r="I25" s="21" t="s">
        <v>1439</v>
      </c>
      <c r="J25" s="21" t="s">
        <v>271</v>
      </c>
      <c r="K25" s="21" t="s">
        <v>2896</v>
      </c>
    </row>
    <row r="26" spans="2:11" x14ac:dyDescent="0.2">
      <c r="B26" s="20" t="s">
        <v>565</v>
      </c>
      <c r="C26" s="21" t="s">
        <v>2876</v>
      </c>
      <c r="D26" s="21" t="s">
        <v>2881</v>
      </c>
      <c r="E26" s="21" t="s">
        <v>517</v>
      </c>
      <c r="F26" s="21" t="s">
        <v>2332</v>
      </c>
      <c r="G26" s="21" t="s">
        <v>600</v>
      </c>
      <c r="H26" s="21" t="s">
        <v>1186</v>
      </c>
      <c r="I26" s="21" t="s">
        <v>1778</v>
      </c>
      <c r="J26" s="21" t="s">
        <v>740</v>
      </c>
      <c r="K26" s="21" t="s">
        <v>829</v>
      </c>
    </row>
    <row r="27" spans="2:11" x14ac:dyDescent="0.2">
      <c r="B27" s="20" t="s">
        <v>566</v>
      </c>
      <c r="C27" s="21" t="s">
        <v>2877</v>
      </c>
      <c r="D27" s="21" t="s">
        <v>2882</v>
      </c>
      <c r="E27" s="21" t="s">
        <v>1130</v>
      </c>
      <c r="F27" s="21" t="s">
        <v>2886</v>
      </c>
      <c r="G27" s="21" t="s">
        <v>2889</v>
      </c>
      <c r="H27" s="21" t="s">
        <v>1688</v>
      </c>
      <c r="I27" s="21" t="s">
        <v>2893</v>
      </c>
      <c r="J27" s="21" t="s">
        <v>2895</v>
      </c>
      <c r="K27" s="21" t="s">
        <v>2897</v>
      </c>
    </row>
    <row r="28" spans="2:11" x14ac:dyDescent="0.2">
      <c r="B28" s="22" t="s">
        <v>567</v>
      </c>
      <c r="C28" s="23" t="s">
        <v>2878</v>
      </c>
      <c r="D28" s="23" t="s">
        <v>2230</v>
      </c>
      <c r="E28" s="23" t="s">
        <v>2884</v>
      </c>
      <c r="F28" s="23" t="s">
        <v>2887</v>
      </c>
      <c r="G28" s="23" t="s">
        <v>1417</v>
      </c>
      <c r="H28" s="23" t="s">
        <v>2891</v>
      </c>
      <c r="I28" s="23" t="s">
        <v>2894</v>
      </c>
      <c r="J28" s="23" t="s">
        <v>1329</v>
      </c>
      <c r="K28" s="23" t="s">
        <v>1649</v>
      </c>
    </row>
    <row r="30" spans="2:11" x14ac:dyDescent="0.2">
      <c r="B30" t="s">
        <v>174</v>
      </c>
    </row>
    <row r="31" spans="2:11" x14ac:dyDescent="0.2">
      <c r="B31" t="s">
        <v>175</v>
      </c>
    </row>
    <row r="32" spans="2:11" x14ac:dyDescent="0.2">
      <c r="B32" t="s">
        <v>176</v>
      </c>
    </row>
    <row r="33" spans="2:2" x14ac:dyDescent="0.2">
      <c r="B33" t="s">
        <v>177</v>
      </c>
    </row>
    <row r="34" spans="2:2" x14ac:dyDescent="0.2">
      <c r="B34" t="s">
        <v>52</v>
      </c>
    </row>
    <row r="35" spans="2:2" x14ac:dyDescent="0.2">
      <c r="B35" t="s">
        <v>178</v>
      </c>
    </row>
    <row r="36" spans="2:2" x14ac:dyDescent="0.2">
      <c r="B36" t="s">
        <v>179</v>
      </c>
    </row>
    <row r="37" spans="2:2" x14ac:dyDescent="0.2">
      <c r="B37" t="s">
        <v>2612</v>
      </c>
    </row>
    <row r="38" spans="2:2" x14ac:dyDescent="0.2">
      <c r="B38" t="s">
        <v>52</v>
      </c>
    </row>
    <row r="39" spans="2:2" x14ac:dyDescent="0.2">
      <c r="B39" t="s">
        <v>181</v>
      </c>
    </row>
    <row r="40" spans="2:2" x14ac:dyDescent="0.2">
      <c r="B40" t="s">
        <v>182</v>
      </c>
    </row>
    <row r="41" spans="2:2" x14ac:dyDescent="0.2">
      <c r="B41" t="s">
        <v>183</v>
      </c>
    </row>
    <row r="42" spans="2:2" x14ac:dyDescent="0.2">
      <c r="B42" t="s">
        <v>184</v>
      </c>
    </row>
    <row r="43" spans="2:2" x14ac:dyDescent="0.2">
      <c r="B43" t="s">
        <v>52</v>
      </c>
    </row>
    <row r="44" spans="2:2" x14ac:dyDescent="0.2">
      <c r="B44" t="s">
        <v>185</v>
      </c>
    </row>
    <row r="45" spans="2:2" x14ac:dyDescent="0.2">
      <c r="B45" t="s">
        <v>186</v>
      </c>
    </row>
    <row r="46" spans="2:2" x14ac:dyDescent="0.2">
      <c r="B46" t="s">
        <v>187</v>
      </c>
    </row>
    <row r="47" spans="2:2" x14ac:dyDescent="0.2">
      <c r="B47" t="s">
        <v>188</v>
      </c>
    </row>
    <row r="48" spans="2:2" x14ac:dyDescent="0.2">
      <c r="B48" t="s">
        <v>189</v>
      </c>
    </row>
    <row r="49" spans="2:2" x14ac:dyDescent="0.2">
      <c r="B49" t="s">
        <v>52</v>
      </c>
    </row>
    <row r="50" spans="2:2" x14ac:dyDescent="0.2">
      <c r="B50" t="s">
        <v>2613</v>
      </c>
    </row>
    <row r="51" spans="2:2" x14ac:dyDescent="0.2">
      <c r="B51" t="s">
        <v>2614</v>
      </c>
    </row>
    <row r="52" spans="2:2" x14ac:dyDescent="0.2">
      <c r="B52" t="s">
        <v>2615</v>
      </c>
    </row>
    <row r="53" spans="2:2" x14ac:dyDescent="0.2">
      <c r="B53" t="s">
        <v>2616</v>
      </c>
    </row>
    <row r="55" spans="2:2" x14ac:dyDescent="0.2">
      <c r="B55" t="s">
        <v>851</v>
      </c>
    </row>
    <row r="56" spans="2:2" x14ac:dyDescent="0.2">
      <c r="B56" t="s">
        <v>852</v>
      </c>
    </row>
    <row r="58" spans="2:2" x14ac:dyDescent="0.2">
      <c r="B58" t="s">
        <v>2617</v>
      </c>
    </row>
    <row r="59" spans="2:2" x14ac:dyDescent="0.2">
      <c r="B59" t="s">
        <v>2898</v>
      </c>
    </row>
  </sheetData>
  <mergeCells count="8">
    <mergeCell ref="B8:K8"/>
    <mergeCell ref="B15:K15"/>
    <mergeCell ref="B22:K22"/>
    <mergeCell ref="B5:K5"/>
    <mergeCell ref="B6:B7"/>
    <mergeCell ref="C6:E6"/>
    <mergeCell ref="F6:H6"/>
    <mergeCell ref="I6:K6"/>
  </mergeCells>
  <pageMargins left="0.7" right="0.7" top="0.75" bottom="0.75" header="0.3" footer="0.3"/>
  <pageSetup paperSize="9" scale="50" fitToWidth="0" fitToHeight="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C6ECAE"/>
  </sheetPr>
  <dimension ref="B1:B31"/>
  <sheetViews>
    <sheetView showGridLines="0" tabSelected="1" topLeftCell="A3" workbookViewId="0"/>
  </sheetViews>
  <sheetFormatPr baseColWidth="10" defaultRowHeight="12.75" x14ac:dyDescent="0.2"/>
  <cols>
    <col min="1" max="1" width="2.5703125" customWidth="1"/>
    <col min="2" max="2" width="100.7109375" customWidth="1"/>
  </cols>
  <sheetData>
    <row r="1" spans="2:2" ht="18" x14ac:dyDescent="0.25">
      <c r="B1" s="3" t="s">
        <v>33</v>
      </c>
    </row>
    <row r="2" spans="2:2" x14ac:dyDescent="0.2">
      <c r="B2" t="s">
        <v>34</v>
      </c>
    </row>
    <row r="5" spans="2:2" ht="25.5" x14ac:dyDescent="0.2">
      <c r="B5" s="24" t="s">
        <v>2899</v>
      </c>
    </row>
    <row r="6" spans="2:2" ht="51" x14ac:dyDescent="0.2">
      <c r="B6" s="24" t="s">
        <v>2900</v>
      </c>
    </row>
    <row r="7" spans="2:2" x14ac:dyDescent="0.2">
      <c r="B7" s="24" t="s">
        <v>8</v>
      </c>
    </row>
    <row r="8" spans="2:2" ht="25.5" x14ac:dyDescent="0.2">
      <c r="B8" s="24" t="s">
        <v>2901</v>
      </c>
    </row>
    <row r="9" spans="2:2" ht="89.25" x14ac:dyDescent="0.2">
      <c r="B9" s="24" t="s">
        <v>2902</v>
      </c>
    </row>
    <row r="10" spans="2:2" x14ac:dyDescent="0.2">
      <c r="B10" s="25" t="s">
        <v>8</v>
      </c>
    </row>
    <row r="11" spans="2:2" x14ac:dyDescent="0.2">
      <c r="B11" s="24" t="s">
        <v>2903</v>
      </c>
    </row>
    <row r="12" spans="2:2" ht="63.75" x14ac:dyDescent="0.2">
      <c r="B12" s="24" t="s">
        <v>2904</v>
      </c>
    </row>
    <row r="13" spans="2:2" ht="25.5" x14ac:dyDescent="0.2">
      <c r="B13" s="24" t="s">
        <v>2905</v>
      </c>
    </row>
    <row r="14" spans="2:2" x14ac:dyDescent="0.2">
      <c r="B14" s="25" t="s">
        <v>8</v>
      </c>
    </row>
    <row r="15" spans="2:2" ht="51" x14ac:dyDescent="0.2">
      <c r="B15" s="24" t="s">
        <v>2906</v>
      </c>
    </row>
    <row r="16" spans="2:2" x14ac:dyDescent="0.2">
      <c r="B16" s="25" t="s">
        <v>8</v>
      </c>
    </row>
    <row r="17" spans="2:2" ht="25.5" x14ac:dyDescent="0.2">
      <c r="B17" s="24" t="s">
        <v>2907</v>
      </c>
    </row>
    <row r="18" spans="2:2" x14ac:dyDescent="0.2">
      <c r="B18" s="25" t="s">
        <v>8</v>
      </c>
    </row>
    <row r="19" spans="2:2" x14ac:dyDescent="0.2">
      <c r="B19" s="24" t="s">
        <v>2908</v>
      </c>
    </row>
    <row r="20" spans="2:2" x14ac:dyDescent="0.2">
      <c r="B20" s="24" t="s">
        <v>2909</v>
      </c>
    </row>
    <row r="21" spans="2:2" x14ac:dyDescent="0.2">
      <c r="B21" s="24" t="s">
        <v>8</v>
      </c>
    </row>
    <row r="22" spans="2:2" x14ac:dyDescent="0.2">
      <c r="B22" s="24" t="s">
        <v>2910</v>
      </c>
    </row>
    <row r="23" spans="2:2" ht="25.5" x14ac:dyDescent="0.2">
      <c r="B23" s="24" t="s">
        <v>2911</v>
      </c>
    </row>
    <row r="24" spans="2:2" x14ac:dyDescent="0.2">
      <c r="B24" s="24" t="s">
        <v>8</v>
      </c>
    </row>
    <row r="25" spans="2:2" x14ac:dyDescent="0.2">
      <c r="B25" s="24" t="s">
        <v>2912</v>
      </c>
    </row>
    <row r="26" spans="2:2" ht="25.5" x14ac:dyDescent="0.2">
      <c r="B26" s="24" t="s">
        <v>2913</v>
      </c>
    </row>
    <row r="27" spans="2:2" x14ac:dyDescent="0.2">
      <c r="B27" s="24" t="s">
        <v>2914</v>
      </c>
    </row>
    <row r="28" spans="2:2" x14ac:dyDescent="0.2">
      <c r="B28" s="25" t="s">
        <v>8</v>
      </c>
    </row>
    <row r="29" spans="2:2" x14ac:dyDescent="0.2">
      <c r="B29" s="24" t="s">
        <v>2915</v>
      </c>
    </row>
    <row r="30" spans="2:2" ht="25.5" x14ac:dyDescent="0.2">
      <c r="B30" s="24" t="s">
        <v>2916</v>
      </c>
    </row>
    <row r="31" spans="2:2" ht="25.5" x14ac:dyDescent="0.2">
      <c r="B31" s="24" t="s">
        <v>2917</v>
      </c>
    </row>
  </sheetData>
  <pageMargins left="0.7" right="0.7" top="0.75" bottom="0.75" header="0.3" footer="0.3"/>
  <pageSetup paperSize="9" scale="50" fitToWidth="0"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Inhaltsverzeichnis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Erläuterungen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dhdd</dc:creator>
  <cp:lastModifiedBy>Haag Delia Isabelle  DFRSTAAG</cp:lastModifiedBy>
  <dcterms:created xsi:type="dcterms:W3CDTF">2026-08-11T16:04:03Z</dcterms:created>
  <dcterms:modified xsi:type="dcterms:W3CDTF">2026-08-11T16:12:22Z</dcterms:modified>
</cp:coreProperties>
</file>