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charts/chart10.xml" ContentType="application/vnd.openxmlformats-officedocument.drawingml.chart+xml"/>
  <Override PartName="/xl/drawings/drawing20.xml" ContentType="application/vnd.openxmlformats-officedocument.drawingml.chartshapes+xml"/>
  <Override PartName="/xl/charts/chart11.xml" ContentType="application/vnd.openxmlformats-officedocument.drawingml.chart+xml"/>
  <Override PartName="/xl/drawings/drawing21.xml" ContentType="application/vnd.openxmlformats-officedocument.drawingml.chartshapes+xml"/>
  <Override PartName="/xl/charts/chart12.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3.xml" ContentType="application/vnd.openxmlformats-officedocument.drawingml.chart+xml"/>
  <Override PartName="/xl/drawings/drawing2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05" windowWidth="14520" windowHeight="14145" tabRatio="791"/>
  </bookViews>
  <sheets>
    <sheet name="Inhaltsverzeichnis" sheetId="1" r:id="rId1"/>
    <sheet name="T1" sheetId="69" r:id="rId2"/>
    <sheet name="T2" sheetId="70" r:id="rId3"/>
    <sheet name="T3" sheetId="71" r:id="rId4"/>
    <sheet name="T4" sheetId="60" r:id="rId5"/>
    <sheet name="T5" sheetId="74" r:id="rId6"/>
    <sheet name="T6" sheetId="61" r:id="rId7"/>
    <sheet name="T7" sheetId="62" r:id="rId8"/>
    <sheet name="T8" sheetId="63" r:id="rId9"/>
    <sheet name="T9" sheetId="64" r:id="rId10"/>
    <sheet name="T10" sheetId="68" r:id="rId11"/>
    <sheet name="T11a" sheetId="65" r:id="rId12"/>
    <sheet name="T11b" sheetId="72" r:id="rId13"/>
    <sheet name="T12" sheetId="66" r:id="rId14"/>
    <sheet name="T13" sheetId="75" r:id="rId15"/>
    <sheet name="Begriffe" sheetId="73" r:id="rId16"/>
  </sheets>
  <definedNames>
    <definedName name="_xlnm.Print_Area" localSheetId="10">'T10'!$A$1:$I$48</definedName>
    <definedName name="_xlnm.Print_Area" localSheetId="11">T11a!$A$1:$K$26</definedName>
    <definedName name="_xlnm.Print_Area" localSheetId="12">T11b!$A$1:$N$33</definedName>
    <definedName name="_xlnm.Print_Area" localSheetId="3">'T3'!$A$1:$J$7</definedName>
    <definedName name="_xlnm.Print_Area" localSheetId="4">'T4'!$A$1:$S$43</definedName>
    <definedName name="_xlnm.Print_Area" localSheetId="5">'T5'!$A$1:$L$12</definedName>
    <definedName name="_xlnm.Print_Area" localSheetId="8">'T8'!$A$1:$L$58</definedName>
    <definedName name="_xlnm.Print_Area" localSheetId="9">'T9'!$A$1:$G$54</definedName>
  </definedNames>
  <calcPr calcId="145621"/>
</workbook>
</file>

<file path=xl/calcChain.xml><?xml version="1.0" encoding="utf-8"?>
<calcChain xmlns="http://schemas.openxmlformats.org/spreadsheetml/2006/main">
  <c r="A1" i="75" l="1"/>
  <c r="A1" i="66"/>
  <c r="R7" i="66" l="1"/>
  <c r="R8" i="66"/>
  <c r="R9" i="66"/>
  <c r="R10" i="66"/>
  <c r="R11" i="66"/>
  <c r="R12" i="66"/>
  <c r="R13" i="66"/>
  <c r="R14" i="66"/>
  <c r="R15" i="66"/>
  <c r="R6" i="66"/>
  <c r="A1" i="73" l="1"/>
  <c r="A1" i="74" l="1"/>
  <c r="A1" i="72" l="1"/>
  <c r="A1" i="65" l="1"/>
  <c r="A1" i="68"/>
  <c r="A1" i="64"/>
  <c r="A1" i="63"/>
  <c r="A1" i="62"/>
  <c r="A1" i="61"/>
  <c r="A1" i="60"/>
  <c r="A1" i="71"/>
  <c r="A1" i="70"/>
  <c r="A1" i="69" l="1"/>
</calcChain>
</file>

<file path=xl/sharedStrings.xml><?xml version="1.0" encoding="utf-8"?>
<sst xmlns="http://schemas.openxmlformats.org/spreadsheetml/2006/main" count="232" uniqueCount="163">
  <si>
    <t>Tabelle 1:</t>
  </si>
  <si>
    <t>Tabelle 2:</t>
  </si>
  <si>
    <t>Tabelle 3:</t>
  </si>
  <si>
    <t>Tabelle 4:</t>
  </si>
  <si>
    <t>Total</t>
  </si>
  <si>
    <t>Tabellenverzeichnis</t>
  </si>
  <si>
    <t>Tabelle 5:</t>
  </si>
  <si>
    <t>Tabelle 6:</t>
  </si>
  <si>
    <t>Tabelle 7:</t>
  </si>
  <si>
    <t>Tabelle 9:</t>
  </si>
  <si>
    <t>Tabelle 8:</t>
  </si>
  <si>
    <t>übrige Kosten</t>
  </si>
  <si>
    <t>übrige Erträge</t>
  </si>
  <si>
    <t>Defizit</t>
  </si>
  <si>
    <t>Pensionstaxen</t>
  </si>
  <si>
    <t>Pflegetaxen Versicherer</t>
  </si>
  <si>
    <t>Pflegetaxen Bewohner</t>
  </si>
  <si>
    <t>Pflegetaxen Gemeinden</t>
  </si>
  <si>
    <t>übrige Einnahmen</t>
  </si>
  <si>
    <t>Erträge aus KLV-Leistungen</t>
  </si>
  <si>
    <t>Erträge aus weiteren Spitex-Leistungen</t>
  </si>
  <si>
    <t>Beiträge öffentliche Hand</t>
  </si>
  <si>
    <t>Pflegepersonal mit Diplomabschluss</t>
  </si>
  <si>
    <t>Personal Pflege/Betreuung FA oder EFZ</t>
  </si>
  <si>
    <t>Oekonomie und Hausdienst</t>
  </si>
  <si>
    <t>Verwaltung</t>
  </si>
  <si>
    <t>ohne Ausbildungsabschluss</t>
  </si>
  <si>
    <t xml:space="preserve">Assistenzpersonal Pflege </t>
  </si>
  <si>
    <t>Lernende und Pflegepraktikanten</t>
  </si>
  <si>
    <t>übrige therapeutische und betreuerische Berufe</t>
  </si>
  <si>
    <t>tertiäre Ausbildung Pflege</t>
  </si>
  <si>
    <t>Pflegeausbildung EFZ</t>
  </si>
  <si>
    <t>keine aufgabenspezifische Ausbildung</t>
  </si>
  <si>
    <t>Pflegekurs</t>
  </si>
  <si>
    <t>Nachdiplomsausbildung Pflege</t>
  </si>
  <si>
    <t>Ausbildung Administration</t>
  </si>
  <si>
    <t>65-69 Jahre</t>
  </si>
  <si>
    <t>70-74 Jahre</t>
  </si>
  <si>
    <t>75-79 Jahre</t>
  </si>
  <si>
    <t>80-84 Jahre</t>
  </si>
  <si>
    <t>85-89 Jahre</t>
  </si>
  <si>
    <t>90-94 Jahre</t>
  </si>
  <si>
    <t>95+ Jahre</t>
  </si>
  <si>
    <t>Gesamt</t>
  </si>
  <si>
    <t>90+ Jahre</t>
  </si>
  <si>
    <t>20-64 J. Pflegerische Leistungen</t>
  </si>
  <si>
    <t>20-64 J. Hausw. u. soz. therap. Leist.</t>
  </si>
  <si>
    <t>65-79 J. Pflegerische Leistungen</t>
  </si>
  <si>
    <t>65-79 J. Hausw. u. soz. therap. Leist.</t>
  </si>
  <si>
    <t>80+ J. Pflegerische Leistungen</t>
  </si>
  <si>
    <t>80+ J. Hausw. u. soz. therap. Leist.</t>
  </si>
  <si>
    <t>Durchschnittsalter</t>
  </si>
  <si>
    <t>Eintritt von zuhause</t>
  </si>
  <si>
    <t>Eintritt von Krankenhaus</t>
  </si>
  <si>
    <t>Eintritt Andere</t>
  </si>
  <si>
    <t>nicht eingestuft</t>
  </si>
  <si>
    <t>Anzahl Personen</t>
  </si>
  <si>
    <t>bis 20 Minuten</t>
  </si>
  <si>
    <t>21 - 40 Minuten</t>
  </si>
  <si>
    <t>41 - 60 Minuten</t>
  </si>
  <si>
    <t>61 - 80 Minuten</t>
  </si>
  <si>
    <t>81 - 100 Minuten</t>
  </si>
  <si>
    <t>101 - 120 Minuten</t>
  </si>
  <si>
    <t>121 - 140 Minuten</t>
  </si>
  <si>
    <t>141 - 160 Minuten</t>
  </si>
  <si>
    <t>161 - 180 Minuten</t>
  </si>
  <si>
    <t>181 - 200 Minuten</t>
  </si>
  <si>
    <t>mehr als 220 Minuten</t>
  </si>
  <si>
    <t>Jahr</t>
  </si>
  <si>
    <t>Erträge aus hauswirt-schaftlichen Leistungen</t>
  </si>
  <si>
    <t>Eintritt von soz. med. Inst.</t>
  </si>
  <si>
    <t>Anzahl Institutionen</t>
  </si>
  <si>
    <t>Klienten per 31.12.</t>
  </si>
  <si>
    <t>Klienten</t>
  </si>
  <si>
    <t>Klientinnen</t>
  </si>
  <si>
    <t>Anzahl Mitarbeitende</t>
  </si>
  <si>
    <t>…</t>
  </si>
  <si>
    <t>Anzahl Mitarbeitende 
per 31.12.</t>
  </si>
  <si>
    <t>andere Ausbildungen</t>
  </si>
  <si>
    <t>Betriebskosten in Mio. Franken</t>
  </si>
  <si>
    <t>Fakturierte Tage in 1'000</t>
  </si>
  <si>
    <t>1) Betriebene Betten, unabhängig von der Belegung</t>
  </si>
  <si>
    <r>
      <t>Anzahl selbständig-erwerbende Pflegefach-personen</t>
    </r>
    <r>
      <rPr>
        <vertAlign val="superscript"/>
        <sz val="10"/>
        <rFont val="Arial"/>
        <family val="2"/>
      </rPr>
      <t>1</t>
    </r>
  </si>
  <si>
    <t>201 - 220 Minuten</t>
  </si>
  <si>
    <t>ohne Pflegebedarf</t>
  </si>
  <si>
    <t xml:space="preserve"> 0- 19 J. Pflegerische Leistungen</t>
  </si>
  <si>
    <t xml:space="preserve"> 0- 19 J. Hausw. u. soz. therap. Leist.</t>
  </si>
  <si>
    <t>Klientinnen per 31.12.</t>
  </si>
  <si>
    <t>Betriebs-kosten in Mio. Franken</t>
  </si>
  <si>
    <t>Anzahl 
Organisationen gemeinnützig</t>
  </si>
  <si>
    <t>© Statistik Aargau</t>
  </si>
  <si>
    <t>www.ag.ch/statistik</t>
  </si>
  <si>
    <t>062 835 13 00, statistik@ag.ch</t>
  </si>
  <si>
    <t>Begriffe</t>
  </si>
  <si>
    <t>Grundgesamtheit der Spitex-Statistik</t>
  </si>
  <si>
    <t>Vollzeitäquivalente</t>
  </si>
  <si>
    <t>Tertiäre Pflegeausbildung</t>
  </si>
  <si>
    <t>Die Ausbildung wird an einer Universität, einer Fachhochschule oder einer höheren Fachschule abgeschlossen.</t>
  </si>
  <si>
    <t>Pflegebedarf</t>
  </si>
  <si>
    <t>Um zu erfassen, wie viel Pflege eine Person benötigt, kommen verschiedene Pflegeerfassungs-Systeme zum Einsatz. Seit 2012 sind sie so aufeinander abgestimmt, dass eine einheitliche 12-stufige Skala errechnet werden kann. Damit wird der Aufwand für die Pflege zwischen den einzelnen Institutionen vergleichbar.</t>
  </si>
  <si>
    <t>Um die Ressourcen an Arbeitskraft darzustellen, werden Teilzeitstellen aufsummiert und in Vollzeitstellen umgerechnet. Beispiel: 3 50%-Stellen und 2 30%-Stellen ergeben 2,1 Vollzeitäquivalente. Damit werden die Arbeitsleistungen unabhängig vom Arbeitspensum der einzelnen Mitarbeitenden zwischen den Institutionen vergleichbar.</t>
  </si>
  <si>
    <t>Erträge aus Mahlzeitendienst</t>
  </si>
  <si>
    <t>Tabelle 10:</t>
  </si>
  <si>
    <t>Tabelle 11a:</t>
  </si>
  <si>
    <t>Tabelle 11b:</t>
  </si>
  <si>
    <t>Tabelle 12:</t>
  </si>
  <si>
    <t>Pension</t>
  </si>
  <si>
    <t>KVG-pflichtige Pflege</t>
  </si>
  <si>
    <t>Betreuung</t>
  </si>
  <si>
    <t>Therapie</t>
  </si>
  <si>
    <t>Arzt</t>
  </si>
  <si>
    <t>Medikamente SL</t>
  </si>
  <si>
    <t>Material MiGel</t>
  </si>
  <si>
    <t>Tages- oder Nachtstruktur</t>
  </si>
  <si>
    <t>Verrechnete Stunden Total</t>
  </si>
  <si>
    <r>
      <t>2010</t>
    </r>
    <r>
      <rPr>
        <vertAlign val="superscript"/>
        <sz val="10"/>
        <rFont val="Arial"/>
        <family val="2"/>
      </rPr>
      <t>2</t>
    </r>
  </si>
  <si>
    <t>2) Ab 2010 inklusive ambulante Onkologiepflege, Kinder-Spitex, erwerbswirtschaftliche Organisationen, selbständigerwerbende Pflegefachpersonen</t>
  </si>
  <si>
    <t>1) Daten des Bundesamtes für Sozialversicherungen. Die Aufteilung auf pflegerische und hausw. Leistungen ist erst mit der Spitex-Statistik ab 2007 möglich.</t>
  </si>
  <si>
    <r>
      <t>2006</t>
    </r>
    <r>
      <rPr>
        <vertAlign val="superscript"/>
        <sz val="10"/>
        <rFont val="Arial"/>
        <family val="2"/>
      </rPr>
      <t>1</t>
    </r>
  </si>
  <si>
    <t xml:space="preserve"> 0- 19 Jahre</t>
  </si>
  <si>
    <t>20-64 Jahre</t>
  </si>
  <si>
    <t>65-79 Jahre</t>
  </si>
  <si>
    <t>80+ Jahre</t>
  </si>
  <si>
    <t>Praktikant/in</t>
  </si>
  <si>
    <t>Betreuungs-taxen</t>
  </si>
  <si>
    <t>Unbekannt</t>
  </si>
  <si>
    <t>Durchschnittsalter
(gewichtet nach Tagen)</t>
  </si>
  <si>
    <r>
      <t>Beherbergungs-plätze¹</t>
    </r>
    <r>
      <rPr>
        <sz val="10"/>
        <rFont val="Arial"/>
        <family val="2"/>
      </rPr>
      <t xml:space="preserve"> per 1.1.</t>
    </r>
  </si>
  <si>
    <t>2014³</t>
  </si>
  <si>
    <t>2014²</t>
  </si>
  <si>
    <t>2) Ab 2014 sind Betriebe dazugekommen, welche nur hauswirtschaftliche Dienste anbieten.</t>
  </si>
  <si>
    <t>1) Abweichungen zu älteren Publikationen gehen auf eine Verfeinerung der Berechnungsmethode zurück.</t>
  </si>
  <si>
    <t>Durchschnittliches
Eintrittsalter¹</t>
  </si>
  <si>
    <t>3) Ab 2014 sind Betriebe dazugekommen, welche nur hauswirtschaftliche Dienste anbieten.</t>
  </si>
  <si>
    <t>KVG-Pflege</t>
  </si>
  <si>
    <t>Tabelle 13:</t>
  </si>
  <si>
    <t>Hausw. u. soz. therap. Leist. Stunden pro Klient</t>
  </si>
  <si>
    <t>Pflegerische Leistungen Stunden pro Klient</t>
  </si>
  <si>
    <r>
      <t>Total Stunden pro Klient</t>
    </r>
    <r>
      <rPr>
        <vertAlign val="superscript"/>
        <sz val="10"/>
        <rFont val="Arial"/>
        <family val="2"/>
      </rPr>
      <t>1</t>
    </r>
  </si>
  <si>
    <t>1) Stunden inklusive weitere Leistungen.</t>
  </si>
  <si>
    <t>0- 4 Jahre</t>
  </si>
  <si>
    <t>Pflegerische Leistungen</t>
  </si>
  <si>
    <t>Hausw. u. sozialbetr. Leist.</t>
  </si>
  <si>
    <t>5- 19 Jahre</t>
  </si>
  <si>
    <t>20- 64 Jahre</t>
  </si>
  <si>
    <t xml:space="preserve">Die Grundgesamtheit einer Statistik bezeichnet alle Einheiten, die in die Erfassung und Auswertung einbezogen werden. Bis zum Jahr 2009 wurden in der Spitex-Statistik alle öffentlich-rechtlichen Spitex-Organisationen erfasst. Seit 2010 sind auch erwerbswirtschaftliche Organisationen und selbständigerwerbende Pflegefachpersonen verpflichtet, ihre Daten dem Bundesamt für Statistik zur Verfügung zu stellen. Ab 2014 sind Institutionen dazu gekommen, welche nur hauswirtschaftliche Leistungen anbieten. Damit wurde die Grundgesamtheit erweitert, die Statistik bildet die erbrachten Spitex-Leistungen umfassender ab. </t>
  </si>
  <si>
    <t>Alters- und Pflegeheime / Spitex 2016</t>
  </si>
  <si>
    <t>Kennzahlen der Alters- und Pflegeheime, 2006 – 2016</t>
  </si>
  <si>
    <t>Kennzahlen der Spitalexternen Hilfe und Pflege (Spitex), 2006 – 2016</t>
  </si>
  <si>
    <t>Alter der Beherbergten in Alters- und Pflegeheimen, 2006 – 2016</t>
  </si>
  <si>
    <t>Kosten pro verrechnetem Tag in Alters- und Pflegeheimen nach Hauptkostenstellen (in Franken), 2006 – 2016</t>
  </si>
  <si>
    <t>Kosten der Alters- und Pflegeheime nach Kostenträger (in 1'000 Franken), 2006–2016</t>
  </si>
  <si>
    <t>Finanzierung der Leistungen in Alters- und Pflegeheimen, 2016</t>
  </si>
  <si>
    <t>Finanzierung der Spitexleistungen, 2016</t>
  </si>
  <si>
    <t>Vollzeitäquivalente nach Ausbildungsart in Alters- und Pflegeheimen, 2016</t>
  </si>
  <si>
    <t>Vollzeitäquivalente nach Ausbildung in Spitexorganisationen, 2016</t>
  </si>
  <si>
    <t>Pflegebedarf pro Tag bei Eintritt in ein Pflegeheim (Anzahl Personen), 2016</t>
  </si>
  <si>
    <t>Beherbergte ab 65 Jahren in Alters- und Pflegeheimen nach Altersgruppen, 2006 – 2016</t>
  </si>
  <si>
    <t>Anteil Beherbergte in Alters- und Pflegeheimen an der Gesamtbevölkerung nach Altersgruppen, 2006 – 2016</t>
  </si>
  <si>
    <t>Verrechnete Stunden für pflegerische und hauswirtschaftliche Spitex-Leistungen nach Altersgruppen, 2006 – 2016</t>
  </si>
  <si>
    <t>Verrechnete Stunden für pflegerische und hauswirtschaftliche Spitex-Leistungen pro Klient, 2006 – 2016</t>
  </si>
  <si>
    <t>Anzahl 
Organisationen erwerbswirt-schaftlich</t>
  </si>
  <si>
    <t>1) Selbständigerwerbende Pflegefachpersonen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</si>
</sst>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
    <numFmt numFmtId="165" formatCode="0.0"/>
    <numFmt numFmtId="166" formatCode="#,##0.0"/>
  </numFmts>
  <fonts count="44" x14ac:knownFonts="1">
    <font>
      <sz val="10"/>
      <name val="Arial"/>
    </font>
    <font>
      <sz val="11"/>
      <color theme="1"/>
      <name val="Calibri"/>
      <family val="2"/>
      <scheme val="minor"/>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b/>
      <sz val="16"/>
      <name val="Arial"/>
      <family val="2"/>
    </font>
    <font>
      <sz val="8"/>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1"/>
      <color theme="1"/>
      <name val="Arial"/>
      <family val="2"/>
    </font>
    <font>
      <sz val="10"/>
      <color theme="1"/>
      <name val="Arial"/>
      <family val="2"/>
    </font>
    <font>
      <sz val="10"/>
      <color rgb="FF000000"/>
      <name val="Arial"/>
      <family val="2"/>
    </font>
    <font>
      <b/>
      <sz val="10"/>
      <name val="Arial"/>
      <family val="2"/>
    </font>
    <font>
      <sz val="12"/>
      <name val="Times New Roman"/>
      <family val="1"/>
    </font>
    <font>
      <b/>
      <sz val="18"/>
      <name val="Arial"/>
      <family val="2"/>
    </font>
    <font>
      <b/>
      <sz val="16"/>
      <color theme="1"/>
      <name val="Arial"/>
      <family val="2"/>
    </font>
    <font>
      <b/>
      <sz val="18"/>
      <color theme="1"/>
      <name val="Arial"/>
      <family val="2"/>
    </font>
    <font>
      <vertAlign val="superscript"/>
      <sz val="10"/>
      <name val="Arial"/>
      <family val="2"/>
    </font>
    <font>
      <b/>
      <sz val="11"/>
      <color theme="1"/>
      <name val="Arial"/>
      <family val="2"/>
    </font>
    <font>
      <sz val="10"/>
      <color theme="0" tint="-0.249977111117893"/>
      <name val="Arial"/>
      <family val="2"/>
    </font>
    <font>
      <u/>
      <sz val="9"/>
      <name val="Arial"/>
      <family val="2"/>
    </font>
    <font>
      <b/>
      <u/>
      <sz val="12"/>
      <color rgb="FF3B6D5F"/>
      <name val="Arial"/>
      <family val="2"/>
    </font>
    <font>
      <sz val="10"/>
      <name val="Arial"/>
      <family val="2"/>
    </font>
    <font>
      <i/>
      <sz val="10"/>
      <name val="Arial"/>
      <family val="2"/>
    </font>
    <font>
      <sz val="9"/>
      <color indexed="8"/>
      <name val="Arial"/>
      <family val="2"/>
    </font>
    <font>
      <sz val="10"/>
      <color theme="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theme="4" tint="0.59999389629810485"/>
        <bgColor indexed="64"/>
      </patternFill>
    </fill>
  </fills>
  <borders count="1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86">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20" borderId="1" applyNumberFormat="0" applyAlignment="0" applyProtection="0"/>
    <xf numFmtId="0" fontId="13" fillId="20" borderId="2" applyNumberFormat="0" applyAlignment="0" applyProtection="0"/>
    <xf numFmtId="0" fontId="14" fillId="7" borderId="2" applyNumberFormat="0" applyAlignment="0" applyProtection="0"/>
    <xf numFmtId="0" fontId="15" fillId="0" borderId="3"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6" fillId="0" borderId="0" applyNumberFormat="0" applyFill="0" applyBorder="0" applyAlignment="0" applyProtection="0">
      <alignment vertical="top"/>
      <protection locked="0"/>
    </xf>
    <xf numFmtId="0" fontId="18" fillId="21" borderId="0" applyNumberFormat="0" applyBorder="0" applyAlignment="0" applyProtection="0"/>
    <xf numFmtId="0" fontId="2" fillId="22" borderId="4" applyNumberFormat="0" applyFont="0" applyAlignment="0" applyProtection="0"/>
    <xf numFmtId="0" fontId="19" fillId="3" borderId="0" applyNumberFormat="0" applyBorder="0" applyAlignment="0" applyProtection="0"/>
    <xf numFmtId="0" fontId="20" fillId="0" borderId="0" applyNumberFormat="0" applyFill="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0" borderId="8" applyNumberFormat="0" applyFill="0" applyAlignment="0" applyProtection="0"/>
    <xf numFmtId="0" fontId="25" fillId="0" borderId="0" applyNumberFormat="0" applyFill="0" applyBorder="0" applyAlignment="0" applyProtection="0"/>
    <xf numFmtId="0" fontId="26" fillId="23" borderId="9" applyNumberFormat="0" applyAlignment="0" applyProtection="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2" fillId="0" borderId="0"/>
    <xf numFmtId="0" fontId="2" fillId="0" borderId="0"/>
  </cellStyleXfs>
  <cellXfs count="163">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left"/>
    </xf>
    <xf numFmtId="0" fontId="4" fillId="0" borderId="0" xfId="0" applyFont="1" applyAlignment="1">
      <alignment horizontal="left"/>
    </xf>
    <xf numFmtId="0" fontId="3" fillId="0" borderId="0" xfId="0" applyFont="1" applyFill="1"/>
    <xf numFmtId="0" fontId="8" fillId="0" borderId="0" xfId="0" applyFont="1" applyFill="1" applyAlignment="1">
      <alignment horizontal="right"/>
    </xf>
    <xf numFmtId="0" fontId="7" fillId="0" borderId="0" xfId="0" applyFont="1" applyFill="1" applyAlignment="1">
      <alignment horizontal="right"/>
    </xf>
    <xf numFmtId="0" fontId="9" fillId="0" borderId="0" xfId="0" applyFont="1"/>
    <xf numFmtId="0" fontId="3" fillId="0" borderId="0" xfId="0" applyFont="1" applyAlignment="1">
      <alignment horizontal="left" vertical="top"/>
    </xf>
    <xf numFmtId="0" fontId="3" fillId="0" borderId="0" xfId="0" applyFont="1"/>
    <xf numFmtId="0" fontId="3" fillId="0" borderId="0" xfId="0" applyFont="1"/>
    <xf numFmtId="0" fontId="28" fillId="0" borderId="0" xfId="43" applyFont="1"/>
    <xf numFmtId="164" fontId="29" fillId="0" borderId="0" xfId="45" applyNumberFormat="1" applyFont="1" applyFill="1" applyBorder="1" applyAlignment="1">
      <alignment horizontal="right" vertical="center"/>
    </xf>
    <xf numFmtId="164" fontId="29" fillId="0" borderId="0" xfId="46" applyNumberFormat="1" applyFont="1" applyFill="1" applyBorder="1" applyAlignment="1">
      <alignment horizontal="right" vertical="center"/>
    </xf>
    <xf numFmtId="164" fontId="28" fillId="0" borderId="0" xfId="43" applyNumberFormat="1" applyFont="1"/>
    <xf numFmtId="0" fontId="28" fillId="0" borderId="0" xfId="43" applyFont="1" applyBorder="1"/>
    <xf numFmtId="0" fontId="28" fillId="0" borderId="0" xfId="43" applyFont="1" applyAlignment="1">
      <alignment wrapText="1"/>
    </xf>
    <xf numFmtId="0" fontId="29" fillId="0" borderId="0" xfId="44" applyFont="1" applyFill="1" applyBorder="1" applyAlignment="1">
      <alignment horizontal="center" wrapText="1"/>
    </xf>
    <xf numFmtId="0" fontId="28" fillId="0" borderId="0" xfId="43" applyFont="1" applyBorder="1" applyAlignment="1">
      <alignment horizontal="center" vertical="center"/>
    </xf>
    <xf numFmtId="0" fontId="28" fillId="0" borderId="0" xfId="161" applyFont="1"/>
    <xf numFmtId="2" fontId="28" fillId="0" borderId="0" xfId="161" applyNumberFormat="1" applyFont="1"/>
    <xf numFmtId="0" fontId="4" fillId="0" borderId="0" xfId="0" applyFont="1" applyBorder="1"/>
    <xf numFmtId="3" fontId="28" fillId="0" borderId="10" xfId="43" applyNumberFormat="1" applyFont="1" applyBorder="1"/>
    <xf numFmtId="0" fontId="3" fillId="0" borderId="0" xfId="43" applyFont="1" applyBorder="1"/>
    <xf numFmtId="3" fontId="3" fillId="0" borderId="10" xfId="43" applyNumberFormat="1" applyFont="1" applyBorder="1" applyAlignment="1">
      <alignment horizontal="right" vertical="top"/>
    </xf>
    <xf numFmtId="0" fontId="3" fillId="24" borderId="10" xfId="43" applyFont="1" applyFill="1" applyBorder="1" applyAlignment="1">
      <alignment horizontal="left" vertical="top" wrapText="1"/>
    </xf>
    <xf numFmtId="1" fontId="0" fillId="0" borderId="0" xfId="0" applyNumberFormat="1"/>
    <xf numFmtId="0" fontId="2" fillId="0" borderId="0" xfId="0" applyFont="1"/>
    <xf numFmtId="3" fontId="2" fillId="0" borderId="0" xfId="0" applyNumberFormat="1" applyFont="1"/>
    <xf numFmtId="0" fontId="30" fillId="0" borderId="0" xfId="0" applyFont="1" applyBorder="1"/>
    <xf numFmtId="1" fontId="0" fillId="0" borderId="0" xfId="0" applyNumberFormat="1" applyBorder="1" applyAlignment="1">
      <alignment horizontal="left"/>
    </xf>
    <xf numFmtId="1" fontId="2" fillId="0" borderId="0" xfId="0" applyNumberFormat="1" applyFont="1" applyBorder="1"/>
    <xf numFmtId="1" fontId="0" fillId="0" borderId="0" xfId="0" applyNumberFormat="1" applyFill="1" applyBorder="1" applyAlignment="1">
      <alignment horizontal="left"/>
    </xf>
    <xf numFmtId="165" fontId="0" fillId="0" borderId="10" xfId="0" applyNumberFormat="1" applyBorder="1"/>
    <xf numFmtId="3" fontId="0" fillId="0" borderId="10" xfId="0" applyNumberFormat="1" applyBorder="1"/>
    <xf numFmtId="3" fontId="0" fillId="0" borderId="10" xfId="0" applyNumberFormat="1" applyFill="1" applyBorder="1"/>
    <xf numFmtId="0" fontId="3" fillId="0" borderId="0" xfId="43" applyFont="1"/>
    <xf numFmtId="3" fontId="3" fillId="0" borderId="0" xfId="43" applyNumberFormat="1" applyFont="1"/>
    <xf numFmtId="0" fontId="3" fillId="0" borderId="0" xfId="43" applyFont="1" applyBorder="1" applyAlignment="1">
      <alignment horizontal="left" vertical="top" wrapText="1"/>
    </xf>
    <xf numFmtId="0" fontId="3" fillId="0" borderId="0" xfId="43" applyFont="1" applyFill="1" applyBorder="1" applyAlignment="1">
      <alignment horizontal="left" vertical="top" wrapText="1"/>
    </xf>
    <xf numFmtId="0" fontId="32" fillId="0" borderId="0" xfId="0" applyFont="1"/>
    <xf numFmtId="0" fontId="34" fillId="0" borderId="0" xfId="43" applyFont="1"/>
    <xf numFmtId="0" fontId="33" fillId="0" borderId="0" xfId="43" applyFont="1"/>
    <xf numFmtId="0" fontId="33" fillId="0" borderId="0" xfId="161" applyFont="1"/>
    <xf numFmtId="166" fontId="2" fillId="0" borderId="0" xfId="0" applyNumberFormat="1" applyFont="1"/>
    <xf numFmtId="0" fontId="3" fillId="25" borderId="11" xfId="0" applyFont="1" applyFill="1" applyBorder="1" applyAlignment="1">
      <alignment horizontal="center" vertical="top"/>
    </xf>
    <xf numFmtId="0" fontId="3" fillId="25" borderId="11" xfId="0" applyFont="1" applyFill="1" applyBorder="1" applyAlignment="1">
      <alignment horizontal="right" vertical="top" wrapText="1"/>
    </xf>
    <xf numFmtId="0" fontId="3" fillId="25" borderId="11" xfId="0" applyFont="1" applyFill="1" applyBorder="1" applyAlignment="1">
      <alignment horizontal="left" vertical="top" wrapText="1" indent="1"/>
    </xf>
    <xf numFmtId="0" fontId="0" fillId="25" borderId="10" xfId="0" applyFill="1" applyBorder="1"/>
    <xf numFmtId="0" fontId="28" fillId="25" borderId="10" xfId="43" applyFont="1" applyFill="1" applyBorder="1" applyAlignment="1">
      <alignment horizontal="center"/>
    </xf>
    <xf numFmtId="0" fontId="29" fillId="25" borderId="10" xfId="44" applyFont="1" applyFill="1" applyBorder="1" applyAlignment="1">
      <alignment horizontal="right" wrapText="1"/>
    </xf>
    <xf numFmtId="0" fontId="28" fillId="25" borderId="10" xfId="43" applyFont="1" applyFill="1" applyBorder="1" applyAlignment="1">
      <alignment horizontal="right" vertical="top" wrapText="1"/>
    </xf>
    <xf numFmtId="0" fontId="28" fillId="25" borderId="10" xfId="43" applyFont="1" applyFill="1" applyBorder="1" applyAlignment="1">
      <alignment horizontal="left" vertical="top" wrapText="1" indent="2"/>
    </xf>
    <xf numFmtId="0" fontId="28" fillId="25" borderId="10" xfId="43" applyFont="1" applyFill="1" applyBorder="1" applyAlignment="1">
      <alignment vertical="top" wrapText="1"/>
    </xf>
    <xf numFmtId="0" fontId="28" fillId="25" borderId="10" xfId="161" applyFont="1" applyFill="1" applyBorder="1"/>
    <xf numFmtId="0" fontId="3" fillId="25" borderId="10" xfId="43" applyFont="1" applyFill="1" applyBorder="1"/>
    <xf numFmtId="3" fontId="3" fillId="25" borderId="10" xfId="43" applyNumberFormat="1" applyFont="1" applyFill="1" applyBorder="1"/>
    <xf numFmtId="0" fontId="3" fillId="25" borderId="10" xfId="43" applyFont="1" applyFill="1" applyBorder="1" applyAlignment="1">
      <alignment wrapText="1"/>
    </xf>
    <xf numFmtId="0" fontId="3" fillId="25" borderId="11" xfId="0" applyFont="1" applyFill="1" applyBorder="1" applyAlignment="1">
      <alignment horizontal="left" vertical="top" wrapText="1" indent="1"/>
    </xf>
    <xf numFmtId="0" fontId="3" fillId="25" borderId="10" xfId="0" applyFont="1" applyFill="1" applyBorder="1" applyAlignment="1">
      <alignment horizontal="left" vertical="top" wrapText="1"/>
    </xf>
    <xf numFmtId="2" fontId="3" fillId="25" borderId="10" xfId="0" applyNumberFormat="1" applyFont="1" applyFill="1" applyBorder="1" applyAlignment="1">
      <alignment horizontal="center" vertical="top"/>
    </xf>
    <xf numFmtId="0" fontId="4" fillId="0" borderId="0" xfId="0" applyFont="1"/>
    <xf numFmtId="0" fontId="3" fillId="25" borderId="11" xfId="0" applyFont="1" applyFill="1" applyBorder="1" applyAlignment="1">
      <alignment horizontal="left" vertical="top" wrapText="1" indent="2"/>
    </xf>
    <xf numFmtId="0" fontId="28" fillId="0" borderId="0" xfId="43" applyFont="1" applyFill="1" applyBorder="1"/>
    <xf numFmtId="0" fontId="3" fillId="0" borderId="0" xfId="0" applyFont="1" applyFill="1" applyBorder="1"/>
    <xf numFmtId="2" fontId="0" fillId="0" borderId="10" xfId="0" applyNumberFormat="1" applyBorder="1" applyAlignment="1">
      <alignment vertical="center"/>
    </xf>
    <xf numFmtId="0" fontId="2" fillId="25" borderId="10" xfId="0" applyFont="1" applyFill="1" applyBorder="1" applyAlignment="1">
      <alignment horizontal="left" vertical="top" wrapText="1"/>
    </xf>
    <xf numFmtId="3" fontId="2" fillId="0" borderId="10" xfId="0" applyNumberFormat="1" applyFont="1" applyBorder="1"/>
    <xf numFmtId="3" fontId="2" fillId="0" borderId="10" xfId="0" applyNumberFormat="1" applyFont="1" applyFill="1" applyBorder="1" applyAlignment="1">
      <alignment horizontal="right" vertical="center"/>
    </xf>
    <xf numFmtId="166" fontId="0" fillId="0" borderId="10" xfId="0" applyNumberFormat="1" applyBorder="1"/>
    <xf numFmtId="3" fontId="0" fillId="0" borderId="10" xfId="0" applyNumberFormat="1" applyBorder="1" applyAlignment="1">
      <alignment horizontal="right"/>
    </xf>
    <xf numFmtId="0" fontId="5" fillId="0" borderId="0" xfId="0" applyFont="1"/>
    <xf numFmtId="0" fontId="2" fillId="25" borderId="11" xfId="0" applyFont="1" applyFill="1" applyBorder="1" applyAlignment="1">
      <alignment horizontal="left" vertical="top" wrapText="1"/>
    </xf>
    <xf numFmtId="2" fontId="2" fillId="25" borderId="11" xfId="0" applyNumberFormat="1" applyFont="1" applyFill="1" applyBorder="1" applyAlignment="1">
      <alignment horizontal="left" vertical="top" wrapText="1" indent="2"/>
    </xf>
    <xf numFmtId="0" fontId="2" fillId="0" borderId="0" xfId="43" applyFont="1" applyBorder="1"/>
    <xf numFmtId="1" fontId="3" fillId="25" borderId="10" xfId="43" applyNumberFormat="1" applyFont="1" applyFill="1" applyBorder="1"/>
    <xf numFmtId="10" fontId="3" fillId="0" borderId="10" xfId="43" applyNumberFormat="1" applyFont="1" applyBorder="1" applyAlignment="1">
      <alignment horizontal="right" vertical="top"/>
    </xf>
    <xf numFmtId="0" fontId="36" fillId="0" borderId="0" xfId="43" applyFont="1"/>
    <xf numFmtId="0" fontId="37" fillId="0" borderId="0" xfId="43" applyFont="1" applyFill="1" applyBorder="1"/>
    <xf numFmtId="3" fontId="37" fillId="0" borderId="0" xfId="43" applyNumberFormat="1" applyFont="1" applyFill="1" applyBorder="1"/>
    <xf numFmtId="3" fontId="37" fillId="0" borderId="0" xfId="43" applyNumberFormat="1" applyFont="1" applyFill="1" applyBorder="1" applyAlignment="1">
      <alignment horizontal="right" vertical="top"/>
    </xf>
    <xf numFmtId="49" fontId="2" fillId="25" borderId="10" xfId="43" applyNumberFormat="1" applyFont="1" applyFill="1" applyBorder="1" applyAlignment="1">
      <alignment horizontal="right"/>
    </xf>
    <xf numFmtId="0" fontId="2" fillId="0" borderId="0" xfId="0" applyFont="1" applyAlignment="1">
      <alignment horizontal="left" vertical="top"/>
    </xf>
    <xf numFmtId="0" fontId="28" fillId="25" borderId="10" xfId="43" applyFont="1" applyFill="1" applyBorder="1" applyAlignment="1">
      <alignment horizontal="left" vertical="top" wrapText="1"/>
    </xf>
    <xf numFmtId="0" fontId="7" fillId="0" borderId="0" xfId="0" applyFont="1" applyAlignment="1">
      <alignment vertical="top"/>
    </xf>
    <xf numFmtId="0" fontId="7" fillId="0" borderId="0" xfId="0" applyFont="1" applyFill="1" applyAlignment="1">
      <alignment vertical="top"/>
    </xf>
    <xf numFmtId="49" fontId="7" fillId="0" borderId="0" xfId="0" applyNumberFormat="1" applyFont="1" applyFill="1" applyAlignment="1">
      <alignment vertical="top"/>
    </xf>
    <xf numFmtId="0" fontId="2" fillId="25" borderId="11" xfId="0" applyFont="1" applyFill="1" applyBorder="1" applyAlignment="1">
      <alignment horizontal="right" vertical="top" wrapText="1"/>
    </xf>
    <xf numFmtId="165" fontId="2" fillId="25" borderId="11" xfId="0" applyNumberFormat="1" applyFont="1" applyFill="1" applyBorder="1" applyAlignment="1">
      <alignment horizontal="left" vertical="top" wrapText="1" indent="3"/>
    </xf>
    <xf numFmtId="0" fontId="2" fillId="25" borderId="11" xfId="0" applyFont="1" applyFill="1" applyBorder="1" applyAlignment="1">
      <alignment horizontal="left" vertical="top" wrapText="1" indent="3"/>
    </xf>
    <xf numFmtId="0" fontId="0" fillId="0" borderId="0" xfId="0" applyAlignment="1">
      <alignment vertical="top" wrapText="1"/>
    </xf>
    <xf numFmtId="0" fontId="30" fillId="0" borderId="0" xfId="0" applyFont="1" applyAlignment="1">
      <alignment vertical="top" wrapText="1"/>
    </xf>
    <xf numFmtId="0" fontId="2" fillId="0" borderId="0" xfId="0" applyFont="1" applyAlignment="1">
      <alignment vertical="top" wrapText="1"/>
    </xf>
    <xf numFmtId="0" fontId="7" fillId="0" borderId="0" xfId="0" applyFont="1" applyAlignment="1"/>
    <xf numFmtId="49" fontId="7" fillId="0" borderId="0" xfId="0" applyNumberFormat="1" applyFont="1" applyAlignment="1"/>
    <xf numFmtId="0" fontId="3" fillId="0" borderId="0" xfId="0" applyFont="1" applyFill="1" applyAlignment="1"/>
    <xf numFmtId="0" fontId="3" fillId="0" borderId="0" xfId="0" applyFont="1" applyAlignment="1"/>
    <xf numFmtId="0" fontId="39" fillId="0" borderId="0" xfId="31" applyFont="1" applyAlignment="1" applyProtection="1">
      <alignment horizontal="left" vertical="top"/>
    </xf>
    <xf numFmtId="4" fontId="28" fillId="0" borderId="0" xfId="161" applyNumberFormat="1" applyFont="1"/>
    <xf numFmtId="0" fontId="2" fillId="25" borderId="10" xfId="0" applyFont="1" applyFill="1" applyBorder="1" applyAlignment="1">
      <alignment horizontal="right" vertical="top" wrapText="1"/>
    </xf>
    <xf numFmtId="3" fontId="3" fillId="0" borderId="0" xfId="43" applyNumberFormat="1" applyFont="1" applyBorder="1" applyAlignment="1">
      <alignment horizontal="right" vertical="top"/>
    </xf>
    <xf numFmtId="0" fontId="5" fillId="0" borderId="0" xfId="43" applyFont="1"/>
    <xf numFmtId="49" fontId="2" fillId="25" borderId="10" xfId="43" applyNumberFormat="1" applyFont="1" applyFill="1" applyBorder="1" applyAlignment="1">
      <alignment horizontal="right" wrapText="1"/>
    </xf>
    <xf numFmtId="3" fontId="28" fillId="0" borderId="0" xfId="43" applyNumberFormat="1" applyFont="1" applyBorder="1"/>
    <xf numFmtId="3" fontId="2" fillId="0" borderId="10" xfId="0" applyNumberFormat="1" applyFont="1" applyBorder="1" applyAlignment="1">
      <alignment horizontal="right"/>
    </xf>
    <xf numFmtId="3" fontId="2" fillId="0" borderId="10" xfId="43" applyNumberFormat="1" applyFont="1" applyBorder="1" applyAlignment="1">
      <alignment horizontal="right" vertical="top"/>
    </xf>
    <xf numFmtId="1" fontId="2" fillId="25" borderId="10" xfId="43" applyNumberFormat="1" applyFont="1" applyFill="1" applyBorder="1" applyAlignment="1">
      <alignment horizontal="right"/>
    </xf>
    <xf numFmtId="0" fontId="2" fillId="25" borderId="10" xfId="0" applyFont="1" applyFill="1" applyBorder="1" applyAlignment="1">
      <alignment horizontal="right"/>
    </xf>
    <xf numFmtId="3" fontId="28" fillId="0" borderId="10" xfId="43" applyNumberFormat="1" applyFont="1" applyBorder="1" applyAlignment="1">
      <alignment wrapText="1"/>
    </xf>
    <xf numFmtId="0" fontId="0" fillId="0" borderId="0" xfId="0"/>
    <xf numFmtId="3" fontId="28" fillId="0" borderId="0" xfId="43" applyNumberFormat="1" applyFont="1"/>
    <xf numFmtId="0" fontId="3" fillId="25" borderId="10" xfId="43" applyFont="1" applyFill="1" applyBorder="1" applyAlignment="1">
      <alignment horizontal="right"/>
    </xf>
    <xf numFmtId="0" fontId="0" fillId="0" borderId="10" xfId="0" applyBorder="1" applyAlignment="1">
      <alignment horizontal="left" indent="1"/>
    </xf>
    <xf numFmtId="0" fontId="0" fillId="0" borderId="10" xfId="0" applyFill="1" applyBorder="1" applyAlignment="1">
      <alignment horizontal="left" indent="1"/>
    </xf>
    <xf numFmtId="2" fontId="0" fillId="0" borderId="0" xfId="0" applyNumberFormat="1"/>
    <xf numFmtId="0" fontId="0" fillId="0" borderId="10" xfId="0" applyBorder="1" applyAlignment="1">
      <alignment vertical="center"/>
    </xf>
    <xf numFmtId="1" fontId="28" fillId="0" borderId="0" xfId="43" applyNumberFormat="1" applyFont="1"/>
    <xf numFmtId="4" fontId="40" fillId="0" borderId="0" xfId="0" applyNumberFormat="1" applyFont="1"/>
    <xf numFmtId="2" fontId="28" fillId="0" borderId="0" xfId="43" applyNumberFormat="1" applyFont="1"/>
    <xf numFmtId="4" fontId="41" fillId="0" borderId="0" xfId="0" applyNumberFormat="1" applyFont="1"/>
    <xf numFmtId="164" fontId="28" fillId="0" borderId="0" xfId="161" applyNumberFormat="1" applyFont="1"/>
    <xf numFmtId="0" fontId="2" fillId="25" borderId="10" xfId="43" applyFont="1" applyFill="1" applyBorder="1" applyAlignment="1">
      <alignment horizontal="right" vertical="top" wrapText="1"/>
    </xf>
    <xf numFmtId="0" fontId="2" fillId="0" borderId="12" xfId="43" applyFont="1" applyBorder="1"/>
    <xf numFmtId="164" fontId="28" fillId="0" borderId="10" xfId="43" applyNumberFormat="1" applyFont="1" applyBorder="1"/>
    <xf numFmtId="164" fontId="42" fillId="0" borderId="10" xfId="184" applyNumberFormat="1" applyFont="1" applyBorder="1" applyAlignment="1">
      <alignment horizontal="right" vertical="center"/>
    </xf>
    <xf numFmtId="0" fontId="2" fillId="25" borderId="10" xfId="43" applyFont="1" applyFill="1" applyBorder="1" applyAlignment="1">
      <alignment vertical="top" wrapText="1"/>
    </xf>
    <xf numFmtId="3" fontId="2" fillId="25" borderId="10" xfId="43" applyNumberFormat="1" applyFont="1" applyFill="1" applyBorder="1" applyAlignment="1">
      <alignment horizontal="left" vertical="top" wrapText="1" indent="2"/>
    </xf>
    <xf numFmtId="0" fontId="2" fillId="25" borderId="10" xfId="43" applyFont="1" applyFill="1" applyBorder="1" applyAlignment="1">
      <alignment horizontal="left" vertical="top" wrapText="1"/>
    </xf>
    <xf numFmtId="0" fontId="2" fillId="25" borderId="10" xfId="43" applyFont="1" applyFill="1" applyBorder="1" applyAlignment="1">
      <alignment horizontal="left" vertical="top" wrapText="1" indent="1"/>
    </xf>
    <xf numFmtId="164" fontId="2" fillId="0" borderId="10" xfId="43" applyNumberFormat="1" applyFont="1" applyBorder="1"/>
    <xf numFmtId="164" fontId="2" fillId="0" borderId="10" xfId="184" applyNumberFormat="1" applyFont="1" applyBorder="1" applyAlignment="1">
      <alignment horizontal="right" vertical="center"/>
    </xf>
    <xf numFmtId="4" fontId="28" fillId="0" borderId="10" xfId="161" applyNumberFormat="1" applyFont="1" applyBorder="1"/>
    <xf numFmtId="3" fontId="43" fillId="0" borderId="0" xfId="43" applyNumberFormat="1" applyFont="1"/>
    <xf numFmtId="0" fontId="43" fillId="0" borderId="0" xfId="43" applyFont="1"/>
    <xf numFmtId="0" fontId="2" fillId="0" borderId="10" xfId="0" applyFont="1" applyBorder="1" applyAlignment="1">
      <alignment vertical="top" wrapText="1"/>
    </xf>
    <xf numFmtId="3" fontId="0" fillId="0" borderId="0" xfId="0" applyNumberFormat="1"/>
    <xf numFmtId="0" fontId="2" fillId="0" borderId="10" xfId="0" applyNumberFormat="1" applyFont="1" applyBorder="1" applyAlignment="1">
      <alignment horizontal="left" indent="1"/>
    </xf>
    <xf numFmtId="0" fontId="2" fillId="25" borderId="10" xfId="0" applyFont="1" applyFill="1" applyBorder="1"/>
    <xf numFmtId="0" fontId="0" fillId="0" borderId="0" xfId="0"/>
    <xf numFmtId="49" fontId="2" fillId="0" borderId="0" xfId="0" applyNumberFormat="1" applyFont="1" applyBorder="1" applyAlignment="1">
      <alignment horizontal="left" indent="1"/>
    </xf>
    <xf numFmtId="1" fontId="28" fillId="0" borderId="0" xfId="43" applyNumberFormat="1" applyFont="1" applyBorder="1"/>
    <xf numFmtId="0" fontId="4" fillId="0" borderId="0" xfId="0" applyFont="1" applyBorder="1" applyAlignment="1"/>
    <xf numFmtId="2" fontId="0" fillId="0" borderId="10" xfId="0" applyNumberFormat="1" applyBorder="1" applyAlignment="1">
      <alignment horizontal="right" indent="1"/>
    </xf>
    <xf numFmtId="0" fontId="2" fillId="25" borderId="11" xfId="0" applyFont="1" applyFill="1" applyBorder="1" applyAlignment="1">
      <alignment horizontal="center" vertical="top"/>
    </xf>
    <xf numFmtId="2" fontId="2" fillId="0" borderId="10" xfId="0" applyNumberFormat="1" applyFont="1" applyBorder="1" applyAlignment="1">
      <alignment horizontal="right" indent="1"/>
    </xf>
    <xf numFmtId="0" fontId="0" fillId="0" borderId="10" xfId="0" applyBorder="1" applyAlignment="1">
      <alignment horizontal="center"/>
    </xf>
    <xf numFmtId="0" fontId="0" fillId="0" borderId="10" xfId="0" applyFill="1" applyBorder="1" applyAlignment="1">
      <alignment horizontal="center"/>
    </xf>
    <xf numFmtId="0" fontId="2" fillId="0" borderId="10" xfId="0" applyNumberFormat="1" applyFont="1" applyBorder="1" applyAlignment="1">
      <alignment horizontal="center"/>
    </xf>
    <xf numFmtId="3" fontId="3" fillId="0" borderId="0" xfId="43" applyNumberFormat="1" applyFont="1" applyBorder="1" applyAlignment="1">
      <alignment horizontal="right" vertical="center"/>
    </xf>
    <xf numFmtId="3" fontId="3" fillId="0" borderId="10" xfId="43" applyNumberFormat="1" applyFont="1" applyBorder="1" applyAlignment="1">
      <alignment horizontal="right" vertical="center"/>
    </xf>
    <xf numFmtId="0" fontId="2" fillId="25" borderId="10" xfId="43" applyFont="1" applyFill="1" applyBorder="1" applyAlignment="1">
      <alignment wrapText="1"/>
    </xf>
    <xf numFmtId="2" fontId="28" fillId="0" borderId="10" xfId="43" applyNumberFormat="1" applyFont="1" applyBorder="1"/>
    <xf numFmtId="0" fontId="2" fillId="0" borderId="0" xfId="185"/>
    <xf numFmtId="0" fontId="6" fillId="0" borderId="0" xfId="31" applyAlignment="1" applyProtection="1">
      <alignment horizontal="left"/>
    </xf>
    <xf numFmtId="0" fontId="6" fillId="0" borderId="0" xfId="31" applyAlignment="1" applyProtection="1"/>
    <xf numFmtId="0" fontId="38" fillId="0" borderId="0" xfId="31" applyFont="1" applyAlignment="1" applyProtection="1">
      <alignment vertical="top"/>
    </xf>
    <xf numFmtId="0" fontId="6" fillId="0" borderId="0" xfId="31" applyAlignment="1" applyProtection="1">
      <alignment horizontal="left" vertical="center" readingOrder="1"/>
    </xf>
    <xf numFmtId="0" fontId="3" fillId="25" borderId="12" xfId="43" applyFont="1" applyFill="1" applyBorder="1" applyAlignment="1">
      <alignment horizontal="center" wrapText="1"/>
    </xf>
    <xf numFmtId="0" fontId="3" fillId="25" borderId="13" xfId="43" applyFont="1" applyFill="1" applyBorder="1" applyAlignment="1">
      <alignment horizontal="center" wrapText="1"/>
    </xf>
    <xf numFmtId="0" fontId="3" fillId="25" borderId="14" xfId="43" applyFont="1" applyFill="1" applyBorder="1" applyAlignment="1">
      <alignment horizontal="center" wrapText="1"/>
    </xf>
    <xf numFmtId="0" fontId="2" fillId="25" borderId="12" xfId="43" applyFont="1" applyFill="1" applyBorder="1" applyAlignment="1">
      <alignment horizontal="center" wrapText="1"/>
    </xf>
    <xf numFmtId="3" fontId="3" fillId="0" borderId="0" xfId="43" applyNumberFormat="1" applyFont="1" applyBorder="1" applyAlignment="1">
      <alignment horizontal="right" vertical="center"/>
    </xf>
  </cellXfs>
  <cellStyles count="186">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xfId="31" builtinId="8"/>
    <cellStyle name="Neutral" xfId="32" builtinId="28" customBuiltin="1"/>
    <cellStyle name="Normal_Ausw_tabl-stand_1999_anc-typol_2001-01_MG_df" xfId="183"/>
    <cellStyle name="Notiz" xfId="33" builtinId="10" customBuiltin="1"/>
    <cellStyle name="Schlecht" xfId="34" builtinId="27" customBuiltin="1"/>
    <cellStyle name="Standard" xfId="0" builtinId="0"/>
    <cellStyle name="Standard 2" xfId="43"/>
    <cellStyle name="Standard 3" xfId="161"/>
    <cellStyle name="Standard 4" xfId="185"/>
    <cellStyle name="Standard_T10" xfId="184"/>
    <cellStyle name="style1383745389131" xfId="68"/>
    <cellStyle name="style1383745389147" xfId="69"/>
    <cellStyle name="style1383745389162" xfId="70"/>
    <cellStyle name="style1383745389178" xfId="71"/>
    <cellStyle name="style1383745389194" xfId="44"/>
    <cellStyle name="style1383745389225" xfId="72"/>
    <cellStyle name="style1383745389240" xfId="73"/>
    <cellStyle name="style1383745389256" xfId="74"/>
    <cellStyle name="style1383745389287" xfId="75"/>
    <cellStyle name="style1383745389303" xfId="76"/>
    <cellStyle name="style1383745389318" xfId="77"/>
    <cellStyle name="style1383745389334" xfId="78"/>
    <cellStyle name="style1383745389350" xfId="79"/>
    <cellStyle name="style1383745389381" xfId="80"/>
    <cellStyle name="style1383745389396" xfId="81"/>
    <cellStyle name="style1383745389412" xfId="82"/>
    <cellStyle name="style1383745389428" xfId="83"/>
    <cellStyle name="style1383745389474" xfId="84"/>
    <cellStyle name="style1383745389490" xfId="46"/>
    <cellStyle name="style1383745389506" xfId="45"/>
    <cellStyle name="style1383745389521" xfId="85"/>
    <cellStyle name="style1383745408538" xfId="86"/>
    <cellStyle name="style1383745408569" xfId="87"/>
    <cellStyle name="style1383745408585" xfId="88"/>
    <cellStyle name="style1383745423405" xfId="89"/>
    <cellStyle name="style1383745423420" xfId="90"/>
    <cellStyle name="style1383745423436" xfId="91"/>
    <cellStyle name="style1383745443357" xfId="92"/>
    <cellStyle name="style1383745443373" xfId="93"/>
    <cellStyle name="style1383745443388" xfId="94"/>
    <cellStyle name="style1383745456960" xfId="95"/>
    <cellStyle name="style1383745456976" xfId="96"/>
    <cellStyle name="style1383745456992" xfId="97"/>
    <cellStyle name="style1383749779639" xfId="98"/>
    <cellStyle name="style1383749779654" xfId="99"/>
    <cellStyle name="style1383749779670" xfId="100"/>
    <cellStyle name="style1383749779686" xfId="101"/>
    <cellStyle name="style1383749779717" xfId="102"/>
    <cellStyle name="style1383749779732" xfId="103"/>
    <cellStyle name="style1383749779748" xfId="104"/>
    <cellStyle name="style1383749779764" xfId="105"/>
    <cellStyle name="style1383749779779" xfId="106"/>
    <cellStyle name="style1383749779795" xfId="107"/>
    <cellStyle name="style1383749779826" xfId="108"/>
    <cellStyle name="style1383749779842" xfId="109"/>
    <cellStyle name="style1383749779857" xfId="110"/>
    <cellStyle name="style1383749779873" xfId="111"/>
    <cellStyle name="style1383749779888" xfId="112"/>
    <cellStyle name="style1383749779935" xfId="113"/>
    <cellStyle name="style1383749779951" xfId="114"/>
    <cellStyle name="style1383749779966" xfId="115"/>
    <cellStyle name="style1383749779982" xfId="116"/>
    <cellStyle name="style1383749779998" xfId="117"/>
    <cellStyle name="style1383749780029" xfId="118"/>
    <cellStyle name="style1384263826574" xfId="119"/>
    <cellStyle name="style1384263826621" xfId="120"/>
    <cellStyle name="style1384263826652" xfId="121"/>
    <cellStyle name="style1384263826683" xfId="122"/>
    <cellStyle name="style1384263826699" xfId="123"/>
    <cellStyle name="style1384263826745" xfId="124"/>
    <cellStyle name="style1384263826761" xfId="125"/>
    <cellStyle name="style1384263826792" xfId="126"/>
    <cellStyle name="style1384263826823" xfId="127"/>
    <cellStyle name="style1384263826855" xfId="128"/>
    <cellStyle name="style1384263826870" xfId="129"/>
    <cellStyle name="style1384263826901" xfId="130"/>
    <cellStyle name="style1384263826933" xfId="131"/>
    <cellStyle name="style1384263826964" xfId="132"/>
    <cellStyle name="style1384263826995" xfId="133"/>
    <cellStyle name="style1384263827011" xfId="134"/>
    <cellStyle name="style1384263827042" xfId="135"/>
    <cellStyle name="style1384263827089" xfId="136"/>
    <cellStyle name="style1384263827120" xfId="137"/>
    <cellStyle name="style1384263827135" xfId="138"/>
    <cellStyle name="style1384263827167" xfId="139"/>
    <cellStyle name="style1384263848711" xfId="140"/>
    <cellStyle name="style1384263848742" xfId="141"/>
    <cellStyle name="style1384263848757" xfId="142"/>
    <cellStyle name="style1384263848773" xfId="143"/>
    <cellStyle name="style1384263848804" xfId="144"/>
    <cellStyle name="style1384263848820" xfId="145"/>
    <cellStyle name="style1384263848835" xfId="146"/>
    <cellStyle name="style1384263848851" xfId="147"/>
    <cellStyle name="style1384263848882" xfId="148"/>
    <cellStyle name="style1384263848898" xfId="149"/>
    <cellStyle name="style1384263848913" xfId="150"/>
    <cellStyle name="style1384263848945" xfId="151"/>
    <cellStyle name="style1384263848960" xfId="152"/>
    <cellStyle name="style1384263848976" xfId="153"/>
    <cellStyle name="style1384263848991" xfId="154"/>
    <cellStyle name="style1384263849007" xfId="155"/>
    <cellStyle name="style1384263849038" xfId="156"/>
    <cellStyle name="style1384263849054" xfId="157"/>
    <cellStyle name="style1384263849101" xfId="158"/>
    <cellStyle name="style1384263849116" xfId="159"/>
    <cellStyle name="style1384263849132" xfId="160"/>
    <cellStyle name="style1384263882407" xfId="47"/>
    <cellStyle name="style1384263882438" xfId="48"/>
    <cellStyle name="style1384263882454" xfId="49"/>
    <cellStyle name="style1384263882470" xfId="50"/>
    <cellStyle name="style1384263882485" xfId="51"/>
    <cellStyle name="style1384263882501" xfId="52"/>
    <cellStyle name="style1384263882532" xfId="53"/>
    <cellStyle name="style1384263882548" xfId="58"/>
    <cellStyle name="style1384263882563" xfId="54"/>
    <cellStyle name="style1384263882579" xfId="59"/>
    <cellStyle name="style1384263882594" xfId="63"/>
    <cellStyle name="style1384263882610" xfId="64"/>
    <cellStyle name="style1384263882641" xfId="55"/>
    <cellStyle name="style1384263882657" xfId="56"/>
    <cellStyle name="style1384263882672" xfId="57"/>
    <cellStyle name="style1384263882688" xfId="60"/>
    <cellStyle name="style1384263882704" xfId="61"/>
    <cellStyle name="style1384263882750" xfId="62"/>
    <cellStyle name="style1384263882766" xfId="65"/>
    <cellStyle name="style1384263882782" xfId="66"/>
    <cellStyle name="style1384263882797" xfId="67"/>
    <cellStyle name="style1384275436251" xfId="162"/>
    <cellStyle name="style1384275436298" xfId="163"/>
    <cellStyle name="style1384275436329" xfId="164"/>
    <cellStyle name="style1384275436360" xfId="165"/>
    <cellStyle name="style1384275436392" xfId="166"/>
    <cellStyle name="style1384275436423" xfId="167"/>
    <cellStyle name="style1384275436454" xfId="168"/>
    <cellStyle name="style1384275436485" xfId="169"/>
    <cellStyle name="style1384275436516" xfId="170"/>
    <cellStyle name="style1384275436532" xfId="171"/>
    <cellStyle name="style1384275436563" xfId="172"/>
    <cellStyle name="style1384275436595" xfId="173"/>
    <cellStyle name="style1384275436626" xfId="174"/>
    <cellStyle name="style1384275436657" xfId="175"/>
    <cellStyle name="style1384275436673" xfId="176"/>
    <cellStyle name="style1384275436719" xfId="177"/>
    <cellStyle name="style1384275436751" xfId="178"/>
    <cellStyle name="style1384275436782" xfId="179"/>
    <cellStyle name="style1384275436797" xfId="180"/>
    <cellStyle name="style1384275436829" xfId="181"/>
    <cellStyle name="style1384275436860" xfId="182"/>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A6D5C0"/>
      <color rgb="FF65BB98"/>
      <color rgb="FF1CBB98"/>
      <color rgb="FFFDF0DD"/>
      <color rgb="FFD98B50"/>
      <color rgb="FFFBDFB8"/>
      <color rgb="FFDA8F59"/>
      <color rgb="FFF9C884"/>
      <color rgb="FFC6D2CD"/>
      <color rgb="FF8DA89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DE" sz="1200" b="1" i="0" u="none" strike="noStrike" baseline="30000" smtClean="0"/>
              <a:t>Kostenentwicklung pro verrechnetem Tag in Alters- und Pflegeheimen nach </a:t>
            </a:r>
            <a:br>
              <a:rPr lang="de-DE" sz="1200" b="1" i="0" u="none" strike="noStrike" baseline="30000" smtClean="0"/>
            </a:br>
            <a:r>
              <a:rPr lang="de-DE" sz="1200" b="1" i="0" u="none" strike="noStrike" baseline="30000" smtClean="0"/>
              <a:t>Hauptkostenstellen, 2006 – 2016</a:t>
            </a:r>
          </a:p>
        </c:rich>
      </c:tx>
      <c:layout>
        <c:manualLayout>
          <c:xMode val="edge"/>
          <c:yMode val="edge"/>
          <c:x val="0.21620516555713437"/>
          <c:y val="2.6048693434317906E-2"/>
        </c:manualLayout>
      </c:layout>
      <c:overlay val="0"/>
    </c:title>
    <c:autoTitleDeleted val="0"/>
    <c:plotArea>
      <c:layout>
        <c:manualLayout>
          <c:layoutTarget val="inner"/>
          <c:xMode val="edge"/>
          <c:yMode val="edge"/>
          <c:x val="0.10294056438211496"/>
          <c:y val="0.18525670310310163"/>
          <c:w val="0.77242355060647006"/>
          <c:h val="0.5816442751539902"/>
        </c:manualLayout>
      </c:layout>
      <c:lineChart>
        <c:grouping val="standard"/>
        <c:varyColors val="0"/>
        <c:ser>
          <c:idx val="0"/>
          <c:order val="0"/>
          <c:tx>
            <c:strRef>
              <c:f>'T4'!$C$4</c:f>
              <c:strCache>
                <c:ptCount val="1"/>
                <c:pt idx="0">
                  <c:v>Pension</c:v>
                </c:pt>
              </c:strCache>
            </c:strRef>
          </c:tx>
          <c:marker>
            <c:symbol val="none"/>
          </c:marker>
          <c:cat>
            <c:numRef>
              <c:f>'T4'!$B$5:$B$15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'T4'!$C$5:$C$15</c:f>
              <c:numCache>
                <c:formatCode>0.00</c:formatCode>
                <c:ptCount val="11"/>
                <c:pt idx="0">
                  <c:v>77.434475122102683</c:v>
                </c:pt>
                <c:pt idx="1">
                  <c:v>83.522280715581942</c:v>
                </c:pt>
                <c:pt idx="2">
                  <c:v>85.599548881060826</c:v>
                </c:pt>
                <c:pt idx="3">
                  <c:v>86.416581623894132</c:v>
                </c:pt>
                <c:pt idx="4">
                  <c:v>94.072361357731324</c:v>
                </c:pt>
                <c:pt idx="5">
                  <c:v>104.80100082698466</c:v>
                </c:pt>
                <c:pt idx="6">
                  <c:v>110.28507217091565</c:v>
                </c:pt>
                <c:pt idx="7">
                  <c:v>109.9</c:v>
                </c:pt>
                <c:pt idx="8">
                  <c:v>114</c:v>
                </c:pt>
                <c:pt idx="9">
                  <c:v>117.7444</c:v>
                </c:pt>
                <c:pt idx="10">
                  <c:v>121.00916879678657</c:v>
                </c:pt>
              </c:numCache>
            </c:numRef>
          </c:val>
          <c:smooth val="0"/>
        </c:ser>
        <c:ser>
          <c:idx val="1"/>
          <c:order val="1"/>
          <c:tx>
            <c:strRef>
              <c:f>'T4'!$D$4</c:f>
              <c:strCache>
                <c:ptCount val="1"/>
                <c:pt idx="0">
                  <c:v>KVG-Pflege</c:v>
                </c:pt>
              </c:strCache>
            </c:strRef>
          </c:tx>
          <c:spPr>
            <a:ln>
              <a:solidFill>
                <a:schemeClr val="accent1">
                  <a:lumMod val="60000"/>
                  <a:lumOff val="40000"/>
                </a:schemeClr>
              </a:solidFill>
            </a:ln>
          </c:spPr>
          <c:marker>
            <c:symbol val="none"/>
          </c:marker>
          <c:cat>
            <c:numRef>
              <c:f>'T4'!$B$5:$B$15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'T4'!$D$5:$D$15</c:f>
              <c:numCache>
                <c:formatCode>0.00</c:formatCode>
                <c:ptCount val="11"/>
                <c:pt idx="0">
                  <c:v>78.560886355387055</c:v>
                </c:pt>
                <c:pt idx="1">
                  <c:v>79.939393051027309</c:v>
                </c:pt>
                <c:pt idx="2">
                  <c:v>84.123239587079254</c:v>
                </c:pt>
                <c:pt idx="3">
                  <c:v>88.994658995967541</c:v>
                </c:pt>
                <c:pt idx="4">
                  <c:v>88.764242506266001</c:v>
                </c:pt>
                <c:pt idx="5">
                  <c:v>91.326015096384282</c:v>
                </c:pt>
                <c:pt idx="6">
                  <c:v>92.769257164889439</c:v>
                </c:pt>
                <c:pt idx="7">
                  <c:v>97.2</c:v>
                </c:pt>
                <c:pt idx="8">
                  <c:v>100</c:v>
                </c:pt>
                <c:pt idx="9">
                  <c:v>110.5224</c:v>
                </c:pt>
                <c:pt idx="10">
                  <c:v>110.32837365345992</c:v>
                </c:pt>
              </c:numCache>
            </c:numRef>
          </c:val>
          <c:smooth val="0"/>
        </c:ser>
        <c:ser>
          <c:idx val="2"/>
          <c:order val="2"/>
          <c:tx>
            <c:strRef>
              <c:f>'T4'!$E$4</c:f>
              <c:strCache>
                <c:ptCount val="1"/>
                <c:pt idx="0">
                  <c:v>Betreuung</c:v>
                </c:pt>
              </c:strCache>
            </c:strRef>
          </c:tx>
          <c:spPr>
            <a:ln>
              <a:solidFill>
                <a:schemeClr val="accent1">
                  <a:lumMod val="40000"/>
                  <a:lumOff val="60000"/>
                </a:schemeClr>
              </a:solidFill>
            </a:ln>
          </c:spPr>
          <c:marker>
            <c:symbol val="none"/>
          </c:marker>
          <c:cat>
            <c:numRef>
              <c:f>'T4'!$B$5:$B$15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'T4'!$E$5:$E$15</c:f>
              <c:numCache>
                <c:formatCode>0.00</c:formatCode>
                <c:ptCount val="11"/>
                <c:pt idx="0">
                  <c:v>26.390360203586511</c:v>
                </c:pt>
                <c:pt idx="1">
                  <c:v>25.671536663385826</c:v>
                </c:pt>
                <c:pt idx="2">
                  <c:v>26.514424907373222</c:v>
                </c:pt>
                <c:pt idx="3">
                  <c:v>31.081568099708914</c:v>
                </c:pt>
                <c:pt idx="4">
                  <c:v>33.553672394738136</c:v>
                </c:pt>
                <c:pt idx="5">
                  <c:v>36.015732161352631</c:v>
                </c:pt>
                <c:pt idx="6">
                  <c:v>39.159614547967273</c:v>
                </c:pt>
                <c:pt idx="7">
                  <c:v>42.1</c:v>
                </c:pt>
                <c:pt idx="8">
                  <c:v>44</c:v>
                </c:pt>
                <c:pt idx="9">
                  <c:v>42.47242</c:v>
                </c:pt>
                <c:pt idx="10">
                  <c:v>41.5410206317327</c:v>
                </c:pt>
              </c:numCache>
            </c:numRef>
          </c:val>
          <c:smooth val="0"/>
        </c:ser>
        <c:ser>
          <c:idx val="3"/>
          <c:order val="3"/>
          <c:tx>
            <c:strRef>
              <c:f>'T4'!$F$4</c:f>
              <c:strCache>
                <c:ptCount val="1"/>
                <c:pt idx="0">
                  <c:v>übrige Kosten</c:v>
                </c:pt>
              </c:strCache>
            </c:strRef>
          </c:tx>
          <c:marker>
            <c:symbol val="none"/>
          </c:marker>
          <c:cat>
            <c:numRef>
              <c:f>'T4'!$B$5:$B$15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'T4'!$F$5:$F$15</c:f>
              <c:numCache>
                <c:formatCode>0.00</c:formatCode>
                <c:ptCount val="11"/>
                <c:pt idx="0">
                  <c:v>5.5358518572211866</c:v>
                </c:pt>
                <c:pt idx="1">
                  <c:v>5.5434983621432083</c:v>
                </c:pt>
                <c:pt idx="2">
                  <c:v>6.3956926687410967</c:v>
                </c:pt>
                <c:pt idx="3">
                  <c:v>6.5342868615115801</c:v>
                </c:pt>
                <c:pt idx="4">
                  <c:v>7.9715209653345909</c:v>
                </c:pt>
                <c:pt idx="5">
                  <c:v>7.6445702502826602</c:v>
                </c:pt>
                <c:pt idx="6">
                  <c:v>7.8220140735995809</c:v>
                </c:pt>
                <c:pt idx="7">
                  <c:v>8.4</c:v>
                </c:pt>
                <c:pt idx="8">
                  <c:v>7</c:v>
                </c:pt>
                <c:pt idx="9">
                  <c:v>6.4287809999999999</c:v>
                </c:pt>
                <c:pt idx="10">
                  <c:v>6.0238063721015154</c:v>
                </c:pt>
              </c:numCache>
            </c:numRef>
          </c:val>
          <c:smooth val="0"/>
        </c:ser>
        <c:dLbls>
          <c:showLegendKey val="0"/>
          <c:showVal val="0"/>
          <c:showCatName val="0"/>
          <c:showSerName val="0"/>
          <c:showPercent val="0"/>
          <c:showBubbleSize val="0"/>
        </c:dLbls>
        <c:marker val="1"/>
        <c:smooth val="0"/>
        <c:axId val="80612736"/>
        <c:axId val="80618624"/>
      </c:lineChart>
      <c:dateAx>
        <c:axId val="80612736"/>
        <c:scaling>
          <c:orientation val="minMax"/>
        </c:scaling>
        <c:delete val="0"/>
        <c:axPos val="b"/>
        <c:numFmt formatCode="General" sourceLinked="1"/>
        <c:majorTickMark val="out"/>
        <c:minorTickMark val="none"/>
        <c:tickLblPos val="nextTo"/>
        <c:txPr>
          <a:bodyPr/>
          <a:lstStyle/>
          <a:p>
            <a:pPr>
              <a:defRPr sz="1000"/>
            </a:pPr>
            <a:endParaRPr lang="de-DE"/>
          </a:p>
        </c:txPr>
        <c:crossAx val="80618624"/>
        <c:crosses val="autoZero"/>
        <c:auto val="0"/>
        <c:lblOffset val="100"/>
        <c:baseTimeUnit val="days"/>
        <c:majorUnit val="1"/>
      </c:dateAx>
      <c:valAx>
        <c:axId val="80618624"/>
        <c:scaling>
          <c:orientation val="minMax"/>
        </c:scaling>
        <c:delete val="0"/>
        <c:axPos val="l"/>
        <c:majorGridlines/>
        <c:minorGridlines/>
        <c:title>
          <c:tx>
            <c:rich>
              <a:bodyPr rot="0" vert="horz" anchor="t" anchorCtr="0"/>
              <a:lstStyle/>
              <a:p>
                <a:pPr>
                  <a:defRPr sz="900" b="0"/>
                </a:pPr>
                <a:r>
                  <a:rPr lang="en-US" sz="900" b="0"/>
                  <a:t>Franken</a:t>
                </a:r>
              </a:p>
            </c:rich>
          </c:tx>
          <c:layout>
            <c:manualLayout>
              <c:xMode val="edge"/>
              <c:yMode val="edge"/>
              <c:x val="3.5029598223299013E-2"/>
              <c:y val="0.11823266263346387"/>
            </c:manualLayout>
          </c:layout>
          <c:overlay val="0"/>
        </c:title>
        <c:numFmt formatCode="0.00" sourceLinked="1"/>
        <c:majorTickMark val="out"/>
        <c:minorTickMark val="none"/>
        <c:tickLblPos val="nextTo"/>
        <c:txPr>
          <a:bodyPr/>
          <a:lstStyle/>
          <a:p>
            <a:pPr>
              <a:defRPr sz="1000"/>
            </a:pPr>
            <a:endParaRPr lang="de-DE"/>
          </a:p>
        </c:txPr>
        <c:crossAx val="80612736"/>
        <c:crosses val="autoZero"/>
        <c:crossBetween val="between"/>
        <c:majorUnit val="10"/>
        <c:minorUnit val="5"/>
      </c:valAx>
    </c:plotArea>
    <c:legend>
      <c:legendPos val="b"/>
      <c:layout>
        <c:manualLayout>
          <c:xMode val="edge"/>
          <c:yMode val="edge"/>
          <c:x val="0.10003558877174251"/>
          <c:y val="0.85694212559147298"/>
          <c:w val="0.74119378154653748"/>
          <c:h val="5.3406009189551004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2016</a:t>
            </a:r>
            <a:endParaRPr lang="de-CH"/>
          </a:p>
        </c:rich>
      </c:tx>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'T12'!$B$52</c:f>
              <c:strCache>
                <c:ptCount val="1"/>
                <c:pt idx="0">
                  <c:v> 0- 19 J. Pflegerische Leistungen</c:v>
                </c:pt>
              </c:strCache>
            </c:strRef>
          </c:tx>
          <c:spPr>
            <a:ln>
              <a:solidFill>
                <a:schemeClr val="accent3"/>
              </a:solidFill>
            </a:ln>
          </c:spPr>
          <c:marker>
            <c:symbol val="none"/>
          </c:marker>
          <c:cat>
            <c:numRef>
              <c:f>'T12'!$D$51:$M$51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'T12'!$D$52:$M$52</c:f>
              <c:numCache>
                <c:formatCode>#,##0</c:formatCode>
                <c:ptCount val="10"/>
                <c:pt idx="0">
                  <c:v>1273</c:v>
                </c:pt>
                <c:pt idx="1">
                  <c:v>43117</c:v>
                </c:pt>
                <c:pt idx="2">
                  <c:v>39326</c:v>
                </c:pt>
                <c:pt idx="3">
                  <c:v>36798</c:v>
                </c:pt>
                <c:pt idx="4">
                  <c:v>23814</c:v>
                </c:pt>
                <c:pt idx="5">
                  <c:v>26975</c:v>
                </c:pt>
                <c:pt idx="6">
                  <c:v>33155</c:v>
                </c:pt>
                <c:pt idx="7">
                  <c:v>45241</c:v>
                </c:pt>
                <c:pt idx="8">
                  <c:v>43107</c:v>
                </c:pt>
                <c:pt idx="9">
                  <c:v>41343</c:v>
                </c:pt>
              </c:numCache>
            </c:numRef>
          </c:val>
          <c:smooth val="0"/>
        </c:ser>
        <c:ser>
          <c:idx val="2"/>
          <c:order val="1"/>
          <c:tx>
            <c:strRef>
              <c:f>'T12'!$B$53</c:f>
              <c:strCache>
                <c:ptCount val="1"/>
                <c:pt idx="0">
                  <c:v>20-64 J. Pflegerische Leistungen</c:v>
                </c:pt>
              </c:strCache>
            </c:strRef>
          </c:tx>
          <c:spPr>
            <a:ln>
              <a:solidFill>
                <a:schemeClr val="accent1">
                  <a:lumMod val="60000"/>
                  <a:lumOff val="40000"/>
                </a:schemeClr>
              </a:solidFill>
            </a:ln>
          </c:spPr>
          <c:marker>
            <c:symbol val="none"/>
          </c:marker>
          <c:cat>
            <c:numRef>
              <c:f>'T12'!$D$51:$M$51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'T12'!$D$53:$M$53</c:f>
              <c:numCache>
                <c:formatCode>#,##0</c:formatCode>
                <c:ptCount val="10"/>
                <c:pt idx="0">
                  <c:v>56221</c:v>
                </c:pt>
                <c:pt idx="1">
                  <c:v>58671</c:v>
                </c:pt>
                <c:pt idx="2">
                  <c:v>63301</c:v>
                </c:pt>
                <c:pt idx="3">
                  <c:v>83784</c:v>
                </c:pt>
                <c:pt idx="4">
                  <c:v>85539</c:v>
                </c:pt>
                <c:pt idx="5">
                  <c:v>95555</c:v>
                </c:pt>
                <c:pt idx="6">
                  <c:v>98946</c:v>
                </c:pt>
                <c:pt idx="7">
                  <c:v>114770</c:v>
                </c:pt>
                <c:pt idx="8">
                  <c:v>136831</c:v>
                </c:pt>
                <c:pt idx="9">
                  <c:v>165945</c:v>
                </c:pt>
              </c:numCache>
            </c:numRef>
          </c:val>
          <c:smooth val="0"/>
        </c:ser>
        <c:ser>
          <c:idx val="3"/>
          <c:order val="2"/>
          <c:tx>
            <c:strRef>
              <c:f>'T12'!$B$54</c:f>
              <c:strCache>
                <c:ptCount val="1"/>
                <c:pt idx="0">
                  <c:v>65-79 J. Pflegerische Leistungen</c:v>
                </c:pt>
              </c:strCache>
            </c:strRef>
          </c:tx>
          <c:spPr>
            <a:ln>
              <a:solidFill>
                <a:schemeClr val="accent2">
                  <a:lumMod val="75000"/>
                </a:schemeClr>
              </a:solidFill>
            </a:ln>
          </c:spPr>
          <c:marker>
            <c:symbol val="none"/>
          </c:marker>
          <c:cat>
            <c:numRef>
              <c:f>'T12'!$D$51:$M$51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'T12'!$D$54:$M$54</c:f>
              <c:numCache>
                <c:formatCode>#,##0</c:formatCode>
                <c:ptCount val="10"/>
                <c:pt idx="0">
                  <c:v>103080</c:v>
                </c:pt>
                <c:pt idx="1">
                  <c:v>107454</c:v>
                </c:pt>
                <c:pt idx="2">
                  <c:v>108779</c:v>
                </c:pt>
                <c:pt idx="3">
                  <c:v>127269</c:v>
                </c:pt>
                <c:pt idx="4">
                  <c:v>132901</c:v>
                </c:pt>
                <c:pt idx="5">
                  <c:v>141496</c:v>
                </c:pt>
                <c:pt idx="6">
                  <c:v>149727</c:v>
                </c:pt>
                <c:pt idx="7">
                  <c:v>158960</c:v>
                </c:pt>
                <c:pt idx="8">
                  <c:v>173418</c:v>
                </c:pt>
                <c:pt idx="9">
                  <c:v>206267</c:v>
                </c:pt>
              </c:numCache>
            </c:numRef>
          </c:val>
          <c:smooth val="0"/>
        </c:ser>
        <c:ser>
          <c:idx val="4"/>
          <c:order val="3"/>
          <c:tx>
            <c:strRef>
              <c:f>'T12'!$B$55</c:f>
              <c:strCache>
                <c:ptCount val="1"/>
                <c:pt idx="0">
                  <c:v>80+ J. Pflegerische Leistungen</c:v>
                </c:pt>
              </c:strCache>
            </c:strRef>
          </c:tx>
          <c:spPr>
            <a:ln>
              <a:solidFill>
                <a:schemeClr val="accent2">
                  <a:lumMod val="50000"/>
                </a:schemeClr>
              </a:solidFill>
            </a:ln>
          </c:spPr>
          <c:marker>
            <c:symbol val="none"/>
          </c:marker>
          <c:cat>
            <c:numRef>
              <c:f>'T12'!$D$51:$M$51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'T12'!$D$55:$M$55</c:f>
              <c:numCache>
                <c:formatCode>#,##0</c:formatCode>
                <c:ptCount val="10"/>
                <c:pt idx="0">
                  <c:v>199512</c:v>
                </c:pt>
                <c:pt idx="1">
                  <c:v>216593</c:v>
                </c:pt>
                <c:pt idx="2">
                  <c:v>233780</c:v>
                </c:pt>
                <c:pt idx="3">
                  <c:v>269742</c:v>
                </c:pt>
                <c:pt idx="4">
                  <c:v>291074</c:v>
                </c:pt>
                <c:pt idx="5">
                  <c:v>337100</c:v>
                </c:pt>
                <c:pt idx="6">
                  <c:v>340702</c:v>
                </c:pt>
                <c:pt idx="7">
                  <c:v>368964</c:v>
                </c:pt>
                <c:pt idx="8">
                  <c:v>408116</c:v>
                </c:pt>
                <c:pt idx="9">
                  <c:v>431295</c:v>
                </c:pt>
              </c:numCache>
            </c:numRef>
          </c:val>
          <c:smooth val="0"/>
        </c:ser>
        <c:dLbls>
          <c:showLegendKey val="0"/>
          <c:showVal val="0"/>
          <c:showCatName val="0"/>
          <c:showSerName val="0"/>
          <c:showPercent val="0"/>
          <c:showBubbleSize val="0"/>
        </c:dLbls>
        <c:marker val="1"/>
        <c:smooth val="0"/>
        <c:axId val="154154496"/>
        <c:axId val="154156032"/>
      </c:lineChart>
      <c:catAx>
        <c:axId val="154154496"/>
        <c:scaling>
          <c:orientation val="minMax"/>
        </c:scaling>
        <c:delete val="0"/>
        <c:axPos val="b"/>
        <c:numFmt formatCode="General" sourceLinked="1"/>
        <c:majorTickMark val="out"/>
        <c:minorTickMark val="none"/>
        <c:tickLblPos val="nextTo"/>
        <c:txPr>
          <a:bodyPr/>
          <a:lstStyle/>
          <a:p>
            <a:pPr>
              <a:defRPr sz="1000"/>
            </a:pPr>
            <a:endParaRPr lang="de-DE"/>
          </a:p>
        </c:txPr>
        <c:crossAx val="154156032"/>
        <c:crosses val="autoZero"/>
        <c:auto val="1"/>
        <c:lblAlgn val="ctr"/>
        <c:lblOffset val="100"/>
        <c:noMultiLvlLbl val="0"/>
      </c:catAx>
      <c:valAx>
        <c:axId val="154156032"/>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4154496"/>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hauswirtschaftliche und sozialbetreuerische Leistungen, 2007 – 2016</a:t>
            </a:r>
          </a:p>
        </c:rich>
      </c:tx>
      <c:overlay val="1"/>
    </c:title>
    <c:autoTitleDeleted val="0"/>
    <c:plotArea>
      <c:layout>
        <c:manualLayout>
          <c:layoutTarget val="inner"/>
          <c:xMode val="edge"/>
          <c:yMode val="edge"/>
          <c:x val="0.12087780869023046"/>
          <c:y val="0.16287873929887278"/>
          <c:w val="0.79701428309833366"/>
          <c:h val="0.57702982059738461"/>
        </c:manualLayout>
      </c:layout>
      <c:lineChart>
        <c:grouping val="standard"/>
        <c:varyColors val="0"/>
        <c:ser>
          <c:idx val="0"/>
          <c:order val="0"/>
          <c:tx>
            <c:strRef>
              <c:f>'T12'!$B$58</c:f>
              <c:strCache>
                <c:ptCount val="1"/>
                <c:pt idx="0">
                  <c:v> 0- 19 J. Hausw. u. soz. therap. Leist.</c:v>
                </c:pt>
              </c:strCache>
            </c:strRef>
          </c:tx>
          <c:spPr>
            <a:ln>
              <a:solidFill>
                <a:schemeClr val="accent3"/>
              </a:solidFill>
            </a:ln>
          </c:spPr>
          <c:marker>
            <c:symbol val="none"/>
          </c:marker>
          <c:cat>
            <c:numRef>
              <c:f>'T12'!$D$57:$M$57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'T12'!$D$58:$M$58</c:f>
              <c:numCache>
                <c:formatCode>#,##0</c:formatCode>
                <c:ptCount val="10"/>
                <c:pt idx="0">
                  <c:v>1347</c:v>
                </c:pt>
                <c:pt idx="1">
                  <c:v>800</c:v>
                </c:pt>
                <c:pt idx="2">
                  <c:v>551</c:v>
                </c:pt>
                <c:pt idx="3">
                  <c:v>688</c:v>
                </c:pt>
                <c:pt idx="4">
                  <c:v>758</c:v>
                </c:pt>
                <c:pt idx="5">
                  <c:v>626</c:v>
                </c:pt>
                <c:pt idx="6">
                  <c:v>656</c:v>
                </c:pt>
                <c:pt idx="7">
                  <c:v>789</c:v>
                </c:pt>
                <c:pt idx="8">
                  <c:v>648</c:v>
                </c:pt>
                <c:pt idx="9">
                  <c:v>1357</c:v>
                </c:pt>
              </c:numCache>
            </c:numRef>
          </c:val>
          <c:smooth val="0"/>
        </c:ser>
        <c:ser>
          <c:idx val="2"/>
          <c:order val="1"/>
          <c:tx>
            <c:strRef>
              <c:f>'T12'!$B$59</c:f>
              <c:strCache>
                <c:ptCount val="1"/>
                <c:pt idx="0">
                  <c:v>20-64 J. Hausw. u. soz. therap. Leist.</c:v>
                </c:pt>
              </c:strCache>
            </c:strRef>
          </c:tx>
          <c:spPr>
            <a:ln>
              <a:solidFill>
                <a:schemeClr val="accent1">
                  <a:lumMod val="60000"/>
                  <a:lumOff val="40000"/>
                </a:schemeClr>
              </a:solidFill>
            </a:ln>
          </c:spPr>
          <c:marker>
            <c:symbol val="none"/>
          </c:marker>
          <c:cat>
            <c:numRef>
              <c:f>'T12'!$D$57:$M$57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'T12'!$D$59:$M$59</c:f>
              <c:numCache>
                <c:formatCode>#,##0</c:formatCode>
                <c:ptCount val="10"/>
                <c:pt idx="0">
                  <c:v>76865</c:v>
                </c:pt>
                <c:pt idx="1">
                  <c:v>76746</c:v>
                </c:pt>
                <c:pt idx="2">
                  <c:v>70597</c:v>
                </c:pt>
                <c:pt idx="3">
                  <c:v>71394</c:v>
                </c:pt>
                <c:pt idx="4">
                  <c:v>66336</c:v>
                </c:pt>
                <c:pt idx="5">
                  <c:v>63237</c:v>
                </c:pt>
                <c:pt idx="6">
                  <c:v>57981</c:v>
                </c:pt>
                <c:pt idx="7">
                  <c:v>58122</c:v>
                </c:pt>
                <c:pt idx="8">
                  <c:v>64178</c:v>
                </c:pt>
                <c:pt idx="9">
                  <c:v>52813</c:v>
                </c:pt>
              </c:numCache>
            </c:numRef>
          </c:val>
          <c:smooth val="0"/>
        </c:ser>
        <c:ser>
          <c:idx val="3"/>
          <c:order val="2"/>
          <c:tx>
            <c:strRef>
              <c:f>'T12'!$B$60</c:f>
              <c:strCache>
                <c:ptCount val="1"/>
                <c:pt idx="0">
                  <c:v>65-79 J. Hausw. u. soz. therap. Leist.</c:v>
                </c:pt>
              </c:strCache>
            </c:strRef>
          </c:tx>
          <c:spPr>
            <a:ln>
              <a:solidFill>
                <a:schemeClr val="accent2">
                  <a:lumMod val="75000"/>
                </a:schemeClr>
              </a:solidFill>
            </a:ln>
          </c:spPr>
          <c:marker>
            <c:symbol val="none"/>
          </c:marker>
          <c:cat>
            <c:numRef>
              <c:f>'T12'!$D$57:$M$57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'T12'!$D$60:$M$60</c:f>
              <c:numCache>
                <c:formatCode>#,##0</c:formatCode>
                <c:ptCount val="10"/>
                <c:pt idx="0">
                  <c:v>63470</c:v>
                </c:pt>
                <c:pt idx="1">
                  <c:v>65462</c:v>
                </c:pt>
                <c:pt idx="2">
                  <c:v>65940</c:v>
                </c:pt>
                <c:pt idx="3">
                  <c:v>82586</c:v>
                </c:pt>
                <c:pt idx="4">
                  <c:v>67386</c:v>
                </c:pt>
                <c:pt idx="5">
                  <c:v>65719</c:v>
                </c:pt>
                <c:pt idx="6">
                  <c:v>57745</c:v>
                </c:pt>
                <c:pt idx="7">
                  <c:v>101652</c:v>
                </c:pt>
                <c:pt idx="8">
                  <c:v>102812</c:v>
                </c:pt>
                <c:pt idx="9">
                  <c:v>98812</c:v>
                </c:pt>
              </c:numCache>
            </c:numRef>
          </c:val>
          <c:smooth val="0"/>
        </c:ser>
        <c:ser>
          <c:idx val="4"/>
          <c:order val="3"/>
          <c:tx>
            <c:strRef>
              <c:f>'T12'!$B$61</c:f>
              <c:strCache>
                <c:ptCount val="1"/>
                <c:pt idx="0">
                  <c:v>80+ J. Hausw. u. soz. therap. Leist.</c:v>
                </c:pt>
              </c:strCache>
            </c:strRef>
          </c:tx>
          <c:spPr>
            <a:ln>
              <a:solidFill>
                <a:schemeClr val="accent1">
                  <a:lumMod val="50000"/>
                </a:schemeClr>
              </a:solidFill>
            </a:ln>
          </c:spPr>
          <c:marker>
            <c:symbol val="none"/>
          </c:marker>
          <c:cat>
            <c:numRef>
              <c:f>'T12'!$D$57:$M$57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'T12'!$D$61:$M$61</c:f>
              <c:numCache>
                <c:formatCode>#,##0</c:formatCode>
                <c:ptCount val="10"/>
                <c:pt idx="0">
                  <c:v>106827</c:v>
                </c:pt>
                <c:pt idx="1">
                  <c:v>104674</c:v>
                </c:pt>
                <c:pt idx="2">
                  <c:v>106061</c:v>
                </c:pt>
                <c:pt idx="3">
                  <c:v>145888</c:v>
                </c:pt>
                <c:pt idx="4">
                  <c:v>138168</c:v>
                </c:pt>
                <c:pt idx="5">
                  <c:v>144612</c:v>
                </c:pt>
                <c:pt idx="6">
                  <c:v>137476</c:v>
                </c:pt>
                <c:pt idx="7">
                  <c:v>219806</c:v>
                </c:pt>
                <c:pt idx="8">
                  <c:v>223182</c:v>
                </c:pt>
                <c:pt idx="9">
                  <c:v>214901</c:v>
                </c:pt>
              </c:numCache>
            </c:numRef>
          </c:val>
          <c:smooth val="0"/>
        </c:ser>
        <c:dLbls>
          <c:showLegendKey val="0"/>
          <c:showVal val="0"/>
          <c:showCatName val="0"/>
          <c:showSerName val="0"/>
          <c:showPercent val="0"/>
          <c:showBubbleSize val="0"/>
        </c:dLbls>
        <c:marker val="1"/>
        <c:smooth val="0"/>
        <c:axId val="154216320"/>
        <c:axId val="154217856"/>
      </c:lineChart>
      <c:catAx>
        <c:axId val="154216320"/>
        <c:scaling>
          <c:orientation val="minMax"/>
        </c:scaling>
        <c:delete val="0"/>
        <c:axPos val="b"/>
        <c:numFmt formatCode="General" sourceLinked="1"/>
        <c:majorTickMark val="out"/>
        <c:minorTickMark val="none"/>
        <c:tickLblPos val="nextTo"/>
        <c:txPr>
          <a:bodyPr/>
          <a:lstStyle/>
          <a:p>
            <a:pPr>
              <a:defRPr sz="1000"/>
            </a:pPr>
            <a:endParaRPr lang="de-DE"/>
          </a:p>
        </c:txPr>
        <c:crossAx val="154217856"/>
        <c:crosses val="autoZero"/>
        <c:auto val="1"/>
        <c:lblAlgn val="ctr"/>
        <c:lblOffset val="100"/>
        <c:noMultiLvlLbl val="0"/>
      </c:catAx>
      <c:valAx>
        <c:axId val="154217856"/>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4216320"/>
        <c:crosses val="autoZero"/>
        <c:crossBetween val="between"/>
      </c:valAx>
    </c:plotArea>
    <c:legend>
      <c:legendPos val="b"/>
      <c:layout>
        <c:manualLayout>
          <c:xMode val="edge"/>
          <c:yMode val="edge"/>
          <c:x val="0.25147177949131505"/>
          <c:y val="0.80632378356107615"/>
          <c:w val="0.53191595009196924"/>
          <c:h val="0.13402908524234919"/>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Verrechnete</a:t>
            </a:r>
            <a:r>
              <a:rPr lang="de-CH" sz="1200" baseline="0">
                <a:latin typeface="Arial" panose="020B0604020202020204" pitchFamily="34" charset="0"/>
                <a:cs typeface="Arial" panose="020B0604020202020204" pitchFamily="34" charset="0"/>
              </a:rPr>
              <a:t> Stunden für pflegerische und hauswirtschaftliche Spitex-Leistungen nach Altersgruppen, 2006 – 2016</a:t>
            </a:r>
            <a:endParaRPr lang="de-CH" sz="12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0.19331154668405462"/>
          <c:y val="0.12290091566608473"/>
          <c:w val="0.76737401890081613"/>
          <c:h val="0.59306628524667315"/>
        </c:manualLayout>
      </c:layout>
      <c:lineChart>
        <c:grouping val="standard"/>
        <c:varyColors val="0"/>
        <c:ser>
          <c:idx val="0"/>
          <c:order val="0"/>
          <c:tx>
            <c:strRef>
              <c:f>'T12'!$B$65</c:f>
              <c:strCache>
                <c:ptCount val="1"/>
                <c:pt idx="0">
                  <c:v> 0- 19 Jahre</c:v>
                </c:pt>
              </c:strCache>
            </c:strRef>
          </c:tx>
          <c:spPr>
            <a:ln>
              <a:solidFill>
                <a:schemeClr val="accent3"/>
              </a:solidFill>
            </a:ln>
          </c:spPr>
          <c:marker>
            <c:symbol val="none"/>
          </c:marker>
          <c:cat>
            <c:numRef>
              <c:f>'T12'!$C$64:$M$64</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'T12'!$C$65:$M$65</c:f>
              <c:numCache>
                <c:formatCode>#,##0</c:formatCode>
                <c:ptCount val="11"/>
                <c:pt idx="0" formatCode="General">
                  <c:v>24538</c:v>
                </c:pt>
                <c:pt idx="1">
                  <c:v>2620</c:v>
                </c:pt>
                <c:pt idx="2">
                  <c:v>43917</c:v>
                </c:pt>
                <c:pt idx="3">
                  <c:v>39877</c:v>
                </c:pt>
                <c:pt idx="4">
                  <c:v>37486</c:v>
                </c:pt>
                <c:pt idx="5">
                  <c:v>24572</c:v>
                </c:pt>
                <c:pt idx="6">
                  <c:v>27601</c:v>
                </c:pt>
                <c:pt idx="7">
                  <c:v>33811</c:v>
                </c:pt>
                <c:pt idx="8">
                  <c:v>46030</c:v>
                </c:pt>
                <c:pt idx="9">
                  <c:v>43755</c:v>
                </c:pt>
                <c:pt idx="10">
                  <c:v>42700</c:v>
                </c:pt>
              </c:numCache>
            </c:numRef>
          </c:val>
          <c:smooth val="0"/>
        </c:ser>
        <c:ser>
          <c:idx val="1"/>
          <c:order val="1"/>
          <c:tx>
            <c:strRef>
              <c:f>'T12'!$B$66</c:f>
              <c:strCache>
                <c:ptCount val="1"/>
                <c:pt idx="0">
                  <c:v>20-64 Jahre</c:v>
                </c:pt>
              </c:strCache>
            </c:strRef>
          </c:tx>
          <c:spPr>
            <a:ln>
              <a:solidFill>
                <a:schemeClr val="accent1">
                  <a:lumMod val="60000"/>
                  <a:lumOff val="40000"/>
                </a:schemeClr>
              </a:solidFill>
            </a:ln>
          </c:spPr>
          <c:marker>
            <c:symbol val="none"/>
          </c:marker>
          <c:cat>
            <c:numRef>
              <c:f>'T12'!$C$64:$M$64</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'T12'!$C$66:$M$66</c:f>
              <c:numCache>
                <c:formatCode>#,##0</c:formatCode>
                <c:ptCount val="11"/>
                <c:pt idx="0" formatCode="General">
                  <c:v>136780</c:v>
                </c:pt>
                <c:pt idx="1">
                  <c:v>133086</c:v>
                </c:pt>
                <c:pt idx="2">
                  <c:v>135417</c:v>
                </c:pt>
                <c:pt idx="3">
                  <c:v>133898</c:v>
                </c:pt>
                <c:pt idx="4">
                  <c:v>155178</c:v>
                </c:pt>
                <c:pt idx="5">
                  <c:v>151875</c:v>
                </c:pt>
                <c:pt idx="6">
                  <c:v>158792</c:v>
                </c:pt>
                <c:pt idx="7">
                  <c:v>156927</c:v>
                </c:pt>
                <c:pt idx="8">
                  <c:v>172892</c:v>
                </c:pt>
                <c:pt idx="9">
                  <c:v>201009</c:v>
                </c:pt>
                <c:pt idx="10">
                  <c:v>218758</c:v>
                </c:pt>
              </c:numCache>
            </c:numRef>
          </c:val>
          <c:smooth val="0"/>
        </c:ser>
        <c:ser>
          <c:idx val="2"/>
          <c:order val="2"/>
          <c:tx>
            <c:strRef>
              <c:f>'T12'!$B$67</c:f>
              <c:strCache>
                <c:ptCount val="1"/>
                <c:pt idx="0">
                  <c:v>65-79 Jahre</c:v>
                </c:pt>
              </c:strCache>
            </c:strRef>
          </c:tx>
          <c:spPr>
            <a:ln>
              <a:solidFill>
                <a:schemeClr val="accent2">
                  <a:lumMod val="75000"/>
                </a:schemeClr>
              </a:solidFill>
            </a:ln>
          </c:spPr>
          <c:marker>
            <c:symbol val="none"/>
          </c:marker>
          <c:cat>
            <c:numRef>
              <c:f>'T12'!$C$64:$M$64</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'T12'!$C$67:$M$67</c:f>
              <c:numCache>
                <c:formatCode>#,##0</c:formatCode>
                <c:ptCount val="11"/>
                <c:pt idx="0" formatCode="General">
                  <c:v>167917</c:v>
                </c:pt>
                <c:pt idx="1">
                  <c:v>166550</c:v>
                </c:pt>
                <c:pt idx="2">
                  <c:v>172916</c:v>
                </c:pt>
                <c:pt idx="3">
                  <c:v>174719</c:v>
                </c:pt>
                <c:pt idx="4">
                  <c:v>209855</c:v>
                </c:pt>
                <c:pt idx="5">
                  <c:v>200287</c:v>
                </c:pt>
                <c:pt idx="6">
                  <c:v>207215</c:v>
                </c:pt>
                <c:pt idx="7">
                  <c:v>207472</c:v>
                </c:pt>
                <c:pt idx="8">
                  <c:v>260612</c:v>
                </c:pt>
                <c:pt idx="9">
                  <c:v>276230</c:v>
                </c:pt>
                <c:pt idx="10">
                  <c:v>305079</c:v>
                </c:pt>
              </c:numCache>
            </c:numRef>
          </c:val>
          <c:smooth val="0"/>
        </c:ser>
        <c:ser>
          <c:idx val="3"/>
          <c:order val="3"/>
          <c:tx>
            <c:strRef>
              <c:f>'T12'!$B$68</c:f>
              <c:strCache>
                <c:ptCount val="1"/>
                <c:pt idx="0">
                  <c:v>80+ Jahre</c:v>
                </c:pt>
              </c:strCache>
            </c:strRef>
          </c:tx>
          <c:spPr>
            <a:ln>
              <a:solidFill>
                <a:schemeClr val="accent1">
                  <a:lumMod val="50000"/>
                </a:schemeClr>
              </a:solidFill>
            </a:ln>
          </c:spPr>
          <c:marker>
            <c:symbol val="none"/>
          </c:marker>
          <c:cat>
            <c:numRef>
              <c:f>'T12'!$C$64:$M$64</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'T12'!$C$68:$M$68</c:f>
              <c:numCache>
                <c:formatCode>#,##0</c:formatCode>
                <c:ptCount val="11"/>
                <c:pt idx="0" formatCode="General">
                  <c:v>290106</c:v>
                </c:pt>
                <c:pt idx="1">
                  <c:v>306339</c:v>
                </c:pt>
                <c:pt idx="2">
                  <c:v>321267</c:v>
                </c:pt>
                <c:pt idx="3">
                  <c:v>339841</c:v>
                </c:pt>
                <c:pt idx="4">
                  <c:v>415630</c:v>
                </c:pt>
                <c:pt idx="5">
                  <c:v>429242</c:v>
                </c:pt>
                <c:pt idx="6">
                  <c:v>481712</c:v>
                </c:pt>
                <c:pt idx="7">
                  <c:v>478178</c:v>
                </c:pt>
                <c:pt idx="8">
                  <c:v>588770</c:v>
                </c:pt>
                <c:pt idx="9">
                  <c:v>631298</c:v>
                </c:pt>
                <c:pt idx="10">
                  <c:v>646196</c:v>
                </c:pt>
              </c:numCache>
            </c:numRef>
          </c:val>
          <c:smooth val="0"/>
        </c:ser>
        <c:dLbls>
          <c:showLegendKey val="0"/>
          <c:showVal val="0"/>
          <c:showCatName val="0"/>
          <c:showSerName val="0"/>
          <c:showPercent val="0"/>
          <c:showBubbleSize val="0"/>
        </c:dLbls>
        <c:marker val="1"/>
        <c:smooth val="0"/>
        <c:axId val="154261760"/>
        <c:axId val="154263552"/>
      </c:lineChart>
      <c:catAx>
        <c:axId val="154261760"/>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54263552"/>
        <c:crosses val="autoZero"/>
        <c:auto val="1"/>
        <c:lblAlgn val="ctr"/>
        <c:lblOffset val="100"/>
        <c:noMultiLvlLbl val="0"/>
      </c:catAx>
      <c:valAx>
        <c:axId val="1542635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54261760"/>
        <c:crosses val="autoZero"/>
        <c:crossBetween val="between"/>
      </c:valAx>
    </c:plotArea>
    <c:legend>
      <c:legendPos val="b"/>
      <c:layout>
        <c:manualLayout>
          <c:xMode val="edge"/>
          <c:yMode val="edge"/>
          <c:x val="0.37124188148158815"/>
          <c:y val="0.79335959995498828"/>
          <c:w val="0.28096835606816756"/>
          <c:h val="0.1409391413428423"/>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400">
                <a:latin typeface="Arial" panose="020B0604020202020204" pitchFamily="34" charset="0"/>
                <a:cs typeface="Arial" panose="020B0604020202020204" pitchFamily="34" charset="0"/>
              </a:rPr>
              <a:t>Verrechnete</a:t>
            </a:r>
            <a:r>
              <a:rPr lang="de-CH" sz="1400" baseline="0">
                <a:latin typeface="Arial" panose="020B0604020202020204" pitchFamily="34" charset="0"/>
                <a:cs typeface="Arial" panose="020B0604020202020204" pitchFamily="34" charset="0"/>
              </a:rPr>
              <a:t> Stunden pro Klient nach Leistung, 2007 - 2016</a:t>
            </a:r>
            <a:endParaRPr lang="de-CH" sz="1400">
              <a:latin typeface="Arial" panose="020B0604020202020204" pitchFamily="34" charset="0"/>
              <a:cs typeface="Arial" panose="020B0604020202020204" pitchFamily="34" charset="0"/>
            </a:endParaRPr>
          </a:p>
        </c:rich>
      </c:tx>
      <c:overlay val="0"/>
    </c:title>
    <c:autoTitleDeleted val="0"/>
    <c:plotArea>
      <c:layout/>
      <c:barChart>
        <c:barDir val="col"/>
        <c:grouping val="clustered"/>
        <c:varyColors val="0"/>
        <c:ser>
          <c:idx val="0"/>
          <c:order val="0"/>
          <c:tx>
            <c:strRef>
              <c:f>'T13'!$D$4</c:f>
              <c:strCache>
                <c:ptCount val="1"/>
                <c:pt idx="0">
                  <c:v>Pflegerische Leistungen Stunden pro Klient</c:v>
                </c:pt>
              </c:strCache>
            </c:strRef>
          </c:tx>
          <c:invertIfNegative val="0"/>
          <c:cat>
            <c:numRef>
              <c:f>'T13'!$B$6:$B$15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'T13'!$D$6:$D$15</c:f>
              <c:numCache>
                <c:formatCode>0.00</c:formatCode>
                <c:ptCount val="10"/>
                <c:pt idx="0">
                  <c:v>38.798189850231658</c:v>
                </c:pt>
                <c:pt idx="1">
                  <c:v>41.983141082519964</c:v>
                </c:pt>
                <c:pt idx="2">
                  <c:v>43.000676132521974</c:v>
                </c:pt>
                <c:pt idx="3">
                  <c:v>45.000260824204489</c:v>
                </c:pt>
                <c:pt idx="4">
                  <c:v>45.297095294717174</c:v>
                </c:pt>
                <c:pt idx="5">
                  <c:v>43.553542964787709</c:v>
                </c:pt>
                <c:pt idx="6">
                  <c:v>41.716142866715806</c:v>
                </c:pt>
                <c:pt idx="7">
                  <c:v>45.600888240753015</c:v>
                </c:pt>
                <c:pt idx="8">
                  <c:v>39.370870172173106</c:v>
                </c:pt>
                <c:pt idx="9">
                  <c:v>41.62847992116285</c:v>
                </c:pt>
              </c:numCache>
            </c:numRef>
          </c:val>
        </c:ser>
        <c:ser>
          <c:idx val="1"/>
          <c:order val="1"/>
          <c:tx>
            <c:strRef>
              <c:f>'T13'!$E$4</c:f>
              <c:strCache>
                <c:ptCount val="1"/>
                <c:pt idx="0">
                  <c:v>Hausw. u. soz. therap. Leist. Stunden pro Klient</c:v>
                </c:pt>
              </c:strCache>
            </c:strRef>
          </c:tx>
          <c:invertIfNegative val="0"/>
          <c:cat>
            <c:numRef>
              <c:f>'T13'!$B$6:$B$15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'T13'!$E$6:$E$15</c:f>
              <c:numCache>
                <c:formatCode>0.00</c:formatCode>
                <c:ptCount val="10"/>
                <c:pt idx="0">
                  <c:v>36.794344092389693</c:v>
                </c:pt>
                <c:pt idx="1">
                  <c:v>35.499785007883041</c:v>
                </c:pt>
                <c:pt idx="2">
                  <c:v>35.392867540029116</c:v>
                </c:pt>
                <c:pt idx="3">
                  <c:v>42.278238852159234</c:v>
                </c:pt>
                <c:pt idx="4">
                  <c:v>37.820502150090164</c:v>
                </c:pt>
                <c:pt idx="5">
                  <c:v>38.019134775374376</c:v>
                </c:pt>
                <c:pt idx="6">
                  <c:v>35.769761871213191</c:v>
                </c:pt>
                <c:pt idx="7">
                  <c:v>39.741824260787794</c:v>
                </c:pt>
                <c:pt idx="8">
                  <c:v>39.56869494785866</c:v>
                </c:pt>
                <c:pt idx="9">
                  <c:v>39.463956232568115</c:v>
                </c:pt>
              </c:numCache>
            </c:numRef>
          </c:val>
        </c:ser>
        <c:dLbls>
          <c:showLegendKey val="0"/>
          <c:showVal val="0"/>
          <c:showCatName val="0"/>
          <c:showSerName val="0"/>
          <c:showPercent val="0"/>
          <c:showBubbleSize val="0"/>
        </c:dLbls>
        <c:gapWidth val="150"/>
        <c:axId val="154744320"/>
        <c:axId val="154745856"/>
      </c:barChart>
      <c:catAx>
        <c:axId val="154744320"/>
        <c:scaling>
          <c:orientation val="minMax"/>
        </c:scaling>
        <c:delete val="0"/>
        <c:axPos val="b"/>
        <c:numFmt formatCode="General" sourceLinked="1"/>
        <c:majorTickMark val="none"/>
        <c:minorTickMark val="none"/>
        <c:tickLblPos val="nextTo"/>
        <c:txPr>
          <a:bodyPr/>
          <a:lstStyle/>
          <a:p>
            <a:pPr>
              <a:defRPr baseline="0">
                <a:latin typeface="Arial" panose="020B0604020202020204" pitchFamily="34" charset="0"/>
              </a:defRPr>
            </a:pPr>
            <a:endParaRPr lang="de-DE"/>
          </a:p>
        </c:txPr>
        <c:crossAx val="154745856"/>
        <c:crosses val="autoZero"/>
        <c:auto val="1"/>
        <c:lblAlgn val="ctr"/>
        <c:lblOffset val="100"/>
        <c:noMultiLvlLbl val="0"/>
      </c:catAx>
      <c:valAx>
        <c:axId val="154745856"/>
        <c:scaling>
          <c:orientation val="minMax"/>
        </c:scaling>
        <c:delete val="0"/>
        <c:axPos val="l"/>
        <c:majorGridlines/>
        <c:numFmt formatCode="0.00" sourceLinked="1"/>
        <c:majorTickMark val="none"/>
        <c:minorTickMark val="none"/>
        <c:tickLblPos val="nextTo"/>
        <c:txPr>
          <a:bodyPr/>
          <a:lstStyle/>
          <a:p>
            <a:pPr>
              <a:defRPr baseline="0">
                <a:latin typeface="Arial" panose="020B0604020202020204" pitchFamily="34" charset="0"/>
              </a:defRPr>
            </a:pPr>
            <a:endParaRPr lang="de-DE"/>
          </a:p>
        </c:txPr>
        <c:crossAx val="154744320"/>
        <c:crosses val="autoZero"/>
        <c:crossBetween val="between"/>
      </c:valAx>
    </c:plotArea>
    <c:legend>
      <c:legendPos val="r"/>
      <c:layout>
        <c:manualLayout>
          <c:xMode val="edge"/>
          <c:yMode val="edge"/>
          <c:x val="0.68895754878466275"/>
          <c:y val="0.44486439195100619"/>
          <c:w val="0.27299897295446762"/>
          <c:h val="0.18883146648922405"/>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Ausbildungsart in Alters- und Pflegeheimen, 2016</a:t>
            </a:r>
          </a:p>
        </c:rich>
      </c:tx>
      <c:layout/>
      <c:overlay val="0"/>
    </c:title>
    <c:autoTitleDeleted val="0"/>
    <c:plotArea>
      <c:layout>
        <c:manualLayout>
          <c:layoutTarget val="inner"/>
          <c:xMode val="edge"/>
          <c:yMode val="edge"/>
          <c:x val="0.39139783130640149"/>
          <c:y val="0.11268340541553522"/>
          <c:w val="0.5703488232756555"/>
          <c:h val="0.68661092566355608"/>
        </c:manualLayout>
      </c:layout>
      <c:barChart>
        <c:barDir val="bar"/>
        <c:grouping val="clustered"/>
        <c:varyColors val="0"/>
        <c:ser>
          <c:idx val="0"/>
          <c:order val="0"/>
          <c:invertIfNegative val="0"/>
          <c:dLbls>
            <c:numFmt formatCode="0.0" sourceLinked="0"/>
            <c:showLegendKey val="0"/>
            <c:showVal val="1"/>
            <c:showCatName val="0"/>
            <c:showSerName val="0"/>
            <c:showPercent val="0"/>
            <c:showBubbleSize val="0"/>
            <c:showLeaderLines val="0"/>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1232.4978243512437</c:v>
                </c:pt>
                <c:pt idx="1">
                  <c:v>1037.4899203791688</c:v>
                </c:pt>
                <c:pt idx="2">
                  <c:v>919.00948527400817</c:v>
                </c:pt>
                <c:pt idx="3">
                  <c:v>701.77013695124549</c:v>
                </c:pt>
                <c:pt idx="4">
                  <c:v>580.26182256239269</c:v>
                </c:pt>
                <c:pt idx="5">
                  <c:v>804.57809069626705</c:v>
                </c:pt>
                <c:pt idx="6">
                  <c:v>474.76490158218303</c:v>
                </c:pt>
                <c:pt idx="7">
                  <c:v>257.82304682185662</c:v>
                </c:pt>
                <c:pt idx="8">
                  <c:v>78.63494045301816</c:v>
                </c:pt>
              </c:numCache>
            </c:numRef>
          </c:val>
        </c:ser>
        <c:dLbls>
          <c:showLegendKey val="0"/>
          <c:showVal val="0"/>
          <c:showCatName val="0"/>
          <c:showSerName val="0"/>
          <c:showPercent val="0"/>
          <c:showBubbleSize val="0"/>
        </c:dLbls>
        <c:gapWidth val="150"/>
        <c:axId val="90114688"/>
        <c:axId val="90116480"/>
      </c:barChart>
      <c:catAx>
        <c:axId val="90114688"/>
        <c:scaling>
          <c:orientation val="maxMin"/>
        </c:scaling>
        <c:delete val="0"/>
        <c:axPos val="l"/>
        <c:majorTickMark val="out"/>
        <c:minorTickMark val="none"/>
        <c:tickLblPos val="nextTo"/>
        <c:crossAx val="90116480"/>
        <c:crosses val="autoZero"/>
        <c:auto val="1"/>
        <c:lblAlgn val="ctr"/>
        <c:lblOffset val="100"/>
        <c:noMultiLvlLbl val="0"/>
      </c:catAx>
      <c:valAx>
        <c:axId val="90116480"/>
        <c:scaling>
          <c:orientation val="minMax"/>
        </c:scaling>
        <c:delete val="0"/>
        <c:axPos val="t"/>
        <c:majorGridlines/>
        <c:title>
          <c:tx>
            <c:rich>
              <a:bodyPr/>
              <a:lstStyle/>
              <a:p>
                <a:pPr>
                  <a:defRPr sz="1000" b="0"/>
                </a:pPr>
                <a:r>
                  <a:rPr lang="en-US" sz="1000" b="0"/>
                  <a:t>Vollzeitäquivalente</a:t>
                </a:r>
              </a:p>
            </c:rich>
          </c:tx>
          <c:layout>
            <c:manualLayout>
              <c:xMode val="edge"/>
              <c:yMode val="edge"/>
              <c:x val="0.60106163913421495"/>
              <c:y val="0.86101634592317811"/>
            </c:manualLayout>
          </c:layout>
          <c:overlay val="0"/>
        </c:title>
        <c:numFmt formatCode="0" sourceLinked="0"/>
        <c:majorTickMark val="out"/>
        <c:minorTickMark val="none"/>
        <c:tickLblPos val="high"/>
        <c:txPr>
          <a:bodyPr/>
          <a:lstStyle/>
          <a:p>
            <a:pPr>
              <a:defRPr sz="1000"/>
            </a:pPr>
            <a:endParaRPr lang="de-DE"/>
          </a:p>
        </c:txPr>
        <c:crossAx val="90114688"/>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Ausbildungsart in</a:t>
            </a:r>
            <a:r>
              <a:rPr lang="de-CH" baseline="0"/>
              <a:t> Alters- und Pflegeheimen, 2016, </a:t>
            </a:r>
          </a:p>
          <a:p>
            <a:pPr>
              <a:defRPr/>
            </a:pPr>
            <a:r>
              <a:rPr lang="de-CH" baseline="0"/>
              <a:t>in Prozent</a:t>
            </a:r>
            <a:endParaRPr lang="de-CH"/>
          </a:p>
        </c:rich>
      </c:tx>
      <c:layout/>
      <c:overlay val="1"/>
    </c:title>
    <c:autoTitleDeleted val="0"/>
    <c:plotArea>
      <c:layout>
        <c:manualLayout>
          <c:layoutTarget val="inner"/>
          <c:xMode val="edge"/>
          <c:yMode val="edge"/>
          <c:x val="0.14476070129041468"/>
          <c:y val="0.14912877229747104"/>
          <c:w val="0.35586480573290669"/>
          <c:h val="0.77707199991933218"/>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2">
                  <a:lumMod val="40000"/>
                  <a:lumOff val="60000"/>
                </a:schemeClr>
              </a:solidFill>
            </c:spPr>
          </c:dPt>
          <c:dPt>
            <c:idx val="4"/>
            <c:bubble3D val="0"/>
            <c:spPr>
              <a:solidFill>
                <a:schemeClr val="accent2">
                  <a:lumMod val="60000"/>
                  <a:lumOff val="40000"/>
                </a:schemeClr>
              </a:solidFill>
            </c:spPr>
          </c:dPt>
          <c:dPt>
            <c:idx val="5"/>
            <c:bubble3D val="0"/>
            <c:spPr>
              <a:solidFill>
                <a:schemeClr val="accent2"/>
              </a:solidFill>
            </c:spPr>
          </c:dPt>
          <c:dPt>
            <c:idx val="6"/>
            <c:bubble3D val="0"/>
            <c:spPr>
              <a:solidFill>
                <a:schemeClr val="accent5">
                  <a:lumMod val="20000"/>
                  <a:lumOff val="80000"/>
                </a:schemeClr>
              </a:solidFill>
            </c:spPr>
          </c:dPt>
          <c:dPt>
            <c:idx val="7"/>
            <c:bubble3D val="0"/>
            <c:spPr>
              <a:solidFill>
                <a:schemeClr val="accent5">
                  <a:lumMod val="40000"/>
                  <a:lumOff val="60000"/>
                </a:schemeClr>
              </a:solidFill>
            </c:spPr>
          </c:dPt>
          <c:dPt>
            <c:idx val="8"/>
            <c:bubble3D val="0"/>
            <c:spPr>
              <a:solidFill>
                <a:schemeClr val="accent5"/>
              </a:solidFill>
            </c:spPr>
          </c:dPt>
          <c:dLbls>
            <c:numFmt formatCode="0.0%" sourceLinked="0"/>
            <c:showLegendKey val="0"/>
            <c:showVal val="0"/>
            <c:showCatName val="0"/>
            <c:showSerName val="0"/>
            <c:showPercent val="1"/>
            <c:showBubbleSize val="0"/>
            <c:showLeaderLines val="1"/>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1232.4978243512437</c:v>
                </c:pt>
                <c:pt idx="1">
                  <c:v>1037.4899203791688</c:v>
                </c:pt>
                <c:pt idx="2">
                  <c:v>919.00948527400817</c:v>
                </c:pt>
                <c:pt idx="3">
                  <c:v>701.77013695124549</c:v>
                </c:pt>
                <c:pt idx="4">
                  <c:v>580.26182256239269</c:v>
                </c:pt>
                <c:pt idx="5">
                  <c:v>804.57809069626705</c:v>
                </c:pt>
                <c:pt idx="6">
                  <c:v>474.76490158218303</c:v>
                </c:pt>
                <c:pt idx="7">
                  <c:v>257.82304682185662</c:v>
                </c:pt>
                <c:pt idx="8">
                  <c:v>78.63494045301816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9018988222866031"/>
          <c:y val="0.1779441025122403"/>
          <c:w val="0.33736511804501179"/>
          <c:h val="0.75333933794820707"/>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 in Spitexorganisationen, 2016</a:t>
            </a:r>
          </a:p>
        </c:rich>
      </c:tx>
      <c:layout/>
      <c:overlay val="0"/>
    </c:title>
    <c:autoTitleDeleted val="0"/>
    <c:plotArea>
      <c:layout>
        <c:manualLayout>
          <c:layoutTarget val="inner"/>
          <c:xMode val="edge"/>
          <c:yMode val="edge"/>
          <c:x val="0.37756539606861067"/>
          <c:y val="0.12382798304058147"/>
          <c:w val="0.58300545000682258"/>
          <c:h val="0.67759424302731386"/>
        </c:manualLayout>
      </c:layout>
      <c:barChart>
        <c:barDir val="bar"/>
        <c:grouping val="clustered"/>
        <c:varyColors val="0"/>
        <c:ser>
          <c:idx val="0"/>
          <c:order val="0"/>
          <c:invertIfNegative val="0"/>
          <c:dLbls>
            <c:numFmt formatCode="#,##0.0" sourceLinked="0"/>
            <c:showLegendKey val="0"/>
            <c:showVal val="1"/>
            <c:showCatName val="0"/>
            <c:showSerName val="0"/>
            <c:showPercent val="0"/>
            <c:showBubbleSize val="0"/>
            <c:showLeaderLines val="0"/>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#,##0.0</c:formatCode>
                <c:ptCount val="7"/>
                <c:pt idx="0">
                  <c:v>406.43000000000006</c:v>
                </c:pt>
                <c:pt idx="1">
                  <c:v>282.96000000000004</c:v>
                </c:pt>
                <c:pt idx="2">
                  <c:v>93.20999999999998</c:v>
                </c:pt>
                <c:pt idx="3">
                  <c:v>164.20999999999998</c:v>
                </c:pt>
                <c:pt idx="4">
                  <c:v>98.470000000000041</c:v>
                </c:pt>
                <c:pt idx="5">
                  <c:v>85.18</c:v>
                </c:pt>
                <c:pt idx="6">
                  <c:v>30.11</c:v>
                </c:pt>
              </c:numCache>
            </c:numRef>
          </c:val>
        </c:ser>
        <c:dLbls>
          <c:showLegendKey val="0"/>
          <c:showVal val="0"/>
          <c:showCatName val="0"/>
          <c:showSerName val="0"/>
          <c:showPercent val="0"/>
          <c:showBubbleSize val="0"/>
        </c:dLbls>
        <c:gapWidth val="150"/>
        <c:axId val="116019584"/>
        <c:axId val="116021120"/>
      </c:barChart>
      <c:catAx>
        <c:axId val="116019584"/>
        <c:scaling>
          <c:orientation val="maxMin"/>
        </c:scaling>
        <c:delete val="0"/>
        <c:axPos val="l"/>
        <c:majorTickMark val="out"/>
        <c:minorTickMark val="none"/>
        <c:tickLblPos val="nextTo"/>
        <c:crossAx val="116021120"/>
        <c:crosses val="autoZero"/>
        <c:auto val="1"/>
        <c:lblAlgn val="ctr"/>
        <c:lblOffset val="100"/>
        <c:noMultiLvlLbl val="0"/>
      </c:catAx>
      <c:valAx>
        <c:axId val="116021120"/>
        <c:scaling>
          <c:orientation val="minMax"/>
        </c:scaling>
        <c:delete val="0"/>
        <c:axPos val="t"/>
        <c:majorGridlines/>
        <c:title>
          <c:tx>
            <c:rich>
              <a:bodyPr/>
              <a:lstStyle/>
              <a:p>
                <a:pPr>
                  <a:defRPr sz="1000" b="0"/>
                </a:pPr>
                <a:r>
                  <a:rPr lang="en-US" sz="1000" b="0"/>
                  <a:t>Vollzeitäquivalente</a:t>
                </a:r>
              </a:p>
            </c:rich>
          </c:tx>
          <c:layout>
            <c:manualLayout>
              <c:xMode val="edge"/>
              <c:yMode val="edge"/>
              <c:x val="0.57388973167344914"/>
              <c:y val="0.85826021747281589"/>
            </c:manualLayout>
          </c:layout>
          <c:overlay val="0"/>
        </c:title>
        <c:numFmt formatCode="0" sourceLinked="0"/>
        <c:majorTickMark val="out"/>
        <c:minorTickMark val="none"/>
        <c:tickLblPos val="high"/>
        <c:txPr>
          <a:bodyPr/>
          <a:lstStyle/>
          <a:p>
            <a:pPr>
              <a:defRPr sz="900"/>
            </a:pPr>
            <a:endParaRPr lang="de-DE"/>
          </a:p>
        </c:txPr>
        <c:crossAx val="116019584"/>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 in Spitexorganisationen, 2016,  </a:t>
            </a:r>
          </a:p>
          <a:p>
            <a:pPr>
              <a:defRPr/>
            </a:pPr>
            <a:r>
              <a:rPr lang="de-CH"/>
              <a:t>in Prozent</a:t>
            </a:r>
          </a:p>
        </c:rich>
      </c:tx>
      <c:layout/>
      <c:overlay val="1"/>
    </c:title>
    <c:autoTitleDeleted val="0"/>
    <c:plotArea>
      <c:layout>
        <c:manualLayout>
          <c:layoutTarget val="inner"/>
          <c:xMode val="edge"/>
          <c:yMode val="edge"/>
          <c:x val="0.13634402407016197"/>
          <c:y val="0.17617885999544175"/>
          <c:w val="0.39735772357723576"/>
          <c:h val="0.73015873015873012"/>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2">
                  <a:lumMod val="40000"/>
                  <a:lumOff val="60000"/>
                </a:schemeClr>
              </a:solidFill>
            </c:spPr>
          </c:dPt>
          <c:dPt>
            <c:idx val="4"/>
            <c:bubble3D val="0"/>
            <c:spPr>
              <a:solidFill>
                <a:schemeClr val="accent2">
                  <a:lumMod val="60000"/>
                  <a:lumOff val="40000"/>
                </a:schemeClr>
              </a:solidFill>
            </c:spPr>
          </c:dPt>
          <c:dPt>
            <c:idx val="5"/>
            <c:bubble3D val="0"/>
            <c:spPr>
              <a:solidFill>
                <a:schemeClr val="accent2"/>
              </a:solidFill>
            </c:spPr>
          </c:dPt>
          <c:dPt>
            <c:idx val="6"/>
            <c:bubble3D val="0"/>
            <c:spPr>
              <a:solidFill>
                <a:schemeClr val="accent2">
                  <a:lumMod val="75000"/>
                </a:schemeClr>
              </a:solidFill>
            </c:spPr>
          </c:dPt>
          <c:dLbls>
            <c:numFmt formatCode="0.0%" sourceLinked="0"/>
            <c:showLegendKey val="0"/>
            <c:showVal val="0"/>
            <c:showCatName val="0"/>
            <c:showSerName val="0"/>
            <c:showPercent val="1"/>
            <c:showBubbleSize val="0"/>
            <c:showLeaderLines val="1"/>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#,##0.0</c:formatCode>
                <c:ptCount val="7"/>
                <c:pt idx="0">
                  <c:v>406.43000000000006</c:v>
                </c:pt>
                <c:pt idx="1">
                  <c:v>282.96000000000004</c:v>
                </c:pt>
                <c:pt idx="2">
                  <c:v>93.20999999999998</c:v>
                </c:pt>
                <c:pt idx="3">
                  <c:v>164.20999999999998</c:v>
                </c:pt>
                <c:pt idx="4">
                  <c:v>98.470000000000041</c:v>
                </c:pt>
                <c:pt idx="5">
                  <c:v>85.18</c:v>
                </c:pt>
                <c:pt idx="6">
                  <c:v>30.11</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968750400102425"/>
          <c:y val="0.14180109839211275"/>
          <c:w val="0.37263715511170858"/>
          <c:h val="0.7476771285942198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Pflegebedarf der 2016 in</a:t>
            </a:r>
            <a:r>
              <a:rPr lang="en-US" baseline="0"/>
              <a:t> ein Pflegeheim</a:t>
            </a:r>
            <a:r>
              <a:rPr lang="en-US"/>
              <a:t> </a:t>
            </a:r>
          </a:p>
          <a:p>
            <a:pPr>
              <a:defRPr/>
            </a:pPr>
            <a:r>
              <a:rPr lang="en-US"/>
              <a:t>eingetretenen Personen</a:t>
            </a:r>
          </a:p>
        </c:rich>
      </c:tx>
      <c:overlay val="0"/>
    </c:title>
    <c:autoTitleDeleted val="0"/>
    <c:plotArea>
      <c:layout>
        <c:manualLayout>
          <c:layoutTarget val="inner"/>
          <c:xMode val="edge"/>
          <c:yMode val="edge"/>
          <c:x val="0.28005435433413284"/>
          <c:y val="0.21617537887128641"/>
          <c:w val="0.58196256098940413"/>
          <c:h val="0.6528596068905631"/>
        </c:manualLayout>
      </c:layout>
      <c:barChart>
        <c:barDir val="bar"/>
        <c:grouping val="clustered"/>
        <c:varyColors val="0"/>
        <c:ser>
          <c:idx val="0"/>
          <c:order val="0"/>
          <c:tx>
            <c:strRef>
              <c:f>'T10'!$H$5:$H$18</c:f>
              <c:strCache>
                <c:ptCount val="1"/>
                <c:pt idx="0">
                  <c:v>229 75 260 810 222 584 877 158 512 420 358 30 98 55</c:v>
                </c:pt>
              </c:strCache>
            </c:strRef>
          </c:tx>
          <c:invertIfNegative val="0"/>
          <c:dLbls>
            <c:showLegendKey val="0"/>
            <c:showVal val="1"/>
            <c:showCatName val="0"/>
            <c:showSerName val="0"/>
            <c:showPercent val="0"/>
            <c:showBubbleSize val="0"/>
            <c:showLeaderLines val="0"/>
          </c:dLbls>
          <c:cat>
            <c:strRef>
              <c:f>'T10'!$B$5:$B$18</c:f>
              <c:strCache>
                <c:ptCount val="14"/>
                <c:pt idx="0">
                  <c:v>nicht eingestuft</c:v>
                </c:pt>
                <c:pt idx="1">
                  <c:v>ohne Pflegebedarf</c:v>
                </c:pt>
                <c:pt idx="2">
                  <c:v>bis 20 Minuten</c:v>
                </c:pt>
                <c:pt idx="3">
                  <c:v>21 - 40 Minuten</c:v>
                </c:pt>
                <c:pt idx="4">
                  <c:v>41 - 60 Minuten</c:v>
                </c:pt>
                <c:pt idx="5">
                  <c:v>61 - 80 Minuten</c:v>
                </c:pt>
                <c:pt idx="6">
                  <c:v>81 - 100 Minuten</c:v>
                </c:pt>
                <c:pt idx="7">
                  <c:v>101 - 120 Minuten</c:v>
                </c:pt>
                <c:pt idx="8">
                  <c:v>121 - 140 Minuten</c:v>
                </c:pt>
                <c:pt idx="9">
                  <c:v>141 - 160 Minuten</c:v>
                </c:pt>
                <c:pt idx="10">
                  <c:v>161 - 180 Minuten</c:v>
                </c:pt>
                <c:pt idx="11">
                  <c:v>181 - 200 Minuten</c:v>
                </c:pt>
                <c:pt idx="12">
                  <c:v>201 - 220 Minuten</c:v>
                </c:pt>
                <c:pt idx="13">
                  <c:v>mehr als 220 Minuten</c:v>
                </c:pt>
              </c:strCache>
            </c:strRef>
          </c:cat>
          <c:val>
            <c:numRef>
              <c:f>'T10'!$H$5:$H$18</c:f>
              <c:numCache>
                <c:formatCode>###0</c:formatCode>
                <c:ptCount val="14"/>
                <c:pt idx="0">
                  <c:v>229</c:v>
                </c:pt>
                <c:pt idx="1">
                  <c:v>75</c:v>
                </c:pt>
                <c:pt idx="2">
                  <c:v>260</c:v>
                </c:pt>
                <c:pt idx="3">
                  <c:v>810</c:v>
                </c:pt>
                <c:pt idx="4">
                  <c:v>222</c:v>
                </c:pt>
                <c:pt idx="5">
                  <c:v>584</c:v>
                </c:pt>
                <c:pt idx="6">
                  <c:v>877</c:v>
                </c:pt>
                <c:pt idx="7">
                  <c:v>158</c:v>
                </c:pt>
                <c:pt idx="8">
                  <c:v>512</c:v>
                </c:pt>
                <c:pt idx="9">
                  <c:v>420</c:v>
                </c:pt>
                <c:pt idx="10">
                  <c:v>358</c:v>
                </c:pt>
                <c:pt idx="11">
                  <c:v>30</c:v>
                </c:pt>
                <c:pt idx="12">
                  <c:v>98</c:v>
                </c:pt>
                <c:pt idx="13">
                  <c:v>55</c:v>
                </c:pt>
              </c:numCache>
            </c:numRef>
          </c:val>
        </c:ser>
        <c:dLbls>
          <c:showLegendKey val="0"/>
          <c:showVal val="0"/>
          <c:showCatName val="0"/>
          <c:showSerName val="0"/>
          <c:showPercent val="0"/>
          <c:showBubbleSize val="0"/>
        </c:dLbls>
        <c:gapWidth val="150"/>
        <c:axId val="145730560"/>
        <c:axId val="145728640"/>
      </c:barChart>
      <c:valAx>
        <c:axId val="145728640"/>
        <c:scaling>
          <c:orientation val="minMax"/>
        </c:scaling>
        <c:delete val="0"/>
        <c:axPos val="b"/>
        <c:majorGridlines/>
        <c:title>
          <c:tx>
            <c:rich>
              <a:bodyPr/>
              <a:lstStyle/>
              <a:p>
                <a:pPr>
                  <a:defRPr sz="1000" b="0"/>
                </a:pPr>
                <a:r>
                  <a:rPr lang="en-US" sz="1000" b="0"/>
                  <a:t>Anzahl Personen</a:t>
                </a:r>
              </a:p>
            </c:rich>
          </c:tx>
          <c:overlay val="0"/>
        </c:title>
        <c:numFmt formatCode="###0" sourceLinked="1"/>
        <c:majorTickMark val="out"/>
        <c:minorTickMark val="none"/>
        <c:tickLblPos val="nextTo"/>
        <c:txPr>
          <a:bodyPr/>
          <a:lstStyle/>
          <a:p>
            <a:pPr>
              <a:defRPr sz="900"/>
            </a:pPr>
            <a:endParaRPr lang="de-DE"/>
          </a:p>
        </c:txPr>
        <c:crossAx val="145730560"/>
        <c:crosses val="autoZero"/>
        <c:crossBetween val="between"/>
      </c:valAx>
      <c:catAx>
        <c:axId val="145730560"/>
        <c:scaling>
          <c:orientation val="minMax"/>
        </c:scaling>
        <c:delete val="0"/>
        <c:axPos val="l"/>
        <c:title>
          <c:tx>
            <c:rich>
              <a:bodyPr rot="0" vert="horz"/>
              <a:lstStyle/>
              <a:p>
                <a:pPr algn="l">
                  <a:defRPr sz="900" b="0"/>
                </a:pPr>
                <a:r>
                  <a:rPr lang="en-US" sz="900" b="0"/>
                  <a:t>Pflegebedarf bei Eintritt</a:t>
                </a:r>
              </a:p>
            </c:rich>
          </c:tx>
          <c:layout>
            <c:manualLayout>
              <c:xMode val="edge"/>
              <c:yMode val="edge"/>
              <c:x val="6.1001511611745655E-2"/>
              <c:y val="0.15722314891851805"/>
            </c:manualLayout>
          </c:layout>
          <c:overlay val="0"/>
        </c:title>
        <c:numFmt formatCode="General" sourceLinked="1"/>
        <c:majorTickMark val="out"/>
        <c:minorTickMark val="none"/>
        <c:tickLblPos val="nextTo"/>
        <c:crossAx val="145728640"/>
        <c:crosses val="autoZero"/>
        <c:auto val="1"/>
        <c:lblAlgn val="ctr"/>
        <c:lblOffset val="100"/>
        <c:noMultiLvlLbl val="0"/>
      </c:cat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Beherbergte in Alters- und Pflegeheimen nach Altersgruppen, 2006 –</a:t>
            </a:r>
            <a:r>
              <a:rPr lang="en-US" baseline="0"/>
              <a:t> </a:t>
            </a:r>
            <a:r>
              <a:rPr lang="en-US"/>
              <a:t>2016</a:t>
            </a:r>
          </a:p>
        </c:rich>
      </c:tx>
      <c:overlay val="0"/>
    </c:title>
    <c:autoTitleDeleted val="0"/>
    <c:plotArea>
      <c:layout>
        <c:manualLayout>
          <c:layoutTarget val="inner"/>
          <c:xMode val="edge"/>
          <c:yMode val="edge"/>
          <c:x val="9.0869952816062846E-2"/>
          <c:y val="0.16882978723404254"/>
          <c:w val="0.67681527471287639"/>
          <c:h val="0.67261797062601214"/>
        </c:manualLayout>
      </c:layout>
      <c:lineChart>
        <c:grouping val="standard"/>
        <c:varyColors val="0"/>
        <c:ser>
          <c:idx val="0"/>
          <c:order val="0"/>
          <c:tx>
            <c:strRef>
              <c:f>T11a!$C$4</c:f>
              <c:strCache>
                <c:ptCount val="1"/>
                <c:pt idx="0">
                  <c:v>65-69 Jahre</c:v>
                </c:pt>
              </c:strCache>
            </c:strRef>
          </c:tx>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T11a!$C$5:$C$15</c:f>
              <c:numCache>
                <c:formatCode>#,##0</c:formatCode>
                <c:ptCount val="11"/>
                <c:pt idx="0">
                  <c:v>195</c:v>
                </c:pt>
                <c:pt idx="1">
                  <c:v>274</c:v>
                </c:pt>
                <c:pt idx="2">
                  <c:v>280</c:v>
                </c:pt>
                <c:pt idx="3">
                  <c:v>280</c:v>
                </c:pt>
                <c:pt idx="4">
                  <c:v>280</c:v>
                </c:pt>
                <c:pt idx="5">
                  <c:v>318</c:v>
                </c:pt>
                <c:pt idx="6">
                  <c:v>337</c:v>
                </c:pt>
                <c:pt idx="7">
                  <c:v>377</c:v>
                </c:pt>
                <c:pt idx="8">
                  <c:v>387</c:v>
                </c:pt>
                <c:pt idx="9">
                  <c:v>383</c:v>
                </c:pt>
                <c:pt idx="10">
                  <c:v>392</c:v>
                </c:pt>
              </c:numCache>
            </c:numRef>
          </c:val>
          <c:smooth val="0"/>
        </c:ser>
        <c:ser>
          <c:idx val="1"/>
          <c:order val="1"/>
          <c:tx>
            <c:strRef>
              <c:f>T11a!$D$4</c:f>
              <c:strCache>
                <c:ptCount val="1"/>
                <c:pt idx="0">
                  <c:v>70-74 Jahre</c:v>
                </c:pt>
              </c:strCache>
            </c:strRef>
          </c:tx>
          <c:spPr>
            <a:ln>
              <a:solidFill>
                <a:schemeClr val="accent1">
                  <a:lumMod val="60000"/>
                  <a:lumOff val="40000"/>
                </a:schemeClr>
              </a:solidFill>
            </a:ln>
          </c:spPr>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T11a!$D$5:$D$15</c:f>
              <c:numCache>
                <c:formatCode>#,##0</c:formatCode>
                <c:ptCount val="11"/>
                <c:pt idx="0">
                  <c:v>397</c:v>
                </c:pt>
                <c:pt idx="1">
                  <c:v>452</c:v>
                </c:pt>
                <c:pt idx="2">
                  <c:v>476</c:v>
                </c:pt>
                <c:pt idx="3">
                  <c:v>512</c:v>
                </c:pt>
                <c:pt idx="4">
                  <c:v>502</c:v>
                </c:pt>
                <c:pt idx="5">
                  <c:v>498</c:v>
                </c:pt>
                <c:pt idx="6">
                  <c:v>529</c:v>
                </c:pt>
                <c:pt idx="7">
                  <c:v>627</c:v>
                </c:pt>
                <c:pt idx="8">
                  <c:v>673</c:v>
                </c:pt>
                <c:pt idx="9">
                  <c:v>671</c:v>
                </c:pt>
                <c:pt idx="10">
                  <c:v>669</c:v>
                </c:pt>
              </c:numCache>
            </c:numRef>
          </c:val>
          <c:smooth val="0"/>
        </c:ser>
        <c:ser>
          <c:idx val="2"/>
          <c:order val="2"/>
          <c:tx>
            <c:strRef>
              <c:f>T11a!$E$4</c:f>
              <c:strCache>
                <c:ptCount val="1"/>
                <c:pt idx="0">
                  <c:v>75-79 Jahre</c:v>
                </c:pt>
              </c:strCache>
            </c:strRef>
          </c:tx>
          <c:spPr>
            <a:ln>
              <a:solidFill>
                <a:schemeClr val="accent1">
                  <a:lumMod val="40000"/>
                  <a:lumOff val="60000"/>
                </a:schemeClr>
              </a:solidFill>
            </a:ln>
          </c:spPr>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T11a!$E$5:$E$15</c:f>
              <c:numCache>
                <c:formatCode>#,##0</c:formatCode>
                <c:ptCount val="11"/>
                <c:pt idx="0">
                  <c:v>816</c:v>
                </c:pt>
                <c:pt idx="1">
                  <c:v>979</c:v>
                </c:pt>
                <c:pt idx="2">
                  <c:v>962</c:v>
                </c:pt>
                <c:pt idx="3">
                  <c:v>1054</c:v>
                </c:pt>
                <c:pt idx="4">
                  <c:v>997</c:v>
                </c:pt>
                <c:pt idx="5">
                  <c:v>1015</c:v>
                </c:pt>
                <c:pt idx="6">
                  <c:v>1080</c:v>
                </c:pt>
                <c:pt idx="7">
                  <c:v>1081</c:v>
                </c:pt>
                <c:pt idx="8">
                  <c:v>1140</c:v>
                </c:pt>
                <c:pt idx="9">
                  <c:v>1190</c:v>
                </c:pt>
                <c:pt idx="10">
                  <c:v>1189</c:v>
                </c:pt>
              </c:numCache>
            </c:numRef>
          </c:val>
          <c:smooth val="0"/>
        </c:ser>
        <c:ser>
          <c:idx val="3"/>
          <c:order val="3"/>
          <c:tx>
            <c:strRef>
              <c:f>T11a!$F$4</c:f>
              <c:strCache>
                <c:ptCount val="1"/>
                <c:pt idx="0">
                  <c:v>80-84 Jahre</c:v>
                </c:pt>
              </c:strCache>
            </c:strRef>
          </c:tx>
          <c:spPr>
            <a:ln>
              <a:solidFill>
                <a:schemeClr val="accent2">
                  <a:lumMod val="40000"/>
                  <a:lumOff val="60000"/>
                </a:schemeClr>
              </a:solidFill>
            </a:ln>
          </c:spPr>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T11a!$F$5:$F$15</c:f>
              <c:numCache>
                <c:formatCode>#,##0</c:formatCode>
                <c:ptCount val="11"/>
                <c:pt idx="0">
                  <c:v>1615</c:v>
                </c:pt>
                <c:pt idx="1">
                  <c:v>1938</c:v>
                </c:pt>
                <c:pt idx="2">
                  <c:v>1946</c:v>
                </c:pt>
                <c:pt idx="3">
                  <c:v>1986</c:v>
                </c:pt>
                <c:pt idx="4">
                  <c:v>1965</c:v>
                </c:pt>
                <c:pt idx="5">
                  <c:v>1910</c:v>
                </c:pt>
                <c:pt idx="6">
                  <c:v>2041</c:v>
                </c:pt>
                <c:pt idx="7">
                  <c:v>2030</c:v>
                </c:pt>
                <c:pt idx="8">
                  <c:v>2016</c:v>
                </c:pt>
                <c:pt idx="9">
                  <c:v>2155</c:v>
                </c:pt>
                <c:pt idx="10">
                  <c:v>2151</c:v>
                </c:pt>
              </c:numCache>
            </c:numRef>
          </c:val>
          <c:smooth val="0"/>
        </c:ser>
        <c:ser>
          <c:idx val="4"/>
          <c:order val="4"/>
          <c:tx>
            <c:strRef>
              <c:f>T11a!$G$4</c:f>
              <c:strCache>
                <c:ptCount val="1"/>
                <c:pt idx="0">
                  <c:v>85-89 Jahre</c:v>
                </c:pt>
              </c:strCache>
            </c:strRef>
          </c:tx>
          <c:spPr>
            <a:ln>
              <a:solidFill>
                <a:schemeClr val="accent2">
                  <a:lumMod val="60000"/>
                  <a:lumOff val="40000"/>
                </a:schemeClr>
              </a:solidFill>
            </a:ln>
          </c:spPr>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T11a!$G$5:$G$15</c:f>
              <c:numCache>
                <c:formatCode>#,##0</c:formatCode>
                <c:ptCount val="11"/>
                <c:pt idx="0">
                  <c:v>1904</c:v>
                </c:pt>
                <c:pt idx="1">
                  <c:v>2444</c:v>
                </c:pt>
                <c:pt idx="2">
                  <c:v>2461</c:v>
                </c:pt>
                <c:pt idx="3">
                  <c:v>2645</c:v>
                </c:pt>
                <c:pt idx="4">
                  <c:v>2589</c:v>
                </c:pt>
                <c:pt idx="5">
                  <c:v>2631</c:v>
                </c:pt>
                <c:pt idx="6">
                  <c:v>2694</c:v>
                </c:pt>
                <c:pt idx="7">
                  <c:v>2825</c:v>
                </c:pt>
                <c:pt idx="8">
                  <c:v>2819</c:v>
                </c:pt>
                <c:pt idx="9">
                  <c:v>2811</c:v>
                </c:pt>
                <c:pt idx="10">
                  <c:v>2815</c:v>
                </c:pt>
              </c:numCache>
            </c:numRef>
          </c:val>
          <c:smooth val="0"/>
        </c:ser>
        <c:ser>
          <c:idx val="5"/>
          <c:order val="5"/>
          <c:tx>
            <c:strRef>
              <c:f>T11a!$H$4</c:f>
              <c:strCache>
                <c:ptCount val="1"/>
                <c:pt idx="0">
                  <c:v>90-94 Jahre</c:v>
                </c:pt>
              </c:strCache>
            </c:strRef>
          </c:tx>
          <c:spPr>
            <a:ln>
              <a:solidFill>
                <a:schemeClr val="accent2"/>
              </a:solidFill>
            </a:ln>
          </c:spPr>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T11a!$H$5:$H$15</c:f>
              <c:numCache>
                <c:formatCode>#,##0</c:formatCode>
                <c:ptCount val="11"/>
                <c:pt idx="0">
                  <c:v>1645</c:v>
                </c:pt>
                <c:pt idx="1">
                  <c:v>1682</c:v>
                </c:pt>
                <c:pt idx="2">
                  <c:v>1602</c:v>
                </c:pt>
                <c:pt idx="3">
                  <c:v>1660</c:v>
                </c:pt>
                <c:pt idx="4">
                  <c:v>1760</c:v>
                </c:pt>
                <c:pt idx="5">
                  <c:v>1880</c:v>
                </c:pt>
                <c:pt idx="6">
                  <c:v>2015</c:v>
                </c:pt>
                <c:pt idx="7">
                  <c:v>2075</c:v>
                </c:pt>
                <c:pt idx="8">
                  <c:v>2109</c:v>
                </c:pt>
                <c:pt idx="9">
                  <c:v>2215</c:v>
                </c:pt>
                <c:pt idx="10">
                  <c:v>2188</c:v>
                </c:pt>
              </c:numCache>
            </c:numRef>
          </c:val>
          <c:smooth val="0"/>
        </c:ser>
        <c:ser>
          <c:idx val="6"/>
          <c:order val="6"/>
          <c:tx>
            <c:strRef>
              <c:f>T11a!$I$4</c:f>
              <c:strCache>
                <c:ptCount val="1"/>
                <c:pt idx="0">
                  <c:v>95+ Jahre</c:v>
                </c:pt>
              </c:strCache>
            </c:strRef>
          </c:tx>
          <c:spPr>
            <a:ln>
              <a:solidFill>
                <a:schemeClr val="accent3"/>
              </a:solidFill>
            </a:ln>
          </c:spPr>
          <c:marker>
            <c:symbol val="none"/>
          </c:marker>
          <c:cat>
            <c:numRef>
              <c:f>T11a!$B$5:$B$15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T11a!$I$5:$I$15</c:f>
              <c:numCache>
                <c:formatCode>#,##0</c:formatCode>
                <c:ptCount val="11"/>
                <c:pt idx="0">
                  <c:v>539</c:v>
                </c:pt>
                <c:pt idx="1">
                  <c:v>678</c:v>
                </c:pt>
                <c:pt idx="2">
                  <c:v>687</c:v>
                </c:pt>
                <c:pt idx="3">
                  <c:v>706</c:v>
                </c:pt>
                <c:pt idx="4">
                  <c:v>703</c:v>
                </c:pt>
                <c:pt idx="5">
                  <c:v>680</c:v>
                </c:pt>
                <c:pt idx="6">
                  <c:v>688</c:v>
                </c:pt>
                <c:pt idx="7">
                  <c:v>678</c:v>
                </c:pt>
                <c:pt idx="8">
                  <c:v>712</c:v>
                </c:pt>
                <c:pt idx="9">
                  <c:v>734</c:v>
                </c:pt>
                <c:pt idx="10">
                  <c:v>777</c:v>
                </c:pt>
              </c:numCache>
            </c:numRef>
          </c:val>
          <c:smooth val="0"/>
        </c:ser>
        <c:dLbls>
          <c:showLegendKey val="0"/>
          <c:showVal val="0"/>
          <c:showCatName val="0"/>
          <c:showSerName val="0"/>
          <c:showPercent val="0"/>
          <c:showBubbleSize val="0"/>
        </c:dLbls>
        <c:marker val="1"/>
        <c:smooth val="0"/>
        <c:axId val="151540864"/>
        <c:axId val="151542400"/>
      </c:lineChart>
      <c:catAx>
        <c:axId val="151540864"/>
        <c:scaling>
          <c:orientation val="minMax"/>
        </c:scaling>
        <c:delete val="0"/>
        <c:axPos val="b"/>
        <c:numFmt formatCode="0" sourceLinked="1"/>
        <c:majorTickMark val="out"/>
        <c:minorTickMark val="none"/>
        <c:tickLblPos val="nextTo"/>
        <c:txPr>
          <a:bodyPr/>
          <a:lstStyle/>
          <a:p>
            <a:pPr>
              <a:defRPr sz="1000"/>
            </a:pPr>
            <a:endParaRPr lang="de-DE"/>
          </a:p>
        </c:txPr>
        <c:crossAx val="151542400"/>
        <c:crosses val="autoZero"/>
        <c:auto val="1"/>
        <c:lblAlgn val="ctr"/>
        <c:lblOffset val="100"/>
        <c:noMultiLvlLbl val="0"/>
      </c:catAx>
      <c:valAx>
        <c:axId val="151542400"/>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1540864"/>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Anteil Beherbergte in Alters- und Pflegeheimen an der Gesamtbevölkerung nach Altersgruppen,</a:t>
            </a:r>
            <a:r>
              <a:rPr lang="en-US" baseline="0"/>
              <a:t> 2006 – 2016</a:t>
            </a:r>
          </a:p>
        </c:rich>
      </c:tx>
      <c:overlay val="0"/>
    </c:title>
    <c:autoTitleDeleted val="0"/>
    <c:plotArea>
      <c:layout>
        <c:manualLayout>
          <c:layoutTarget val="inner"/>
          <c:xMode val="edge"/>
          <c:yMode val="edge"/>
          <c:x val="8.1145743228711598E-2"/>
          <c:y val="0.19063063063063063"/>
          <c:w val="0.6869421094825513"/>
          <c:h val="0.64635943029643816"/>
        </c:manualLayout>
      </c:layout>
      <c:lineChart>
        <c:grouping val="standard"/>
        <c:varyColors val="0"/>
        <c:ser>
          <c:idx val="0"/>
          <c:order val="0"/>
          <c:tx>
            <c:strRef>
              <c:f>T11b!$C$4</c:f>
              <c:strCache>
                <c:ptCount val="1"/>
                <c:pt idx="0">
                  <c:v>65-69 Jahre</c:v>
                </c:pt>
              </c:strCache>
            </c:strRef>
          </c:tx>
          <c:spPr>
            <a:ln>
              <a:solidFill>
                <a:schemeClr val="accent1"/>
              </a:solidFill>
            </a:ln>
          </c:spPr>
          <c:marker>
            <c:symbol val="none"/>
          </c:marker>
          <c:cat>
            <c:numRef>
              <c:f>T11b!$B$5:$B$15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T11b!$C$5:$C$15</c:f>
              <c:numCache>
                <c:formatCode>0.00%</c:formatCode>
                <c:ptCount val="11"/>
                <c:pt idx="0">
                  <c:v>7.9604833442194645E-3</c:v>
                </c:pt>
                <c:pt idx="1">
                  <c:v>1.0643670123917181E-2</c:v>
                </c:pt>
                <c:pt idx="2">
                  <c:v>1.0247776598470154E-2</c:v>
                </c:pt>
                <c:pt idx="3">
                  <c:v>9.7084012343538716E-3</c:v>
                </c:pt>
                <c:pt idx="4">
                  <c:v>9.2629350271271668E-3</c:v>
                </c:pt>
                <c:pt idx="5">
                  <c:v>1.0086592444571319E-2</c:v>
                </c:pt>
                <c:pt idx="6">
                  <c:v>1.042375502629137E-2</c:v>
                </c:pt>
                <c:pt idx="7">
                  <c:v>1.1458270013980913E-2</c:v>
                </c:pt>
                <c:pt idx="8">
                  <c:v>1.163524848922161E-2</c:v>
                </c:pt>
                <c:pt idx="9">
                  <c:v>1.1334E-2</c:v>
                </c:pt>
                <c:pt idx="10">
                  <c:v>1.1588376149229907E-2</c:v>
                </c:pt>
              </c:numCache>
            </c:numRef>
          </c:val>
          <c:smooth val="0"/>
        </c:ser>
        <c:ser>
          <c:idx val="1"/>
          <c:order val="1"/>
          <c:tx>
            <c:strRef>
              <c:f>T11b!$D$4</c:f>
              <c:strCache>
                <c:ptCount val="1"/>
                <c:pt idx="0">
                  <c:v>70-74 Jahre</c:v>
                </c:pt>
              </c:strCache>
            </c:strRef>
          </c:tx>
          <c:spPr>
            <a:ln>
              <a:solidFill>
                <a:schemeClr val="accent1">
                  <a:lumMod val="60000"/>
                  <a:lumOff val="40000"/>
                </a:schemeClr>
              </a:solidFill>
            </a:ln>
          </c:spPr>
          <c:marker>
            <c:symbol val="none"/>
          </c:marker>
          <c:cat>
            <c:numRef>
              <c:f>T11b!$B$5:$B$15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T11b!$D$5:$D$15</c:f>
              <c:numCache>
                <c:formatCode>0.00%</c:formatCode>
                <c:ptCount val="11"/>
                <c:pt idx="0">
                  <c:v>1.9170409000917474E-2</c:v>
                </c:pt>
                <c:pt idx="1">
                  <c:v>2.1657882127455678E-2</c:v>
                </c:pt>
                <c:pt idx="2">
                  <c:v>2.2345319688292179E-2</c:v>
                </c:pt>
                <c:pt idx="3">
                  <c:v>2.3669733253201423E-2</c:v>
                </c:pt>
                <c:pt idx="4">
                  <c:v>2.2656496818161304E-2</c:v>
                </c:pt>
                <c:pt idx="5">
                  <c:v>2.1615521507009853E-2</c:v>
                </c:pt>
                <c:pt idx="6">
                  <c:v>2.1790171767516579E-2</c:v>
                </c:pt>
                <c:pt idx="7">
                  <c:v>2.4468292682926829E-2</c:v>
                </c:pt>
                <c:pt idx="8">
                  <c:v>2.4893656371370441E-2</c:v>
                </c:pt>
                <c:pt idx="9">
                  <c:v>2.3667000000000001E-2</c:v>
                </c:pt>
                <c:pt idx="10">
                  <c:v>2.2628107559614408E-2</c:v>
                </c:pt>
              </c:numCache>
            </c:numRef>
          </c:val>
          <c:smooth val="0"/>
        </c:ser>
        <c:ser>
          <c:idx val="2"/>
          <c:order val="2"/>
          <c:tx>
            <c:strRef>
              <c:f>T11b!$E$4</c:f>
              <c:strCache>
                <c:ptCount val="1"/>
                <c:pt idx="0">
                  <c:v>75-79 Jahre</c:v>
                </c:pt>
              </c:strCache>
            </c:strRef>
          </c:tx>
          <c:spPr>
            <a:ln>
              <a:solidFill>
                <a:schemeClr val="accent1">
                  <a:lumMod val="40000"/>
                  <a:lumOff val="60000"/>
                </a:schemeClr>
              </a:solidFill>
            </a:ln>
          </c:spPr>
          <c:marker>
            <c:symbol val="none"/>
          </c:marker>
          <c:cat>
            <c:numRef>
              <c:f>T11b!$B$5:$B$15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T11b!$E$5:$E$15</c:f>
              <c:numCache>
                <c:formatCode>0.00%</c:formatCode>
                <c:ptCount val="11"/>
                <c:pt idx="0">
                  <c:v>4.8806746815000898E-2</c:v>
                </c:pt>
                <c:pt idx="1">
                  <c:v>5.6849195749375761E-2</c:v>
                </c:pt>
                <c:pt idx="2">
                  <c:v>5.4839813020180136E-2</c:v>
                </c:pt>
                <c:pt idx="3">
                  <c:v>5.8784160624651423E-2</c:v>
                </c:pt>
                <c:pt idx="4">
                  <c:v>5.4567347162169558E-2</c:v>
                </c:pt>
                <c:pt idx="5">
                  <c:v>5.4619813808319428E-2</c:v>
                </c:pt>
                <c:pt idx="6">
                  <c:v>5.7679982909634692E-2</c:v>
                </c:pt>
                <c:pt idx="7">
                  <c:v>5.6281564013120219E-2</c:v>
                </c:pt>
                <c:pt idx="8">
                  <c:v>5.8329922226770366E-2</c:v>
                </c:pt>
                <c:pt idx="9">
                  <c:v>5.9660999999999999E-2</c:v>
                </c:pt>
                <c:pt idx="10">
                  <c:v>5.7409106272029359E-2</c:v>
                </c:pt>
              </c:numCache>
            </c:numRef>
          </c:val>
          <c:smooth val="0"/>
        </c:ser>
        <c:ser>
          <c:idx val="3"/>
          <c:order val="3"/>
          <c:tx>
            <c:strRef>
              <c:f>T11b!$F$4</c:f>
              <c:strCache>
                <c:ptCount val="1"/>
                <c:pt idx="0">
                  <c:v>80-84 Jahre</c:v>
                </c:pt>
              </c:strCache>
            </c:strRef>
          </c:tx>
          <c:spPr>
            <a:ln>
              <a:solidFill>
                <a:schemeClr val="accent2">
                  <a:lumMod val="40000"/>
                  <a:lumOff val="60000"/>
                </a:schemeClr>
              </a:solidFill>
            </a:ln>
          </c:spPr>
          <c:marker>
            <c:symbol val="none"/>
          </c:marker>
          <c:cat>
            <c:numRef>
              <c:f>T11b!$B$5:$B$15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T11b!$F$5:$F$15</c:f>
              <c:numCache>
                <c:formatCode>0.00%</c:formatCode>
                <c:ptCount val="11"/>
                <c:pt idx="0">
                  <c:v>0.13618348933299604</c:v>
                </c:pt>
                <c:pt idx="1">
                  <c:v>0.15917864476386037</c:v>
                </c:pt>
                <c:pt idx="2">
                  <c:v>0.15460395646301739</c:v>
                </c:pt>
                <c:pt idx="3">
                  <c:v>0.15392962331421486</c:v>
                </c:pt>
                <c:pt idx="4">
                  <c:v>0.14776658144081817</c:v>
                </c:pt>
                <c:pt idx="5">
                  <c:v>0.13935502699547644</c:v>
                </c:pt>
                <c:pt idx="6">
                  <c:v>0.14484422681143994</c:v>
                </c:pt>
                <c:pt idx="7">
                  <c:v>0.14142399331196878</c:v>
                </c:pt>
                <c:pt idx="8">
                  <c:v>0.13685425293598533</c:v>
                </c:pt>
                <c:pt idx="9">
                  <c:v>0.14382</c:v>
                </c:pt>
                <c:pt idx="10">
                  <c:v>0.14149454019207999</c:v>
                </c:pt>
              </c:numCache>
            </c:numRef>
          </c:val>
          <c:smooth val="0"/>
        </c:ser>
        <c:ser>
          <c:idx val="4"/>
          <c:order val="4"/>
          <c:tx>
            <c:strRef>
              <c:f>T11b!$G$4</c:f>
              <c:strCache>
                <c:ptCount val="1"/>
                <c:pt idx="0">
                  <c:v>85-89 Jahre</c:v>
                </c:pt>
              </c:strCache>
            </c:strRef>
          </c:tx>
          <c:spPr>
            <a:ln>
              <a:solidFill>
                <a:schemeClr val="accent2">
                  <a:lumMod val="60000"/>
                  <a:lumOff val="40000"/>
                </a:schemeClr>
              </a:solidFill>
            </a:ln>
          </c:spPr>
          <c:marker>
            <c:symbol val="none"/>
          </c:marker>
          <c:cat>
            <c:numRef>
              <c:f>T11b!$B$5:$B$15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T11b!$G$5:$G$15</c:f>
              <c:numCache>
                <c:formatCode>0.00%</c:formatCode>
                <c:ptCount val="11"/>
                <c:pt idx="0">
                  <c:v>0.29833907865872766</c:v>
                </c:pt>
                <c:pt idx="1">
                  <c:v>0.36089781453041936</c:v>
                </c:pt>
                <c:pt idx="2">
                  <c:v>0.34357112941504958</c:v>
                </c:pt>
                <c:pt idx="3">
                  <c:v>0.35375150461415006</c:v>
                </c:pt>
                <c:pt idx="4">
                  <c:v>0.33372003093580821</c:v>
                </c:pt>
                <c:pt idx="5">
                  <c:v>0.33144368858654571</c:v>
                </c:pt>
                <c:pt idx="6">
                  <c:v>0.33218249075215783</c:v>
                </c:pt>
                <c:pt idx="7">
                  <c:v>0.33779744110964965</c:v>
                </c:pt>
                <c:pt idx="8">
                  <c:v>0.32447053406998161</c:v>
                </c:pt>
                <c:pt idx="9">
                  <c:v>0.31222899999999998</c:v>
                </c:pt>
                <c:pt idx="10">
                  <c:v>0.30126284246575341</c:v>
                </c:pt>
              </c:numCache>
            </c:numRef>
          </c:val>
          <c:smooth val="0"/>
        </c:ser>
        <c:ser>
          <c:idx val="5"/>
          <c:order val="5"/>
          <c:tx>
            <c:strRef>
              <c:f>T11b!$H$4</c:f>
              <c:strCache>
                <c:ptCount val="1"/>
                <c:pt idx="0">
                  <c:v>90+ Jahre</c:v>
                </c:pt>
              </c:strCache>
            </c:strRef>
          </c:tx>
          <c:spPr>
            <a:ln>
              <a:solidFill>
                <a:schemeClr val="accent2"/>
              </a:solidFill>
            </a:ln>
          </c:spPr>
          <c:marker>
            <c:symbol val="none"/>
          </c:marker>
          <c:cat>
            <c:numRef>
              <c:f>T11b!$B$5:$B$15</c:f>
              <c:numCache>
                <c:formatCode>0</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T11b!$H$5:$H$15</c:f>
              <c:numCache>
                <c:formatCode>0.00%</c:formatCode>
                <c:ptCount val="11"/>
                <c:pt idx="0">
                  <c:v>0.71070615034168561</c:v>
                </c:pt>
                <c:pt idx="1">
                  <c:v>0.75039745627980925</c:v>
                </c:pt>
                <c:pt idx="2">
                  <c:v>0.70279398219220146</c:v>
                </c:pt>
                <c:pt idx="3">
                  <c:v>0.69711255156157925</c:v>
                </c:pt>
                <c:pt idx="4">
                  <c:v>0.69165964616680708</c:v>
                </c:pt>
                <c:pt idx="5">
                  <c:v>0.67564001055687517</c:v>
                </c:pt>
                <c:pt idx="6">
                  <c:v>0.71038107752956636</c:v>
                </c:pt>
                <c:pt idx="7">
                  <c:v>0.69345088161209067</c:v>
                </c:pt>
                <c:pt idx="8">
                  <c:v>0.67747358309317962</c:v>
                </c:pt>
                <c:pt idx="9">
                  <c:v>0.68982500000000002</c:v>
                </c:pt>
                <c:pt idx="10">
                  <c:v>0.65222173339199296</c:v>
                </c:pt>
              </c:numCache>
            </c:numRef>
          </c:val>
          <c:smooth val="0"/>
        </c:ser>
        <c:dLbls>
          <c:showLegendKey val="0"/>
          <c:showVal val="0"/>
          <c:showCatName val="0"/>
          <c:showSerName val="0"/>
          <c:showPercent val="0"/>
          <c:showBubbleSize val="0"/>
        </c:dLbls>
        <c:marker val="1"/>
        <c:smooth val="0"/>
        <c:axId val="154079232"/>
        <c:axId val="154080768"/>
      </c:lineChart>
      <c:catAx>
        <c:axId val="154079232"/>
        <c:scaling>
          <c:orientation val="minMax"/>
        </c:scaling>
        <c:delete val="0"/>
        <c:axPos val="b"/>
        <c:numFmt formatCode="0" sourceLinked="1"/>
        <c:majorTickMark val="out"/>
        <c:minorTickMark val="none"/>
        <c:tickLblPos val="nextTo"/>
        <c:txPr>
          <a:bodyPr/>
          <a:lstStyle/>
          <a:p>
            <a:pPr>
              <a:defRPr sz="1000"/>
            </a:pPr>
            <a:endParaRPr lang="de-DE"/>
          </a:p>
        </c:txPr>
        <c:crossAx val="154080768"/>
        <c:crosses val="autoZero"/>
        <c:auto val="1"/>
        <c:lblAlgn val="ctr"/>
        <c:lblOffset val="100"/>
        <c:noMultiLvlLbl val="0"/>
      </c:catAx>
      <c:valAx>
        <c:axId val="154080768"/>
        <c:scaling>
          <c:orientation val="minMax"/>
        </c:scaling>
        <c:delete val="0"/>
        <c:axPos val="l"/>
        <c:majorGridlines/>
        <c:numFmt formatCode="0%" sourceLinked="0"/>
        <c:majorTickMark val="out"/>
        <c:minorTickMark val="none"/>
        <c:tickLblPos val="nextTo"/>
        <c:txPr>
          <a:bodyPr/>
          <a:lstStyle/>
          <a:p>
            <a:pPr>
              <a:defRPr sz="1000"/>
            </a:pPr>
            <a:endParaRPr lang="de-DE"/>
          </a:p>
        </c:txPr>
        <c:crossAx val="154079232"/>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2012</a:t>
            </a:r>
            <a:endParaRPr lang="de-CH"/>
          </a:p>
        </c:rich>
      </c:tx>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'T12'!$B$52</c:f>
              <c:strCache>
                <c:ptCount val="1"/>
                <c:pt idx="0">
                  <c:v> 0- 19 J. Pflegerische Leistungen</c:v>
                </c:pt>
              </c:strCache>
            </c:strRef>
          </c:tx>
          <c:marker>
            <c:symbol val="none"/>
          </c:marker>
          <c:cat>
            <c:numRef>
              <c:f>'T12'!$D$51:$I$51</c:f>
              <c:numCache>
                <c:formatCode>General</c:formatCode>
                <c:ptCount val="6"/>
                <c:pt idx="0">
                  <c:v>2007</c:v>
                </c:pt>
                <c:pt idx="1">
                  <c:v>2008</c:v>
                </c:pt>
                <c:pt idx="2">
                  <c:v>2009</c:v>
                </c:pt>
                <c:pt idx="3">
                  <c:v>2010</c:v>
                </c:pt>
                <c:pt idx="4">
                  <c:v>2011</c:v>
                </c:pt>
                <c:pt idx="5">
                  <c:v>2012</c:v>
                </c:pt>
              </c:numCache>
            </c:numRef>
          </c:cat>
          <c:val>
            <c:numRef>
              <c:f>'T12'!$D$52:$I$52</c:f>
              <c:numCache>
                <c:formatCode>#,##0</c:formatCode>
                <c:ptCount val="6"/>
                <c:pt idx="0">
                  <c:v>1273</c:v>
                </c:pt>
                <c:pt idx="1">
                  <c:v>43117</c:v>
                </c:pt>
                <c:pt idx="2">
                  <c:v>39326</c:v>
                </c:pt>
                <c:pt idx="3">
                  <c:v>36798</c:v>
                </c:pt>
                <c:pt idx="4">
                  <c:v>23814</c:v>
                </c:pt>
                <c:pt idx="5">
                  <c:v>26975</c:v>
                </c:pt>
              </c:numCache>
            </c:numRef>
          </c:val>
          <c:smooth val="0"/>
        </c:ser>
        <c:ser>
          <c:idx val="2"/>
          <c:order val="1"/>
          <c:tx>
            <c:strRef>
              <c:f>'T12'!$B$53</c:f>
              <c:strCache>
                <c:ptCount val="1"/>
                <c:pt idx="0">
                  <c:v>20-64 J. Pflegerische Leistungen</c:v>
                </c:pt>
              </c:strCache>
            </c:strRef>
          </c:tx>
          <c:spPr>
            <a:ln>
              <a:solidFill>
                <a:schemeClr val="accent4"/>
              </a:solidFill>
            </a:ln>
          </c:spPr>
          <c:marker>
            <c:symbol val="none"/>
          </c:marker>
          <c:cat>
            <c:numRef>
              <c:f>'T12'!$D$51:$I$51</c:f>
              <c:numCache>
                <c:formatCode>General</c:formatCode>
                <c:ptCount val="6"/>
                <c:pt idx="0">
                  <c:v>2007</c:v>
                </c:pt>
                <c:pt idx="1">
                  <c:v>2008</c:v>
                </c:pt>
                <c:pt idx="2">
                  <c:v>2009</c:v>
                </c:pt>
                <c:pt idx="3">
                  <c:v>2010</c:v>
                </c:pt>
                <c:pt idx="4">
                  <c:v>2011</c:v>
                </c:pt>
                <c:pt idx="5">
                  <c:v>2012</c:v>
                </c:pt>
              </c:numCache>
            </c:numRef>
          </c:cat>
          <c:val>
            <c:numRef>
              <c:f>'T12'!$D$53:$I$53</c:f>
              <c:numCache>
                <c:formatCode>#,##0</c:formatCode>
                <c:ptCount val="6"/>
                <c:pt idx="0">
                  <c:v>56221</c:v>
                </c:pt>
                <c:pt idx="1">
                  <c:v>58671</c:v>
                </c:pt>
                <c:pt idx="2">
                  <c:v>63301</c:v>
                </c:pt>
                <c:pt idx="3">
                  <c:v>83784</c:v>
                </c:pt>
                <c:pt idx="4">
                  <c:v>85539</c:v>
                </c:pt>
                <c:pt idx="5">
                  <c:v>95555</c:v>
                </c:pt>
              </c:numCache>
            </c:numRef>
          </c:val>
          <c:smooth val="0"/>
        </c:ser>
        <c:ser>
          <c:idx val="3"/>
          <c:order val="2"/>
          <c:tx>
            <c:strRef>
              <c:f>'T12'!$B$54</c:f>
              <c:strCache>
                <c:ptCount val="1"/>
                <c:pt idx="0">
                  <c:v>65-79 J. Pflegerische Leistungen</c:v>
                </c:pt>
              </c:strCache>
            </c:strRef>
          </c:tx>
          <c:spPr>
            <a:ln>
              <a:solidFill>
                <a:schemeClr val="accent2">
                  <a:lumMod val="60000"/>
                  <a:lumOff val="40000"/>
                </a:schemeClr>
              </a:solidFill>
            </a:ln>
          </c:spPr>
          <c:marker>
            <c:symbol val="none"/>
          </c:marker>
          <c:cat>
            <c:numRef>
              <c:f>'T12'!$D$51:$I$51</c:f>
              <c:numCache>
                <c:formatCode>General</c:formatCode>
                <c:ptCount val="6"/>
                <c:pt idx="0">
                  <c:v>2007</c:v>
                </c:pt>
                <c:pt idx="1">
                  <c:v>2008</c:v>
                </c:pt>
                <c:pt idx="2">
                  <c:v>2009</c:v>
                </c:pt>
                <c:pt idx="3">
                  <c:v>2010</c:v>
                </c:pt>
                <c:pt idx="4">
                  <c:v>2011</c:v>
                </c:pt>
                <c:pt idx="5">
                  <c:v>2012</c:v>
                </c:pt>
              </c:numCache>
            </c:numRef>
          </c:cat>
          <c:val>
            <c:numRef>
              <c:f>'T12'!$D$54:$I$54</c:f>
              <c:numCache>
                <c:formatCode>#,##0</c:formatCode>
                <c:ptCount val="6"/>
                <c:pt idx="0">
                  <c:v>103080</c:v>
                </c:pt>
                <c:pt idx="1">
                  <c:v>107454</c:v>
                </c:pt>
                <c:pt idx="2">
                  <c:v>108779</c:v>
                </c:pt>
                <c:pt idx="3">
                  <c:v>127269</c:v>
                </c:pt>
                <c:pt idx="4">
                  <c:v>132901</c:v>
                </c:pt>
                <c:pt idx="5">
                  <c:v>141496</c:v>
                </c:pt>
              </c:numCache>
            </c:numRef>
          </c:val>
          <c:smooth val="0"/>
        </c:ser>
        <c:ser>
          <c:idx val="4"/>
          <c:order val="3"/>
          <c:tx>
            <c:strRef>
              <c:f>'T12'!$B$55</c:f>
              <c:strCache>
                <c:ptCount val="1"/>
                <c:pt idx="0">
                  <c:v>80+ J. Pflegerische Leistungen</c:v>
                </c:pt>
              </c:strCache>
            </c:strRef>
          </c:tx>
          <c:spPr>
            <a:ln>
              <a:solidFill>
                <a:schemeClr val="accent2"/>
              </a:solidFill>
            </a:ln>
          </c:spPr>
          <c:marker>
            <c:symbol val="none"/>
          </c:marker>
          <c:cat>
            <c:numRef>
              <c:f>'T12'!$D$51:$I$51</c:f>
              <c:numCache>
                <c:formatCode>General</c:formatCode>
                <c:ptCount val="6"/>
                <c:pt idx="0">
                  <c:v>2007</c:v>
                </c:pt>
                <c:pt idx="1">
                  <c:v>2008</c:v>
                </c:pt>
                <c:pt idx="2">
                  <c:v>2009</c:v>
                </c:pt>
                <c:pt idx="3">
                  <c:v>2010</c:v>
                </c:pt>
                <c:pt idx="4">
                  <c:v>2011</c:v>
                </c:pt>
                <c:pt idx="5">
                  <c:v>2012</c:v>
                </c:pt>
              </c:numCache>
            </c:numRef>
          </c:cat>
          <c:val>
            <c:numRef>
              <c:f>'T12'!$D$55:$I$55</c:f>
              <c:numCache>
                <c:formatCode>#,##0</c:formatCode>
                <c:ptCount val="6"/>
                <c:pt idx="0">
                  <c:v>199512</c:v>
                </c:pt>
                <c:pt idx="1">
                  <c:v>216593</c:v>
                </c:pt>
                <c:pt idx="2">
                  <c:v>233780</c:v>
                </c:pt>
                <c:pt idx="3">
                  <c:v>269742</c:v>
                </c:pt>
                <c:pt idx="4">
                  <c:v>291074</c:v>
                </c:pt>
                <c:pt idx="5">
                  <c:v>337100</c:v>
                </c:pt>
              </c:numCache>
            </c:numRef>
          </c:val>
          <c:smooth val="0"/>
        </c:ser>
        <c:dLbls>
          <c:showLegendKey val="0"/>
          <c:showVal val="0"/>
          <c:showCatName val="0"/>
          <c:showSerName val="0"/>
          <c:showPercent val="0"/>
          <c:showBubbleSize val="0"/>
        </c:dLbls>
        <c:marker val="1"/>
        <c:smooth val="0"/>
        <c:axId val="154109056"/>
        <c:axId val="154110592"/>
      </c:lineChart>
      <c:catAx>
        <c:axId val="154109056"/>
        <c:scaling>
          <c:orientation val="minMax"/>
        </c:scaling>
        <c:delete val="0"/>
        <c:axPos val="b"/>
        <c:numFmt formatCode="General" sourceLinked="1"/>
        <c:majorTickMark val="out"/>
        <c:minorTickMark val="none"/>
        <c:tickLblPos val="nextTo"/>
        <c:txPr>
          <a:bodyPr/>
          <a:lstStyle/>
          <a:p>
            <a:pPr>
              <a:defRPr sz="1000"/>
            </a:pPr>
            <a:endParaRPr lang="de-DE"/>
          </a:p>
        </c:txPr>
        <c:crossAx val="154110592"/>
        <c:crosses val="autoZero"/>
        <c:auto val="1"/>
        <c:lblAlgn val="ctr"/>
        <c:lblOffset val="100"/>
        <c:noMultiLvlLbl val="0"/>
      </c:catAx>
      <c:valAx>
        <c:axId val="154110592"/>
        <c:scaling>
          <c:orientation val="minMax"/>
        </c:scaling>
        <c:delete val="0"/>
        <c:axPos val="l"/>
        <c:majorGridlines/>
        <c:numFmt formatCode="#,##0" sourceLinked="1"/>
        <c:majorTickMark val="out"/>
        <c:minorTickMark val="none"/>
        <c:tickLblPos val="nextTo"/>
        <c:txPr>
          <a:bodyPr/>
          <a:lstStyle/>
          <a:p>
            <a:pPr>
              <a:defRPr sz="1000"/>
            </a:pPr>
            <a:endParaRPr lang="de-DE"/>
          </a:p>
        </c:txPr>
        <c:crossAx val="154109056"/>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2543175</xdr:colOff>
      <xdr:row>11</xdr:row>
      <xdr:rowOff>19050</xdr:rowOff>
    </xdr:to>
    <xdr:sp macro="" textlink="">
      <xdr:nvSpPr>
        <xdr:cNvPr id="2057" name="Rectangle 9"/>
        <xdr:cNvSpPr>
          <a:spLocks noChangeArrowheads="1"/>
        </xdr:cNvSpPr>
      </xdr:nvSpPr>
      <xdr:spPr bwMode="auto">
        <a:xfrm>
          <a:off x="9525" y="1685925"/>
          <a:ext cx="7981950" cy="114300"/>
        </a:xfrm>
        <a:prstGeom prst="rect">
          <a:avLst/>
        </a:prstGeom>
        <a:solidFill>
          <a:srgbClr val="3B6D5F"/>
        </a:solidFill>
        <a:ln>
          <a:noFill/>
        </a:ln>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0.81377</cdr:x>
      <cdr:y>0.93291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69232" y="2994568"/>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1.xml><?xml version="1.0" encoding="utf-8"?>
<c:userShapes xmlns:c="http://schemas.openxmlformats.org/drawingml/2006/chart">
  <cdr:relSizeAnchor xmlns:cdr="http://schemas.openxmlformats.org/drawingml/2006/chartDrawing">
    <cdr:from>
      <cdr:x>0.81433</cdr:x>
      <cdr:y>0.93271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88282" y="2985043"/>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9524</xdr:colOff>
      <xdr:row>21</xdr:row>
      <xdr:rowOff>85726</xdr:rowOff>
    </xdr:from>
    <xdr:to>
      <xdr:col>7</xdr:col>
      <xdr:colOff>914399</xdr:colOff>
      <xdr:row>49</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0.82622</cdr:x>
      <cdr:y>0.95263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981576" y="344805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17</xdr:row>
      <xdr:rowOff>142875</xdr:rowOff>
    </xdr:from>
    <xdr:to>
      <xdr:col>10</xdr:col>
      <xdr:colOff>0</xdr:colOff>
      <xdr:row>42</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0.80903</cdr:x>
      <cdr:y>0.95213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38651" y="3409949"/>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219075</xdr:colOff>
      <xdr:row>18</xdr:row>
      <xdr:rowOff>28574</xdr:rowOff>
    </xdr:from>
    <xdr:to>
      <xdr:col>9</xdr:col>
      <xdr:colOff>733425</xdr:colOff>
      <xdr:row>44</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0.80936</cdr:x>
      <cdr:y>0.94595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48176" y="30003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9526</xdr:colOff>
      <xdr:row>21</xdr:row>
      <xdr:rowOff>0</xdr:rowOff>
    </xdr:from>
    <xdr:to>
      <xdr:col>6</xdr:col>
      <xdr:colOff>0</xdr:colOff>
      <xdr:row>46</xdr:row>
      <xdr:rowOff>161924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21</xdr:row>
      <xdr:rowOff>0</xdr:rowOff>
    </xdr:from>
    <xdr:to>
      <xdr:col>8</xdr:col>
      <xdr:colOff>66674</xdr:colOff>
      <xdr:row>47</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146985</xdr:colOff>
      <xdr:row>21</xdr:row>
      <xdr:rowOff>10645</xdr:rowOff>
    </xdr:from>
    <xdr:to>
      <xdr:col>15</xdr:col>
      <xdr:colOff>457200</xdr:colOff>
      <xdr:row>47</xdr:row>
      <xdr:rowOff>47624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519393</xdr:colOff>
      <xdr:row>21</xdr:row>
      <xdr:rowOff>29694</xdr:rowOff>
    </xdr:from>
    <xdr:to>
      <xdr:col>22</xdr:col>
      <xdr:colOff>381000</xdr:colOff>
      <xdr:row>47</xdr:row>
      <xdr:rowOff>133349</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18</xdr:row>
      <xdr:rowOff>9523</xdr:rowOff>
    </xdr:from>
    <xdr:to>
      <xdr:col>14</xdr:col>
      <xdr:colOff>0</xdr:colOff>
      <xdr:row>41</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1.xml><?xml version="1.0" encoding="utf-8"?>
<c:userShapes xmlns:c="http://schemas.openxmlformats.org/drawingml/2006/chart">
  <cdr:relSizeAnchor xmlns:cdr="http://schemas.openxmlformats.org/drawingml/2006/chartDrawing">
    <cdr:from>
      <cdr:x>0.7769</cdr:x>
      <cdr:y>0.95222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3615390" y="4008904"/>
          <a:ext cx="1038225" cy="2011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2.xml><?xml version="1.0" encoding="utf-8"?>
<c:userShapes xmlns:c="http://schemas.openxmlformats.org/drawingml/2006/chart">
  <cdr:relSizeAnchor xmlns:cdr="http://schemas.openxmlformats.org/drawingml/2006/chartDrawing">
    <cdr:from>
      <cdr:x>0.80018</cdr:x>
      <cdr:y>0.94796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29140" y="3851008"/>
          <a:ext cx="1081060" cy="211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3.xml><?xml version="1.0" encoding="utf-8"?>
<xdr:wsDr xmlns:xdr="http://schemas.openxmlformats.org/drawingml/2006/spreadsheetDrawing" xmlns:a="http://schemas.openxmlformats.org/drawingml/2006/main">
  <xdr:twoCellAnchor>
    <xdr:from>
      <xdr:col>1</xdr:col>
      <xdr:colOff>114300</xdr:colOff>
      <xdr:row>21</xdr:row>
      <xdr:rowOff>133350</xdr:rowOff>
    </xdr:from>
    <xdr:to>
      <xdr:col>4</xdr:col>
      <xdr:colOff>2524125</xdr:colOff>
      <xdr:row>46</xdr:row>
      <xdr:rowOff>142875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0.83605</cdr:x>
      <cdr:y>0.93036</cdr:y>
    </cdr:from>
    <cdr:to>
      <cdr:x>0.9912</cdr:x>
      <cdr:y>0.98568</cdr:y>
    </cdr:to>
    <cdr:sp macro="" textlink="">
      <cdr:nvSpPr>
        <cdr:cNvPr id="2" name="Text Box 1"/>
        <cdr:cNvSpPr txBox="1">
          <a:spLocks xmlns:a="http://schemas.openxmlformats.org/drawingml/2006/main" noChangeArrowheads="1"/>
        </cdr:cNvSpPr>
      </cdr:nvSpPr>
      <cdr:spPr bwMode="auto">
        <a:xfrm xmlns:a="http://schemas.openxmlformats.org/drawingml/2006/main">
          <a:off x="5861050" y="3775075"/>
          <a:ext cx="1087672" cy="2244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0.80678</cdr:x>
      <cdr:y>0.94324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533900" y="3324226"/>
          <a:ext cx="108585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1</xdr:col>
      <xdr:colOff>2</xdr:colOff>
      <xdr:row>10</xdr:row>
      <xdr:rowOff>724</xdr:rowOff>
    </xdr:from>
    <xdr:to>
      <xdr:col>7</xdr:col>
      <xdr:colOff>923922</xdr:colOff>
      <xdr:row>34</xdr:row>
      <xdr:rowOff>89695</xdr:rowOff>
    </xdr:to>
    <xdr:pic>
      <xdr:nvPicPr>
        <xdr:cNvPr id="5"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2" y="1905724"/>
          <a:ext cx="6467470" cy="3975171"/>
        </a:xfrm>
        <a:prstGeom prst="rect">
          <a:avLst/>
        </a:prstGeom>
      </xdr:spPr>
    </xdr:pic>
    <xdr:clientData/>
  </xdr:twoCellAnchor>
  <xdr:twoCellAnchor>
    <xdr:from>
      <xdr:col>6</xdr:col>
      <xdr:colOff>438150</xdr:colOff>
      <xdr:row>32</xdr:row>
      <xdr:rowOff>0</xdr:rowOff>
    </xdr:from>
    <xdr:to>
      <xdr:col>7</xdr:col>
      <xdr:colOff>693709</xdr:colOff>
      <xdr:row>33</xdr:row>
      <xdr:rowOff>35969</xdr:rowOff>
    </xdr:to>
    <xdr:sp macro="" textlink="">
      <xdr:nvSpPr>
        <xdr:cNvPr id="15" name="Text Box 1"/>
        <xdr:cNvSpPr txBox="1">
          <a:spLocks noChangeArrowheads="1"/>
        </xdr:cNvSpPr>
      </xdr:nvSpPr>
      <xdr:spPr bwMode="auto">
        <a:xfrm>
          <a:off x="5305425" y="5467350"/>
          <a:ext cx="1179484" cy="197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rtl="0"/>
          <a:r>
            <a:rPr lang="de-CH" sz="1000" b="0" i="0" baseline="0">
              <a:effectLst/>
              <a:latin typeface="Arial" panose="020B0604020202020204" pitchFamily="34" charset="0"/>
              <a:ea typeface="+mn-ea"/>
              <a:cs typeface="Arial" panose="020B0604020202020204" pitchFamily="34" charset="0"/>
            </a:rPr>
            <a:t>© Kanton Aargau</a:t>
          </a:r>
          <a:endParaRPr lang="de-CH" sz="1000">
            <a:effectLst/>
            <a:latin typeface="Arial" panose="020B0604020202020204" pitchFamily="34" charset="0"/>
            <a:cs typeface="Arial" panose="020B0604020202020204" pitchFamily="34" charset="0"/>
          </a:endParaRPr>
        </a:p>
      </xdr:txBody>
    </xdr:sp>
    <xdr:clientData/>
  </xdr:twoCellAnchor>
  <xdr:twoCellAnchor>
    <xdr:from>
      <xdr:col>1</xdr:col>
      <xdr:colOff>192475</xdr:colOff>
      <xdr:row>10</xdr:row>
      <xdr:rowOff>129366</xdr:rowOff>
    </xdr:from>
    <xdr:to>
      <xdr:col>7</xdr:col>
      <xdr:colOff>484291</xdr:colOff>
      <xdr:row>12</xdr:row>
      <xdr:rowOff>141924</xdr:rowOff>
    </xdr:to>
    <xdr:sp macro="" textlink="">
      <xdr:nvSpPr>
        <xdr:cNvPr id="17" name="Textfeld 16"/>
        <xdr:cNvSpPr txBox="1"/>
      </xdr:nvSpPr>
      <xdr:spPr>
        <a:xfrm>
          <a:off x="440125" y="2034366"/>
          <a:ext cx="5835366" cy="336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Arial" panose="020B0604020202020204" pitchFamily="34" charset="0"/>
              <a:ea typeface="+mn-ea"/>
              <a:cs typeface="Arial" panose="020B0604020202020204" pitchFamily="34" charset="0"/>
            </a:rPr>
            <a:t>Finanzierung der Leistungen in Alters- und Pflegeheimen, 2016</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xdr:colOff>
      <xdr:row>8</xdr:row>
      <xdr:rowOff>132578</xdr:rowOff>
    </xdr:from>
    <xdr:to>
      <xdr:col>6</xdr:col>
      <xdr:colOff>914397</xdr:colOff>
      <xdr:row>33</xdr:row>
      <xdr:rowOff>56375</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28003"/>
          <a:ext cx="6896096" cy="4238622"/>
        </a:xfrm>
        <a:prstGeom prst="rect">
          <a:avLst/>
        </a:prstGeom>
      </xdr:spPr>
    </xdr:pic>
    <xdr:clientData/>
  </xdr:twoCellAnchor>
  <xdr:twoCellAnchor>
    <xdr:from>
      <xdr:col>5</xdr:col>
      <xdr:colOff>790576</xdr:colOff>
      <xdr:row>32</xdr:row>
      <xdr:rowOff>104775</xdr:rowOff>
    </xdr:from>
    <xdr:to>
      <xdr:col>6</xdr:col>
      <xdr:colOff>850730</xdr:colOff>
      <xdr:row>33</xdr:row>
      <xdr:rowOff>142873</xdr:rowOff>
    </xdr:to>
    <xdr:sp macro="" textlink="">
      <xdr:nvSpPr>
        <xdr:cNvPr id="4" name="Text Box 1"/>
        <xdr:cNvSpPr txBox="1">
          <a:spLocks noChangeArrowheads="1"/>
        </xdr:cNvSpPr>
      </xdr:nvSpPr>
      <xdr:spPr bwMode="auto">
        <a:xfrm>
          <a:off x="5895976" y="5753100"/>
          <a:ext cx="1184104" cy="200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1000" b="0" i="0" u="none" strike="noStrike" baseline="0">
              <a:solidFill>
                <a:srgbClr val="000000"/>
              </a:solidFill>
              <a:latin typeface="Arial"/>
              <a:cs typeface="Arial"/>
            </a:rPr>
            <a:t>© Kanton Aargau</a:t>
          </a:r>
        </a:p>
      </xdr:txBody>
    </xdr:sp>
    <xdr:clientData/>
  </xdr:twoCellAnchor>
  <xdr:twoCellAnchor>
    <xdr:from>
      <xdr:col>1</xdr:col>
      <xdr:colOff>78471</xdr:colOff>
      <xdr:row>9</xdr:row>
      <xdr:rowOff>0</xdr:rowOff>
    </xdr:from>
    <xdr:to>
      <xdr:col>4</xdr:col>
      <xdr:colOff>821494</xdr:colOff>
      <xdr:row>10</xdr:row>
      <xdr:rowOff>142875</xdr:rowOff>
    </xdr:to>
    <xdr:sp macro="" textlink="">
      <xdr:nvSpPr>
        <xdr:cNvPr id="5" name="Textfeld 4"/>
        <xdr:cNvSpPr txBox="1"/>
      </xdr:nvSpPr>
      <xdr:spPr>
        <a:xfrm>
          <a:off x="326121" y="1924050"/>
          <a:ext cx="43529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Arial" panose="020B0604020202020204" pitchFamily="34" charset="0"/>
              <a:ea typeface="+mn-ea"/>
              <a:cs typeface="Arial" panose="020B0604020202020204" pitchFamily="34" charset="0"/>
            </a:rPr>
            <a:t>Finanzierung der Spitexleistungen, 2016</a:t>
          </a:r>
          <a:endParaRPr lang="de-CH">
            <a:effectLst/>
            <a:latin typeface="Arial" panose="020B0604020202020204" pitchFamily="34" charset="0"/>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238124</xdr:colOff>
      <xdr:row>15</xdr:row>
      <xdr:rowOff>66674</xdr:rowOff>
    </xdr:from>
    <xdr:to>
      <xdr:col>11</xdr:col>
      <xdr:colOff>114300</xdr:colOff>
      <xdr:row>37</xdr:row>
      <xdr:rowOff>9526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238122</xdr:colOff>
      <xdr:row>39</xdr:row>
      <xdr:rowOff>0</xdr:rowOff>
    </xdr:from>
    <xdr:to>
      <xdr:col>11</xdr:col>
      <xdr:colOff>133349</xdr:colOff>
      <xdr:row>59</xdr:row>
      <xdr:rowOff>133351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0.85733</cdr:x>
      <cdr:y>0.955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296026" y="3638551"/>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8.xml><?xml version="1.0" encoding="utf-8"?>
<c:userShapes xmlns:c="http://schemas.openxmlformats.org/drawingml/2006/chart">
  <cdr:relSizeAnchor xmlns:cdr="http://schemas.openxmlformats.org/drawingml/2006/chartDrawing">
    <cdr:from>
      <cdr:x>0.8577</cdr:x>
      <cdr:y>0.94915</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315077" y="320040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1000" b="0" i="0" baseline="0">
              <a:effectLst/>
              <a:latin typeface="Arial" panose="020B0604020202020204" pitchFamily="34" charset="0"/>
              <a:ea typeface="+mn-ea"/>
              <a:cs typeface="Arial" panose="020B0604020202020204" pitchFamily="34" charset="0"/>
            </a:rPr>
            <a:t>Kanton </a:t>
          </a:r>
          <a:r>
            <a:rPr lang="de-CH" sz="1000" b="0" i="0" u="none" strike="noStrike" baseline="0">
              <a:solidFill>
                <a:srgbClr val="000000"/>
              </a:solidFill>
              <a:latin typeface="Arial"/>
              <a:cs typeface="Arial"/>
            </a:rPr>
            <a:t>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9525</xdr:colOff>
      <xdr:row>13</xdr:row>
      <xdr:rowOff>57150</xdr:rowOff>
    </xdr:from>
    <xdr:to>
      <xdr:col>6</xdr:col>
      <xdr:colOff>95250</xdr:colOff>
      <xdr:row>32</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33</xdr:row>
      <xdr:rowOff>104774</xdr:rowOff>
    </xdr:from>
    <xdr:to>
      <xdr:col>6</xdr:col>
      <xdr:colOff>104775</xdr:colOff>
      <xdr:row>54</xdr:row>
      <xdr:rowOff>104774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B13_Sozialhilfe">
  <a:themeElements>
    <a:clrScheme name="Benutzerdefiniert 1">
      <a:dk1>
        <a:sysClr val="windowText" lastClr="000000"/>
      </a:dk1>
      <a:lt1>
        <a:sysClr val="window" lastClr="FFFFFF"/>
      </a:lt1>
      <a:dk2>
        <a:srgbClr val="FFFFFF"/>
      </a:dk2>
      <a:lt2>
        <a:srgbClr val="FFFFFF"/>
      </a:lt2>
      <a:accent1>
        <a:srgbClr val="437969"/>
      </a:accent1>
      <a:accent2>
        <a:srgbClr val="97A87C"/>
      </a:accent2>
      <a:accent3>
        <a:srgbClr val="1CAD80"/>
      </a:accent3>
      <a:accent4>
        <a:srgbClr val="D98B50"/>
      </a:accent4>
      <a:accent5>
        <a:srgbClr val="7F7F7F"/>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3"/>
  <sheetViews>
    <sheetView showGridLines="0" tabSelected="1" zoomScaleNormal="100" zoomScaleSheetLayoutView="115" workbookViewId="0"/>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6.28515625" style="1" customWidth="1"/>
    <col min="11" max="11" width="5.5703125" style="5" customWidth="1"/>
    <col min="12" max="16384" width="11.42578125" style="1"/>
  </cols>
  <sheetData>
    <row r="1" spans="1:11" s="97" customFormat="1" ht="28.35" customHeight="1" x14ac:dyDescent="0.2">
      <c r="A1" s="94" t="s">
        <v>90</v>
      </c>
      <c r="B1" s="94"/>
      <c r="C1" s="95"/>
      <c r="D1" s="94"/>
      <c r="E1" s="94"/>
      <c r="F1" s="96"/>
      <c r="G1" s="96"/>
      <c r="H1" s="96"/>
      <c r="I1" s="96"/>
      <c r="J1" s="7"/>
      <c r="K1" s="96"/>
    </row>
    <row r="2" spans="1:11" x14ac:dyDescent="0.2">
      <c r="A2" s="156" t="s">
        <v>91</v>
      </c>
      <c r="B2" s="156"/>
      <c r="C2" s="156"/>
      <c r="D2" s="156"/>
      <c r="E2" s="156"/>
      <c r="F2" s="5"/>
      <c r="G2" s="5"/>
      <c r="H2" s="5"/>
      <c r="I2" s="5"/>
      <c r="J2" s="5"/>
    </row>
    <row r="3" spans="1:11" x14ac:dyDescent="0.2">
      <c r="A3" s="85" t="s">
        <v>92</v>
      </c>
      <c r="B3" s="86"/>
      <c r="C3" s="87"/>
      <c r="D3" s="86"/>
      <c r="E3" s="86"/>
      <c r="F3" s="5"/>
      <c r="G3" s="5"/>
      <c r="H3" s="5"/>
      <c r="I3" s="5"/>
      <c r="J3" s="5"/>
    </row>
    <row r="4" spans="1:11" x14ac:dyDescent="0.2">
      <c r="A4" s="5"/>
      <c r="B4" s="5"/>
      <c r="C4" s="5"/>
      <c r="D4" s="5"/>
      <c r="E4" s="5"/>
      <c r="F4" s="5"/>
      <c r="G4" s="5"/>
      <c r="H4" s="5"/>
      <c r="I4" s="5"/>
      <c r="J4" s="5"/>
    </row>
    <row r="5" spans="1:11" ht="19.5" customHeight="1" x14ac:dyDescent="0.2"/>
    <row r="6" spans="1:11" x14ac:dyDescent="0.2">
      <c r="A6" s="8"/>
    </row>
    <row r="7" spans="1:11" x14ac:dyDescent="0.2">
      <c r="A7" s="155"/>
      <c r="B7" s="155"/>
      <c r="C7" s="155"/>
      <c r="D7" s="155"/>
    </row>
    <row r="8" spans="1:11" x14ac:dyDescent="0.2">
      <c r="A8" s="8"/>
      <c r="B8" s="5"/>
      <c r="C8" s="5"/>
      <c r="D8" s="5"/>
      <c r="E8" s="5"/>
      <c r="F8" s="5"/>
      <c r="G8" s="5"/>
      <c r="H8" s="5"/>
      <c r="I8" s="5"/>
      <c r="J8" s="5"/>
    </row>
    <row r="9" spans="1:11" ht="20.25" x14ac:dyDescent="0.3">
      <c r="A9" s="5"/>
      <c r="B9" s="5"/>
      <c r="C9" s="5"/>
      <c r="D9" s="5"/>
      <c r="E9" s="5"/>
      <c r="F9" s="5"/>
      <c r="G9" s="5"/>
      <c r="H9" s="5"/>
      <c r="I9" s="5"/>
      <c r="J9" s="6" t="s">
        <v>146</v>
      </c>
    </row>
    <row r="10" spans="1:11" ht="3.75" customHeight="1" x14ac:dyDescent="0.3">
      <c r="A10" s="5"/>
      <c r="B10" s="5"/>
      <c r="C10" s="5"/>
      <c r="D10" s="5"/>
      <c r="E10" s="5"/>
      <c r="F10" s="5"/>
      <c r="G10" s="5"/>
      <c r="H10" s="5"/>
      <c r="I10" s="5"/>
      <c r="J10" s="6"/>
    </row>
    <row r="11" spans="1:11" ht="7.5" customHeight="1" x14ac:dyDescent="0.2">
      <c r="A11" s="5"/>
      <c r="B11" s="5"/>
      <c r="C11" s="5"/>
      <c r="D11" s="5"/>
      <c r="E11" s="5"/>
      <c r="F11" s="5"/>
      <c r="G11" s="5"/>
      <c r="H11" s="5"/>
      <c r="I11" s="5"/>
      <c r="J11" s="5"/>
    </row>
    <row r="12" spans="1:11" ht="8.25" customHeight="1" x14ac:dyDescent="0.2">
      <c r="A12" s="5"/>
      <c r="B12" s="5"/>
      <c r="C12" s="5"/>
      <c r="D12" s="5"/>
      <c r="E12" s="5"/>
      <c r="F12" s="5"/>
      <c r="G12" s="5"/>
      <c r="H12" s="5"/>
      <c r="I12" s="5"/>
      <c r="J12" s="5"/>
    </row>
    <row r="13" spans="1:11" ht="16.5" customHeight="1" x14ac:dyDescent="0.2">
      <c r="A13" s="5"/>
      <c r="B13" s="5"/>
      <c r="C13" s="5"/>
      <c r="D13" s="5"/>
      <c r="E13" s="5"/>
      <c r="F13" s="5"/>
      <c r="G13" s="5"/>
      <c r="H13" s="5"/>
      <c r="I13" s="5"/>
      <c r="J13" s="5"/>
    </row>
    <row r="14" spans="1:11" ht="16.5" customHeight="1" x14ac:dyDescent="0.2">
      <c r="B14" s="3"/>
    </row>
    <row r="15" spans="1:11" ht="15.75" x14ac:dyDescent="0.25">
      <c r="B15" s="4" t="s">
        <v>5</v>
      </c>
    </row>
    <row r="16" spans="1:11" s="11" customFormat="1" ht="15.75" x14ac:dyDescent="0.25">
      <c r="B16" s="4"/>
      <c r="K16" s="5"/>
    </row>
    <row r="17" spans="2:11" x14ac:dyDescent="0.2">
      <c r="B17" s="3"/>
    </row>
    <row r="18" spans="2:11" x14ac:dyDescent="0.2">
      <c r="B18" s="3" t="s">
        <v>0</v>
      </c>
      <c r="C18" s="2"/>
      <c r="D18" s="157" t="s">
        <v>147</v>
      </c>
      <c r="E18" s="157"/>
      <c r="F18" s="157"/>
      <c r="G18" s="157"/>
      <c r="H18" s="157"/>
      <c r="I18" s="157"/>
      <c r="J18" s="157"/>
    </row>
    <row r="19" spans="2:11" s="11" customFormat="1" x14ac:dyDescent="0.2">
      <c r="B19" s="3" t="s">
        <v>1</v>
      </c>
      <c r="C19" s="2"/>
      <c r="D19" s="157" t="s">
        <v>148</v>
      </c>
      <c r="E19" s="157"/>
      <c r="F19" s="157"/>
      <c r="G19" s="157"/>
      <c r="H19" s="157"/>
      <c r="I19" s="157"/>
      <c r="J19" s="157"/>
      <c r="K19" s="5"/>
    </row>
    <row r="20" spans="2:11" x14ac:dyDescent="0.2">
      <c r="B20" s="3" t="s">
        <v>2</v>
      </c>
      <c r="C20" s="2"/>
      <c r="D20" s="157" t="s">
        <v>149</v>
      </c>
      <c r="E20" s="157"/>
      <c r="F20" s="157"/>
      <c r="G20" s="157"/>
      <c r="H20" s="157"/>
      <c r="I20" s="157"/>
      <c r="J20" s="157"/>
    </row>
    <row r="21" spans="2:11" x14ac:dyDescent="0.2">
      <c r="B21" s="9" t="s">
        <v>3</v>
      </c>
      <c r="C21" s="2"/>
      <c r="D21" s="157" t="s">
        <v>150</v>
      </c>
      <c r="E21" s="157"/>
      <c r="F21" s="157"/>
      <c r="G21" s="157"/>
      <c r="H21" s="157"/>
      <c r="I21" s="157"/>
      <c r="J21" s="157"/>
    </row>
    <row r="22" spans="2:11" s="11" customFormat="1" x14ac:dyDescent="0.2">
      <c r="B22" s="83" t="s">
        <v>6</v>
      </c>
      <c r="C22" s="2"/>
      <c r="D22" s="157" t="s">
        <v>151</v>
      </c>
      <c r="E22" s="157"/>
      <c r="F22" s="157"/>
      <c r="G22" s="157"/>
      <c r="H22" s="157"/>
      <c r="I22" s="157"/>
      <c r="J22" s="157"/>
      <c r="K22" s="5"/>
    </row>
    <row r="23" spans="2:11" x14ac:dyDescent="0.2">
      <c r="B23" s="83" t="s">
        <v>7</v>
      </c>
      <c r="C23" s="2"/>
      <c r="D23" s="154" t="s">
        <v>152</v>
      </c>
      <c r="E23" s="154"/>
      <c r="F23" s="154"/>
      <c r="G23" s="154"/>
      <c r="H23" s="154"/>
      <c r="I23" s="154"/>
      <c r="J23" s="154"/>
    </row>
    <row r="24" spans="2:11" s="10" customFormat="1" x14ac:dyDescent="0.2">
      <c r="B24" s="83" t="s">
        <v>8</v>
      </c>
      <c r="C24" s="2"/>
      <c r="D24" s="154" t="s">
        <v>153</v>
      </c>
      <c r="E24" s="154"/>
      <c r="F24" s="154"/>
      <c r="G24" s="154"/>
      <c r="H24" s="154"/>
      <c r="I24" s="154"/>
      <c r="J24" s="154"/>
      <c r="K24" s="5"/>
    </row>
    <row r="25" spans="2:11" s="10" customFormat="1" x14ac:dyDescent="0.2">
      <c r="B25" s="83" t="s">
        <v>10</v>
      </c>
      <c r="C25" s="2"/>
      <c r="D25" s="154" t="s">
        <v>154</v>
      </c>
      <c r="E25" s="154"/>
      <c r="F25" s="154"/>
      <c r="G25" s="154"/>
      <c r="H25" s="154"/>
      <c r="I25" s="154"/>
      <c r="J25" s="154"/>
      <c r="K25" s="5"/>
    </row>
    <row r="26" spans="2:11" s="10" customFormat="1" x14ac:dyDescent="0.2">
      <c r="B26" s="83" t="s">
        <v>9</v>
      </c>
      <c r="C26" s="2"/>
      <c r="D26" s="154" t="s">
        <v>155</v>
      </c>
      <c r="E26" s="154"/>
      <c r="F26" s="154"/>
      <c r="G26" s="154"/>
      <c r="H26" s="154"/>
      <c r="I26" s="154"/>
      <c r="J26" s="154"/>
      <c r="K26" s="5"/>
    </row>
    <row r="27" spans="2:11" s="10" customFormat="1" x14ac:dyDescent="0.2">
      <c r="B27" s="83" t="s">
        <v>102</v>
      </c>
      <c r="C27" s="2"/>
      <c r="D27" s="154" t="s">
        <v>156</v>
      </c>
      <c r="E27" s="154"/>
      <c r="F27" s="154"/>
      <c r="G27" s="154"/>
      <c r="H27" s="154"/>
      <c r="I27" s="154"/>
      <c r="J27" s="154"/>
      <c r="K27" s="5"/>
    </row>
    <row r="28" spans="2:11" x14ac:dyDescent="0.2">
      <c r="B28" s="83" t="s">
        <v>103</v>
      </c>
      <c r="D28" s="154" t="s">
        <v>157</v>
      </c>
      <c r="E28" s="154"/>
      <c r="F28" s="154"/>
      <c r="G28" s="154"/>
      <c r="H28" s="154"/>
      <c r="I28" s="154"/>
      <c r="J28" s="154"/>
    </row>
    <row r="29" spans="2:11" s="11" customFormat="1" x14ac:dyDescent="0.2">
      <c r="B29" s="83" t="s">
        <v>104</v>
      </c>
      <c r="D29" s="154" t="s">
        <v>158</v>
      </c>
      <c r="E29" s="154"/>
      <c r="F29" s="154"/>
      <c r="G29" s="154"/>
      <c r="H29" s="154"/>
      <c r="I29" s="154"/>
      <c r="J29" s="154"/>
      <c r="K29" s="5"/>
    </row>
    <row r="30" spans="2:11" x14ac:dyDescent="0.2">
      <c r="B30" s="83" t="s">
        <v>105</v>
      </c>
      <c r="D30" s="154" t="s">
        <v>159</v>
      </c>
      <c r="E30" s="154"/>
      <c r="F30" s="154"/>
      <c r="G30" s="154"/>
      <c r="H30" s="154"/>
      <c r="I30" s="154"/>
      <c r="J30" s="154"/>
    </row>
    <row r="31" spans="2:11" x14ac:dyDescent="0.2">
      <c r="B31" s="83" t="s">
        <v>135</v>
      </c>
      <c r="D31" s="154" t="s">
        <v>160</v>
      </c>
      <c r="E31" s="154"/>
      <c r="F31" s="154"/>
      <c r="G31" s="154"/>
      <c r="H31" s="154"/>
      <c r="I31" s="154"/>
      <c r="J31" s="154"/>
    </row>
    <row r="33" spans="2:2" ht="15.75" x14ac:dyDescent="0.2">
      <c r="B33" s="98" t="s">
        <v>93</v>
      </c>
    </row>
  </sheetData>
  <mergeCells count="16">
    <mergeCell ref="A7:D7"/>
    <mergeCell ref="A2:E2"/>
    <mergeCell ref="D18:J18"/>
    <mergeCell ref="D24:J24"/>
    <mergeCell ref="D23:J23"/>
    <mergeCell ref="D21:J21"/>
    <mergeCell ref="D20:J20"/>
    <mergeCell ref="D19:J19"/>
    <mergeCell ref="D22:J22"/>
    <mergeCell ref="D31:J31"/>
    <mergeCell ref="D25:J25"/>
    <mergeCell ref="D30:J30"/>
    <mergeCell ref="D29:J29"/>
    <mergeCell ref="D28:J28"/>
    <mergeCell ref="D27:J27"/>
    <mergeCell ref="D26:J26"/>
  </mergeCells>
  <phoneticPr fontId="5" type="noConversion"/>
  <hyperlinks>
    <hyperlink ref="A2" r:id="rId1"/>
    <hyperlink ref="D18:J18" location="'T1'!A1" display="Kennzahlen der Alters- und Pflegeheime, 2006 – 2012"/>
    <hyperlink ref="D19:J19" location="'T2'!A1" display="Kennzahlen der Spitalexternen Hilfe und Pflege (Spitex), 2006 – 2012"/>
    <hyperlink ref="D20:J20" location="'T3'!A1" display="Alter der Beherbergten in Alters- und Pflegeheimen, 2006 – 2012"/>
    <hyperlink ref="D21:J21" location="'T4'!A1" display="Kostenentwicklung in Alters- und Pflegeheimen nach Hauptkostenstellen, 2006 – 2012"/>
    <hyperlink ref="D23:J23" location="'T6'!A1" display="Finanzierung der Leistungen in Alters- und Pflegeheimen, 2012"/>
    <hyperlink ref="D24:J24" location="'T7'!A1" display="Finanzierung der Spitexleistungen, 2012"/>
    <hyperlink ref="D25:J25" location="'T8'!A1" display="Vollzeitäquivalente nach Ausbildungsart in Alters- und Pflegeheimen, 2012"/>
    <hyperlink ref="D26:J26" location="'T9'!A1" display="Vollzeitäquivalente nach Ausbildung in Spitexorganisationen, 2012"/>
    <hyperlink ref="D27:J27" location="'T10'!A1" display="Pflegebedarf pro Tag bei Eintritt in ein Pflegeheim, 2012"/>
    <hyperlink ref="D28:J28" location="T11a!A1" display="Beherbergte ab 65 Jahren in Alters- und Pflegeheimen nach Altersgruppen, 2006 – 2012"/>
    <hyperlink ref="D29:J29" location="T11b!A1" display="Anteil Beherbergte in Alters- und Pflegeheimen an der Gesamtbevölkerung nach Altersgruppen, 2006 – 2012"/>
    <hyperlink ref="D30:J30" location="'T12'!A1" display="Verrechnete Stunden für pflegerische und hauswirtschaftliche Spitex-Leistungen nach Altersgruppen, 2006 – 2012"/>
    <hyperlink ref="B33" location="Begriffe!A1" display="Begriffe"/>
    <hyperlink ref="D22" location="'T5'!A1" display="Kosten der Alters- und Pflegeheime nach Kostenträger (in 1'000 Franken), 2006-2012"/>
    <hyperlink ref="D31:J31" location="'T13'!A1" display="Verrechnete Stunden für pflegerische und hauswirtschaftliche Spitex-Leistungen pro Klient, 2006 – 2015"/>
  </hyperlinks>
  <pageMargins left="0.74803149606299213" right="0.59055118110236227" top="0.78740157480314965" bottom="0.78740157480314965" header="0.31496062992125984" footer="0.35433070866141736"/>
  <pageSetup paperSize="9" scale="72" orientation="portrait" r:id="rId2"/>
  <headerFooter alignWithMargins="0">
    <oddHeader>&amp;L&amp;G</oddHeader>
    <oddFooter>&amp;L&amp;"Arial,Fett"&amp;8DEPARTEMENT FINANZEN UND RESSOURCEN&amp;"Arial,Standard" Statistik Aargau
Bleichemattstrasse 4, 5000 Aarau&amp;R&amp;8Alters- und Pflegeheime / Spitex 2013</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5"/>
  <sheetViews>
    <sheetView zoomScaleNormal="100" workbookViewId="0">
      <selection activeCell="A2" sqref="A2"/>
    </sheetView>
  </sheetViews>
  <sheetFormatPr baseColWidth="10" defaultColWidth="9.140625" defaultRowHeight="12.75" x14ac:dyDescent="0.2"/>
  <cols>
    <col min="1" max="1" width="3.7109375" style="20" customWidth="1"/>
    <col min="2" max="2" width="47.7109375" style="20" customWidth="1"/>
    <col min="3" max="5" width="13.5703125" style="20" customWidth="1"/>
    <col min="6" max="6" width="3.7109375" style="20" customWidth="1"/>
    <col min="7" max="7" width="13.5703125" style="20" customWidth="1"/>
    <col min="8" max="8" width="11" style="20" customWidth="1"/>
    <col min="9" max="9" width="13.5703125" style="20" customWidth="1"/>
    <col min="10" max="10" width="11.5703125" style="20" customWidth="1"/>
    <col min="11" max="16384" width="9.140625" style="20"/>
  </cols>
  <sheetData>
    <row r="1" spans="1:8" ht="15.75" x14ac:dyDescent="0.25">
      <c r="A1" s="22" t="str">
        <f>Inhaltsverzeichnis!B26&amp; " " &amp;Inhaltsverzeichnis!D26</f>
        <v>Tabelle 9: Vollzeitäquivalente nach Ausbildung in Spitexorganisationen, 2016</v>
      </c>
    </row>
    <row r="4" spans="1:8" x14ac:dyDescent="0.2">
      <c r="B4" s="55" t="s">
        <v>30</v>
      </c>
      <c r="C4" s="70">
        <v>406.43000000000006</v>
      </c>
      <c r="D4" s="139"/>
      <c r="E4" s="110"/>
      <c r="F4" s="110"/>
    </row>
    <row r="5" spans="1:8" x14ac:dyDescent="0.2">
      <c r="B5" s="55" t="s">
        <v>31</v>
      </c>
      <c r="C5" s="70">
        <v>282.96000000000004</v>
      </c>
      <c r="D5" s="139"/>
    </row>
    <row r="6" spans="1:8" x14ac:dyDescent="0.2">
      <c r="B6" s="55" t="s">
        <v>32</v>
      </c>
      <c r="C6" s="70">
        <v>93.20999999999998</v>
      </c>
      <c r="D6" s="139"/>
    </row>
    <row r="7" spans="1:8" x14ac:dyDescent="0.2">
      <c r="B7" s="55" t="s">
        <v>33</v>
      </c>
      <c r="C7" s="70">
        <v>164.20999999999998</v>
      </c>
      <c r="D7" s="139"/>
    </row>
    <row r="8" spans="1:8" x14ac:dyDescent="0.2">
      <c r="B8" s="55" t="s">
        <v>35</v>
      </c>
      <c r="C8" s="70">
        <v>98.470000000000041</v>
      </c>
      <c r="D8" s="139"/>
    </row>
    <row r="9" spans="1:8" x14ac:dyDescent="0.2">
      <c r="B9" s="55" t="s">
        <v>123</v>
      </c>
      <c r="C9" s="70">
        <v>85.18</v>
      </c>
      <c r="D9" s="139"/>
    </row>
    <row r="10" spans="1:8" x14ac:dyDescent="0.2">
      <c r="B10" s="55" t="s">
        <v>34</v>
      </c>
      <c r="C10" s="70">
        <v>30.11</v>
      </c>
      <c r="D10" s="139"/>
    </row>
    <row r="11" spans="1:8" x14ac:dyDescent="0.2">
      <c r="C11" s="21"/>
    </row>
    <row r="12" spans="1:8" x14ac:dyDescent="0.2">
      <c r="B12" s="72"/>
    </row>
    <row r="15" spans="1:8" ht="36" customHeight="1" x14ac:dyDescent="0.3">
      <c r="H15" s="44"/>
    </row>
  </sheetData>
  <pageMargins left="0.78740157499999996" right="0.78740157499999996" top="0.984251969" bottom="0.984251969" header="0.4921259845" footer="0.4921259845"/>
  <pageSetup paperSize="9" scale="6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zoomScaleNormal="100" workbookViewId="0">
      <selection activeCell="A2" sqref="A2"/>
    </sheetView>
  </sheetViews>
  <sheetFormatPr baseColWidth="10" defaultRowHeight="12.75" x14ac:dyDescent="0.2"/>
  <cols>
    <col min="1" max="1" width="3.7109375" style="12" customWidth="1"/>
    <col min="2" max="2" width="20" style="12" customWidth="1"/>
    <col min="3" max="8" width="14" style="12" customWidth="1"/>
    <col min="9" max="16" width="11.42578125" style="12"/>
    <col min="17" max="17" width="17" style="12" customWidth="1"/>
    <col min="18" max="16384" width="11.42578125" style="12"/>
  </cols>
  <sheetData>
    <row r="1" spans="1:10" ht="15.75" customHeight="1" x14ac:dyDescent="0.25">
      <c r="A1" s="22" t="str">
        <f>Inhaltsverzeichnis!B27&amp; " " &amp;Inhaltsverzeichnis!D27</f>
        <v>Tabelle 10: Pflegebedarf pro Tag bei Eintritt in ein Pflegeheim (Anzahl Personen), 2016</v>
      </c>
    </row>
    <row r="2" spans="1:10" x14ac:dyDescent="0.2">
      <c r="J2" s="16"/>
    </row>
    <row r="3" spans="1:10" x14ac:dyDescent="0.2">
      <c r="J3" s="16"/>
    </row>
    <row r="4" spans="1:10" ht="25.5" x14ac:dyDescent="0.2">
      <c r="B4" s="126"/>
      <c r="C4" s="127" t="s">
        <v>52</v>
      </c>
      <c r="D4" s="128" t="s">
        <v>70</v>
      </c>
      <c r="E4" s="129" t="s">
        <v>53</v>
      </c>
      <c r="F4" s="122" t="s">
        <v>54</v>
      </c>
      <c r="G4" s="122" t="s">
        <v>125</v>
      </c>
      <c r="H4" s="122" t="s">
        <v>4</v>
      </c>
      <c r="J4" s="16"/>
    </row>
    <row r="5" spans="1:10" ht="13.5" customHeight="1" x14ac:dyDescent="0.2">
      <c r="B5" s="123" t="s">
        <v>55</v>
      </c>
      <c r="C5" s="130">
        <v>47</v>
      </c>
      <c r="D5" s="130">
        <v>12</v>
      </c>
      <c r="E5" s="130">
        <v>160</v>
      </c>
      <c r="F5" s="130">
        <v>10</v>
      </c>
      <c r="G5" s="130">
        <v>0</v>
      </c>
      <c r="H5" s="130">
        <v>229</v>
      </c>
    </row>
    <row r="6" spans="1:10" x14ac:dyDescent="0.2">
      <c r="B6" s="123" t="s">
        <v>84</v>
      </c>
      <c r="C6" s="131">
        <v>34</v>
      </c>
      <c r="D6" s="131">
        <v>2</v>
      </c>
      <c r="E6" s="131">
        <v>26</v>
      </c>
      <c r="F6" s="131">
        <v>13</v>
      </c>
      <c r="G6" s="131">
        <v>0</v>
      </c>
      <c r="H6" s="131">
        <v>75</v>
      </c>
    </row>
    <row r="7" spans="1:10" x14ac:dyDescent="0.2">
      <c r="B7" s="123" t="s">
        <v>57</v>
      </c>
      <c r="C7" s="131">
        <v>172</v>
      </c>
      <c r="D7" s="131">
        <v>22</v>
      </c>
      <c r="E7" s="131">
        <v>51</v>
      </c>
      <c r="F7" s="131">
        <v>15</v>
      </c>
      <c r="G7" s="131">
        <v>0</v>
      </c>
      <c r="H7" s="131">
        <v>260</v>
      </c>
    </row>
    <row r="8" spans="1:10" x14ac:dyDescent="0.2">
      <c r="B8" s="123" t="s">
        <v>58</v>
      </c>
      <c r="C8" s="131">
        <v>331</v>
      </c>
      <c r="D8" s="131">
        <v>118</v>
      </c>
      <c r="E8" s="131">
        <v>290</v>
      </c>
      <c r="F8" s="131">
        <v>71</v>
      </c>
      <c r="G8" s="131">
        <v>0</v>
      </c>
      <c r="H8" s="131">
        <v>810</v>
      </c>
    </row>
    <row r="9" spans="1:10" x14ac:dyDescent="0.2">
      <c r="B9" s="123" t="s">
        <v>59</v>
      </c>
      <c r="C9" s="131">
        <v>104</v>
      </c>
      <c r="D9" s="131">
        <v>31</v>
      </c>
      <c r="E9" s="131">
        <v>69</v>
      </c>
      <c r="F9" s="131">
        <v>18</v>
      </c>
      <c r="G9" s="131">
        <v>0</v>
      </c>
      <c r="H9" s="131">
        <v>222</v>
      </c>
    </row>
    <row r="10" spans="1:10" x14ac:dyDescent="0.2">
      <c r="B10" s="123" t="s">
        <v>60</v>
      </c>
      <c r="C10" s="131">
        <v>225</v>
      </c>
      <c r="D10" s="131">
        <v>96</v>
      </c>
      <c r="E10" s="131">
        <v>230</v>
      </c>
      <c r="F10" s="131">
        <v>33</v>
      </c>
      <c r="G10" s="131">
        <v>0</v>
      </c>
      <c r="H10" s="131">
        <v>584</v>
      </c>
    </row>
    <row r="11" spans="1:10" x14ac:dyDescent="0.2">
      <c r="B11" s="123" t="s">
        <v>61</v>
      </c>
      <c r="C11" s="131">
        <v>275</v>
      </c>
      <c r="D11" s="131">
        <v>146</v>
      </c>
      <c r="E11" s="131">
        <v>414</v>
      </c>
      <c r="F11" s="131">
        <v>42</v>
      </c>
      <c r="G11" s="131">
        <v>0</v>
      </c>
      <c r="H11" s="131">
        <v>877</v>
      </c>
    </row>
    <row r="12" spans="1:10" x14ac:dyDescent="0.2">
      <c r="B12" s="123" t="s">
        <v>62</v>
      </c>
      <c r="C12" s="131">
        <v>67</v>
      </c>
      <c r="D12" s="131">
        <v>20</v>
      </c>
      <c r="E12" s="131">
        <v>59</v>
      </c>
      <c r="F12" s="131">
        <v>12</v>
      </c>
      <c r="G12" s="131">
        <v>0</v>
      </c>
      <c r="H12" s="131">
        <v>158</v>
      </c>
    </row>
    <row r="13" spans="1:10" x14ac:dyDescent="0.2">
      <c r="B13" s="123" t="s">
        <v>63</v>
      </c>
      <c r="C13" s="131">
        <v>135</v>
      </c>
      <c r="D13" s="131">
        <v>87</v>
      </c>
      <c r="E13" s="131">
        <v>261</v>
      </c>
      <c r="F13" s="131">
        <v>29</v>
      </c>
      <c r="G13" s="131">
        <v>0</v>
      </c>
      <c r="H13" s="131">
        <v>512</v>
      </c>
    </row>
    <row r="14" spans="1:10" x14ac:dyDescent="0.2">
      <c r="B14" s="123" t="s">
        <v>64</v>
      </c>
      <c r="C14" s="131">
        <v>82</v>
      </c>
      <c r="D14" s="131">
        <v>63</v>
      </c>
      <c r="E14" s="131">
        <v>258</v>
      </c>
      <c r="F14" s="131">
        <v>17</v>
      </c>
      <c r="G14" s="131">
        <v>0</v>
      </c>
      <c r="H14" s="131">
        <v>420</v>
      </c>
    </row>
    <row r="15" spans="1:10" x14ac:dyDescent="0.2">
      <c r="B15" s="123" t="s">
        <v>65</v>
      </c>
      <c r="C15" s="131">
        <v>67</v>
      </c>
      <c r="D15" s="131">
        <v>50</v>
      </c>
      <c r="E15" s="131">
        <v>227</v>
      </c>
      <c r="F15" s="131">
        <v>14</v>
      </c>
      <c r="G15" s="131">
        <v>0</v>
      </c>
      <c r="H15" s="131">
        <v>358</v>
      </c>
    </row>
    <row r="16" spans="1:10" x14ac:dyDescent="0.2">
      <c r="B16" s="123" t="s">
        <v>66</v>
      </c>
      <c r="C16" s="131">
        <v>12</v>
      </c>
      <c r="D16" s="131">
        <v>7</v>
      </c>
      <c r="E16" s="131">
        <v>8</v>
      </c>
      <c r="F16" s="131">
        <v>3</v>
      </c>
      <c r="G16" s="131">
        <v>0</v>
      </c>
      <c r="H16" s="131">
        <v>30</v>
      </c>
    </row>
    <row r="17" spans="2:10" x14ac:dyDescent="0.2">
      <c r="B17" s="123" t="s">
        <v>83</v>
      </c>
      <c r="C17" s="131">
        <v>13</v>
      </c>
      <c r="D17" s="131">
        <v>14</v>
      </c>
      <c r="E17" s="131">
        <v>68</v>
      </c>
      <c r="F17" s="131">
        <v>3</v>
      </c>
      <c r="G17" s="131">
        <v>0</v>
      </c>
      <c r="H17" s="131">
        <v>98</v>
      </c>
    </row>
    <row r="18" spans="2:10" x14ac:dyDescent="0.2">
      <c r="B18" s="123" t="s">
        <v>67</v>
      </c>
      <c r="C18" s="131">
        <v>5</v>
      </c>
      <c r="D18" s="131">
        <v>14</v>
      </c>
      <c r="E18" s="131">
        <v>36</v>
      </c>
      <c r="F18" s="131">
        <v>0</v>
      </c>
      <c r="G18" s="131">
        <v>0</v>
      </c>
      <c r="H18" s="131">
        <v>55</v>
      </c>
    </row>
    <row r="19" spans="2:10" x14ac:dyDescent="0.2">
      <c r="H19" s="15"/>
      <c r="I19" s="15"/>
      <c r="J19" s="15"/>
    </row>
    <row r="20" spans="2:10" x14ac:dyDescent="0.2">
      <c r="B20" s="72"/>
      <c r="H20" s="15"/>
    </row>
    <row r="23" spans="2:10" x14ac:dyDescent="0.2">
      <c r="B23" s="16"/>
      <c r="C23" s="16" t="s">
        <v>56</v>
      </c>
    </row>
    <row r="24" spans="2:10" x14ac:dyDescent="0.2">
      <c r="B24" s="24" t="s">
        <v>55</v>
      </c>
      <c r="C24" s="124">
        <v>381</v>
      </c>
    </row>
    <row r="25" spans="2:10" x14ac:dyDescent="0.2">
      <c r="B25" s="75" t="s">
        <v>84</v>
      </c>
      <c r="C25" s="125">
        <v>72</v>
      </c>
    </row>
    <row r="26" spans="2:10" x14ac:dyDescent="0.2">
      <c r="B26" s="24" t="s">
        <v>57</v>
      </c>
      <c r="C26" s="125">
        <v>259</v>
      </c>
    </row>
    <row r="27" spans="2:10" x14ac:dyDescent="0.2">
      <c r="B27" s="24" t="s">
        <v>58</v>
      </c>
      <c r="C27" s="125">
        <v>636</v>
      </c>
    </row>
    <row r="28" spans="2:10" x14ac:dyDescent="0.2">
      <c r="B28" s="24" t="s">
        <v>59</v>
      </c>
      <c r="C28" s="125">
        <v>230</v>
      </c>
    </row>
    <row r="29" spans="2:10" x14ac:dyDescent="0.2">
      <c r="B29" s="24" t="s">
        <v>60</v>
      </c>
      <c r="C29" s="125">
        <v>455</v>
      </c>
    </row>
    <row r="30" spans="2:10" x14ac:dyDescent="0.2">
      <c r="B30" s="24" t="s">
        <v>61</v>
      </c>
      <c r="C30" s="125">
        <v>630</v>
      </c>
    </row>
    <row r="31" spans="2:10" x14ac:dyDescent="0.2">
      <c r="B31" s="24" t="s">
        <v>62</v>
      </c>
      <c r="C31" s="125">
        <v>147</v>
      </c>
    </row>
    <row r="32" spans="2:10" x14ac:dyDescent="0.2">
      <c r="B32" s="24" t="s">
        <v>63</v>
      </c>
      <c r="C32" s="125">
        <v>449</v>
      </c>
    </row>
    <row r="33" spans="2:11" x14ac:dyDescent="0.2">
      <c r="B33" s="24" t="s">
        <v>64</v>
      </c>
      <c r="C33" s="125">
        <v>459</v>
      </c>
    </row>
    <row r="34" spans="2:11" x14ac:dyDescent="0.2">
      <c r="B34" s="24" t="s">
        <v>65</v>
      </c>
      <c r="C34" s="125">
        <v>401</v>
      </c>
    </row>
    <row r="35" spans="2:11" x14ac:dyDescent="0.2">
      <c r="B35" s="24" t="s">
        <v>66</v>
      </c>
      <c r="C35" s="125">
        <v>41</v>
      </c>
      <c r="J35" s="75"/>
      <c r="K35" s="16"/>
    </row>
    <row r="36" spans="2:11" x14ac:dyDescent="0.2">
      <c r="B36" s="75" t="s">
        <v>83</v>
      </c>
      <c r="C36" s="125">
        <v>62</v>
      </c>
      <c r="J36" s="75"/>
      <c r="K36" s="16"/>
    </row>
    <row r="37" spans="2:11" x14ac:dyDescent="0.2">
      <c r="B37" s="24" t="s">
        <v>67</v>
      </c>
      <c r="C37" s="125">
        <v>60</v>
      </c>
    </row>
    <row r="39" spans="2:11" ht="20.25" x14ac:dyDescent="0.3">
      <c r="H39" s="43"/>
    </row>
  </sheetData>
  <pageMargins left="0.78740157499999996" right="0.78740157499999996" top="0.984251969" bottom="0.984251969" header="0.4921259845" footer="0.4921259845"/>
  <pageSetup paperSize="9" scale="7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5"/>
  <sheetViews>
    <sheetView zoomScaleNormal="100" workbookViewId="0">
      <selection activeCell="A2" sqref="A2"/>
    </sheetView>
  </sheetViews>
  <sheetFormatPr baseColWidth="10" defaultRowHeight="12.75" x14ac:dyDescent="0.2"/>
  <cols>
    <col min="1" max="1" width="3.7109375" style="12" customWidth="1"/>
    <col min="2" max="16384" width="11.42578125" style="12"/>
  </cols>
  <sheetData>
    <row r="1" spans="1:11" ht="15.75" x14ac:dyDescent="0.25">
      <c r="A1" s="22" t="str">
        <f>Inhaltsverzeichnis!B28&amp; " " &amp;Inhaltsverzeichnis!D28</f>
        <v>Tabelle 11a: Beherbergte ab 65 Jahren in Alters- und Pflegeheimen nach Altersgruppen, 2006 – 2016</v>
      </c>
    </row>
    <row r="4" spans="1:11" x14ac:dyDescent="0.2">
      <c r="B4" s="56"/>
      <c r="C4" s="26" t="s">
        <v>36</v>
      </c>
      <c r="D4" s="26" t="s">
        <v>37</v>
      </c>
      <c r="E4" s="26" t="s">
        <v>38</v>
      </c>
      <c r="F4" s="26" t="s">
        <v>39</v>
      </c>
      <c r="G4" s="26" t="s">
        <v>40</v>
      </c>
      <c r="H4" s="26" t="s">
        <v>41</v>
      </c>
      <c r="I4" s="26" t="s">
        <v>42</v>
      </c>
      <c r="J4" s="26" t="s">
        <v>43</v>
      </c>
    </row>
    <row r="5" spans="1:11" x14ac:dyDescent="0.2">
      <c r="B5" s="76">
        <v>2006</v>
      </c>
      <c r="C5" s="25">
        <v>195</v>
      </c>
      <c r="D5" s="25">
        <v>397</v>
      </c>
      <c r="E5" s="25">
        <v>816</v>
      </c>
      <c r="F5" s="25">
        <v>1615</v>
      </c>
      <c r="G5" s="25">
        <v>1904</v>
      </c>
      <c r="H5" s="25">
        <v>1645</v>
      </c>
      <c r="I5" s="25">
        <v>539</v>
      </c>
      <c r="J5" s="25">
        <v>7498</v>
      </c>
    </row>
    <row r="6" spans="1:11" x14ac:dyDescent="0.2">
      <c r="B6" s="76">
        <v>2007</v>
      </c>
      <c r="C6" s="25">
        <v>274</v>
      </c>
      <c r="D6" s="25">
        <v>452</v>
      </c>
      <c r="E6" s="25">
        <v>979</v>
      </c>
      <c r="F6" s="25">
        <v>1938</v>
      </c>
      <c r="G6" s="25">
        <v>2444</v>
      </c>
      <c r="H6" s="25">
        <v>1682</v>
      </c>
      <c r="I6" s="25">
        <v>678</v>
      </c>
      <c r="J6" s="25">
        <v>8905</v>
      </c>
    </row>
    <row r="7" spans="1:11" x14ac:dyDescent="0.2">
      <c r="B7" s="76">
        <v>2008</v>
      </c>
      <c r="C7" s="25">
        <v>280</v>
      </c>
      <c r="D7" s="25">
        <v>476</v>
      </c>
      <c r="E7" s="25">
        <v>962</v>
      </c>
      <c r="F7" s="25">
        <v>1946</v>
      </c>
      <c r="G7" s="25">
        <v>2461</v>
      </c>
      <c r="H7" s="25">
        <v>1602</v>
      </c>
      <c r="I7" s="25">
        <v>687</v>
      </c>
      <c r="J7" s="25">
        <v>8835</v>
      </c>
    </row>
    <row r="8" spans="1:11" ht="12.75" customHeight="1" x14ac:dyDescent="0.3">
      <c r="B8" s="76">
        <v>2009</v>
      </c>
      <c r="C8" s="25">
        <v>280</v>
      </c>
      <c r="D8" s="25">
        <v>512</v>
      </c>
      <c r="E8" s="25">
        <v>1054</v>
      </c>
      <c r="F8" s="25">
        <v>1986</v>
      </c>
      <c r="G8" s="25">
        <v>2645</v>
      </c>
      <c r="H8" s="25">
        <v>1660</v>
      </c>
      <c r="I8" s="25">
        <v>706</v>
      </c>
      <c r="J8" s="25">
        <v>9226</v>
      </c>
      <c r="K8" s="43"/>
    </row>
    <row r="9" spans="1:11" x14ac:dyDescent="0.2">
      <c r="B9" s="76">
        <v>2010</v>
      </c>
      <c r="C9" s="25">
        <v>280</v>
      </c>
      <c r="D9" s="25">
        <v>502</v>
      </c>
      <c r="E9" s="25">
        <v>997</v>
      </c>
      <c r="F9" s="25">
        <v>1965</v>
      </c>
      <c r="G9" s="25">
        <v>2589</v>
      </c>
      <c r="H9" s="25">
        <v>1760</v>
      </c>
      <c r="I9" s="25">
        <v>703</v>
      </c>
      <c r="J9" s="25">
        <v>9197</v>
      </c>
    </row>
    <row r="10" spans="1:11" x14ac:dyDescent="0.2">
      <c r="B10" s="76">
        <v>2011</v>
      </c>
      <c r="C10" s="25">
        <v>318</v>
      </c>
      <c r="D10" s="25">
        <v>498</v>
      </c>
      <c r="E10" s="25">
        <v>1015</v>
      </c>
      <c r="F10" s="25">
        <v>1910</v>
      </c>
      <c r="G10" s="25">
        <v>2631</v>
      </c>
      <c r="H10" s="25">
        <v>1880</v>
      </c>
      <c r="I10" s="25">
        <v>680</v>
      </c>
      <c r="J10" s="25">
        <v>9305</v>
      </c>
    </row>
    <row r="11" spans="1:11" x14ac:dyDescent="0.2">
      <c r="B11" s="76">
        <v>2012</v>
      </c>
      <c r="C11" s="25">
        <v>337</v>
      </c>
      <c r="D11" s="25">
        <v>529</v>
      </c>
      <c r="E11" s="25">
        <v>1080</v>
      </c>
      <c r="F11" s="25">
        <v>2041</v>
      </c>
      <c r="G11" s="25">
        <v>2694</v>
      </c>
      <c r="H11" s="25">
        <v>2015</v>
      </c>
      <c r="I11" s="25">
        <v>688</v>
      </c>
      <c r="J11" s="25">
        <v>9779</v>
      </c>
    </row>
    <row r="12" spans="1:11" x14ac:dyDescent="0.2">
      <c r="B12" s="107">
        <v>2013</v>
      </c>
      <c r="C12" s="106">
        <v>377</v>
      </c>
      <c r="D12" s="106">
        <v>627</v>
      </c>
      <c r="E12" s="106">
        <v>1081</v>
      </c>
      <c r="F12" s="106">
        <v>2030</v>
      </c>
      <c r="G12" s="106">
        <v>2825</v>
      </c>
      <c r="H12" s="106">
        <v>2075</v>
      </c>
      <c r="I12" s="106">
        <v>678</v>
      </c>
      <c r="J12" s="25">
        <v>10155</v>
      </c>
    </row>
    <row r="13" spans="1:11" x14ac:dyDescent="0.2">
      <c r="B13" s="107">
        <v>2014</v>
      </c>
      <c r="C13" s="106">
        <v>387</v>
      </c>
      <c r="D13" s="106">
        <v>673</v>
      </c>
      <c r="E13" s="106">
        <v>1140</v>
      </c>
      <c r="F13" s="106">
        <v>2016</v>
      </c>
      <c r="G13" s="106">
        <v>2819</v>
      </c>
      <c r="H13" s="106">
        <v>2109</v>
      </c>
      <c r="I13" s="106">
        <v>712</v>
      </c>
      <c r="J13" s="25">
        <v>10306</v>
      </c>
    </row>
    <row r="14" spans="1:11" x14ac:dyDescent="0.2">
      <c r="B14" s="107">
        <v>2015</v>
      </c>
      <c r="C14" s="106">
        <v>383</v>
      </c>
      <c r="D14" s="106">
        <v>671</v>
      </c>
      <c r="E14" s="106">
        <v>1190</v>
      </c>
      <c r="F14" s="106">
        <v>2155</v>
      </c>
      <c r="G14" s="106">
        <v>2811</v>
      </c>
      <c r="H14" s="106">
        <v>2215</v>
      </c>
      <c r="I14" s="106">
        <v>734</v>
      </c>
      <c r="J14" s="25">
        <v>10600</v>
      </c>
    </row>
    <row r="15" spans="1:11" x14ac:dyDescent="0.2">
      <c r="B15" s="107">
        <v>2016</v>
      </c>
      <c r="C15" s="106">
        <v>392</v>
      </c>
      <c r="D15" s="106">
        <v>669</v>
      </c>
      <c r="E15" s="106">
        <v>1189</v>
      </c>
      <c r="F15" s="106">
        <v>2151</v>
      </c>
      <c r="G15" s="106">
        <v>2815</v>
      </c>
      <c r="H15" s="106">
        <v>2188</v>
      </c>
      <c r="I15" s="106">
        <v>777</v>
      </c>
      <c r="J15" s="25">
        <v>10634</v>
      </c>
    </row>
    <row r="26" spans="11:11" ht="15" x14ac:dyDescent="0.25">
      <c r="K26" s="78"/>
    </row>
    <row r="49" spans="11:11" x14ac:dyDescent="0.2">
      <c r="K49" s="24"/>
    </row>
    <row r="50" spans="11:11" x14ac:dyDescent="0.2">
      <c r="K50" s="39"/>
    </row>
    <row r="51" spans="11:11" x14ac:dyDescent="0.2">
      <c r="K51" s="39"/>
    </row>
    <row r="52" spans="11:11" x14ac:dyDescent="0.2">
      <c r="K52" s="39"/>
    </row>
    <row r="53" spans="11:11" x14ac:dyDescent="0.2">
      <c r="K53" s="39"/>
    </row>
    <row r="54" spans="11:11" x14ac:dyDescent="0.2">
      <c r="K54" s="39"/>
    </row>
    <row r="55" spans="11:11" x14ac:dyDescent="0.2">
      <c r="K55" s="40"/>
    </row>
  </sheetData>
  <pageMargins left="0.78740157499999996" right="0.78740157499999996" top="0.984251969" bottom="0.984251969" header="0.4921259845" footer="0.4921259845"/>
  <pageSetup paperSize="9" scale="66"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17"/>
  <sheetViews>
    <sheetView zoomScaleNormal="100" workbookViewId="0">
      <selection activeCell="A2" sqref="A2"/>
    </sheetView>
  </sheetViews>
  <sheetFormatPr baseColWidth="10" defaultRowHeight="12.75" x14ac:dyDescent="0.2"/>
  <cols>
    <col min="1" max="1" width="3.7109375" customWidth="1"/>
  </cols>
  <sheetData>
    <row r="1" spans="1:17" ht="15.75" x14ac:dyDescent="0.25">
      <c r="A1" s="22" t="str">
        <f>Inhaltsverzeichnis!B29&amp; " " &amp;Inhaltsverzeichnis!D29</f>
        <v>Tabelle 11b: Anteil Beherbergte in Alters- und Pflegeheimen an der Gesamtbevölkerung nach Altersgruppen, 2006 – 2016</v>
      </c>
    </row>
    <row r="4" spans="1:17" x14ac:dyDescent="0.2">
      <c r="B4" s="57"/>
      <c r="C4" s="57" t="s">
        <v>36</v>
      </c>
      <c r="D4" s="57" t="s">
        <v>37</v>
      </c>
      <c r="E4" s="57" t="s">
        <v>38</v>
      </c>
      <c r="F4" s="57" t="s">
        <v>39</v>
      </c>
      <c r="G4" s="57" t="s">
        <v>40</v>
      </c>
      <c r="H4" s="57" t="s">
        <v>44</v>
      </c>
      <c r="I4" s="139"/>
      <c r="J4" s="72"/>
    </row>
    <row r="5" spans="1:17" x14ac:dyDescent="0.2">
      <c r="B5" s="76">
        <v>2006</v>
      </c>
      <c r="C5" s="77">
        <v>7.9604833442194645E-3</v>
      </c>
      <c r="D5" s="77">
        <v>1.9170409000917474E-2</v>
      </c>
      <c r="E5" s="77">
        <v>4.8806746815000898E-2</v>
      </c>
      <c r="F5" s="77">
        <v>0.13618348933299604</v>
      </c>
      <c r="G5" s="77">
        <v>0.29833907865872766</v>
      </c>
      <c r="H5" s="77">
        <v>0.71070615034168561</v>
      </c>
      <c r="I5" s="139"/>
      <c r="J5" s="139"/>
    </row>
    <row r="6" spans="1:17" x14ac:dyDescent="0.2">
      <c r="B6" s="76">
        <v>2007</v>
      </c>
      <c r="C6" s="77">
        <v>1.0643670123917181E-2</v>
      </c>
      <c r="D6" s="77">
        <v>2.1657882127455678E-2</v>
      </c>
      <c r="E6" s="77">
        <v>5.6849195749375761E-2</v>
      </c>
      <c r="F6" s="77">
        <v>0.15917864476386037</v>
      </c>
      <c r="G6" s="77">
        <v>0.36089781453041936</v>
      </c>
      <c r="H6" s="77">
        <v>0.75039745627980925</v>
      </c>
      <c r="I6" s="139"/>
      <c r="J6" s="139"/>
    </row>
    <row r="7" spans="1:17" x14ac:dyDescent="0.2">
      <c r="B7" s="76">
        <v>2008</v>
      </c>
      <c r="C7" s="77">
        <v>1.0247776598470154E-2</v>
      </c>
      <c r="D7" s="77">
        <v>2.2345319688292179E-2</v>
      </c>
      <c r="E7" s="77">
        <v>5.4839813020180136E-2</v>
      </c>
      <c r="F7" s="77">
        <v>0.15460395646301739</v>
      </c>
      <c r="G7" s="77">
        <v>0.34357112941504958</v>
      </c>
      <c r="H7" s="77">
        <v>0.70279398219220146</v>
      </c>
      <c r="I7" s="139"/>
      <c r="J7" s="139"/>
      <c r="L7" s="139"/>
      <c r="M7" s="139"/>
      <c r="N7" s="139"/>
      <c r="O7" s="139"/>
      <c r="P7" s="139"/>
      <c r="Q7" s="139"/>
    </row>
    <row r="8" spans="1:17" x14ac:dyDescent="0.2">
      <c r="B8" s="76">
        <v>2009</v>
      </c>
      <c r="C8" s="77">
        <v>9.7084012343538716E-3</v>
      </c>
      <c r="D8" s="77">
        <v>2.3669733253201423E-2</v>
      </c>
      <c r="E8" s="77">
        <v>5.8784160624651423E-2</v>
      </c>
      <c r="F8" s="77">
        <v>0.15392962331421486</v>
      </c>
      <c r="G8" s="77">
        <v>0.35375150461415006</v>
      </c>
      <c r="H8" s="77">
        <v>0.69711255156157925</v>
      </c>
      <c r="I8" s="139"/>
      <c r="J8" s="139"/>
      <c r="M8" s="139"/>
      <c r="N8" s="139"/>
      <c r="O8" s="139"/>
      <c r="P8" s="139"/>
      <c r="Q8" s="139"/>
    </row>
    <row r="9" spans="1:17" x14ac:dyDescent="0.2">
      <c r="B9" s="76">
        <v>2010</v>
      </c>
      <c r="C9" s="77">
        <v>9.2629350271271668E-3</v>
      </c>
      <c r="D9" s="77">
        <v>2.2656496818161304E-2</v>
      </c>
      <c r="E9" s="77">
        <v>5.4567347162169558E-2</v>
      </c>
      <c r="F9" s="77">
        <v>0.14776658144081817</v>
      </c>
      <c r="G9" s="77">
        <v>0.33372003093580821</v>
      </c>
      <c r="H9" s="77">
        <v>0.69165964616680708</v>
      </c>
      <c r="I9" s="139"/>
      <c r="J9" s="139"/>
    </row>
    <row r="10" spans="1:17" x14ac:dyDescent="0.2">
      <c r="B10" s="76">
        <v>2011</v>
      </c>
      <c r="C10" s="77">
        <v>1.0086592444571319E-2</v>
      </c>
      <c r="D10" s="77">
        <v>2.1615521507009853E-2</v>
      </c>
      <c r="E10" s="77">
        <v>5.4619813808319428E-2</v>
      </c>
      <c r="F10" s="77">
        <v>0.13935502699547644</v>
      </c>
      <c r="G10" s="77">
        <v>0.33144368858654571</v>
      </c>
      <c r="H10" s="77">
        <v>0.67564001055687517</v>
      </c>
      <c r="I10" s="139"/>
      <c r="J10" s="139"/>
    </row>
    <row r="11" spans="1:17" x14ac:dyDescent="0.2">
      <c r="B11" s="76">
        <v>2012</v>
      </c>
      <c r="C11" s="77">
        <v>1.042375502629137E-2</v>
      </c>
      <c r="D11" s="77">
        <v>2.1790171767516579E-2</v>
      </c>
      <c r="E11" s="77">
        <v>5.7679982909634692E-2</v>
      </c>
      <c r="F11" s="77">
        <v>0.14484422681143994</v>
      </c>
      <c r="G11" s="77">
        <v>0.33218249075215783</v>
      </c>
      <c r="H11" s="77">
        <v>0.71038107752956636</v>
      </c>
      <c r="I11" s="139"/>
      <c r="J11" s="139"/>
    </row>
    <row r="12" spans="1:17" x14ac:dyDescent="0.2">
      <c r="B12" s="107">
        <v>2013</v>
      </c>
      <c r="C12" s="77">
        <v>1.1458270013980913E-2</v>
      </c>
      <c r="D12" s="77">
        <v>2.4468292682926829E-2</v>
      </c>
      <c r="E12" s="77">
        <v>5.6281564013120219E-2</v>
      </c>
      <c r="F12" s="77">
        <v>0.14142399331196878</v>
      </c>
      <c r="G12" s="77">
        <v>0.33779744110964965</v>
      </c>
      <c r="H12" s="77">
        <v>0.69345088161209067</v>
      </c>
      <c r="I12" s="139"/>
      <c r="J12" s="139"/>
    </row>
    <row r="13" spans="1:17" x14ac:dyDescent="0.2">
      <c r="B13" s="107">
        <v>2014</v>
      </c>
      <c r="C13" s="77">
        <v>1.163524848922161E-2</v>
      </c>
      <c r="D13" s="77">
        <v>2.4893656371370441E-2</v>
      </c>
      <c r="E13" s="77">
        <v>5.8329922226770366E-2</v>
      </c>
      <c r="F13" s="77">
        <v>0.13685425293598533</v>
      </c>
      <c r="G13" s="77">
        <v>0.32447053406998161</v>
      </c>
      <c r="H13" s="77">
        <v>0.67747358309317962</v>
      </c>
      <c r="I13" s="139"/>
      <c r="J13" s="139"/>
    </row>
    <row r="14" spans="1:17" x14ac:dyDescent="0.2">
      <c r="B14" s="107">
        <v>2015</v>
      </c>
      <c r="C14" s="77">
        <v>1.1334E-2</v>
      </c>
      <c r="D14" s="77">
        <v>2.3667000000000001E-2</v>
      </c>
      <c r="E14" s="77">
        <v>5.9660999999999999E-2</v>
      </c>
      <c r="F14" s="77">
        <v>0.14382</v>
      </c>
      <c r="G14" s="77">
        <v>0.31222899999999998</v>
      </c>
      <c r="H14" s="77">
        <v>0.68982500000000002</v>
      </c>
      <c r="I14" s="139"/>
      <c r="J14" s="139"/>
    </row>
    <row r="15" spans="1:17" s="139" customFormat="1" x14ac:dyDescent="0.2">
      <c r="B15" s="107">
        <v>2016</v>
      </c>
      <c r="C15" s="77">
        <v>1.1588376149229907E-2</v>
      </c>
      <c r="D15" s="77">
        <v>2.2628107559614408E-2</v>
      </c>
      <c r="E15" s="77">
        <v>5.7409106272029359E-2</v>
      </c>
      <c r="F15" s="77">
        <v>0.14149454019207999</v>
      </c>
      <c r="G15" s="77">
        <v>0.30126284246575341</v>
      </c>
      <c r="H15" s="77">
        <v>0.65222173339199296</v>
      </c>
    </row>
    <row r="16" spans="1:17" x14ac:dyDescent="0.2">
      <c r="B16" s="139"/>
      <c r="C16" s="139"/>
      <c r="D16" s="139"/>
      <c r="E16" s="139"/>
      <c r="F16" s="139"/>
      <c r="G16" s="139"/>
      <c r="H16" s="139"/>
      <c r="I16" s="139"/>
      <c r="J16" s="139"/>
    </row>
    <row r="17" spans="2:10" x14ac:dyDescent="0.2">
      <c r="B17" s="139"/>
      <c r="C17" s="139"/>
      <c r="D17" s="139"/>
      <c r="E17" s="139"/>
      <c r="F17" s="139"/>
      <c r="G17" s="139"/>
      <c r="H17" s="139"/>
      <c r="I17" s="139"/>
      <c r="J17" s="139"/>
    </row>
  </sheetData>
  <pageMargins left="0.78740157499999996" right="0.78740157499999996" top="0.984251969" bottom="0.984251969" header="0.4921259845" footer="0.4921259845"/>
  <pageSetup paperSize="9" scale="53"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88"/>
  <sheetViews>
    <sheetView zoomScaleNormal="100" zoomScaleSheetLayoutView="100" workbookViewId="0">
      <selection activeCell="A2" sqref="A2"/>
    </sheetView>
  </sheetViews>
  <sheetFormatPr baseColWidth="10" defaultRowHeight="12.75" x14ac:dyDescent="0.2"/>
  <cols>
    <col min="1" max="1" width="3.7109375" style="12" customWidth="1"/>
    <col min="2" max="2" width="8.5703125" style="12" customWidth="1"/>
    <col min="3" max="3" width="11.42578125" style="12" customWidth="1"/>
    <col min="4" max="8" width="11.42578125" style="12"/>
    <col min="9" max="9" width="11.42578125" style="12" customWidth="1"/>
    <col min="10" max="10" width="11" style="12" customWidth="1"/>
    <col min="11" max="17" width="11.42578125" style="64"/>
    <col min="18" max="20" width="11.42578125" style="12"/>
    <col min="21" max="21" width="5.7109375" style="12" bestFit="1" customWidth="1"/>
    <col min="22" max="22" width="20.85546875" style="12" bestFit="1" customWidth="1"/>
    <col min="23" max="23" width="23.85546875" style="12" bestFit="1" customWidth="1"/>
    <col min="24" max="24" width="6.28515625" style="12" bestFit="1" customWidth="1"/>
    <col min="25" max="25" width="20.85546875" style="12" bestFit="1" customWidth="1"/>
    <col min="26" max="26" width="23.85546875" style="12" bestFit="1" customWidth="1"/>
    <col min="27" max="27" width="6.28515625" style="12" bestFit="1" customWidth="1"/>
    <col min="28" max="28" width="20.85546875" style="12" bestFit="1" customWidth="1"/>
    <col min="29" max="29" width="23.85546875" style="12" bestFit="1" customWidth="1"/>
    <col min="30" max="30" width="7.28515625" style="12" bestFit="1" customWidth="1"/>
    <col min="31" max="31" width="20.85546875" style="12" bestFit="1" customWidth="1"/>
    <col min="32" max="32" width="23.85546875" style="12" bestFit="1" customWidth="1"/>
    <col min="33" max="33" width="7.28515625" style="12" bestFit="1" customWidth="1"/>
    <col min="34" max="34" width="20.85546875" style="12" bestFit="1" customWidth="1"/>
    <col min="35" max="35" width="23.85546875" style="12" bestFit="1" customWidth="1"/>
    <col min="36" max="36" width="7.28515625" style="12" bestFit="1" customWidth="1"/>
    <col min="37" max="16384" width="11.42578125" style="12"/>
  </cols>
  <sheetData>
    <row r="1" spans="1:18" ht="15.75" x14ac:dyDescent="0.25">
      <c r="A1" s="22" t="str">
        <f>Inhaltsverzeichnis!B30&amp; " " &amp;Inhaltsverzeichnis!D30</f>
        <v>Tabelle 12: Verrechnete Stunden für pflegerische und hauswirtschaftliche Spitex-Leistungen nach Altersgruppen, 2006 – 2016</v>
      </c>
    </row>
    <row r="3" spans="1:18" x14ac:dyDescent="0.2">
      <c r="K3" s="12"/>
      <c r="L3" s="12"/>
      <c r="M3" s="12"/>
      <c r="N3" s="12"/>
      <c r="O3" s="12"/>
      <c r="P3" s="12"/>
      <c r="Q3" s="12"/>
    </row>
    <row r="4" spans="1:18" x14ac:dyDescent="0.2">
      <c r="B4" s="58"/>
      <c r="C4" s="158" t="s">
        <v>140</v>
      </c>
      <c r="D4" s="159"/>
      <c r="E4" s="160"/>
      <c r="F4" s="161" t="s">
        <v>143</v>
      </c>
      <c r="G4" s="159"/>
      <c r="H4" s="160"/>
      <c r="I4" s="161" t="s">
        <v>144</v>
      </c>
      <c r="J4" s="159"/>
      <c r="K4" s="160"/>
      <c r="L4" s="161" t="s">
        <v>121</v>
      </c>
      <c r="M4" s="159"/>
      <c r="N4" s="160"/>
      <c r="O4" s="161" t="s">
        <v>122</v>
      </c>
      <c r="P4" s="159"/>
      <c r="Q4" s="160"/>
      <c r="R4" s="151" t="s">
        <v>4</v>
      </c>
    </row>
    <row r="5" spans="1:18" ht="38.25" x14ac:dyDescent="0.2">
      <c r="B5" s="58"/>
      <c r="C5" s="58" t="s">
        <v>141</v>
      </c>
      <c r="D5" s="58" t="s">
        <v>142</v>
      </c>
      <c r="E5" s="58" t="s">
        <v>4</v>
      </c>
      <c r="F5" s="58" t="s">
        <v>141</v>
      </c>
      <c r="G5" s="58" t="s">
        <v>142</v>
      </c>
      <c r="H5" s="58" t="s">
        <v>4</v>
      </c>
      <c r="I5" s="58" t="s">
        <v>141</v>
      </c>
      <c r="J5" s="58" t="s">
        <v>142</v>
      </c>
      <c r="K5" s="58" t="s">
        <v>4</v>
      </c>
      <c r="L5" s="58" t="s">
        <v>141</v>
      </c>
      <c r="M5" s="58" t="s">
        <v>142</v>
      </c>
      <c r="N5" s="58" t="s">
        <v>4</v>
      </c>
      <c r="O5" s="58" t="s">
        <v>141</v>
      </c>
      <c r="P5" s="58" t="s">
        <v>142</v>
      </c>
      <c r="Q5" s="58" t="s">
        <v>4</v>
      </c>
      <c r="R5" s="58" t="s">
        <v>4</v>
      </c>
    </row>
    <row r="6" spans="1:18" ht="14.25" x14ac:dyDescent="0.2">
      <c r="B6" s="103" t="s">
        <v>118</v>
      </c>
      <c r="C6" s="25" t="s">
        <v>76</v>
      </c>
      <c r="D6" s="25" t="s">
        <v>76</v>
      </c>
      <c r="E6" s="150">
        <v>13075</v>
      </c>
      <c r="F6" s="25" t="s">
        <v>76</v>
      </c>
      <c r="G6" s="25" t="s">
        <v>76</v>
      </c>
      <c r="H6" s="150">
        <v>11463</v>
      </c>
      <c r="I6" s="25" t="s">
        <v>76</v>
      </c>
      <c r="J6" s="25" t="s">
        <v>76</v>
      </c>
      <c r="K6" s="150">
        <v>136780</v>
      </c>
      <c r="L6" s="25" t="s">
        <v>76</v>
      </c>
      <c r="M6" s="25" t="s">
        <v>76</v>
      </c>
      <c r="N6" s="150">
        <v>167917</v>
      </c>
      <c r="O6" s="25" t="s">
        <v>76</v>
      </c>
      <c r="P6" s="25" t="s">
        <v>76</v>
      </c>
      <c r="Q6" s="150">
        <v>290106</v>
      </c>
      <c r="R6" s="150">
        <f>Q6+N6+K6+H6+E6</f>
        <v>619341</v>
      </c>
    </row>
    <row r="7" spans="1:18" x14ac:dyDescent="0.2">
      <c r="B7" s="56">
        <v>2007</v>
      </c>
      <c r="C7" s="25">
        <v>171</v>
      </c>
      <c r="D7" s="25">
        <v>475</v>
      </c>
      <c r="E7" s="150">
        <v>646</v>
      </c>
      <c r="F7" s="25">
        <v>1102</v>
      </c>
      <c r="G7" s="25">
        <v>872</v>
      </c>
      <c r="H7" s="150">
        <v>1974</v>
      </c>
      <c r="I7" s="25">
        <v>56221</v>
      </c>
      <c r="J7" s="25">
        <v>76865</v>
      </c>
      <c r="K7" s="150">
        <v>133086</v>
      </c>
      <c r="L7" s="25">
        <v>103080</v>
      </c>
      <c r="M7" s="25">
        <v>63470</v>
      </c>
      <c r="N7" s="150">
        <v>166550</v>
      </c>
      <c r="O7" s="25">
        <v>199512</v>
      </c>
      <c r="P7" s="25">
        <v>106827</v>
      </c>
      <c r="Q7" s="150">
        <v>306339</v>
      </c>
      <c r="R7" s="150">
        <f t="shared" ref="R7:R15" si="0">Q7+N7+K7+H7+E7</f>
        <v>608595</v>
      </c>
    </row>
    <row r="8" spans="1:18" x14ac:dyDescent="0.2">
      <c r="B8" s="56">
        <v>2008</v>
      </c>
      <c r="C8" s="25">
        <v>18607</v>
      </c>
      <c r="D8" s="25">
        <v>193</v>
      </c>
      <c r="E8" s="150">
        <v>18800</v>
      </c>
      <c r="F8" s="25">
        <v>24510</v>
      </c>
      <c r="G8" s="25">
        <v>607</v>
      </c>
      <c r="H8" s="150">
        <v>25117</v>
      </c>
      <c r="I8" s="25">
        <v>58671</v>
      </c>
      <c r="J8" s="25">
        <v>76746</v>
      </c>
      <c r="K8" s="150">
        <v>135417</v>
      </c>
      <c r="L8" s="25">
        <v>107454</v>
      </c>
      <c r="M8" s="25">
        <v>65462</v>
      </c>
      <c r="N8" s="150">
        <v>172916</v>
      </c>
      <c r="O8" s="25">
        <v>216593</v>
      </c>
      <c r="P8" s="25">
        <v>104674</v>
      </c>
      <c r="Q8" s="150">
        <v>321267</v>
      </c>
      <c r="R8" s="150">
        <f t="shared" si="0"/>
        <v>673517</v>
      </c>
    </row>
    <row r="9" spans="1:18" x14ac:dyDescent="0.2">
      <c r="B9" s="56">
        <v>2009</v>
      </c>
      <c r="C9" s="25">
        <v>18052</v>
      </c>
      <c r="D9" s="25">
        <v>121</v>
      </c>
      <c r="E9" s="150">
        <v>18173</v>
      </c>
      <c r="F9" s="25">
        <v>21274</v>
      </c>
      <c r="G9" s="25">
        <v>430</v>
      </c>
      <c r="H9" s="150">
        <v>21704</v>
      </c>
      <c r="I9" s="25">
        <v>63301</v>
      </c>
      <c r="J9" s="25">
        <v>70597</v>
      </c>
      <c r="K9" s="150">
        <v>133898</v>
      </c>
      <c r="L9" s="25">
        <v>108779</v>
      </c>
      <c r="M9" s="25">
        <v>65940</v>
      </c>
      <c r="N9" s="150">
        <v>174719</v>
      </c>
      <c r="O9" s="25">
        <v>233780</v>
      </c>
      <c r="P9" s="25">
        <v>106061</v>
      </c>
      <c r="Q9" s="150">
        <v>339841</v>
      </c>
      <c r="R9" s="150">
        <f t="shared" si="0"/>
        <v>688335</v>
      </c>
    </row>
    <row r="10" spans="1:18" ht="14.25" x14ac:dyDescent="0.2">
      <c r="B10" s="82" t="s">
        <v>115</v>
      </c>
      <c r="C10" s="25">
        <v>14384</v>
      </c>
      <c r="D10" s="25">
        <v>297</v>
      </c>
      <c r="E10" s="150">
        <v>14681</v>
      </c>
      <c r="F10" s="25">
        <v>22414</v>
      </c>
      <c r="G10" s="25">
        <v>391</v>
      </c>
      <c r="H10" s="150">
        <v>22805</v>
      </c>
      <c r="I10" s="25">
        <v>83784</v>
      </c>
      <c r="J10" s="25">
        <v>71394</v>
      </c>
      <c r="K10" s="150">
        <v>155178</v>
      </c>
      <c r="L10" s="25">
        <v>127269</v>
      </c>
      <c r="M10" s="25">
        <v>82586</v>
      </c>
      <c r="N10" s="150">
        <v>209855</v>
      </c>
      <c r="O10" s="25">
        <v>269742</v>
      </c>
      <c r="P10" s="25">
        <v>145888</v>
      </c>
      <c r="Q10" s="150">
        <v>415630</v>
      </c>
      <c r="R10" s="150">
        <f t="shared" si="0"/>
        <v>818149</v>
      </c>
    </row>
    <row r="11" spans="1:18" x14ac:dyDescent="0.2">
      <c r="B11" s="56">
        <v>2011</v>
      </c>
      <c r="C11" s="25">
        <v>6438</v>
      </c>
      <c r="D11" s="25">
        <v>52</v>
      </c>
      <c r="E11" s="150">
        <v>6490</v>
      </c>
      <c r="F11" s="25">
        <v>17376</v>
      </c>
      <c r="G11" s="25">
        <v>706</v>
      </c>
      <c r="H11" s="150">
        <v>18082</v>
      </c>
      <c r="I11" s="25">
        <v>85539</v>
      </c>
      <c r="J11" s="25">
        <v>66336</v>
      </c>
      <c r="K11" s="150">
        <v>151875</v>
      </c>
      <c r="L11" s="25">
        <v>132901</v>
      </c>
      <c r="M11" s="25">
        <v>67386</v>
      </c>
      <c r="N11" s="150">
        <v>200287</v>
      </c>
      <c r="O11" s="25">
        <v>291074</v>
      </c>
      <c r="P11" s="25">
        <v>138168</v>
      </c>
      <c r="Q11" s="150">
        <v>429242</v>
      </c>
      <c r="R11" s="150">
        <f t="shared" si="0"/>
        <v>805976</v>
      </c>
    </row>
    <row r="12" spans="1:18" x14ac:dyDescent="0.2">
      <c r="B12" s="56">
        <v>2012</v>
      </c>
      <c r="C12" s="25">
        <v>4461</v>
      </c>
      <c r="D12" s="25">
        <v>29</v>
      </c>
      <c r="E12" s="150">
        <v>4490</v>
      </c>
      <c r="F12" s="25">
        <v>22514</v>
      </c>
      <c r="G12" s="25">
        <v>597</v>
      </c>
      <c r="H12" s="150">
        <v>23111</v>
      </c>
      <c r="I12" s="25">
        <v>95555</v>
      </c>
      <c r="J12" s="25">
        <v>63237</v>
      </c>
      <c r="K12" s="150">
        <v>158792</v>
      </c>
      <c r="L12" s="25">
        <v>141496</v>
      </c>
      <c r="M12" s="25">
        <v>65719</v>
      </c>
      <c r="N12" s="150">
        <v>207215</v>
      </c>
      <c r="O12" s="25">
        <v>337100</v>
      </c>
      <c r="P12" s="25">
        <v>144612</v>
      </c>
      <c r="Q12" s="150">
        <v>481712</v>
      </c>
      <c r="R12" s="150">
        <f t="shared" si="0"/>
        <v>875320</v>
      </c>
    </row>
    <row r="13" spans="1:18" x14ac:dyDescent="0.2">
      <c r="B13" s="112">
        <v>2013</v>
      </c>
      <c r="C13" s="25">
        <v>6714</v>
      </c>
      <c r="D13" s="25">
        <v>22</v>
      </c>
      <c r="E13" s="150">
        <v>6736</v>
      </c>
      <c r="F13" s="25">
        <v>26441</v>
      </c>
      <c r="G13" s="25">
        <v>634</v>
      </c>
      <c r="H13" s="150">
        <v>27075</v>
      </c>
      <c r="I13" s="25">
        <v>98946</v>
      </c>
      <c r="J13" s="25">
        <v>57981</v>
      </c>
      <c r="K13" s="150">
        <v>156927</v>
      </c>
      <c r="L13" s="25">
        <v>149727</v>
      </c>
      <c r="M13" s="25">
        <v>57745</v>
      </c>
      <c r="N13" s="150">
        <v>207472</v>
      </c>
      <c r="O13" s="25">
        <v>340702</v>
      </c>
      <c r="P13" s="25">
        <v>137476</v>
      </c>
      <c r="Q13" s="150">
        <v>478178</v>
      </c>
      <c r="R13" s="150">
        <f t="shared" si="0"/>
        <v>876388</v>
      </c>
    </row>
    <row r="14" spans="1:18" x14ac:dyDescent="0.2">
      <c r="B14" s="112" t="s">
        <v>128</v>
      </c>
      <c r="C14" s="25">
        <v>10177</v>
      </c>
      <c r="D14" s="25">
        <v>124</v>
      </c>
      <c r="E14" s="150">
        <v>10301</v>
      </c>
      <c r="F14" s="25">
        <v>35064</v>
      </c>
      <c r="G14" s="25">
        <v>665</v>
      </c>
      <c r="H14" s="150">
        <v>35729</v>
      </c>
      <c r="I14" s="25">
        <v>114770</v>
      </c>
      <c r="J14" s="25">
        <v>58122</v>
      </c>
      <c r="K14" s="150">
        <v>172892</v>
      </c>
      <c r="L14" s="25">
        <v>158960</v>
      </c>
      <c r="M14" s="25">
        <v>101652</v>
      </c>
      <c r="N14" s="150">
        <v>260612</v>
      </c>
      <c r="O14" s="25">
        <v>368964</v>
      </c>
      <c r="P14" s="25">
        <v>219806</v>
      </c>
      <c r="Q14" s="150">
        <v>588770</v>
      </c>
      <c r="R14" s="150">
        <f t="shared" si="0"/>
        <v>1068304</v>
      </c>
    </row>
    <row r="15" spans="1:18" x14ac:dyDescent="0.2">
      <c r="B15" s="112">
        <v>2015</v>
      </c>
      <c r="C15" s="25">
        <v>11625</v>
      </c>
      <c r="D15" s="25">
        <v>125</v>
      </c>
      <c r="E15" s="150">
        <v>11750</v>
      </c>
      <c r="F15" s="25">
        <v>31482</v>
      </c>
      <c r="G15" s="25">
        <v>523</v>
      </c>
      <c r="H15" s="150">
        <v>32005</v>
      </c>
      <c r="I15" s="25">
        <v>136831</v>
      </c>
      <c r="J15" s="25">
        <v>64178</v>
      </c>
      <c r="K15" s="150">
        <v>201009</v>
      </c>
      <c r="L15" s="25">
        <v>173418</v>
      </c>
      <c r="M15" s="25">
        <v>102812</v>
      </c>
      <c r="N15" s="150">
        <v>276230</v>
      </c>
      <c r="O15" s="25">
        <v>408116</v>
      </c>
      <c r="P15" s="25">
        <v>223182</v>
      </c>
      <c r="Q15" s="150">
        <v>631298</v>
      </c>
      <c r="R15" s="150">
        <f t="shared" si="0"/>
        <v>1152292</v>
      </c>
    </row>
    <row r="16" spans="1:18" x14ac:dyDescent="0.2">
      <c r="B16" s="112">
        <v>2016</v>
      </c>
      <c r="C16" s="25">
        <v>11677</v>
      </c>
      <c r="D16" s="25">
        <v>1044</v>
      </c>
      <c r="E16" s="25">
        <v>12721</v>
      </c>
      <c r="F16" s="150">
        <v>29666</v>
      </c>
      <c r="G16" s="25">
        <v>313</v>
      </c>
      <c r="H16" s="25">
        <v>29979</v>
      </c>
      <c r="I16" s="25">
        <v>165945</v>
      </c>
      <c r="J16" s="150">
        <v>52813</v>
      </c>
      <c r="K16" s="150">
        <v>218758</v>
      </c>
      <c r="L16" s="25">
        <v>206267</v>
      </c>
      <c r="M16" s="25">
        <v>98812</v>
      </c>
      <c r="N16" s="25">
        <v>305079</v>
      </c>
      <c r="O16" s="150">
        <v>431295</v>
      </c>
      <c r="P16" s="25">
        <v>214901</v>
      </c>
      <c r="Q16" s="25">
        <v>646196</v>
      </c>
      <c r="R16" s="150">
        <v>1212733</v>
      </c>
    </row>
    <row r="17" spans="2:27" x14ac:dyDescent="0.2">
      <c r="B17" s="101"/>
      <c r="C17" s="101"/>
      <c r="D17" s="101"/>
      <c r="F17" s="64"/>
      <c r="G17" s="64"/>
      <c r="H17" s="64"/>
      <c r="K17" s="12"/>
      <c r="L17" s="12"/>
      <c r="M17" s="12"/>
      <c r="N17" s="12"/>
      <c r="O17" s="12"/>
      <c r="Q17" s="101"/>
      <c r="R17" s="101"/>
      <c r="S17" s="101"/>
      <c r="T17" s="101"/>
      <c r="U17" s="149"/>
      <c r="V17" s="101"/>
      <c r="W17" s="101"/>
      <c r="X17" s="149"/>
      <c r="Y17" s="101"/>
      <c r="Z17" s="101"/>
      <c r="AA17" s="149"/>
    </row>
    <row r="18" spans="2:27" x14ac:dyDescent="0.2">
      <c r="B18" s="102" t="s">
        <v>117</v>
      </c>
      <c r="C18" s="37"/>
      <c r="D18" s="38"/>
      <c r="E18" s="38"/>
      <c r="F18" s="38"/>
      <c r="G18" s="38"/>
      <c r="H18" s="38"/>
      <c r="I18" s="38"/>
    </row>
    <row r="19" spans="2:27" x14ac:dyDescent="0.2">
      <c r="B19" s="72" t="s">
        <v>116</v>
      </c>
      <c r="C19" s="72"/>
      <c r="D19" s="38"/>
      <c r="E19" s="38"/>
      <c r="F19" s="38"/>
      <c r="G19" s="38"/>
      <c r="H19" s="38"/>
      <c r="I19" s="38"/>
    </row>
    <row r="20" spans="2:27" x14ac:dyDescent="0.2">
      <c r="B20" s="72" t="s">
        <v>133</v>
      </c>
      <c r="C20" s="72"/>
      <c r="D20" s="38"/>
      <c r="E20" s="38"/>
      <c r="F20" s="38"/>
      <c r="G20" s="38"/>
      <c r="H20" s="38"/>
      <c r="I20" s="38"/>
    </row>
    <row r="21" spans="2:27" x14ac:dyDescent="0.2">
      <c r="B21" s="72"/>
      <c r="C21" s="72"/>
      <c r="D21" s="38"/>
      <c r="E21" s="38"/>
      <c r="F21" s="38"/>
      <c r="G21" s="38"/>
      <c r="H21" s="38"/>
      <c r="I21" s="38"/>
    </row>
    <row r="22" spans="2:27" x14ac:dyDescent="0.2">
      <c r="B22" s="37"/>
      <c r="C22" s="37"/>
      <c r="D22" s="38"/>
      <c r="E22" s="38"/>
      <c r="F22" s="38"/>
      <c r="G22" s="38"/>
      <c r="H22" s="38"/>
      <c r="I22" s="80"/>
    </row>
    <row r="23" spans="2:27" x14ac:dyDescent="0.2">
      <c r="B23" s="37"/>
      <c r="C23" s="37"/>
      <c r="D23" s="38"/>
      <c r="E23" s="38"/>
      <c r="F23" s="38"/>
      <c r="G23" s="38"/>
      <c r="H23" s="38"/>
      <c r="I23" s="80"/>
      <c r="J23" s="79"/>
      <c r="K23" s="79"/>
      <c r="L23" s="79"/>
      <c r="M23" s="79"/>
      <c r="N23" s="79"/>
      <c r="O23" s="79"/>
      <c r="P23" s="79"/>
      <c r="Q23" s="79"/>
    </row>
    <row r="24" spans="2:27" x14ac:dyDescent="0.2">
      <c r="B24" s="37"/>
      <c r="C24" s="37"/>
      <c r="D24" s="38"/>
      <c r="E24" s="38"/>
      <c r="F24" s="38"/>
      <c r="G24" s="38"/>
      <c r="H24" s="38"/>
      <c r="I24" s="80"/>
      <c r="J24" s="79"/>
      <c r="K24" s="79"/>
      <c r="L24" s="79"/>
      <c r="M24" s="79"/>
      <c r="N24" s="79"/>
      <c r="O24" s="79"/>
      <c r="P24" s="79"/>
      <c r="Q24" s="79"/>
    </row>
    <row r="25" spans="2:27" x14ac:dyDescent="0.2">
      <c r="B25" s="37"/>
      <c r="C25" s="37"/>
      <c r="D25" s="38"/>
      <c r="E25" s="38"/>
      <c r="F25" s="38"/>
      <c r="G25" s="38"/>
      <c r="H25" s="38"/>
      <c r="I25" s="79"/>
      <c r="Q25" s="79"/>
    </row>
    <row r="26" spans="2:27" x14ac:dyDescent="0.2">
      <c r="I26" s="79"/>
      <c r="Q26" s="79"/>
    </row>
    <row r="27" spans="2:27" x14ac:dyDescent="0.2">
      <c r="I27" s="79"/>
      <c r="Q27" s="79"/>
    </row>
    <row r="28" spans="2:27" x14ac:dyDescent="0.2">
      <c r="I28" s="79"/>
      <c r="Q28" s="79"/>
    </row>
    <row r="29" spans="2:27" ht="12.75" customHeight="1" x14ac:dyDescent="0.3">
      <c r="I29" s="79"/>
      <c r="Q29" s="79"/>
      <c r="S29" s="43"/>
    </row>
    <row r="30" spans="2:27" x14ac:dyDescent="0.2">
      <c r="I30" s="79"/>
      <c r="J30" s="79"/>
      <c r="K30" s="79"/>
      <c r="L30" s="79"/>
      <c r="M30" s="79"/>
      <c r="N30" s="79"/>
      <c r="O30" s="79"/>
      <c r="P30" s="79"/>
      <c r="Q30" s="79"/>
    </row>
    <row r="31" spans="2:27" x14ac:dyDescent="0.2">
      <c r="I31" s="79"/>
      <c r="J31" s="79"/>
      <c r="K31" s="79"/>
      <c r="L31" s="79"/>
      <c r="M31" s="79"/>
      <c r="N31" s="79"/>
      <c r="O31" s="79"/>
      <c r="P31" s="79"/>
      <c r="Q31" s="79"/>
    </row>
    <row r="32" spans="2:27" x14ac:dyDescent="0.2">
      <c r="B32" s="37"/>
      <c r="C32" s="37"/>
      <c r="D32" s="38"/>
      <c r="E32" s="38"/>
      <c r="F32" s="38"/>
      <c r="G32" s="38"/>
      <c r="H32" s="38"/>
      <c r="I32" s="80"/>
      <c r="J32" s="79"/>
      <c r="K32" s="80"/>
      <c r="L32" s="80"/>
      <c r="M32" s="80"/>
      <c r="N32" s="80"/>
      <c r="O32" s="80"/>
      <c r="P32" s="80"/>
      <c r="Q32" s="79"/>
    </row>
    <row r="33" spans="2:17" x14ac:dyDescent="0.2">
      <c r="B33" s="37"/>
      <c r="C33" s="37"/>
      <c r="D33" s="38"/>
      <c r="E33" s="38"/>
      <c r="F33" s="38"/>
      <c r="G33" s="38"/>
      <c r="H33" s="38"/>
      <c r="I33" s="80"/>
      <c r="J33" s="79"/>
      <c r="K33" s="79"/>
      <c r="L33" s="79"/>
      <c r="M33" s="79"/>
      <c r="N33" s="79"/>
      <c r="O33" s="79"/>
      <c r="P33" s="79"/>
      <c r="Q33" s="79"/>
    </row>
    <row r="34" spans="2:17" x14ac:dyDescent="0.2">
      <c r="B34" s="37"/>
      <c r="C34" s="37"/>
      <c r="D34" s="38"/>
      <c r="E34" s="38"/>
      <c r="F34" s="38"/>
      <c r="G34" s="38"/>
      <c r="H34" s="38"/>
      <c r="I34" s="80"/>
      <c r="J34" s="79"/>
      <c r="K34" s="79"/>
      <c r="L34" s="79"/>
      <c r="M34" s="79"/>
      <c r="N34" s="79"/>
      <c r="O34" s="79"/>
      <c r="P34" s="79"/>
      <c r="Q34" s="79"/>
    </row>
    <row r="35" spans="2:17" x14ac:dyDescent="0.2">
      <c r="B35" s="37"/>
      <c r="C35" s="37"/>
      <c r="D35" s="38"/>
      <c r="E35" s="38"/>
      <c r="F35" s="38"/>
      <c r="G35" s="38"/>
      <c r="H35" s="38"/>
      <c r="I35" s="80"/>
      <c r="J35" s="79"/>
      <c r="K35" s="79"/>
      <c r="L35" s="79"/>
      <c r="M35" s="79"/>
      <c r="N35" s="79"/>
      <c r="O35" s="79"/>
      <c r="P35" s="79"/>
      <c r="Q35" s="79"/>
    </row>
    <row r="36" spans="2:17" x14ac:dyDescent="0.2">
      <c r="B36" s="37"/>
      <c r="C36" s="37"/>
      <c r="D36" s="38"/>
      <c r="E36" s="38"/>
      <c r="F36" s="38"/>
      <c r="G36" s="38"/>
      <c r="H36" s="38"/>
      <c r="I36" s="80"/>
      <c r="J36" s="79"/>
      <c r="K36" s="79"/>
      <c r="L36" s="79"/>
      <c r="M36" s="79"/>
      <c r="N36" s="79"/>
      <c r="O36" s="79"/>
      <c r="P36" s="79"/>
      <c r="Q36" s="79"/>
    </row>
    <row r="37" spans="2:17" x14ac:dyDescent="0.2">
      <c r="B37" s="37"/>
      <c r="C37" s="37"/>
      <c r="D37" s="38"/>
      <c r="E37" s="38"/>
      <c r="F37" s="38"/>
      <c r="G37" s="38"/>
      <c r="H37" s="38"/>
      <c r="I37" s="80"/>
      <c r="J37" s="79"/>
      <c r="K37" s="79"/>
      <c r="L37" s="79"/>
      <c r="M37" s="79"/>
      <c r="N37" s="79"/>
      <c r="O37" s="79"/>
      <c r="P37" s="79"/>
      <c r="Q37" s="79"/>
    </row>
    <row r="38" spans="2:17" x14ac:dyDescent="0.2">
      <c r="B38" s="37"/>
      <c r="C38" s="37"/>
      <c r="D38" s="38"/>
      <c r="E38" s="38"/>
      <c r="F38" s="38"/>
      <c r="G38" s="38"/>
      <c r="H38" s="38"/>
      <c r="I38" s="80"/>
      <c r="J38" s="79"/>
      <c r="K38" s="79"/>
      <c r="L38" s="79"/>
      <c r="M38" s="79"/>
      <c r="N38" s="79"/>
      <c r="O38" s="79"/>
      <c r="P38" s="79"/>
      <c r="Q38" s="79"/>
    </row>
    <row r="39" spans="2:17" x14ac:dyDescent="0.2">
      <c r="B39" s="37"/>
      <c r="C39" s="37"/>
      <c r="D39" s="38"/>
      <c r="E39" s="38"/>
      <c r="F39" s="38"/>
      <c r="G39" s="38"/>
      <c r="H39" s="38"/>
      <c r="I39" s="80"/>
      <c r="J39" s="79"/>
      <c r="K39" s="79"/>
      <c r="L39" s="79"/>
      <c r="M39" s="79"/>
      <c r="N39" s="79"/>
      <c r="O39" s="79"/>
      <c r="P39" s="79"/>
      <c r="Q39" s="79"/>
    </row>
    <row r="40" spans="2:17" x14ac:dyDescent="0.2">
      <c r="B40" s="37"/>
      <c r="C40" s="37"/>
      <c r="D40" s="38"/>
      <c r="E40" s="38"/>
      <c r="F40" s="38"/>
      <c r="G40" s="38"/>
      <c r="H40" s="38"/>
      <c r="I40" s="80"/>
      <c r="J40" s="79"/>
      <c r="K40" s="79"/>
      <c r="L40" s="79"/>
      <c r="M40" s="79"/>
      <c r="N40" s="79"/>
      <c r="O40" s="79"/>
      <c r="P40" s="79"/>
      <c r="Q40" s="79"/>
    </row>
    <row r="41" spans="2:17" x14ac:dyDescent="0.2">
      <c r="B41" s="37"/>
      <c r="C41" s="37"/>
      <c r="D41" s="38"/>
      <c r="E41" s="38"/>
      <c r="F41" s="38"/>
      <c r="G41" s="38"/>
      <c r="H41" s="38"/>
      <c r="I41" s="80"/>
      <c r="J41" s="79"/>
      <c r="K41" s="79"/>
      <c r="L41" s="81"/>
      <c r="M41" s="80"/>
      <c r="N41" s="81"/>
      <c r="O41" s="80"/>
      <c r="P41" s="81"/>
      <c r="Q41" s="79"/>
    </row>
    <row r="42" spans="2:17" x14ac:dyDescent="0.2">
      <c r="B42" s="37"/>
      <c r="C42" s="37"/>
      <c r="D42" s="38"/>
      <c r="E42" s="38"/>
      <c r="F42" s="38"/>
      <c r="G42" s="38"/>
      <c r="H42" s="38"/>
      <c r="I42" s="80"/>
      <c r="J42" s="79"/>
      <c r="K42" s="79"/>
      <c r="L42" s="81"/>
      <c r="M42" s="81"/>
      <c r="N42" s="81"/>
      <c r="O42" s="81"/>
      <c r="P42" s="81"/>
      <c r="Q42" s="79"/>
    </row>
    <row r="43" spans="2:17" x14ac:dyDescent="0.2">
      <c r="B43" s="37"/>
      <c r="C43" s="37"/>
      <c r="D43" s="38"/>
      <c r="E43" s="38"/>
      <c r="F43" s="38"/>
      <c r="G43" s="38"/>
      <c r="H43" s="38"/>
      <c r="I43" s="80"/>
      <c r="J43" s="79"/>
      <c r="K43" s="79"/>
      <c r="L43" s="81"/>
      <c r="M43" s="81"/>
      <c r="N43" s="81"/>
      <c r="O43" s="81"/>
      <c r="P43" s="81"/>
      <c r="Q43" s="79"/>
    </row>
    <row r="44" spans="2:17" x14ac:dyDescent="0.2">
      <c r="B44" s="37"/>
      <c r="C44" s="37"/>
      <c r="D44" s="38"/>
      <c r="E44" s="38"/>
      <c r="F44" s="38"/>
      <c r="G44" s="38"/>
      <c r="H44" s="38"/>
      <c r="I44" s="80"/>
      <c r="J44" s="79"/>
      <c r="K44" s="79"/>
      <c r="L44" s="81"/>
      <c r="M44" s="81"/>
      <c r="N44" s="81"/>
      <c r="O44" s="81"/>
      <c r="P44" s="81"/>
      <c r="Q44" s="79"/>
    </row>
    <row r="45" spans="2:17" x14ac:dyDescent="0.2">
      <c r="B45" s="37"/>
      <c r="C45" s="37"/>
      <c r="D45" s="38"/>
      <c r="E45" s="38"/>
      <c r="F45" s="38"/>
      <c r="G45" s="38"/>
      <c r="H45" s="38"/>
      <c r="I45" s="80"/>
      <c r="J45" s="79"/>
      <c r="K45" s="79"/>
      <c r="L45" s="81"/>
      <c r="M45" s="81"/>
      <c r="N45" s="81"/>
      <c r="O45" s="81"/>
      <c r="P45" s="81"/>
      <c r="Q45" s="79"/>
    </row>
    <row r="46" spans="2:17" x14ac:dyDescent="0.2">
      <c r="B46" s="37"/>
      <c r="C46" s="37"/>
      <c r="D46" s="38"/>
      <c r="E46" s="38"/>
      <c r="F46" s="38"/>
      <c r="G46" s="38"/>
      <c r="H46" s="38"/>
      <c r="I46" s="80"/>
      <c r="J46" s="79"/>
      <c r="K46" s="79"/>
      <c r="L46" s="81"/>
      <c r="M46" s="81"/>
      <c r="N46" s="81"/>
      <c r="O46" s="81"/>
      <c r="P46" s="81"/>
      <c r="Q46" s="79"/>
    </row>
    <row r="47" spans="2:17" x14ac:dyDescent="0.2">
      <c r="B47" s="37"/>
      <c r="C47" s="37"/>
      <c r="D47" s="38"/>
      <c r="E47" s="38"/>
      <c r="F47" s="38"/>
      <c r="G47" s="38"/>
      <c r="H47" s="38"/>
      <c r="I47" s="80"/>
      <c r="J47" s="79"/>
      <c r="K47" s="79"/>
      <c r="L47" s="81"/>
      <c r="M47" s="81"/>
      <c r="N47" s="81"/>
      <c r="O47" s="81"/>
      <c r="P47" s="81"/>
      <c r="Q47" s="79"/>
    </row>
    <row r="48" spans="2:17" x14ac:dyDescent="0.2">
      <c r="B48" s="37"/>
      <c r="C48" s="37"/>
      <c r="D48" s="38"/>
      <c r="E48" s="38"/>
      <c r="F48" s="38"/>
      <c r="G48" s="38"/>
      <c r="H48" s="38"/>
      <c r="I48" s="80"/>
      <c r="J48" s="79"/>
      <c r="K48" s="79"/>
      <c r="L48" s="81"/>
      <c r="M48" s="81"/>
      <c r="N48" s="81"/>
      <c r="O48" s="81"/>
      <c r="P48" s="81"/>
      <c r="Q48" s="79"/>
    </row>
    <row r="49" spans="2:17" x14ac:dyDescent="0.2">
      <c r="B49" s="37"/>
      <c r="C49" s="37"/>
      <c r="D49" s="38"/>
      <c r="E49" s="38"/>
      <c r="F49" s="38"/>
      <c r="G49" s="38"/>
      <c r="H49" s="38"/>
      <c r="I49" s="80"/>
      <c r="J49" s="79"/>
      <c r="K49" s="79"/>
      <c r="L49" s="81"/>
      <c r="M49" s="81"/>
      <c r="N49" s="81"/>
      <c r="O49" s="81"/>
      <c r="P49" s="81"/>
      <c r="Q49" s="79"/>
    </row>
    <row r="50" spans="2:17" x14ac:dyDescent="0.2">
      <c r="I50" s="79"/>
      <c r="J50" s="79"/>
      <c r="K50" s="79"/>
      <c r="L50" s="81"/>
      <c r="M50" s="81"/>
      <c r="N50" s="81"/>
      <c r="O50" s="81"/>
      <c r="P50" s="81"/>
      <c r="Q50" s="80"/>
    </row>
    <row r="51" spans="2:17" x14ac:dyDescent="0.2">
      <c r="B51" s="79"/>
      <c r="C51" s="79"/>
      <c r="D51" s="79">
        <v>2007</v>
      </c>
      <c r="E51" s="79">
        <v>2008</v>
      </c>
      <c r="F51" s="79">
        <v>2009</v>
      </c>
      <c r="G51" s="79">
        <v>2010</v>
      </c>
      <c r="H51" s="79">
        <v>2011</v>
      </c>
      <c r="I51" s="79">
        <v>2012</v>
      </c>
      <c r="J51" s="79">
        <v>2013</v>
      </c>
      <c r="K51" s="79">
        <v>2014</v>
      </c>
      <c r="L51" s="79">
        <v>2015</v>
      </c>
      <c r="M51" s="79">
        <v>2016</v>
      </c>
      <c r="N51" s="12"/>
      <c r="O51" s="12"/>
      <c r="P51" s="12"/>
      <c r="Q51" s="12"/>
    </row>
    <row r="52" spans="2:17" x14ac:dyDescent="0.2">
      <c r="B52" s="79" t="s">
        <v>85</v>
      </c>
      <c r="C52" s="79"/>
      <c r="D52" s="81">
        <v>1273</v>
      </c>
      <c r="E52" s="81">
        <v>43117</v>
      </c>
      <c r="F52" s="81">
        <v>39326</v>
      </c>
      <c r="G52" s="81">
        <v>36798</v>
      </c>
      <c r="H52" s="81">
        <v>23814</v>
      </c>
      <c r="I52" s="81">
        <v>26975</v>
      </c>
      <c r="J52" s="81">
        <v>33155</v>
      </c>
      <c r="K52" s="81">
        <v>45241</v>
      </c>
      <c r="L52" s="81">
        <v>43107</v>
      </c>
      <c r="M52" s="81">
        <v>41343</v>
      </c>
      <c r="N52" s="12"/>
      <c r="O52" s="12"/>
      <c r="P52" s="12"/>
      <c r="Q52" s="12"/>
    </row>
    <row r="53" spans="2:17" x14ac:dyDescent="0.2">
      <c r="B53" s="79" t="s">
        <v>45</v>
      </c>
      <c r="C53" s="79"/>
      <c r="D53" s="81">
        <v>56221</v>
      </c>
      <c r="E53" s="81">
        <v>58671</v>
      </c>
      <c r="F53" s="81">
        <v>63301</v>
      </c>
      <c r="G53" s="81">
        <v>83784</v>
      </c>
      <c r="H53" s="81">
        <v>85539</v>
      </c>
      <c r="I53" s="81">
        <v>95555</v>
      </c>
      <c r="J53" s="81">
        <v>98946</v>
      </c>
      <c r="K53" s="81">
        <v>114770</v>
      </c>
      <c r="L53" s="81">
        <v>136831</v>
      </c>
      <c r="M53" s="81">
        <v>165945</v>
      </c>
      <c r="N53" s="12"/>
      <c r="O53" s="12"/>
      <c r="P53" s="12"/>
      <c r="Q53" s="12"/>
    </row>
    <row r="54" spans="2:17" x14ac:dyDescent="0.2">
      <c r="B54" s="79" t="s">
        <v>47</v>
      </c>
      <c r="C54" s="79"/>
      <c r="D54" s="81">
        <v>103080</v>
      </c>
      <c r="E54" s="81">
        <v>107454</v>
      </c>
      <c r="F54" s="81">
        <v>108779</v>
      </c>
      <c r="G54" s="81">
        <v>127269</v>
      </c>
      <c r="H54" s="81">
        <v>132901</v>
      </c>
      <c r="I54" s="81">
        <v>141496</v>
      </c>
      <c r="J54" s="81">
        <v>149727</v>
      </c>
      <c r="K54" s="81">
        <v>158960</v>
      </c>
      <c r="L54" s="81">
        <v>173418</v>
      </c>
      <c r="M54" s="81">
        <v>206267</v>
      </c>
      <c r="N54" s="12"/>
      <c r="O54" s="12"/>
      <c r="P54" s="12"/>
      <c r="Q54" s="12"/>
    </row>
    <row r="55" spans="2:17" x14ac:dyDescent="0.2">
      <c r="B55" s="79" t="s">
        <v>49</v>
      </c>
      <c r="C55" s="79"/>
      <c r="D55" s="81">
        <v>199512</v>
      </c>
      <c r="E55" s="81">
        <v>216593</v>
      </c>
      <c r="F55" s="81">
        <v>233780</v>
      </c>
      <c r="G55" s="81">
        <v>269742</v>
      </c>
      <c r="H55" s="81">
        <v>291074</v>
      </c>
      <c r="I55" s="81">
        <v>337100</v>
      </c>
      <c r="J55" s="81">
        <v>340702</v>
      </c>
      <c r="K55" s="81">
        <v>368964</v>
      </c>
      <c r="L55" s="81">
        <v>408116</v>
      </c>
      <c r="M55" s="81">
        <v>431295</v>
      </c>
      <c r="N55" s="12"/>
      <c r="O55" s="12"/>
      <c r="P55" s="12"/>
      <c r="Q55" s="12"/>
    </row>
    <row r="56" spans="2:17" x14ac:dyDescent="0.2">
      <c r="I56" s="79"/>
      <c r="K56" s="12"/>
      <c r="M56" s="12"/>
      <c r="N56" s="12"/>
      <c r="O56" s="12"/>
      <c r="P56" s="12"/>
      <c r="Q56" s="12"/>
    </row>
    <row r="57" spans="2:17" x14ac:dyDescent="0.2">
      <c r="B57" s="79"/>
      <c r="C57" s="79"/>
      <c r="D57" s="79">
        <v>2007</v>
      </c>
      <c r="E57" s="79">
        <v>2008</v>
      </c>
      <c r="F57" s="79">
        <v>2009</v>
      </c>
      <c r="G57" s="79">
        <v>2010</v>
      </c>
      <c r="H57" s="79">
        <v>2011</v>
      </c>
      <c r="I57" s="79">
        <v>2012</v>
      </c>
      <c r="J57" s="79">
        <v>2013</v>
      </c>
      <c r="K57" s="79">
        <v>2014</v>
      </c>
      <c r="L57" s="79">
        <v>2015</v>
      </c>
      <c r="M57" s="79">
        <v>2016</v>
      </c>
      <c r="N57" s="12"/>
      <c r="O57" s="12"/>
      <c r="P57" s="12"/>
      <c r="Q57" s="12"/>
    </row>
    <row r="58" spans="2:17" x14ac:dyDescent="0.2">
      <c r="B58" s="79" t="s">
        <v>86</v>
      </c>
      <c r="C58" s="79"/>
      <c r="D58" s="81">
        <v>1347</v>
      </c>
      <c r="E58" s="81">
        <v>800</v>
      </c>
      <c r="F58" s="81">
        <v>551</v>
      </c>
      <c r="G58" s="81">
        <v>688</v>
      </c>
      <c r="H58" s="81">
        <v>758</v>
      </c>
      <c r="I58" s="81">
        <v>626</v>
      </c>
      <c r="J58" s="81">
        <v>656</v>
      </c>
      <c r="K58" s="81">
        <v>789</v>
      </c>
      <c r="L58" s="81">
        <v>648</v>
      </c>
      <c r="M58" s="81">
        <v>1357</v>
      </c>
      <c r="N58" s="12"/>
      <c r="O58" s="12"/>
      <c r="P58" s="12"/>
      <c r="Q58" s="12"/>
    </row>
    <row r="59" spans="2:17" x14ac:dyDescent="0.2">
      <c r="B59" s="79" t="s">
        <v>46</v>
      </c>
      <c r="C59" s="79"/>
      <c r="D59" s="81">
        <v>76865</v>
      </c>
      <c r="E59" s="81">
        <v>76746</v>
      </c>
      <c r="F59" s="81">
        <v>70597</v>
      </c>
      <c r="G59" s="81">
        <v>71394</v>
      </c>
      <c r="H59" s="81">
        <v>66336</v>
      </c>
      <c r="I59" s="81">
        <v>63237</v>
      </c>
      <c r="J59" s="81">
        <v>57981</v>
      </c>
      <c r="K59" s="81">
        <v>58122</v>
      </c>
      <c r="L59" s="81">
        <v>64178</v>
      </c>
      <c r="M59" s="81">
        <v>52813</v>
      </c>
      <c r="N59" s="12"/>
      <c r="O59" s="12"/>
      <c r="P59" s="12"/>
      <c r="Q59" s="12"/>
    </row>
    <row r="60" spans="2:17" x14ac:dyDescent="0.2">
      <c r="B60" s="79" t="s">
        <v>48</v>
      </c>
      <c r="C60" s="79"/>
      <c r="D60" s="81">
        <v>63470</v>
      </c>
      <c r="E60" s="81">
        <v>65462</v>
      </c>
      <c r="F60" s="81">
        <v>65940</v>
      </c>
      <c r="G60" s="81">
        <v>82586</v>
      </c>
      <c r="H60" s="81">
        <v>67386</v>
      </c>
      <c r="I60" s="81">
        <v>65719</v>
      </c>
      <c r="J60" s="81">
        <v>57745</v>
      </c>
      <c r="K60" s="81">
        <v>101652</v>
      </c>
      <c r="L60" s="81">
        <v>102812</v>
      </c>
      <c r="M60" s="81">
        <v>98812</v>
      </c>
      <c r="N60" s="12"/>
      <c r="O60" s="12"/>
      <c r="P60" s="12"/>
      <c r="Q60" s="12"/>
    </row>
    <row r="61" spans="2:17" x14ac:dyDescent="0.2">
      <c r="B61" s="79" t="s">
        <v>50</v>
      </c>
      <c r="C61" s="79"/>
      <c r="D61" s="81">
        <v>106827</v>
      </c>
      <c r="E61" s="81">
        <v>104674</v>
      </c>
      <c r="F61" s="81">
        <v>106061</v>
      </c>
      <c r="G61" s="81">
        <v>145888</v>
      </c>
      <c r="H61" s="81">
        <v>138168</v>
      </c>
      <c r="I61" s="81">
        <v>144612</v>
      </c>
      <c r="J61" s="81">
        <v>137476</v>
      </c>
      <c r="K61" s="81">
        <v>219806</v>
      </c>
      <c r="L61" s="81">
        <v>223182</v>
      </c>
      <c r="M61" s="81">
        <v>214901</v>
      </c>
      <c r="N61" s="12"/>
      <c r="O61" s="12"/>
      <c r="P61" s="12"/>
      <c r="Q61" s="12"/>
    </row>
    <row r="62" spans="2:17" x14ac:dyDescent="0.2">
      <c r="N62" s="12"/>
      <c r="O62" s="12"/>
      <c r="P62" s="12"/>
      <c r="Q62" s="12"/>
    </row>
    <row r="63" spans="2:17" x14ac:dyDescent="0.2">
      <c r="N63" s="12"/>
      <c r="O63" s="12"/>
      <c r="P63" s="12"/>
      <c r="Q63" s="12"/>
    </row>
    <row r="64" spans="2:17" x14ac:dyDescent="0.2">
      <c r="B64" s="79"/>
      <c r="C64" s="79">
        <v>2006</v>
      </c>
      <c r="D64" s="79">
        <v>2007</v>
      </c>
      <c r="E64" s="79">
        <v>2008</v>
      </c>
      <c r="F64" s="79">
        <v>2009</v>
      </c>
      <c r="G64" s="79">
        <v>2010</v>
      </c>
      <c r="H64" s="79">
        <v>2011</v>
      </c>
      <c r="I64" s="79">
        <v>2012</v>
      </c>
      <c r="J64" s="79">
        <v>2013</v>
      </c>
      <c r="K64" s="79">
        <v>2014</v>
      </c>
      <c r="L64" s="79">
        <v>2015</v>
      </c>
      <c r="M64" s="79">
        <v>2016</v>
      </c>
    </row>
    <row r="65" spans="2:18" x14ac:dyDescent="0.2">
      <c r="B65" s="79" t="s">
        <v>119</v>
      </c>
      <c r="C65" s="79">
        <v>24538</v>
      </c>
      <c r="D65" s="81">
        <v>2620</v>
      </c>
      <c r="E65" s="81">
        <v>43917</v>
      </c>
      <c r="F65" s="81">
        <v>39877</v>
      </c>
      <c r="G65" s="81">
        <v>37486</v>
      </c>
      <c r="H65" s="81">
        <v>24572</v>
      </c>
      <c r="I65" s="81">
        <v>27601</v>
      </c>
      <c r="J65" s="81">
        <v>33811</v>
      </c>
      <c r="K65" s="81">
        <v>46030</v>
      </c>
      <c r="L65" s="81">
        <v>43755</v>
      </c>
      <c r="M65" s="81">
        <v>42700</v>
      </c>
    </row>
    <row r="66" spans="2:18" x14ac:dyDescent="0.2">
      <c r="B66" s="79" t="s">
        <v>120</v>
      </c>
      <c r="C66" s="79">
        <v>136780</v>
      </c>
      <c r="D66" s="81">
        <v>133086</v>
      </c>
      <c r="E66" s="81">
        <v>135417</v>
      </c>
      <c r="F66" s="81">
        <v>133898</v>
      </c>
      <c r="G66" s="81">
        <v>155178</v>
      </c>
      <c r="H66" s="81">
        <v>151875</v>
      </c>
      <c r="I66" s="81">
        <v>158792</v>
      </c>
      <c r="J66" s="81">
        <v>156927</v>
      </c>
      <c r="K66" s="81">
        <v>172892</v>
      </c>
      <c r="L66" s="81">
        <v>201009</v>
      </c>
      <c r="M66" s="81">
        <v>218758</v>
      </c>
    </row>
    <row r="67" spans="2:18" x14ac:dyDescent="0.2">
      <c r="B67" s="79" t="s">
        <v>121</v>
      </c>
      <c r="C67" s="79">
        <v>167917</v>
      </c>
      <c r="D67" s="81">
        <v>166550</v>
      </c>
      <c r="E67" s="81">
        <v>172916</v>
      </c>
      <c r="F67" s="81">
        <v>174719</v>
      </c>
      <c r="G67" s="81">
        <v>209855</v>
      </c>
      <c r="H67" s="81">
        <v>200287</v>
      </c>
      <c r="I67" s="81">
        <v>207215</v>
      </c>
      <c r="J67" s="81">
        <v>207472</v>
      </c>
      <c r="K67" s="81">
        <v>260612</v>
      </c>
      <c r="L67" s="81">
        <v>276230</v>
      </c>
      <c r="M67" s="81">
        <v>305079</v>
      </c>
      <c r="N67" s="65"/>
      <c r="O67" s="65"/>
      <c r="P67" s="65"/>
    </row>
    <row r="68" spans="2:18" x14ac:dyDescent="0.2">
      <c r="B68" s="79" t="s">
        <v>122</v>
      </c>
      <c r="C68" s="79">
        <v>290106</v>
      </c>
      <c r="D68" s="81">
        <v>306339</v>
      </c>
      <c r="E68" s="81">
        <v>321267</v>
      </c>
      <c r="F68" s="81">
        <v>339841</v>
      </c>
      <c r="G68" s="81">
        <v>415630</v>
      </c>
      <c r="H68" s="81">
        <v>429242</v>
      </c>
      <c r="I68" s="81">
        <v>481712</v>
      </c>
      <c r="J68" s="81">
        <v>478178</v>
      </c>
      <c r="K68" s="81">
        <v>588770</v>
      </c>
      <c r="L68" s="81">
        <v>631298</v>
      </c>
      <c r="M68" s="81">
        <v>646196</v>
      </c>
      <c r="N68" s="65"/>
      <c r="O68" s="65"/>
      <c r="P68" s="65"/>
    </row>
    <row r="69" spans="2:18" x14ac:dyDescent="0.2">
      <c r="K69" s="65"/>
      <c r="L69" s="81"/>
      <c r="M69" s="65"/>
      <c r="N69" s="65"/>
      <c r="O69" s="65"/>
      <c r="P69" s="65"/>
    </row>
    <row r="70" spans="2:18" x14ac:dyDescent="0.2">
      <c r="K70" s="65"/>
      <c r="L70" s="65"/>
      <c r="M70" s="65"/>
      <c r="N70" s="65"/>
      <c r="O70" s="65"/>
      <c r="P70" s="65"/>
      <c r="R70" s="64"/>
    </row>
    <row r="71" spans="2:18" x14ac:dyDescent="0.2">
      <c r="B71" s="16"/>
      <c r="C71" s="104"/>
      <c r="D71" s="104"/>
      <c r="E71" s="104"/>
      <c r="F71" s="104"/>
      <c r="G71" s="104"/>
      <c r="H71" s="104"/>
      <c r="I71" s="104"/>
      <c r="K71" s="65"/>
      <c r="L71" s="65"/>
      <c r="M71" s="79"/>
      <c r="N71" s="81"/>
      <c r="O71" s="81"/>
      <c r="P71" s="81"/>
      <c r="Q71" s="81"/>
      <c r="R71" s="65"/>
    </row>
    <row r="72" spans="2:18" x14ac:dyDescent="0.2">
      <c r="B72" s="16"/>
      <c r="C72" s="104"/>
      <c r="D72" s="104"/>
      <c r="E72" s="104"/>
      <c r="F72" s="104"/>
      <c r="G72" s="104"/>
      <c r="H72" s="104"/>
      <c r="I72" s="104"/>
      <c r="K72" s="65"/>
      <c r="L72" s="65"/>
      <c r="M72" s="79"/>
      <c r="N72" s="81"/>
      <c r="O72" s="81"/>
      <c r="P72" s="81"/>
      <c r="Q72" s="81"/>
      <c r="R72" s="65"/>
    </row>
    <row r="73" spans="2:18" x14ac:dyDescent="0.2">
      <c r="B73" s="16"/>
      <c r="C73" s="104"/>
      <c r="D73" s="104"/>
      <c r="E73" s="104"/>
      <c r="F73" s="104"/>
      <c r="G73" s="104"/>
      <c r="H73" s="104"/>
      <c r="I73" s="104"/>
      <c r="Q73" s="65"/>
      <c r="R73" s="65"/>
    </row>
    <row r="74" spans="2:18" x14ac:dyDescent="0.2">
      <c r="B74" s="16"/>
      <c r="C74" s="104"/>
      <c r="D74" s="104"/>
      <c r="E74" s="104"/>
      <c r="F74" s="104"/>
      <c r="G74" s="104"/>
      <c r="H74" s="104"/>
      <c r="I74" s="104"/>
      <c r="Q74" s="65"/>
      <c r="R74" s="65"/>
    </row>
    <row r="75" spans="2:18" x14ac:dyDescent="0.2">
      <c r="B75" s="16"/>
      <c r="C75" s="16"/>
      <c r="D75" s="16"/>
      <c r="E75" s="16"/>
      <c r="F75" s="16"/>
      <c r="G75" s="16"/>
      <c r="H75" s="16"/>
      <c r="I75" s="16"/>
      <c r="K75" s="79"/>
      <c r="L75" s="81"/>
      <c r="M75" s="81"/>
      <c r="N75" s="81"/>
      <c r="O75" s="81"/>
      <c r="Q75" s="65"/>
      <c r="R75" s="65"/>
    </row>
    <row r="76" spans="2:18" x14ac:dyDescent="0.2">
      <c r="B76" s="24"/>
      <c r="C76" s="162"/>
      <c r="D76" s="101"/>
      <c r="E76" s="101"/>
      <c r="F76" s="101"/>
      <c r="G76" s="101"/>
      <c r="H76" s="101"/>
      <c r="I76" s="101"/>
      <c r="Q76" s="65"/>
      <c r="R76" s="65"/>
    </row>
    <row r="77" spans="2:18" x14ac:dyDescent="0.2">
      <c r="B77" s="75"/>
      <c r="C77" s="162"/>
      <c r="D77" s="101"/>
      <c r="E77" s="101"/>
      <c r="F77" s="101"/>
      <c r="G77" s="101"/>
      <c r="H77" s="101"/>
      <c r="I77" s="101"/>
      <c r="R77" s="64"/>
    </row>
    <row r="78" spans="2:18" x14ac:dyDescent="0.2">
      <c r="B78" s="24"/>
      <c r="C78" s="162"/>
      <c r="D78" s="101"/>
      <c r="E78" s="101"/>
      <c r="F78" s="101"/>
      <c r="G78" s="101"/>
      <c r="H78" s="101"/>
      <c r="I78" s="101"/>
    </row>
    <row r="79" spans="2:18" x14ac:dyDescent="0.2">
      <c r="B79" s="75"/>
      <c r="C79" s="162"/>
      <c r="D79" s="101"/>
      <c r="E79" s="101"/>
      <c r="F79" s="101"/>
      <c r="G79" s="101"/>
      <c r="H79" s="101"/>
      <c r="I79" s="101"/>
    </row>
    <row r="80" spans="2:18" x14ac:dyDescent="0.2">
      <c r="B80" s="24"/>
      <c r="C80" s="162"/>
      <c r="D80" s="101"/>
      <c r="E80" s="101"/>
      <c r="F80" s="101"/>
      <c r="G80" s="101"/>
      <c r="H80" s="101"/>
      <c r="I80" s="101"/>
    </row>
    <row r="81" spans="2:10" x14ac:dyDescent="0.2">
      <c r="B81" s="75"/>
      <c r="C81" s="162"/>
      <c r="D81" s="101"/>
      <c r="E81" s="101"/>
      <c r="F81" s="101"/>
      <c r="G81" s="101"/>
      <c r="H81" s="101"/>
      <c r="I81" s="101"/>
    </row>
    <row r="82" spans="2:10" x14ac:dyDescent="0.2">
      <c r="B82" s="24"/>
      <c r="C82" s="162"/>
      <c r="D82" s="101"/>
      <c r="E82" s="101"/>
      <c r="F82" s="101"/>
      <c r="G82" s="101"/>
      <c r="H82" s="101"/>
      <c r="I82" s="101"/>
    </row>
    <row r="83" spans="2:10" ht="20.25" x14ac:dyDescent="0.3">
      <c r="B83" s="75"/>
      <c r="C83" s="162"/>
      <c r="D83" s="101"/>
      <c r="E83" s="101"/>
      <c r="F83" s="101"/>
      <c r="G83" s="101"/>
      <c r="H83" s="101"/>
      <c r="I83" s="101"/>
      <c r="J83" s="43"/>
    </row>
    <row r="84" spans="2:10" x14ac:dyDescent="0.2">
      <c r="B84" s="24"/>
      <c r="C84" s="162"/>
      <c r="D84" s="101"/>
      <c r="E84" s="101"/>
      <c r="F84" s="101"/>
      <c r="G84" s="101"/>
      <c r="H84" s="101"/>
      <c r="I84" s="101"/>
    </row>
    <row r="85" spans="2:10" x14ac:dyDescent="0.2">
      <c r="B85" s="75"/>
      <c r="C85" s="162"/>
      <c r="D85" s="101"/>
      <c r="E85" s="101"/>
      <c r="F85" s="101"/>
      <c r="G85" s="101"/>
      <c r="H85" s="101"/>
      <c r="I85" s="101"/>
    </row>
    <row r="88" spans="2:10" ht="27.75" customHeight="1" x14ac:dyDescent="0.2"/>
  </sheetData>
  <mergeCells count="10">
    <mergeCell ref="C76:C77"/>
    <mergeCell ref="C78:C79"/>
    <mergeCell ref="C80:C81"/>
    <mergeCell ref="C82:C83"/>
    <mergeCell ref="C84:C85"/>
    <mergeCell ref="C4:E4"/>
    <mergeCell ref="F4:H4"/>
    <mergeCell ref="I4:K4"/>
    <mergeCell ref="L4:N4"/>
    <mergeCell ref="O4:Q4"/>
  </mergeCells>
  <pageMargins left="0.78740157499999996" right="0.78740157499999996" top="0.984251969" bottom="0.984251969" header="0.4921259845" footer="0.4921259845"/>
  <pageSetup paperSize="9" scale="77" orientation="landscape" r:id="rId1"/>
  <headerFooter alignWithMargins="0"/>
  <rowBreaks count="1" manualBreakCount="1">
    <brk id="48" max="16383" man="1"/>
  </rowBreaks>
  <colBreaks count="1" manualBreakCount="1">
    <brk id="13"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opLeftCell="A7" workbookViewId="0">
      <selection activeCell="A2" sqref="A2"/>
    </sheetView>
  </sheetViews>
  <sheetFormatPr baseColWidth="10" defaultRowHeight="12.75" x14ac:dyDescent="0.2"/>
  <cols>
    <col min="1" max="1" width="3.5703125" customWidth="1"/>
    <col min="2" max="2" width="9.85546875" customWidth="1"/>
    <col min="3" max="3" width="21.85546875" bestFit="1" customWidth="1"/>
    <col min="4" max="4" width="37.28515625" bestFit="1" customWidth="1"/>
    <col min="5" max="5" width="41.42578125" bestFit="1" customWidth="1"/>
    <col min="6" max="6" width="12.5703125" customWidth="1"/>
  </cols>
  <sheetData>
    <row r="1" spans="1:12" ht="15.75" x14ac:dyDescent="0.25">
      <c r="A1" s="142" t="str">
        <f>Inhaltsverzeichnis!B31&amp; " " &amp;Inhaltsverzeichnis!D31</f>
        <v>Tabelle 13: Verrechnete Stunden für pflegerische und hauswirtschaftliche Spitex-Leistungen pro Klient, 2006 – 2016</v>
      </c>
      <c r="B1" s="142"/>
      <c r="C1" s="142"/>
      <c r="D1" s="142"/>
      <c r="E1" s="142"/>
      <c r="F1" s="142"/>
      <c r="G1" s="142"/>
      <c r="H1" s="142"/>
      <c r="I1" s="142"/>
      <c r="J1" s="142"/>
      <c r="K1" s="142"/>
      <c r="L1" s="142"/>
    </row>
    <row r="4" spans="1:12" ht="14.25" x14ac:dyDescent="0.2">
      <c r="B4" s="46" t="s">
        <v>68</v>
      </c>
      <c r="C4" s="144" t="s">
        <v>138</v>
      </c>
      <c r="D4" s="144" t="s">
        <v>137</v>
      </c>
      <c r="E4" s="144" t="s">
        <v>136</v>
      </c>
    </row>
    <row r="5" spans="1:12" x14ac:dyDescent="0.2">
      <c r="B5" s="146">
        <v>2006</v>
      </c>
      <c r="C5" s="143">
        <v>51.551232058408694</v>
      </c>
      <c r="D5" s="145" t="s">
        <v>76</v>
      </c>
      <c r="E5" s="145" t="s">
        <v>76</v>
      </c>
    </row>
    <row r="6" spans="1:12" x14ac:dyDescent="0.2">
      <c r="B6" s="146">
        <v>2007</v>
      </c>
      <c r="C6" s="143">
        <v>47.867867165575305</v>
      </c>
      <c r="D6" s="143">
        <v>38.798189850231658</v>
      </c>
      <c r="E6" s="143">
        <v>36.794344092389693</v>
      </c>
      <c r="F6" s="115"/>
    </row>
    <row r="7" spans="1:12" x14ac:dyDescent="0.2">
      <c r="B7" s="146">
        <v>2008</v>
      </c>
      <c r="C7" s="143">
        <v>48.195348507409769</v>
      </c>
      <c r="D7" s="143">
        <v>41.983141082519964</v>
      </c>
      <c r="E7" s="143">
        <v>35.499785007883041</v>
      </c>
      <c r="F7" s="115"/>
    </row>
    <row r="8" spans="1:12" x14ac:dyDescent="0.2">
      <c r="B8" s="146">
        <v>2009</v>
      </c>
      <c r="C8" s="143">
        <v>49.165039615166947</v>
      </c>
      <c r="D8" s="143">
        <v>43.000676132521974</v>
      </c>
      <c r="E8" s="143">
        <v>35.392867540029116</v>
      </c>
      <c r="F8" s="115"/>
    </row>
    <row r="9" spans="1:12" x14ac:dyDescent="0.2">
      <c r="B9" s="147">
        <v>2010</v>
      </c>
      <c r="C9" s="143">
        <v>53.312722563936546</v>
      </c>
      <c r="D9" s="143">
        <v>45.000260824204489</v>
      </c>
      <c r="E9" s="143">
        <v>42.278238852159234</v>
      </c>
      <c r="F9" s="115"/>
    </row>
    <row r="10" spans="1:12" x14ac:dyDescent="0.2">
      <c r="B10" s="147">
        <v>2011</v>
      </c>
      <c r="C10" s="143">
        <v>51.152959405020141</v>
      </c>
      <c r="D10" s="143">
        <v>45.297095294717174</v>
      </c>
      <c r="E10" s="143">
        <v>37.820502150090164</v>
      </c>
      <c r="F10" s="115"/>
      <c r="J10" s="139"/>
      <c r="K10" s="139"/>
      <c r="L10" s="139"/>
    </row>
    <row r="11" spans="1:12" x14ac:dyDescent="0.2">
      <c r="B11" s="147">
        <v>2012</v>
      </c>
      <c r="C11" s="143">
        <v>49.708814827220458</v>
      </c>
      <c r="D11" s="143">
        <v>43.553542964787709</v>
      </c>
      <c r="E11" s="143">
        <v>38.019134775374376</v>
      </c>
      <c r="F11" s="115"/>
      <c r="J11" s="139"/>
      <c r="K11" s="139"/>
      <c r="L11" s="139"/>
    </row>
    <row r="12" spans="1:12" x14ac:dyDescent="0.2">
      <c r="B12" s="148">
        <v>2013</v>
      </c>
      <c r="C12" s="143">
        <v>48.192554347826089</v>
      </c>
      <c r="D12" s="143">
        <v>41.716142866715806</v>
      </c>
      <c r="E12" s="143">
        <v>35.769761871213191</v>
      </c>
      <c r="F12" s="115"/>
    </row>
    <row r="13" spans="1:12" x14ac:dyDescent="0.2">
      <c r="B13" s="148">
        <v>2014</v>
      </c>
      <c r="C13" s="143">
        <v>50.081534104099923</v>
      </c>
      <c r="D13" s="143">
        <v>45.600888240753015</v>
      </c>
      <c r="E13" s="143">
        <v>39.741824260787794</v>
      </c>
      <c r="F13" s="115"/>
    </row>
    <row r="14" spans="1:12" x14ac:dyDescent="0.2">
      <c r="B14" s="148">
        <v>2015</v>
      </c>
      <c r="C14" s="143">
        <v>45.100371036223848</v>
      </c>
      <c r="D14" s="143">
        <v>39.370870172173106</v>
      </c>
      <c r="E14" s="143">
        <v>39.56869494785866</v>
      </c>
      <c r="F14" s="115"/>
    </row>
    <row r="15" spans="1:12" s="139" customFormat="1" x14ac:dyDescent="0.2">
      <c r="B15" s="148">
        <v>2016</v>
      </c>
      <c r="C15" s="143">
        <v>46.798715360616626</v>
      </c>
      <c r="D15" s="143">
        <v>41.62847992116285</v>
      </c>
      <c r="E15" s="143">
        <v>39.463956232568115</v>
      </c>
      <c r="F15" s="115"/>
    </row>
    <row r="16" spans="1:12" x14ac:dyDescent="0.2">
      <c r="B16" s="139"/>
    </row>
    <row r="17" spans="2:2" x14ac:dyDescent="0.2">
      <c r="B17" s="72" t="s">
        <v>139</v>
      </c>
    </row>
    <row r="18" spans="2:2" x14ac:dyDescent="0.2">
      <c r="B18" s="72" t="s">
        <v>130</v>
      </c>
    </row>
  </sheetData>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14"/>
  <sheetViews>
    <sheetView zoomScaleNormal="100" workbookViewId="0">
      <selection activeCell="A2" sqref="A2"/>
    </sheetView>
  </sheetViews>
  <sheetFormatPr baseColWidth="10" defaultRowHeight="12.75" x14ac:dyDescent="0.2"/>
  <cols>
    <col min="1" max="1" width="3.85546875" customWidth="1"/>
    <col min="2" max="2" width="92" customWidth="1"/>
  </cols>
  <sheetData>
    <row r="1" spans="1:5" ht="15.75" x14ac:dyDescent="0.25">
      <c r="A1" s="22" t="str">
        <f>Inhaltsverzeichnis!B33</f>
        <v>Begriffe</v>
      </c>
    </row>
    <row r="3" spans="1:5" x14ac:dyDescent="0.2">
      <c r="B3" s="91"/>
    </row>
    <row r="4" spans="1:5" x14ac:dyDescent="0.2">
      <c r="B4" s="92" t="s">
        <v>94</v>
      </c>
    </row>
    <row r="5" spans="1:5" ht="89.25" x14ac:dyDescent="0.2">
      <c r="B5" s="91" t="s">
        <v>145</v>
      </c>
    </row>
    <row r="6" spans="1:5" x14ac:dyDescent="0.2">
      <c r="B6" s="91"/>
    </row>
    <row r="7" spans="1:5" x14ac:dyDescent="0.2">
      <c r="B7" s="92" t="s">
        <v>95</v>
      </c>
    </row>
    <row r="8" spans="1:5" ht="51" x14ac:dyDescent="0.2">
      <c r="B8" s="93" t="s">
        <v>100</v>
      </c>
      <c r="E8" s="28"/>
    </row>
    <row r="9" spans="1:5" x14ac:dyDescent="0.2">
      <c r="B9" s="91"/>
    </row>
    <row r="10" spans="1:5" x14ac:dyDescent="0.2">
      <c r="B10" s="92" t="s">
        <v>96</v>
      </c>
    </row>
    <row r="11" spans="1:5" ht="25.5" x14ac:dyDescent="0.2">
      <c r="B11" s="93" t="s">
        <v>97</v>
      </c>
    </row>
    <row r="12" spans="1:5" x14ac:dyDescent="0.2">
      <c r="B12" s="91"/>
    </row>
    <row r="13" spans="1:5" x14ac:dyDescent="0.2">
      <c r="B13" s="92" t="s">
        <v>98</v>
      </c>
    </row>
    <row r="14" spans="1:5" ht="51" x14ac:dyDescent="0.2">
      <c r="B14" s="93" t="s">
        <v>99</v>
      </c>
    </row>
  </sheetData>
  <pageMargins left="0.7" right="0.7" top="0.78740157499999996" bottom="0.78740157499999996"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28"/>
  <sheetViews>
    <sheetView zoomScaleNormal="100" workbookViewId="0">
      <selection activeCell="A2" sqref="A2"/>
    </sheetView>
  </sheetViews>
  <sheetFormatPr baseColWidth="10" defaultRowHeight="12.75" x14ac:dyDescent="0.2"/>
  <cols>
    <col min="1" max="1" width="3.7109375" customWidth="1"/>
    <col min="2" max="2" width="8.42578125" bestFit="1" customWidth="1"/>
    <col min="3" max="9" width="14.5703125" customWidth="1"/>
    <col min="10" max="10" width="14.7109375" customWidth="1"/>
  </cols>
  <sheetData>
    <row r="1" spans="1:16" ht="15.75" x14ac:dyDescent="0.25">
      <c r="A1" s="62" t="str">
        <f>Inhaltsverzeichnis!B18&amp;" "&amp;Inhaltsverzeichnis!D18</f>
        <v>Tabelle 1: Kennzahlen der Alters- und Pflegeheime, 2006 – 2016</v>
      </c>
    </row>
    <row r="4" spans="1:16" ht="38.25" customHeight="1" x14ac:dyDescent="0.35">
      <c r="B4" s="61" t="s">
        <v>68</v>
      </c>
      <c r="C4" s="63" t="s">
        <v>71</v>
      </c>
      <c r="D4" s="67" t="s">
        <v>127</v>
      </c>
      <c r="E4" s="63" t="s">
        <v>72</v>
      </c>
      <c r="F4" s="73" t="s">
        <v>87</v>
      </c>
      <c r="G4" s="59" t="s">
        <v>77</v>
      </c>
      <c r="H4" s="67" t="s">
        <v>80</v>
      </c>
      <c r="I4" s="60" t="s">
        <v>79</v>
      </c>
      <c r="J4" s="41"/>
    </row>
    <row r="5" spans="1:16" x14ac:dyDescent="0.2">
      <c r="B5" s="113">
        <v>2006</v>
      </c>
      <c r="C5" s="68">
        <v>88</v>
      </c>
      <c r="D5" s="69">
        <v>5402</v>
      </c>
      <c r="E5" s="69">
        <v>1411</v>
      </c>
      <c r="F5" s="69">
        <v>3807</v>
      </c>
      <c r="G5" s="69">
        <v>5851</v>
      </c>
      <c r="H5" s="68">
        <v>1849</v>
      </c>
      <c r="I5" s="70">
        <v>347.4</v>
      </c>
      <c r="P5" s="27"/>
    </row>
    <row r="6" spans="1:16" x14ac:dyDescent="0.2">
      <c r="B6" s="113">
        <v>2007</v>
      </c>
      <c r="C6" s="68">
        <v>99</v>
      </c>
      <c r="D6" s="69">
        <v>5856</v>
      </c>
      <c r="E6" s="69">
        <v>1559</v>
      </c>
      <c r="F6" s="69">
        <v>4211</v>
      </c>
      <c r="G6" s="69">
        <v>6349</v>
      </c>
      <c r="H6" s="68">
        <v>2065</v>
      </c>
      <c r="I6" s="70">
        <v>401.4</v>
      </c>
    </row>
    <row r="7" spans="1:16" x14ac:dyDescent="0.2">
      <c r="B7" s="113">
        <v>2008</v>
      </c>
      <c r="C7" s="68">
        <v>99</v>
      </c>
      <c r="D7" s="69">
        <v>5897</v>
      </c>
      <c r="E7" s="69">
        <v>1443</v>
      </c>
      <c r="F7" s="69">
        <v>4266</v>
      </c>
      <c r="G7" s="69">
        <v>6475</v>
      </c>
      <c r="H7" s="68">
        <v>2082</v>
      </c>
      <c r="I7" s="70">
        <v>422</v>
      </c>
    </row>
    <row r="8" spans="1:16" x14ac:dyDescent="0.2">
      <c r="B8" s="113">
        <v>2009</v>
      </c>
      <c r="C8" s="68">
        <v>100</v>
      </c>
      <c r="D8" s="69">
        <v>6056</v>
      </c>
      <c r="E8" s="69">
        <v>1549</v>
      </c>
      <c r="F8" s="69">
        <v>4296</v>
      </c>
      <c r="G8" s="69">
        <v>6789</v>
      </c>
      <c r="H8" s="68">
        <v>2097</v>
      </c>
      <c r="I8" s="70">
        <v>446.7</v>
      </c>
    </row>
    <row r="9" spans="1:16" x14ac:dyDescent="0.2">
      <c r="B9" s="114">
        <v>2010</v>
      </c>
      <c r="C9" s="68">
        <v>98</v>
      </c>
      <c r="D9" s="69">
        <v>5953</v>
      </c>
      <c r="E9" s="69">
        <v>1546</v>
      </c>
      <c r="F9" s="69">
        <v>4272</v>
      </c>
      <c r="G9" s="69">
        <v>7298</v>
      </c>
      <c r="H9" s="68">
        <v>2091</v>
      </c>
      <c r="I9" s="70">
        <v>469.2</v>
      </c>
    </row>
    <row r="10" spans="1:16" x14ac:dyDescent="0.2">
      <c r="B10" s="114">
        <v>2011</v>
      </c>
      <c r="C10" s="35">
        <v>98</v>
      </c>
      <c r="D10" s="35">
        <v>5992</v>
      </c>
      <c r="E10" s="35">
        <v>1578</v>
      </c>
      <c r="F10" s="35">
        <v>4220</v>
      </c>
      <c r="G10" s="35">
        <v>7380</v>
      </c>
      <c r="H10" s="35">
        <v>2108</v>
      </c>
      <c r="I10" s="70">
        <v>505.4</v>
      </c>
    </row>
    <row r="11" spans="1:16" x14ac:dyDescent="0.2">
      <c r="B11" s="114">
        <v>2012</v>
      </c>
      <c r="C11" s="35">
        <v>98</v>
      </c>
      <c r="D11" s="35">
        <v>6066</v>
      </c>
      <c r="E11" s="35">
        <v>1656</v>
      </c>
      <c r="F11" s="35">
        <v>4171</v>
      </c>
      <c r="G11" s="35">
        <v>7720</v>
      </c>
      <c r="H11" s="35">
        <v>2122</v>
      </c>
      <c r="I11" s="70">
        <v>530.4</v>
      </c>
    </row>
    <row r="12" spans="1:16" x14ac:dyDescent="0.2">
      <c r="B12" s="137">
        <v>2013</v>
      </c>
      <c r="C12" s="35">
        <v>101</v>
      </c>
      <c r="D12" s="35">
        <v>6173</v>
      </c>
      <c r="E12" s="35">
        <v>1667</v>
      </c>
      <c r="F12" s="35">
        <v>4247</v>
      </c>
      <c r="G12" s="69">
        <v>8143</v>
      </c>
      <c r="H12" s="35">
        <v>2143</v>
      </c>
      <c r="I12" s="70">
        <v>552.1</v>
      </c>
    </row>
    <row r="13" spans="1:16" x14ac:dyDescent="0.2">
      <c r="B13" s="137">
        <v>2014</v>
      </c>
      <c r="C13" s="35">
        <v>100</v>
      </c>
      <c r="D13" s="35">
        <v>6171</v>
      </c>
      <c r="E13" s="35">
        <v>1680</v>
      </c>
      <c r="F13" s="35">
        <v>4354</v>
      </c>
      <c r="G13" s="69">
        <v>7893</v>
      </c>
      <c r="H13" s="35">
        <v>2143</v>
      </c>
      <c r="I13" s="70">
        <v>569.1</v>
      </c>
    </row>
    <row r="14" spans="1:16" s="110" customFormat="1" x14ac:dyDescent="0.2">
      <c r="B14" s="137">
        <v>2015</v>
      </c>
      <c r="C14" s="35">
        <v>98</v>
      </c>
      <c r="D14" s="35">
        <v>6348</v>
      </c>
      <c r="E14" s="35">
        <v>1647</v>
      </c>
      <c r="F14" s="35">
        <v>4322</v>
      </c>
      <c r="G14" s="69">
        <v>8301</v>
      </c>
      <c r="H14" s="35">
        <v>2133.8139999999999</v>
      </c>
      <c r="I14" s="70">
        <v>594.36400000000003</v>
      </c>
    </row>
    <row r="15" spans="1:16" x14ac:dyDescent="0.2">
      <c r="B15" s="137">
        <v>2016</v>
      </c>
      <c r="C15" s="35">
        <v>99</v>
      </c>
      <c r="D15" s="35">
        <v>6505</v>
      </c>
      <c r="E15" s="35">
        <v>1728</v>
      </c>
      <c r="F15" s="35">
        <v>4377</v>
      </c>
      <c r="G15" s="69">
        <v>8567</v>
      </c>
      <c r="H15" s="35">
        <v>2190.8000000000002</v>
      </c>
      <c r="I15" s="70">
        <v>613.77705400000002</v>
      </c>
    </row>
    <row r="16" spans="1:16" x14ac:dyDescent="0.2">
      <c r="B16" s="110"/>
      <c r="C16" s="110"/>
      <c r="D16" s="110"/>
      <c r="E16" s="110"/>
      <c r="F16" s="110"/>
      <c r="G16" s="110"/>
      <c r="H16" s="110"/>
      <c r="I16" s="110"/>
    </row>
    <row r="17" spans="2:9" x14ac:dyDescent="0.2">
      <c r="B17" s="72" t="s">
        <v>81</v>
      </c>
    </row>
    <row r="18" spans="2:9" x14ac:dyDescent="0.2">
      <c r="B18" s="72"/>
      <c r="D18" s="28"/>
      <c r="E18" s="28"/>
      <c r="F18" s="28"/>
      <c r="G18" s="28"/>
      <c r="H18" s="29"/>
      <c r="I18" s="28"/>
    </row>
    <row r="19" spans="2:9" x14ac:dyDescent="0.2">
      <c r="B19" s="28"/>
      <c r="C19" s="28"/>
      <c r="D19" s="28"/>
      <c r="F19" s="28"/>
      <c r="G19" s="28"/>
      <c r="H19" s="29"/>
      <c r="I19" s="28"/>
    </row>
    <row r="20" spans="2:9" x14ac:dyDescent="0.2">
      <c r="B20" s="28"/>
      <c r="C20" s="28"/>
      <c r="D20" s="28"/>
      <c r="E20" s="110"/>
      <c r="F20" s="110"/>
      <c r="G20" s="28"/>
      <c r="H20" s="29"/>
      <c r="I20" s="28"/>
    </row>
    <row r="21" spans="2:9" x14ac:dyDescent="0.2">
      <c r="B21" s="30"/>
      <c r="C21" s="30"/>
      <c r="D21" s="28"/>
      <c r="F21" s="28"/>
      <c r="H21" s="29"/>
      <c r="I21" s="28"/>
    </row>
    <row r="22" spans="2:9" x14ac:dyDescent="0.2">
      <c r="B22" s="31"/>
      <c r="C22" s="32"/>
      <c r="D22" s="110"/>
      <c r="F22" s="29"/>
    </row>
    <row r="23" spans="2:9" ht="12.75" customHeight="1" x14ac:dyDescent="0.2">
      <c r="B23" s="31"/>
      <c r="C23" s="32"/>
      <c r="D23" s="45"/>
    </row>
    <row r="24" spans="2:9" x14ac:dyDescent="0.2">
      <c r="B24" s="31"/>
      <c r="C24" s="32"/>
      <c r="D24" s="45"/>
    </row>
    <row r="25" spans="2:9" x14ac:dyDescent="0.2">
      <c r="B25" s="31"/>
      <c r="C25" s="32"/>
      <c r="D25" s="45"/>
    </row>
    <row r="26" spans="2:9" x14ac:dyDescent="0.2">
      <c r="B26" s="33"/>
      <c r="C26" s="32"/>
      <c r="D26" s="45"/>
    </row>
    <row r="28" spans="2:9" ht="12.75" customHeight="1" x14ac:dyDescent="0.2"/>
  </sheetData>
  <pageMargins left="0.78740157499999996" right="0.78740157499999996" top="0.984251969" bottom="0.984251969" header="0.4921259845" footer="0.4921259845"/>
  <pageSetup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43"/>
  <sheetViews>
    <sheetView zoomScaleNormal="100" workbookViewId="0">
      <selection activeCell="B18" sqref="B18"/>
    </sheetView>
  </sheetViews>
  <sheetFormatPr baseColWidth="10" defaultRowHeight="12.75" x14ac:dyDescent="0.2"/>
  <cols>
    <col min="1" max="1" width="3.7109375" customWidth="1"/>
    <col min="2" max="2" width="8.42578125" bestFit="1" customWidth="1"/>
    <col min="3" max="8" width="14.140625" customWidth="1"/>
    <col min="9" max="9" width="15.85546875" customWidth="1"/>
    <col min="10" max="10" width="14.140625" customWidth="1"/>
  </cols>
  <sheetData>
    <row r="1" spans="1:11" ht="15.75" x14ac:dyDescent="0.25">
      <c r="A1" s="62" t="str">
        <f>Inhaltsverzeichnis!B19&amp;" "&amp;Inhaltsverzeichnis!D19</f>
        <v>Tabelle 2: Kennzahlen der Spitalexternen Hilfe und Pflege (Spitex), 2006 – 2016</v>
      </c>
    </row>
    <row r="4" spans="1:11" ht="69" customHeight="1" x14ac:dyDescent="0.35">
      <c r="B4" s="46" t="s">
        <v>68</v>
      </c>
      <c r="C4" s="73" t="s">
        <v>89</v>
      </c>
      <c r="D4" s="73" t="s">
        <v>161</v>
      </c>
      <c r="E4" s="74" t="s">
        <v>82</v>
      </c>
      <c r="F4" s="88" t="s">
        <v>73</v>
      </c>
      <c r="G4" s="47" t="s">
        <v>74</v>
      </c>
      <c r="H4" s="48" t="s">
        <v>75</v>
      </c>
      <c r="I4" s="90" t="s">
        <v>114</v>
      </c>
      <c r="J4" s="89" t="s">
        <v>88</v>
      </c>
      <c r="K4" s="41"/>
    </row>
    <row r="5" spans="1:11" x14ac:dyDescent="0.2">
      <c r="B5" s="113">
        <v>2006</v>
      </c>
      <c r="C5" s="35">
        <v>74</v>
      </c>
      <c r="D5" s="71" t="s">
        <v>76</v>
      </c>
      <c r="E5" s="71" t="s">
        <v>76</v>
      </c>
      <c r="F5" s="35">
        <v>3593</v>
      </c>
      <c r="G5" s="35">
        <v>8460</v>
      </c>
      <c r="H5" s="35">
        <v>1481</v>
      </c>
      <c r="I5" s="35">
        <v>619342</v>
      </c>
      <c r="J5" s="34">
        <v>48.4</v>
      </c>
    </row>
    <row r="6" spans="1:11" x14ac:dyDescent="0.2">
      <c r="B6" s="113">
        <v>2007</v>
      </c>
      <c r="C6" s="35">
        <v>72</v>
      </c>
      <c r="D6" s="71" t="s">
        <v>76</v>
      </c>
      <c r="E6" s="71" t="s">
        <v>76</v>
      </c>
      <c r="F6" s="35">
        <v>3809</v>
      </c>
      <c r="G6" s="35">
        <v>8748</v>
      </c>
      <c r="H6" s="35">
        <v>1369</v>
      </c>
      <c r="I6" s="35">
        <v>611322</v>
      </c>
      <c r="J6" s="34">
        <v>50</v>
      </c>
    </row>
    <row r="7" spans="1:11" x14ac:dyDescent="0.2">
      <c r="B7" s="113">
        <v>2008</v>
      </c>
      <c r="C7" s="35">
        <v>71</v>
      </c>
      <c r="D7" s="71" t="s">
        <v>76</v>
      </c>
      <c r="E7" s="71" t="s">
        <v>76</v>
      </c>
      <c r="F7" s="35">
        <v>3884</v>
      </c>
      <c r="G7" s="35">
        <v>9139</v>
      </c>
      <c r="H7" s="35">
        <v>1396</v>
      </c>
      <c r="I7" s="35">
        <v>630486</v>
      </c>
      <c r="J7" s="34">
        <v>54</v>
      </c>
    </row>
    <row r="8" spans="1:11" x14ac:dyDescent="0.2">
      <c r="B8" s="113">
        <v>2009</v>
      </c>
      <c r="C8" s="35">
        <v>71</v>
      </c>
      <c r="D8" s="71" t="s">
        <v>76</v>
      </c>
      <c r="E8" s="71" t="s">
        <v>76</v>
      </c>
      <c r="F8" s="35">
        <v>4042</v>
      </c>
      <c r="G8" s="35">
        <v>9007</v>
      </c>
      <c r="H8" s="35">
        <v>1437</v>
      </c>
      <c r="I8" s="35">
        <v>648670</v>
      </c>
      <c r="J8" s="34">
        <v>57.5</v>
      </c>
    </row>
    <row r="9" spans="1:11" x14ac:dyDescent="0.2">
      <c r="B9" s="114">
        <v>2010</v>
      </c>
      <c r="C9" s="35">
        <v>75</v>
      </c>
      <c r="D9" s="35">
        <v>7</v>
      </c>
      <c r="E9" s="35">
        <v>15</v>
      </c>
      <c r="F9" s="35">
        <v>4743</v>
      </c>
      <c r="G9" s="35">
        <v>10023</v>
      </c>
      <c r="H9" s="35">
        <v>1943</v>
      </c>
      <c r="I9" s="35">
        <v>820782</v>
      </c>
      <c r="J9" s="34">
        <v>71.2</v>
      </c>
    </row>
    <row r="10" spans="1:11" x14ac:dyDescent="0.2">
      <c r="B10" s="114">
        <v>2011</v>
      </c>
      <c r="C10" s="35">
        <v>75</v>
      </c>
      <c r="D10" s="35">
        <v>7</v>
      </c>
      <c r="E10" s="35">
        <v>14</v>
      </c>
      <c r="F10" s="35">
        <v>4848</v>
      </c>
      <c r="G10" s="35">
        <v>10119</v>
      </c>
      <c r="H10" s="35">
        <v>1924</v>
      </c>
      <c r="I10" s="35">
        <v>825353</v>
      </c>
      <c r="J10" s="34">
        <v>75.599999999999994</v>
      </c>
    </row>
    <row r="11" spans="1:11" x14ac:dyDescent="0.2">
      <c r="B11" s="114">
        <v>2012</v>
      </c>
      <c r="C11" s="35">
        <v>76</v>
      </c>
      <c r="D11" s="35">
        <v>13</v>
      </c>
      <c r="E11" s="35">
        <v>37</v>
      </c>
      <c r="F11" s="35">
        <v>5430</v>
      </c>
      <c r="G11" s="35">
        <v>11141</v>
      </c>
      <c r="H11" s="35">
        <v>2162</v>
      </c>
      <c r="I11" s="35">
        <v>890434</v>
      </c>
      <c r="J11" s="34">
        <v>85.2</v>
      </c>
    </row>
    <row r="12" spans="1:11" x14ac:dyDescent="0.2">
      <c r="B12" s="137">
        <v>2013</v>
      </c>
      <c r="C12" s="35">
        <v>63</v>
      </c>
      <c r="D12" s="36">
        <v>18</v>
      </c>
      <c r="E12" s="36">
        <v>43</v>
      </c>
      <c r="F12" s="36">
        <v>5708</v>
      </c>
      <c r="G12" s="36">
        <v>11633</v>
      </c>
      <c r="H12" s="35">
        <v>2273</v>
      </c>
      <c r="I12" s="35">
        <v>886743</v>
      </c>
      <c r="J12" s="34">
        <v>89.7</v>
      </c>
    </row>
    <row r="13" spans="1:11" s="110" customFormat="1" x14ac:dyDescent="0.2">
      <c r="B13" s="137" t="s">
        <v>129</v>
      </c>
      <c r="C13" s="35">
        <v>60</v>
      </c>
      <c r="D13" s="36">
        <v>19</v>
      </c>
      <c r="E13" s="36">
        <v>55</v>
      </c>
      <c r="F13" s="36">
        <v>6990</v>
      </c>
      <c r="G13" s="36">
        <v>13370</v>
      </c>
      <c r="H13" s="35">
        <v>2968</v>
      </c>
      <c r="I13" s="35">
        <v>1078606</v>
      </c>
      <c r="J13" s="34">
        <v>104.9</v>
      </c>
    </row>
    <row r="14" spans="1:11" s="139" customFormat="1" x14ac:dyDescent="0.2">
      <c r="B14" s="137">
        <v>2015</v>
      </c>
      <c r="C14" s="35">
        <v>62</v>
      </c>
      <c r="D14" s="36">
        <v>21</v>
      </c>
      <c r="E14" s="36">
        <v>68</v>
      </c>
      <c r="F14" s="36">
        <v>9516</v>
      </c>
      <c r="G14" s="36">
        <v>15573</v>
      </c>
      <c r="H14" s="35">
        <v>3030</v>
      </c>
      <c r="I14" s="35">
        <v>1179059</v>
      </c>
      <c r="J14" s="34">
        <v>112.7739</v>
      </c>
    </row>
    <row r="15" spans="1:11" s="139" customFormat="1" x14ac:dyDescent="0.2">
      <c r="B15" s="137">
        <v>2016</v>
      </c>
      <c r="C15" s="35">
        <v>62</v>
      </c>
      <c r="D15" s="36">
        <v>25</v>
      </c>
      <c r="E15" s="36">
        <v>63</v>
      </c>
      <c r="F15" s="36">
        <v>10135</v>
      </c>
      <c r="G15" s="36">
        <v>15904</v>
      </c>
      <c r="H15" s="35">
        <v>3173</v>
      </c>
      <c r="I15" s="35">
        <v>1275031</v>
      </c>
      <c r="J15" s="34">
        <v>122.93064900000003</v>
      </c>
    </row>
    <row r="17" spans="2:2" x14ac:dyDescent="0.2">
      <c r="B17" s="72" t="s">
        <v>162</v>
      </c>
    </row>
    <row r="18" spans="2:2" x14ac:dyDescent="0.2">
      <c r="B18" s="72" t="s">
        <v>130</v>
      </c>
    </row>
    <row r="43" ht="5.25" customHeight="1" x14ac:dyDescent="0.2"/>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13"/>
  <sheetViews>
    <sheetView zoomScaleNormal="100" workbookViewId="0">
      <selection activeCell="A2" sqref="A2"/>
    </sheetView>
  </sheetViews>
  <sheetFormatPr baseColWidth="10" defaultRowHeight="12.75" x14ac:dyDescent="0.2"/>
  <cols>
    <col min="1" max="1" width="3.7109375" customWidth="1"/>
    <col min="2" max="2" width="20.28515625" bestFit="1" customWidth="1"/>
    <col min="3" max="10" width="10" customWidth="1"/>
  </cols>
  <sheetData>
    <row r="1" spans="1:13" ht="15.75" x14ac:dyDescent="0.25">
      <c r="A1" s="22" t="str">
        <f>Inhaltsverzeichnis!B20&amp;" "&amp;Inhaltsverzeichnis!D20</f>
        <v>Tabelle 3: Alter der Beherbergten in Alters- und Pflegeheimen, 2006 – 2016</v>
      </c>
    </row>
    <row r="4" spans="1:13" x14ac:dyDescent="0.2">
      <c r="B4" s="49"/>
      <c r="C4" s="49">
        <v>2006</v>
      </c>
      <c r="D4" s="49">
        <v>2007</v>
      </c>
      <c r="E4" s="49">
        <v>2008</v>
      </c>
      <c r="F4" s="49">
        <v>2009</v>
      </c>
      <c r="G4" s="49">
        <v>2010</v>
      </c>
      <c r="H4" s="49">
        <v>2011</v>
      </c>
      <c r="I4" s="49">
        <v>2012</v>
      </c>
      <c r="J4" s="108">
        <v>2013</v>
      </c>
      <c r="K4" s="108">
        <v>2014</v>
      </c>
      <c r="L4" s="108">
        <v>2015</v>
      </c>
      <c r="M4" s="108">
        <v>2016</v>
      </c>
    </row>
    <row r="5" spans="1:13" ht="20.85" customHeight="1" x14ac:dyDescent="0.2">
      <c r="B5" s="116" t="s">
        <v>51</v>
      </c>
      <c r="C5" s="66">
        <v>83.733262203249538</v>
      </c>
      <c r="D5" s="66">
        <v>83.513082537904609</v>
      </c>
      <c r="E5" s="66">
        <v>83.546576117716896</v>
      </c>
      <c r="F5" s="66">
        <v>83.761109906785435</v>
      </c>
      <c r="G5" s="66">
        <v>83.788735457222387</v>
      </c>
      <c r="H5" s="66">
        <v>83.946480386884275</v>
      </c>
      <c r="I5" s="66">
        <v>83.864505573162148</v>
      </c>
      <c r="J5" s="66">
        <v>83.629917288682677</v>
      </c>
      <c r="K5" s="66">
        <v>83.62</v>
      </c>
      <c r="L5" s="66">
        <v>83.746859999999998</v>
      </c>
      <c r="M5" s="66">
        <v>83.715969357690042</v>
      </c>
    </row>
    <row r="6" spans="1:13" s="110" customFormat="1" ht="28.5" customHeight="1" x14ac:dyDescent="0.2">
      <c r="B6" s="135" t="s">
        <v>126</v>
      </c>
      <c r="C6" s="66">
        <v>84.124589903221221</v>
      </c>
      <c r="D6" s="66">
        <v>83.993116003321845</v>
      </c>
      <c r="E6" s="66">
        <v>83.935000655361165</v>
      </c>
      <c r="F6" s="66">
        <v>84.294414740408129</v>
      </c>
      <c r="G6" s="66">
        <v>84.463980006188294</v>
      </c>
      <c r="H6" s="66">
        <v>84.405775702592976</v>
      </c>
      <c r="I6" s="66">
        <v>84.439243556984692</v>
      </c>
      <c r="J6" s="66">
        <v>84.344048542283758</v>
      </c>
      <c r="K6" s="66">
        <v>84.39</v>
      </c>
      <c r="L6" s="66">
        <v>84.365819999999999</v>
      </c>
      <c r="M6" s="66">
        <v>84.472649717004415</v>
      </c>
    </row>
    <row r="7" spans="1:13" ht="28.5" customHeight="1" x14ac:dyDescent="0.2">
      <c r="B7" s="135" t="s">
        <v>132</v>
      </c>
      <c r="C7" s="66">
        <v>79.910158965033517</v>
      </c>
      <c r="D7" s="66">
        <v>80.080971935667264</v>
      </c>
      <c r="E7" s="66">
        <v>80.132024161674906</v>
      </c>
      <c r="F7" s="66">
        <v>80.602827089651853</v>
      </c>
      <c r="G7" s="66">
        <v>80.628859539052272</v>
      </c>
      <c r="H7" s="66">
        <v>80.891300399092017</v>
      </c>
      <c r="I7" s="66">
        <v>80.923679061279088</v>
      </c>
      <c r="J7" s="66">
        <v>80.760121951515472</v>
      </c>
      <c r="K7" s="66">
        <v>80.760000000000005</v>
      </c>
      <c r="L7" s="66">
        <v>81.024879999999996</v>
      </c>
      <c r="M7" s="66">
        <v>81.076675279787452</v>
      </c>
    </row>
    <row r="9" spans="1:13" x14ac:dyDescent="0.2">
      <c r="B9" s="72" t="s">
        <v>131</v>
      </c>
      <c r="I9" s="110"/>
      <c r="J9" s="115"/>
    </row>
    <row r="10" spans="1:13" x14ac:dyDescent="0.2">
      <c r="B10" s="72"/>
      <c r="I10" s="110"/>
      <c r="J10" s="110"/>
    </row>
    <row r="11" spans="1:13" x14ac:dyDescent="0.2">
      <c r="B11" s="72"/>
    </row>
    <row r="12" spans="1:13" x14ac:dyDescent="0.2">
      <c r="I12" s="115"/>
    </row>
    <row r="13" spans="1:13" x14ac:dyDescent="0.2">
      <c r="I13" s="115"/>
      <c r="J13" s="110"/>
    </row>
  </sheetData>
  <pageMargins left="0.78740157499999996" right="0.78740157499999996" top="0.984251969" bottom="0.984251969" header="0.4921259845" footer="0.4921259845"/>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69"/>
  <sheetViews>
    <sheetView zoomScaleNormal="100" zoomScaleSheetLayoutView="100" workbookViewId="0">
      <selection activeCell="A2" sqref="A2"/>
    </sheetView>
  </sheetViews>
  <sheetFormatPr baseColWidth="10" defaultRowHeight="12.75" x14ac:dyDescent="0.2"/>
  <cols>
    <col min="1" max="1" width="3.7109375" style="12" customWidth="1"/>
    <col min="2" max="2" width="8.42578125" style="12" bestFit="1" customWidth="1"/>
    <col min="3" max="3" width="8.28515625" style="12" bestFit="1" customWidth="1"/>
    <col min="4" max="4" width="11.28515625" style="12" bestFit="1" customWidth="1"/>
    <col min="5" max="5" width="10" style="12" bestFit="1" customWidth="1"/>
    <col min="6" max="6" width="12.42578125" style="12" bestFit="1" customWidth="1"/>
    <col min="7" max="7" width="3.7109375" style="12" customWidth="1"/>
    <col min="8" max="8" width="5.28515625" style="12" bestFit="1" customWidth="1"/>
    <col min="9" max="9" width="3.7109375" style="12" customWidth="1"/>
    <col min="10" max="13" width="6.42578125" style="12" customWidth="1"/>
    <col min="14" max="14" width="3.7109375" style="12" customWidth="1"/>
    <col min="15" max="18" width="6.42578125" style="12" customWidth="1"/>
    <col min="19" max="16384" width="11.42578125" style="12"/>
  </cols>
  <sheetData>
    <row r="1" spans="1:20" ht="15.75" x14ac:dyDescent="0.25">
      <c r="A1" s="22" t="str">
        <f>Inhaltsverzeichnis!B21&amp;" "&amp;Inhaltsverzeichnis!D21</f>
        <v>Tabelle 4: Kosten pro verrechnetem Tag in Alters- und Pflegeheimen nach Hauptkostenstellen (in Franken), 2006 – 2016</v>
      </c>
    </row>
    <row r="4" spans="1:20" x14ac:dyDescent="0.2">
      <c r="B4" s="50" t="s">
        <v>68</v>
      </c>
      <c r="C4" s="51" t="s">
        <v>106</v>
      </c>
      <c r="D4" s="51" t="s">
        <v>134</v>
      </c>
      <c r="E4" s="51" t="s">
        <v>108</v>
      </c>
      <c r="F4" s="51" t="s">
        <v>11</v>
      </c>
      <c r="G4" s="18"/>
    </row>
    <row r="5" spans="1:20" x14ac:dyDescent="0.2">
      <c r="B5" s="113">
        <v>2006</v>
      </c>
      <c r="C5" s="152">
        <v>77.434475122102683</v>
      </c>
      <c r="D5" s="152">
        <v>78.560886355387055</v>
      </c>
      <c r="E5" s="152">
        <v>26.390360203586511</v>
      </c>
      <c r="F5" s="152">
        <v>5.5358518572211866</v>
      </c>
      <c r="G5" s="13"/>
      <c r="J5" s="117"/>
      <c r="K5" s="117"/>
      <c r="L5" s="117"/>
      <c r="M5" s="117"/>
      <c r="O5" s="117"/>
      <c r="P5" s="117"/>
      <c r="Q5" s="117"/>
      <c r="R5" s="117"/>
      <c r="T5" s="119"/>
    </row>
    <row r="6" spans="1:20" x14ac:dyDescent="0.2">
      <c r="B6" s="113">
        <v>2007</v>
      </c>
      <c r="C6" s="152">
        <v>83.522280715581942</v>
      </c>
      <c r="D6" s="152">
        <v>79.939393051027309</v>
      </c>
      <c r="E6" s="152">
        <v>25.671536663385826</v>
      </c>
      <c r="F6" s="152">
        <v>5.5434983621432083</v>
      </c>
      <c r="G6" s="14"/>
      <c r="J6" s="117"/>
      <c r="K6" s="117"/>
      <c r="L6" s="117"/>
      <c r="M6" s="117"/>
      <c r="O6" s="117"/>
      <c r="P6" s="117"/>
      <c r="Q6" s="117"/>
      <c r="R6" s="117"/>
      <c r="T6" s="119"/>
    </row>
    <row r="7" spans="1:20" x14ac:dyDescent="0.2">
      <c r="B7" s="113">
        <v>2008</v>
      </c>
      <c r="C7" s="152">
        <v>85.599548881060826</v>
      </c>
      <c r="D7" s="152">
        <v>84.123239587079254</v>
      </c>
      <c r="E7" s="152">
        <v>26.514424907373222</v>
      </c>
      <c r="F7" s="152">
        <v>6.3956926687410967</v>
      </c>
      <c r="G7" s="14"/>
      <c r="J7" s="117"/>
      <c r="K7" s="117"/>
      <c r="L7" s="117"/>
      <c r="M7" s="117"/>
      <c r="O7" s="117"/>
      <c r="P7" s="117"/>
      <c r="Q7" s="117"/>
      <c r="R7" s="117"/>
      <c r="T7" s="119"/>
    </row>
    <row r="8" spans="1:20" x14ac:dyDescent="0.2">
      <c r="B8" s="113">
        <v>2009</v>
      </c>
      <c r="C8" s="152">
        <v>86.416581623894132</v>
      </c>
      <c r="D8" s="152">
        <v>88.994658995967541</v>
      </c>
      <c r="E8" s="152">
        <v>31.081568099708914</v>
      </c>
      <c r="F8" s="152">
        <v>6.5342868615115801</v>
      </c>
      <c r="G8" s="14"/>
      <c r="J8" s="119"/>
      <c r="K8" s="119"/>
      <c r="L8" s="119"/>
      <c r="M8" s="119"/>
      <c r="O8" s="119"/>
      <c r="P8" s="119"/>
      <c r="Q8" s="119"/>
      <c r="R8" s="119"/>
    </row>
    <row r="9" spans="1:20" x14ac:dyDescent="0.2">
      <c r="B9" s="114">
        <v>2010</v>
      </c>
      <c r="C9" s="152">
        <v>94.072361357731324</v>
      </c>
      <c r="D9" s="152">
        <v>88.764242506266001</v>
      </c>
      <c r="E9" s="152">
        <v>33.553672394738136</v>
      </c>
      <c r="F9" s="152">
        <v>7.9715209653345909</v>
      </c>
      <c r="G9" s="14"/>
      <c r="J9" s="119"/>
      <c r="K9" s="119"/>
      <c r="L9" s="119"/>
      <c r="M9" s="119"/>
      <c r="O9" s="119"/>
      <c r="P9" s="119"/>
      <c r="Q9" s="119"/>
      <c r="R9" s="119"/>
    </row>
    <row r="10" spans="1:20" x14ac:dyDescent="0.2">
      <c r="B10" s="114">
        <v>2011</v>
      </c>
      <c r="C10" s="152">
        <v>104.80100082698466</v>
      </c>
      <c r="D10" s="152">
        <v>91.326015096384282</v>
      </c>
      <c r="E10" s="152">
        <v>36.015732161352631</v>
      </c>
      <c r="F10" s="152">
        <v>7.6445702502826602</v>
      </c>
      <c r="G10" s="14"/>
      <c r="J10" s="119"/>
      <c r="K10" s="119"/>
      <c r="L10" s="119"/>
      <c r="M10" s="119"/>
      <c r="O10" s="119"/>
      <c r="P10" s="119"/>
      <c r="Q10" s="119"/>
      <c r="R10" s="119"/>
    </row>
    <row r="11" spans="1:20" x14ac:dyDescent="0.2">
      <c r="B11" s="114">
        <v>2012</v>
      </c>
      <c r="C11" s="152">
        <v>110.28507217091565</v>
      </c>
      <c r="D11" s="152">
        <v>92.769257164889439</v>
      </c>
      <c r="E11" s="152">
        <v>39.159614547967273</v>
      </c>
      <c r="F11" s="152">
        <v>7.8220140735995809</v>
      </c>
      <c r="G11" s="14"/>
      <c r="I11" s="14"/>
      <c r="J11" s="119"/>
      <c r="K11" s="119"/>
      <c r="L11" s="119"/>
      <c r="M11" s="119"/>
      <c r="O11" s="119"/>
      <c r="P11" s="119"/>
      <c r="Q11" s="119"/>
      <c r="R11" s="119"/>
    </row>
    <row r="12" spans="1:20" x14ac:dyDescent="0.2">
      <c r="B12" s="137">
        <v>2013</v>
      </c>
      <c r="C12" s="152">
        <v>109.9</v>
      </c>
      <c r="D12" s="152">
        <v>97.2</v>
      </c>
      <c r="E12" s="152">
        <v>42.1</v>
      </c>
      <c r="F12" s="152">
        <v>8.4</v>
      </c>
      <c r="G12" s="14"/>
      <c r="H12" s="15"/>
      <c r="J12" s="117"/>
      <c r="K12" s="117"/>
      <c r="L12" s="117"/>
      <c r="M12" s="117"/>
      <c r="O12" s="117"/>
      <c r="P12" s="117"/>
      <c r="Q12" s="117"/>
      <c r="R12" s="117"/>
    </row>
    <row r="13" spans="1:20" x14ac:dyDescent="0.2">
      <c r="B13" s="137">
        <v>2014</v>
      </c>
      <c r="C13" s="152">
        <v>114</v>
      </c>
      <c r="D13" s="152">
        <v>100</v>
      </c>
      <c r="E13" s="152">
        <v>44</v>
      </c>
      <c r="F13" s="152">
        <v>7</v>
      </c>
      <c r="G13" s="14"/>
      <c r="H13" s="15"/>
      <c r="J13" s="117"/>
      <c r="K13" s="117"/>
      <c r="L13" s="117"/>
      <c r="M13" s="117"/>
      <c r="O13" s="117"/>
      <c r="P13" s="117"/>
      <c r="Q13" s="117"/>
      <c r="R13" s="117"/>
    </row>
    <row r="14" spans="1:20" x14ac:dyDescent="0.2">
      <c r="B14" s="137">
        <v>2015</v>
      </c>
      <c r="C14" s="152">
        <v>117.7444</v>
      </c>
      <c r="D14" s="152">
        <v>110.5224</v>
      </c>
      <c r="E14" s="152">
        <v>42.47242</v>
      </c>
      <c r="F14" s="152">
        <v>6.4287809999999999</v>
      </c>
    </row>
    <row r="15" spans="1:20" x14ac:dyDescent="0.2">
      <c r="B15" s="137">
        <v>2016</v>
      </c>
      <c r="C15" s="152">
        <v>121.00916879678657</v>
      </c>
      <c r="D15" s="152">
        <v>110.32837365345992</v>
      </c>
      <c r="E15" s="152">
        <v>41.5410206317327</v>
      </c>
      <c r="F15" s="152">
        <v>6.0238063721015154</v>
      </c>
    </row>
    <row r="16" spans="1:20" x14ac:dyDescent="0.2">
      <c r="B16" s="140"/>
      <c r="C16" s="141"/>
      <c r="D16" s="141"/>
      <c r="E16" s="141"/>
      <c r="F16" s="141"/>
    </row>
    <row r="17" spans="2:10" x14ac:dyDescent="0.2">
      <c r="B17" s="72"/>
    </row>
    <row r="23" spans="2:10" ht="23.25" x14ac:dyDescent="0.35">
      <c r="J23" s="42"/>
    </row>
    <row r="37" spans="7:15" x14ac:dyDescent="0.2">
      <c r="K37" s="18"/>
      <c r="L37" s="18"/>
      <c r="M37" s="18"/>
      <c r="N37" s="18"/>
      <c r="O37" s="18"/>
    </row>
    <row r="38" spans="7:15" x14ac:dyDescent="0.2">
      <c r="J38" s="19"/>
      <c r="K38" s="13"/>
      <c r="L38" s="13"/>
      <c r="M38" s="13"/>
      <c r="N38" s="13"/>
      <c r="O38" s="13"/>
    </row>
    <row r="39" spans="7:15" x14ac:dyDescent="0.2">
      <c r="J39" s="19"/>
      <c r="K39" s="14"/>
      <c r="L39" s="14"/>
      <c r="M39" s="14"/>
      <c r="N39" s="14"/>
      <c r="O39" s="14"/>
    </row>
    <row r="40" spans="7:15" x14ac:dyDescent="0.2">
      <c r="J40" s="19"/>
      <c r="K40" s="14"/>
      <c r="L40" s="14"/>
      <c r="M40" s="14"/>
      <c r="N40" s="14"/>
      <c r="O40" s="14"/>
    </row>
    <row r="41" spans="7:15" x14ac:dyDescent="0.2">
      <c r="J41" s="19"/>
      <c r="K41" s="14"/>
      <c r="L41" s="14"/>
      <c r="M41" s="14"/>
      <c r="N41" s="14"/>
      <c r="O41" s="14"/>
    </row>
    <row r="42" spans="7:15" x14ac:dyDescent="0.2">
      <c r="J42" s="19"/>
      <c r="K42" s="14"/>
      <c r="L42" s="14"/>
      <c r="M42" s="14"/>
      <c r="N42" s="14"/>
      <c r="O42" s="14"/>
    </row>
    <row r="43" spans="7:15" x14ac:dyDescent="0.2">
      <c r="J43" s="19"/>
      <c r="K43" s="14"/>
      <c r="L43" s="14"/>
      <c r="M43" s="14"/>
      <c r="N43" s="14"/>
      <c r="O43" s="14"/>
    </row>
    <row r="44" spans="7:15" x14ac:dyDescent="0.2">
      <c r="J44" s="19"/>
      <c r="K44" s="14"/>
      <c r="L44" s="14"/>
      <c r="M44" s="14"/>
      <c r="N44" s="14"/>
      <c r="O44" s="14"/>
    </row>
    <row r="48" spans="7:15" x14ac:dyDescent="0.2">
      <c r="G48" s="18"/>
    </row>
    <row r="49" spans="7:15" x14ac:dyDescent="0.2">
      <c r="G49" s="13"/>
    </row>
    <row r="50" spans="7:15" x14ac:dyDescent="0.2">
      <c r="G50" s="14"/>
    </row>
    <row r="51" spans="7:15" x14ac:dyDescent="0.2">
      <c r="G51" s="14"/>
    </row>
    <row r="52" spans="7:15" x14ac:dyDescent="0.2">
      <c r="G52" s="14"/>
    </row>
    <row r="53" spans="7:15" x14ac:dyDescent="0.2">
      <c r="G53" s="14"/>
    </row>
    <row r="54" spans="7:15" x14ac:dyDescent="0.2">
      <c r="G54" s="14"/>
    </row>
    <row r="55" spans="7:15" x14ac:dyDescent="0.2">
      <c r="G55" s="14"/>
    </row>
    <row r="62" spans="7:15" x14ac:dyDescent="0.2">
      <c r="K62" s="18"/>
      <c r="L62" s="18"/>
      <c r="M62" s="18"/>
      <c r="N62" s="18"/>
      <c r="O62" s="18"/>
    </row>
    <row r="63" spans="7:15" x14ac:dyDescent="0.2">
      <c r="J63" s="19"/>
      <c r="K63" s="13"/>
      <c r="L63" s="13"/>
      <c r="M63" s="13"/>
      <c r="N63" s="13"/>
      <c r="O63" s="13"/>
    </row>
    <row r="64" spans="7:15" x14ac:dyDescent="0.2">
      <c r="J64" s="19"/>
      <c r="K64" s="13"/>
      <c r="L64" s="13"/>
      <c r="M64" s="13"/>
      <c r="N64" s="13"/>
      <c r="O64" s="13"/>
    </row>
    <row r="65" spans="10:15" x14ac:dyDescent="0.2">
      <c r="J65" s="19"/>
      <c r="K65" s="13"/>
      <c r="L65" s="13"/>
      <c r="M65" s="13"/>
      <c r="N65" s="13"/>
      <c r="O65" s="13"/>
    </row>
    <row r="66" spans="10:15" x14ac:dyDescent="0.2">
      <c r="J66" s="19"/>
      <c r="K66" s="13"/>
      <c r="L66" s="13"/>
      <c r="M66" s="13"/>
      <c r="N66" s="13"/>
      <c r="O66" s="13"/>
    </row>
    <row r="67" spans="10:15" x14ac:dyDescent="0.2">
      <c r="J67" s="19"/>
      <c r="K67" s="13"/>
      <c r="L67" s="13"/>
      <c r="M67" s="13"/>
      <c r="N67" s="13"/>
      <c r="O67" s="13"/>
    </row>
    <row r="68" spans="10:15" x14ac:dyDescent="0.2">
      <c r="J68" s="19"/>
      <c r="K68" s="13"/>
      <c r="L68" s="13"/>
      <c r="M68" s="13"/>
      <c r="N68" s="13"/>
      <c r="O68" s="13"/>
    </row>
    <row r="69" spans="10:15" x14ac:dyDescent="0.2">
      <c r="J69" s="19"/>
      <c r="K69" s="13"/>
      <c r="L69" s="13"/>
      <c r="M69" s="13"/>
      <c r="N69" s="13"/>
      <c r="O69" s="13"/>
    </row>
  </sheetData>
  <pageMargins left="0.78740157480314965" right="0.78740157480314965" top="0.98425196850393704" bottom="0.98425196850393704" header="0.51181102362204722" footer="0.51181102362204722"/>
  <pageSetup paperSize="9" scale="6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5"/>
  <sheetViews>
    <sheetView zoomScaleNormal="100" workbookViewId="0">
      <selection activeCell="A2" sqref="A2"/>
    </sheetView>
  </sheetViews>
  <sheetFormatPr baseColWidth="10" defaultRowHeight="12.75" x14ac:dyDescent="0.2"/>
  <cols>
    <col min="1" max="1" width="3.7109375" customWidth="1"/>
    <col min="2" max="2" width="8.42578125" bestFit="1" customWidth="1"/>
    <col min="3" max="3" width="9.7109375" customWidth="1"/>
    <col min="4" max="4" width="12.85546875" bestFit="1" customWidth="1"/>
    <col min="5" max="5" width="11.28515625" customWidth="1"/>
    <col min="6" max="6" width="8.85546875" customWidth="1"/>
    <col min="7" max="7" width="6.42578125" customWidth="1"/>
    <col min="8" max="8" width="12.140625" bestFit="1" customWidth="1"/>
    <col min="9" max="9" width="13" bestFit="1" customWidth="1"/>
    <col min="10" max="10" width="12.140625" customWidth="1"/>
    <col min="11" max="11" width="9" customWidth="1"/>
  </cols>
  <sheetData>
    <row r="1" spans="1:11" ht="15.75" x14ac:dyDescent="0.25">
      <c r="A1" s="62" t="str">
        <f>Inhaltsverzeichnis!B22&amp;" "&amp;Inhaltsverzeichnis!D22</f>
        <v>Tabelle 5: Kosten der Alters- und Pflegeheime nach Kostenträger (in 1'000 Franken), 2006–2016</v>
      </c>
    </row>
    <row r="4" spans="1:11" ht="25.5" x14ac:dyDescent="0.2">
      <c r="B4" s="61" t="s">
        <v>68</v>
      </c>
      <c r="C4" s="100" t="s">
        <v>106</v>
      </c>
      <c r="D4" s="67" t="s">
        <v>107</v>
      </c>
      <c r="E4" s="100" t="s">
        <v>108</v>
      </c>
      <c r="F4" s="100" t="s">
        <v>109</v>
      </c>
      <c r="G4" s="100" t="s">
        <v>110</v>
      </c>
      <c r="H4" s="67" t="s">
        <v>111</v>
      </c>
      <c r="I4" s="100" t="s">
        <v>112</v>
      </c>
      <c r="J4" s="67" t="s">
        <v>113</v>
      </c>
      <c r="K4" s="100" t="s">
        <v>4</v>
      </c>
    </row>
    <row r="5" spans="1:11" x14ac:dyDescent="0.2">
      <c r="B5" s="113">
        <v>2006</v>
      </c>
      <c r="C5" s="71">
        <v>149946</v>
      </c>
      <c r="D5" s="71">
        <v>140168</v>
      </c>
      <c r="E5" s="71">
        <v>47378</v>
      </c>
      <c r="F5" s="71">
        <v>3418</v>
      </c>
      <c r="G5" s="71">
        <v>2108</v>
      </c>
      <c r="H5" s="71">
        <v>2073</v>
      </c>
      <c r="I5" s="71">
        <v>2309</v>
      </c>
      <c r="J5" s="71" t="s">
        <v>76</v>
      </c>
      <c r="K5" s="71">
        <v>347401</v>
      </c>
    </row>
    <row r="6" spans="1:11" x14ac:dyDescent="0.2">
      <c r="B6" s="113">
        <v>2007</v>
      </c>
      <c r="C6" s="71">
        <v>180014</v>
      </c>
      <c r="D6" s="71">
        <v>159157</v>
      </c>
      <c r="E6" s="71">
        <v>50767</v>
      </c>
      <c r="F6" s="71">
        <v>4408</v>
      </c>
      <c r="G6" s="71">
        <v>2746</v>
      </c>
      <c r="H6" s="71">
        <v>2678</v>
      </c>
      <c r="I6" s="71">
        <v>1661</v>
      </c>
      <c r="J6" s="71" t="s">
        <v>76</v>
      </c>
      <c r="K6" s="71">
        <v>401429</v>
      </c>
    </row>
    <row r="7" spans="1:11" x14ac:dyDescent="0.2">
      <c r="B7" s="113">
        <v>2008</v>
      </c>
      <c r="C7" s="71">
        <v>188052</v>
      </c>
      <c r="D7" s="71">
        <v>168534</v>
      </c>
      <c r="E7" s="71">
        <v>52323</v>
      </c>
      <c r="F7" s="71">
        <v>4751</v>
      </c>
      <c r="G7" s="71">
        <v>2771</v>
      </c>
      <c r="H7" s="71">
        <v>2299</v>
      </c>
      <c r="I7" s="71">
        <v>3318</v>
      </c>
      <c r="J7" s="71" t="s">
        <v>76</v>
      </c>
      <c r="K7" s="71">
        <v>422048</v>
      </c>
    </row>
    <row r="8" spans="1:11" x14ac:dyDescent="0.2">
      <c r="B8" s="113">
        <v>2009</v>
      </c>
      <c r="C8" s="71">
        <v>181762</v>
      </c>
      <c r="D8" s="71">
        <v>186508</v>
      </c>
      <c r="E8" s="71">
        <v>64741</v>
      </c>
      <c r="F8" s="71">
        <v>4618</v>
      </c>
      <c r="G8" s="71">
        <v>3206</v>
      </c>
      <c r="H8" s="71">
        <v>2454</v>
      </c>
      <c r="I8" s="71">
        <v>3425</v>
      </c>
      <c r="J8" s="71" t="s">
        <v>76</v>
      </c>
      <c r="K8" s="71">
        <v>446714</v>
      </c>
    </row>
    <row r="9" spans="1:11" x14ac:dyDescent="0.2">
      <c r="B9" s="114">
        <v>2010</v>
      </c>
      <c r="C9" s="71">
        <v>196710</v>
      </c>
      <c r="D9" s="71">
        <v>185610</v>
      </c>
      <c r="E9" s="71">
        <v>70162</v>
      </c>
      <c r="F9" s="71">
        <v>5456</v>
      </c>
      <c r="G9" s="71">
        <v>3254</v>
      </c>
      <c r="H9" s="71">
        <v>3691</v>
      </c>
      <c r="I9" s="71">
        <v>4268</v>
      </c>
      <c r="J9" s="71" t="s">
        <v>76</v>
      </c>
      <c r="K9" s="71">
        <v>469151</v>
      </c>
    </row>
    <row r="10" spans="1:11" x14ac:dyDescent="0.2">
      <c r="B10" s="114">
        <v>2011</v>
      </c>
      <c r="C10" s="71">
        <v>220563</v>
      </c>
      <c r="D10" s="71">
        <v>192187</v>
      </c>
      <c r="E10" s="71">
        <v>75781</v>
      </c>
      <c r="F10" s="71">
        <v>4643</v>
      </c>
      <c r="G10" s="71">
        <v>2986</v>
      </c>
      <c r="H10" s="71">
        <v>3768</v>
      </c>
      <c r="I10" s="71">
        <v>3571</v>
      </c>
      <c r="J10" s="71">
        <v>1079</v>
      </c>
      <c r="K10" s="71">
        <v>504578</v>
      </c>
    </row>
    <row r="11" spans="1:11" x14ac:dyDescent="0.2">
      <c r="B11" s="114">
        <v>2012</v>
      </c>
      <c r="C11" s="71">
        <v>233976.50799999994</v>
      </c>
      <c r="D11" s="71">
        <v>196815.63800000001</v>
      </c>
      <c r="E11" s="71">
        <v>83079.510999999999</v>
      </c>
      <c r="F11" s="71">
        <v>5184.2470000000003</v>
      </c>
      <c r="G11" s="71">
        <v>2971.288</v>
      </c>
      <c r="H11" s="71">
        <v>3497.005000000001</v>
      </c>
      <c r="I11" s="71">
        <v>3930.3990000000013</v>
      </c>
      <c r="J11" s="71">
        <v>1012</v>
      </c>
      <c r="K11" s="71">
        <v>530466.53700000001</v>
      </c>
    </row>
    <row r="12" spans="1:11" x14ac:dyDescent="0.2">
      <c r="B12" s="137">
        <v>2013</v>
      </c>
      <c r="C12" s="105">
        <v>235425</v>
      </c>
      <c r="D12" s="105">
        <v>208383</v>
      </c>
      <c r="E12" s="105">
        <v>90249</v>
      </c>
      <c r="F12" s="105">
        <v>4769</v>
      </c>
      <c r="G12" s="105">
        <v>2953</v>
      </c>
      <c r="H12" s="105">
        <v>3234</v>
      </c>
      <c r="I12" s="105">
        <v>4259</v>
      </c>
      <c r="J12" s="105">
        <v>2787</v>
      </c>
      <c r="K12" s="105">
        <v>552059</v>
      </c>
    </row>
    <row r="13" spans="1:11" x14ac:dyDescent="0.2">
      <c r="B13" s="137">
        <v>2014</v>
      </c>
      <c r="C13" s="105">
        <v>243926</v>
      </c>
      <c r="D13" s="105">
        <v>213680</v>
      </c>
      <c r="E13" s="105">
        <v>93499</v>
      </c>
      <c r="F13" s="105">
        <v>4705</v>
      </c>
      <c r="G13" s="105">
        <v>2862</v>
      </c>
      <c r="H13" s="105">
        <v>3448</v>
      </c>
      <c r="I13" s="105">
        <v>4206</v>
      </c>
      <c r="J13" s="105">
        <v>2783</v>
      </c>
      <c r="K13" s="105">
        <v>569109</v>
      </c>
    </row>
    <row r="14" spans="1:11" x14ac:dyDescent="0.2">
      <c r="B14" s="137">
        <v>2015</v>
      </c>
      <c r="C14" s="105">
        <v>251244.7</v>
      </c>
      <c r="D14" s="105">
        <v>235834.2</v>
      </c>
      <c r="E14" s="105">
        <v>90628.25</v>
      </c>
      <c r="F14" s="105">
        <v>3242.6210000000001</v>
      </c>
      <c r="G14" s="105">
        <v>2893.9609999999998</v>
      </c>
      <c r="H14" s="105">
        <v>3474.2429999999999</v>
      </c>
      <c r="I14" s="105">
        <v>4106.9979999999996</v>
      </c>
      <c r="J14" s="105">
        <v>2939.0920000000001</v>
      </c>
      <c r="K14" s="105">
        <v>594364</v>
      </c>
    </row>
    <row r="15" spans="1:11" x14ac:dyDescent="0.2">
      <c r="B15" s="137">
        <v>2016</v>
      </c>
      <c r="C15" s="105">
        <v>265106.88699999999</v>
      </c>
      <c r="D15" s="105">
        <v>241707.40100000001</v>
      </c>
      <c r="E15" s="105">
        <v>91008.067999999999</v>
      </c>
      <c r="F15" s="105">
        <v>3202.4119999999998</v>
      </c>
      <c r="G15" s="105">
        <v>2766.6619999999998</v>
      </c>
      <c r="H15" s="105">
        <v>3185.953</v>
      </c>
      <c r="I15" s="105">
        <v>4041.9279999999999</v>
      </c>
      <c r="J15" s="105">
        <v>2757.7429999999999</v>
      </c>
      <c r="K15" s="105">
        <v>613777.054</v>
      </c>
    </row>
  </sheetData>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14"/>
  <sheetViews>
    <sheetView zoomScaleNormal="100" workbookViewId="0">
      <selection activeCell="A2" sqref="A2"/>
    </sheetView>
  </sheetViews>
  <sheetFormatPr baseColWidth="10" defaultColWidth="10.42578125" defaultRowHeight="12.75" x14ac:dyDescent="0.2"/>
  <cols>
    <col min="1" max="1" width="3.7109375" style="12" customWidth="1"/>
    <col min="2" max="8" width="13.85546875" style="12" customWidth="1"/>
    <col min="9" max="9" width="12.140625" style="12" bestFit="1" customWidth="1"/>
    <col min="10" max="10" width="12.42578125" style="12" bestFit="1" customWidth="1"/>
    <col min="11" max="11" width="11.28515625" style="12" bestFit="1" customWidth="1"/>
    <col min="12" max="12" width="13" style="12" bestFit="1" customWidth="1"/>
    <col min="13" max="13" width="14.85546875" style="12" bestFit="1" customWidth="1"/>
    <col min="14" max="14" width="14.140625" style="12" bestFit="1" customWidth="1"/>
    <col min="15" max="16" width="11.28515625" style="12" bestFit="1" customWidth="1"/>
    <col min="17" max="16384" width="10.42578125" style="12"/>
  </cols>
  <sheetData>
    <row r="1" spans="1:10" ht="15.75" x14ac:dyDescent="0.25">
      <c r="A1" s="22" t="str">
        <f>Inhaltsverzeichnis!B23&amp; " " &amp;Inhaltsverzeichnis!D23</f>
        <v>Tabelle 6: Finanzierung der Leistungen in Alters- und Pflegeheimen, 2016</v>
      </c>
    </row>
    <row r="4" spans="1:10" ht="24.75" customHeight="1" x14ac:dyDescent="0.2">
      <c r="B4" s="52" t="s">
        <v>12</v>
      </c>
      <c r="C4" s="52" t="s">
        <v>13</v>
      </c>
      <c r="D4" s="52" t="s">
        <v>14</v>
      </c>
      <c r="E4" s="53" t="s">
        <v>124</v>
      </c>
      <c r="F4" s="53" t="s">
        <v>15</v>
      </c>
      <c r="G4" s="53" t="s">
        <v>16</v>
      </c>
      <c r="H4" s="53" t="s">
        <v>17</v>
      </c>
    </row>
    <row r="5" spans="1:10" x14ac:dyDescent="0.2">
      <c r="B5" s="35">
        <v>1128842</v>
      </c>
      <c r="C5" s="35">
        <v>21823519</v>
      </c>
      <c r="D5" s="35">
        <v>273798718</v>
      </c>
      <c r="E5" s="35">
        <v>98909754</v>
      </c>
      <c r="F5" s="35">
        <v>111140642</v>
      </c>
      <c r="G5" s="35">
        <v>39942534</v>
      </c>
      <c r="H5" s="35">
        <v>67033045</v>
      </c>
      <c r="I5" s="111"/>
      <c r="J5" s="111"/>
    </row>
    <row r="6" spans="1:10" x14ac:dyDescent="0.2">
      <c r="B6" s="139"/>
      <c r="C6" s="139"/>
      <c r="D6" s="139"/>
      <c r="E6" s="139"/>
      <c r="F6" s="139"/>
      <c r="G6" s="139"/>
      <c r="H6" s="139"/>
      <c r="I6" s="139"/>
    </row>
    <row r="7" spans="1:10" x14ac:dyDescent="0.2">
      <c r="B7" s="139"/>
      <c r="C7" s="139"/>
      <c r="D7" s="139"/>
      <c r="E7" s="139"/>
      <c r="F7" s="139"/>
      <c r="G7" s="139"/>
      <c r="H7" s="139"/>
      <c r="I7" s="139"/>
    </row>
    <row r="8" spans="1:10" x14ac:dyDescent="0.2">
      <c r="B8" s="134"/>
      <c r="C8" s="134"/>
      <c r="D8" s="134"/>
      <c r="E8" s="134"/>
      <c r="F8" s="134"/>
      <c r="J8" s="136"/>
    </row>
    <row r="9" spans="1:10" x14ac:dyDescent="0.2">
      <c r="B9" s="133"/>
      <c r="C9" s="133"/>
      <c r="D9" s="133"/>
      <c r="E9" s="133"/>
      <c r="F9" s="133"/>
      <c r="G9" s="111"/>
      <c r="J9" s="136"/>
    </row>
    <row r="10" spans="1:10" ht="20.25" x14ac:dyDescent="0.3">
      <c r="I10" s="43"/>
      <c r="J10" s="136"/>
    </row>
    <row r="11" spans="1:10" x14ac:dyDescent="0.2">
      <c r="J11" s="136"/>
    </row>
    <row r="12" spans="1:10" x14ac:dyDescent="0.2">
      <c r="J12" s="136"/>
    </row>
    <row r="13" spans="1:10" x14ac:dyDescent="0.2">
      <c r="J13" s="136"/>
    </row>
    <row r="14" spans="1:10" x14ac:dyDescent="0.2">
      <c r="J14" s="136"/>
    </row>
  </sheetData>
  <pageMargins left="0.78740157499999996" right="0.78740157499999996" top="0.984251969" bottom="0.984251969" header="0.4921259845" footer="0.492125984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R26"/>
  <sheetViews>
    <sheetView zoomScaleNormal="100" workbookViewId="0">
      <selection activeCell="A2" sqref="A2"/>
    </sheetView>
  </sheetViews>
  <sheetFormatPr baseColWidth="10" defaultColWidth="10.42578125" defaultRowHeight="12.75" x14ac:dyDescent="0.2"/>
  <cols>
    <col min="1" max="1" width="3.7109375" style="12" customWidth="1"/>
    <col min="2" max="2" width="16.85546875" style="12" bestFit="1" customWidth="1"/>
    <col min="3" max="3" width="18.7109375" style="12" customWidth="1"/>
    <col min="4" max="4" width="18.5703125" style="12" bestFit="1" customWidth="1"/>
    <col min="5" max="5" width="18.7109375" style="12" customWidth="1"/>
    <col min="6" max="6" width="16.85546875" style="12" bestFit="1" customWidth="1"/>
    <col min="7" max="7" width="13.7109375" style="12" bestFit="1" customWidth="1"/>
    <col min="8" max="8" width="10.85546875" style="12" bestFit="1" customWidth="1"/>
    <col min="9" max="16384" width="10.42578125" style="12"/>
  </cols>
  <sheetData>
    <row r="1" spans="1:18" ht="15.75" x14ac:dyDescent="0.25">
      <c r="A1" s="22" t="str">
        <f>Inhaltsverzeichnis!B24&amp; " " &amp;Inhaltsverzeichnis!D24</f>
        <v>Tabelle 7: Finanzierung der Spitexleistungen, 2016</v>
      </c>
    </row>
    <row r="4" spans="1:18" ht="25.5" customHeight="1" x14ac:dyDescent="0.2">
      <c r="B4" s="54" t="s">
        <v>19</v>
      </c>
      <c r="C4" s="84" t="s">
        <v>69</v>
      </c>
      <c r="D4" s="53" t="s">
        <v>101</v>
      </c>
      <c r="E4" s="84" t="s">
        <v>20</v>
      </c>
      <c r="F4" s="54" t="s">
        <v>21</v>
      </c>
      <c r="G4" s="53" t="s">
        <v>18</v>
      </c>
      <c r="H4" s="52" t="s">
        <v>13</v>
      </c>
      <c r="K4" s="139"/>
      <c r="L4" s="139"/>
      <c r="M4" s="139"/>
      <c r="N4" s="139"/>
      <c r="O4" s="139"/>
      <c r="P4" s="139"/>
      <c r="Q4" s="139"/>
      <c r="R4" s="139"/>
    </row>
    <row r="5" spans="1:18" x14ac:dyDescent="0.2">
      <c r="B5" s="109">
        <v>62402536</v>
      </c>
      <c r="C5" s="23">
        <v>13863636</v>
      </c>
      <c r="D5" s="23">
        <v>2084891</v>
      </c>
      <c r="E5" s="23">
        <v>2674814</v>
      </c>
      <c r="F5" s="23">
        <v>35389496</v>
      </c>
      <c r="G5" s="23">
        <v>4140448</v>
      </c>
      <c r="H5" s="23">
        <v>2374828</v>
      </c>
      <c r="I5" s="111"/>
      <c r="J5" s="111"/>
      <c r="K5" s="139"/>
      <c r="L5" s="139"/>
      <c r="M5" s="139"/>
      <c r="N5" s="139"/>
      <c r="O5" s="139"/>
      <c r="P5" s="139"/>
      <c r="Q5" s="139"/>
      <c r="R5" s="139"/>
    </row>
    <row r="6" spans="1:18" x14ac:dyDescent="0.2">
      <c r="B6" s="139"/>
      <c r="C6" s="139"/>
      <c r="D6" s="139"/>
      <c r="E6" s="139"/>
      <c r="F6" s="139"/>
      <c r="G6" s="139"/>
      <c r="H6" s="139"/>
      <c r="I6" s="139"/>
      <c r="J6" s="139"/>
    </row>
    <row r="7" spans="1:18" x14ac:dyDescent="0.2">
      <c r="B7" s="72"/>
    </row>
    <row r="10" spans="1:18" ht="33.75" customHeight="1" x14ac:dyDescent="0.2"/>
    <row r="24" spans="2:11" x14ac:dyDescent="0.2">
      <c r="B24" s="17"/>
      <c r="C24" s="17"/>
      <c r="D24" s="17"/>
      <c r="E24" s="17"/>
      <c r="F24" s="17"/>
      <c r="G24" s="17"/>
      <c r="H24" s="17"/>
    </row>
    <row r="26" spans="2:11" x14ac:dyDescent="0.2">
      <c r="I26" s="17"/>
      <c r="J26" s="17"/>
      <c r="K26" s="17"/>
    </row>
  </sheetData>
  <pageMargins left="0.78740157499999996" right="0.78740157499999996" top="0.984251969" bottom="0.984251969" header="0.4921259845" footer="0.4921259845"/>
  <pageSetup paperSize="9" scale="8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R67"/>
  <sheetViews>
    <sheetView zoomScaleNormal="100" workbookViewId="0">
      <selection activeCell="A2" sqref="A2"/>
    </sheetView>
  </sheetViews>
  <sheetFormatPr baseColWidth="10" defaultColWidth="9.140625" defaultRowHeight="12.75" x14ac:dyDescent="0.2"/>
  <cols>
    <col min="1" max="1" width="3.7109375" style="20" customWidth="1"/>
    <col min="2" max="2" width="40.5703125" style="20" bestFit="1" customWidth="1"/>
    <col min="3" max="3" width="10.140625" style="20" customWidth="1"/>
    <col min="4" max="7" width="9.140625" style="20"/>
    <col min="8" max="8" width="3.7109375" style="20" customWidth="1"/>
    <col min="9" max="16384" width="9.140625" style="20"/>
  </cols>
  <sheetData>
    <row r="1" spans="1:18" ht="15.75" x14ac:dyDescent="0.25">
      <c r="A1" s="22" t="str">
        <f>Inhaltsverzeichnis!B25&amp; " " &amp;Inhaltsverzeichnis!D25</f>
        <v>Tabelle 8: Vollzeitäquivalente nach Ausbildungsart in Alters- und Pflegeheimen, 2016</v>
      </c>
    </row>
    <row r="3" spans="1:18" x14ac:dyDescent="0.2">
      <c r="B3" s="49"/>
      <c r="C3" s="138">
        <v>2016</v>
      </c>
      <c r="D3" s="138">
        <v>2015</v>
      </c>
      <c r="E3" s="138">
        <v>2014</v>
      </c>
      <c r="F3" s="49">
        <v>2013</v>
      </c>
      <c r="G3" s="49">
        <v>2012</v>
      </c>
      <c r="J3" s="153"/>
      <c r="K3" s="153"/>
    </row>
    <row r="4" spans="1:18" x14ac:dyDescent="0.2">
      <c r="B4" s="55" t="s">
        <v>27</v>
      </c>
      <c r="C4" s="132">
        <v>1232.4978243512437</v>
      </c>
      <c r="D4" s="132">
        <v>1211.895</v>
      </c>
      <c r="E4" s="132">
        <v>1109.01</v>
      </c>
      <c r="F4" s="132">
        <v>1120.2</v>
      </c>
      <c r="G4" s="132">
        <v>1097.1257639277474</v>
      </c>
      <c r="I4" s="118"/>
      <c r="J4" s="153"/>
      <c r="K4" s="153"/>
      <c r="R4" s="121"/>
    </row>
    <row r="5" spans="1:18" x14ac:dyDescent="0.2">
      <c r="B5" s="55" t="s">
        <v>22</v>
      </c>
      <c r="C5" s="132">
        <v>1037.4899203791688</v>
      </c>
      <c r="D5" s="132">
        <v>1035.384</v>
      </c>
      <c r="E5" s="132">
        <v>946.07</v>
      </c>
      <c r="F5" s="132">
        <v>964.19</v>
      </c>
      <c r="G5" s="132">
        <v>964.65790896125463</v>
      </c>
      <c r="I5" s="118"/>
      <c r="J5" s="153"/>
      <c r="K5" s="153"/>
    </row>
    <row r="6" spans="1:18" x14ac:dyDescent="0.2">
      <c r="B6" s="55" t="s">
        <v>28</v>
      </c>
      <c r="C6" s="132">
        <v>919.00948527400817</v>
      </c>
      <c r="D6" s="132">
        <v>874.4674</v>
      </c>
      <c r="E6" s="132">
        <v>952.77</v>
      </c>
      <c r="F6" s="132">
        <v>801.79</v>
      </c>
      <c r="G6" s="132">
        <v>697.77061086103186</v>
      </c>
      <c r="I6" s="118"/>
      <c r="J6" s="153"/>
      <c r="K6" s="153"/>
    </row>
    <row r="7" spans="1:18" x14ac:dyDescent="0.2">
      <c r="B7" s="55" t="s">
        <v>24</v>
      </c>
      <c r="C7" s="132">
        <v>701.77013695124549</v>
      </c>
      <c r="D7" s="132">
        <v>685.97519999999997</v>
      </c>
      <c r="E7" s="132">
        <v>654.29999999999995</v>
      </c>
      <c r="F7" s="132">
        <v>694.31</v>
      </c>
      <c r="G7" s="132">
        <v>673.32186496978193</v>
      </c>
      <c r="I7" s="118"/>
      <c r="J7" s="153"/>
      <c r="K7" s="153"/>
    </row>
    <row r="8" spans="1:18" x14ac:dyDescent="0.2">
      <c r="B8" s="55" t="s">
        <v>26</v>
      </c>
      <c r="C8" s="132">
        <v>580.26182256239269</v>
      </c>
      <c r="D8" s="132">
        <v>582.63099999999997</v>
      </c>
      <c r="E8" s="132">
        <v>550.65</v>
      </c>
      <c r="F8" s="132">
        <v>597.9</v>
      </c>
      <c r="G8" s="132">
        <v>621.90147746918717</v>
      </c>
      <c r="I8" s="118"/>
      <c r="J8" s="153"/>
      <c r="K8" s="153"/>
    </row>
    <row r="9" spans="1:18" x14ac:dyDescent="0.2">
      <c r="B9" s="55" t="s">
        <v>23</v>
      </c>
      <c r="C9" s="132">
        <v>804.57809069626705</v>
      </c>
      <c r="D9" s="132">
        <v>750.86530000000005</v>
      </c>
      <c r="E9" s="132">
        <v>669.89</v>
      </c>
      <c r="F9" s="132">
        <v>631.57000000000005</v>
      </c>
      <c r="G9" s="132">
        <v>593.65762128151243</v>
      </c>
      <c r="I9" s="118"/>
      <c r="J9" s="153"/>
      <c r="K9" s="153"/>
    </row>
    <row r="10" spans="1:18" x14ac:dyDescent="0.2">
      <c r="B10" s="55" t="s">
        <v>78</v>
      </c>
      <c r="C10" s="132">
        <v>474.76490158218303</v>
      </c>
      <c r="D10" s="132">
        <v>423.74189999999999</v>
      </c>
      <c r="E10" s="132">
        <v>401.83</v>
      </c>
      <c r="F10" s="132">
        <v>428.07</v>
      </c>
      <c r="G10" s="132">
        <v>367.57602908821002</v>
      </c>
      <c r="I10" s="118"/>
      <c r="J10" s="153"/>
      <c r="K10" s="153"/>
    </row>
    <row r="11" spans="1:18" x14ac:dyDescent="0.2">
      <c r="B11" s="55" t="s">
        <v>25</v>
      </c>
      <c r="C11" s="132">
        <v>257.82304682185662</v>
      </c>
      <c r="D11" s="132">
        <v>255.45820000000001</v>
      </c>
      <c r="E11" s="132">
        <v>230.51</v>
      </c>
      <c r="F11" s="132">
        <v>256.83</v>
      </c>
      <c r="G11" s="132">
        <v>235.10119621372766</v>
      </c>
      <c r="I11" s="118"/>
      <c r="J11" s="153"/>
      <c r="K11" s="153"/>
    </row>
    <row r="12" spans="1:18" x14ac:dyDescent="0.2">
      <c r="B12" s="55" t="s">
        <v>29</v>
      </c>
      <c r="C12" s="132">
        <v>78.63494045301816</v>
      </c>
      <c r="D12" s="132">
        <v>78.522289999999998</v>
      </c>
      <c r="E12" s="132">
        <v>79.790000000000006</v>
      </c>
      <c r="F12" s="132">
        <v>88.53</v>
      </c>
      <c r="G12" s="132">
        <v>84.647571337699816</v>
      </c>
      <c r="I12" s="118"/>
      <c r="J12" s="153"/>
      <c r="K12" s="153"/>
    </row>
    <row r="13" spans="1:18" x14ac:dyDescent="0.2">
      <c r="D13" s="99"/>
      <c r="G13" s="118"/>
      <c r="H13" s="118"/>
      <c r="I13" s="120"/>
    </row>
    <row r="14" spans="1:18" x14ac:dyDescent="0.2">
      <c r="B14" s="72"/>
      <c r="C14" s="72"/>
    </row>
    <row r="16" spans="1:18" ht="36.75" customHeight="1" x14ac:dyDescent="0.3">
      <c r="L16" s="44"/>
    </row>
    <row r="22" spans="4:15" x14ac:dyDescent="0.2">
      <c r="E22" s="21"/>
      <c r="O22" s="110"/>
    </row>
    <row r="32" spans="4:15" x14ac:dyDescent="0.2">
      <c r="D32" s="21"/>
      <c r="F32" s="21"/>
    </row>
    <row r="40" spans="5:5" x14ac:dyDescent="0.2">
      <c r="E40" s="21"/>
    </row>
    <row r="41" spans="5:5" x14ac:dyDescent="0.2">
      <c r="E41" s="21"/>
    </row>
    <row r="42" spans="5:5" x14ac:dyDescent="0.2">
      <c r="E42" s="21"/>
    </row>
    <row r="43" spans="5:5" x14ac:dyDescent="0.2">
      <c r="E43" s="21"/>
    </row>
    <row r="44" spans="5:5" x14ac:dyDescent="0.2">
      <c r="E44" s="21"/>
    </row>
    <row r="45" spans="5:5" x14ac:dyDescent="0.2">
      <c r="E45" s="21"/>
    </row>
    <row r="46" spans="5:5" x14ac:dyDescent="0.2">
      <c r="E46" s="21"/>
    </row>
    <row r="47" spans="5:5" x14ac:dyDescent="0.2">
      <c r="E47" s="21"/>
    </row>
    <row r="48" spans="5:5" x14ac:dyDescent="0.2">
      <c r="E48" s="21"/>
    </row>
    <row r="49" spans="5:13" x14ac:dyDescent="0.2">
      <c r="E49" s="21"/>
    </row>
    <row r="50" spans="5:13" x14ac:dyDescent="0.2">
      <c r="E50" s="21"/>
    </row>
    <row r="59" spans="5:13" x14ac:dyDescent="0.2">
      <c r="M59" s="21"/>
    </row>
    <row r="60" spans="5:13" x14ac:dyDescent="0.2">
      <c r="M60" s="21"/>
    </row>
    <row r="61" spans="5:13" x14ac:dyDescent="0.2">
      <c r="M61" s="21"/>
    </row>
    <row r="64" spans="5:13" x14ac:dyDescent="0.2">
      <c r="M64" s="21"/>
    </row>
    <row r="65" spans="13:13" x14ac:dyDescent="0.2">
      <c r="M65" s="21"/>
    </row>
    <row r="66" spans="13:13" x14ac:dyDescent="0.2">
      <c r="M66" s="21"/>
    </row>
    <row r="67" spans="13:13" x14ac:dyDescent="0.2">
      <c r="M67" s="21"/>
    </row>
  </sheetData>
  <sortState ref="I4:K13">
    <sortCondition ref="I4"/>
  </sortState>
  <pageMargins left="0.78740157499999996" right="0.78740157499999996" top="0.984251969" bottom="0.984251969" header="0.4921259845" footer="0.4921259845"/>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Inhaltsverzeichnis</vt:lpstr>
      <vt:lpstr>T1</vt:lpstr>
      <vt:lpstr>T2</vt:lpstr>
      <vt:lpstr>T3</vt:lpstr>
      <vt:lpstr>T4</vt:lpstr>
      <vt:lpstr>T5</vt:lpstr>
      <vt:lpstr>T6</vt:lpstr>
      <vt:lpstr>T7</vt:lpstr>
      <vt:lpstr>T8</vt:lpstr>
      <vt:lpstr>T9</vt:lpstr>
      <vt:lpstr>T10</vt:lpstr>
      <vt:lpstr>T11a</vt:lpstr>
      <vt:lpstr>T11b</vt:lpstr>
      <vt:lpstr>T12</vt:lpstr>
      <vt:lpstr>T13</vt:lpstr>
      <vt:lpstr>Begriffe</vt:lpstr>
      <vt:lpstr>'T10'!Druckbereich</vt:lpstr>
      <vt:lpstr>T11a!Druckbereich</vt:lpstr>
      <vt:lpstr>T11b!Druckbereich</vt:lpstr>
      <vt:lpstr>'T3'!Druckbereich</vt:lpstr>
      <vt:lpstr>'T4'!Druckbereich</vt:lpstr>
      <vt:lpstr>'T5'!Druckbereich</vt:lpstr>
      <vt:lpstr>'T8'!Druckbereich</vt:lpstr>
      <vt:lpstr>'T9'!Druckbereich</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Navaratnam Sabina  DFRSTAAG</cp:lastModifiedBy>
  <cp:lastPrinted>2016-10-24T14:20:29Z</cp:lastPrinted>
  <dcterms:created xsi:type="dcterms:W3CDTF">2013-01-17T15:04:55Z</dcterms:created>
  <dcterms:modified xsi:type="dcterms:W3CDTF">2017-11-14T13:41:52Z</dcterms:modified>
</cp:coreProperties>
</file>