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theme/themeOverride3.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16.xml" ContentType="application/vnd.openxmlformats-officedocument.drawingml.chartshapes+xml"/>
  <Override PartName="/xl/charts/chart1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2.xml" ContentType="application/vnd.openxmlformats-officedocument.drawingml.chart+xml"/>
  <Override PartName="/xl/theme/themeOverride5.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1.xml" ContentType="application/vnd.openxmlformats-officedocument.drawing+xml"/>
  <Override PartName="/xl/charts/chart14.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5.xml" ContentType="application/vnd.openxmlformats-officedocument.drawingml.chart+xml"/>
  <Override PartName="/xl/theme/themeOverride6.xml" ContentType="application/vnd.openxmlformats-officedocument.themeOverride+xml"/>
  <Override PartName="/xl/drawings/drawing24.xml" ContentType="application/vnd.openxmlformats-officedocument.drawingml.chartshapes+xml"/>
  <Override PartName="/xl/charts/chart16.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8.xml" ContentType="application/vnd.openxmlformats-officedocument.drawingml.chart+xml"/>
  <Override PartName="/xl/theme/themeOverride7.xml" ContentType="application/vnd.openxmlformats-officedocument.themeOverride+xml"/>
  <Override PartName="/xl/drawings/drawing2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3_Sozialhilfestatistik\02_Tabellen\2020\"/>
    </mc:Choice>
  </mc:AlternateContent>
  <bookViews>
    <workbookView xWindow="14385" yWindow="165" windowWidth="14430" windowHeight="13740" tabRatio="791"/>
  </bookViews>
  <sheets>
    <sheet name="Inhaltsverzeichnis" sheetId="1" r:id="rId1"/>
    <sheet name="T1" sheetId="2" r:id="rId2"/>
    <sheet name="T2" sheetId="59" r:id="rId3"/>
    <sheet name="T3" sheetId="60" r:id="rId4"/>
    <sheet name="T4" sheetId="49" r:id="rId5"/>
    <sheet name="T5" sheetId="3" r:id="rId6"/>
    <sheet name="T6" sheetId="61" r:id="rId7"/>
    <sheet name="T7" sheetId="44" r:id="rId8"/>
    <sheet name="T8" sheetId="45" r:id="rId9"/>
    <sheet name="T9" sheetId="4" r:id="rId10"/>
    <sheet name="T10" sheetId="46" r:id="rId11"/>
    <sheet name="T11" sheetId="9" r:id="rId12"/>
    <sheet name="T12" sheetId="63" r:id="rId13"/>
    <sheet name="T13" sheetId="64" r:id="rId14"/>
    <sheet name="T14" sheetId="47" r:id="rId15"/>
    <sheet name="T15" sheetId="11" r:id="rId16"/>
    <sheet name="T16" sheetId="62" r:id="rId17"/>
    <sheet name="T17" sheetId="12" r:id="rId18"/>
    <sheet name="T18" sheetId="65" r:id="rId19"/>
    <sheet name="T19" sheetId="48" r:id="rId20"/>
    <sheet name="T20" sheetId="7" r:id="rId21"/>
    <sheet name="Begriffe" sheetId="66" r:id="rId22"/>
  </sheets>
  <definedNames>
    <definedName name="_xlnm._FilterDatabase" localSheetId="3" hidden="1">'T3'!$B$4:$F$225</definedName>
    <definedName name="_xlnm.Print_Area" localSheetId="1">'T1'!$A$1:$G$51</definedName>
    <definedName name="_xlnm.Print_Area" localSheetId="10">'T10'!$A$1:$K$53</definedName>
    <definedName name="_xlnm.Print_Area" localSheetId="11">'T11'!$A$1:$J$54</definedName>
    <definedName name="_xlnm.Print_Area" localSheetId="14">'T14'!$A$1:$O$57</definedName>
    <definedName name="_xlnm.Print_Area" localSheetId="15">'T15'!$A$1:$L$62</definedName>
    <definedName name="_xlnm.Print_Area" localSheetId="17">'T17'!$A$1:$N$62</definedName>
    <definedName name="_xlnm.Print_Area" localSheetId="19">'T19'!$A$1:$H$34</definedName>
    <definedName name="_xlnm.Print_Area" localSheetId="4">'T4'!$A$1:$J$36</definedName>
    <definedName name="_xlnm.Print_Area" localSheetId="5">'T5'!$A$1:$L$60</definedName>
    <definedName name="_xlnm.Print_Area" localSheetId="7">'T7'!$A$1:$K$34</definedName>
    <definedName name="_xlnm.Print_Area" localSheetId="8">'T8'!$A$1:$R$63</definedName>
    <definedName name="_xlnm.Print_Area" localSheetId="9">'T9'!$A$1:$I$45</definedName>
    <definedName name="_xlnm.Print_Titles" localSheetId="20">'T20'!$1:$4</definedName>
  </definedNames>
  <calcPr calcId="162913"/>
</workbook>
</file>

<file path=xl/calcChain.xml><?xml version="1.0" encoding="utf-8"?>
<calcChain xmlns="http://schemas.openxmlformats.org/spreadsheetml/2006/main">
  <c r="B101" i="46" l="1"/>
  <c r="C101" i="46"/>
  <c r="D101" i="46"/>
  <c r="E101" i="46"/>
  <c r="F101" i="46"/>
  <c r="Q8" i="47" l="1"/>
  <c r="Q9" i="47"/>
  <c r="Q10" i="47"/>
  <c r="Q11" i="47"/>
  <c r="Q12" i="47"/>
  <c r="Q13" i="47"/>
  <c r="Q14" i="47"/>
  <c r="Q15" i="47"/>
  <c r="Q16" i="47"/>
  <c r="Q17" i="47"/>
  <c r="Q18" i="47"/>
  <c r="Q19" i="47"/>
  <c r="Q20" i="47"/>
  <c r="Q21" i="47"/>
  <c r="Q22" i="47"/>
  <c r="A1" i="61"/>
  <c r="A1" i="46"/>
  <c r="A1" i="12"/>
  <c r="A1" i="62"/>
  <c r="Q7" i="47"/>
  <c r="C100" i="46"/>
  <c r="D100" i="46"/>
  <c r="E100" i="46"/>
  <c r="F100" i="46"/>
  <c r="A1" i="59"/>
  <c r="A1" i="11"/>
  <c r="S26" i="12"/>
  <c r="P26" i="12"/>
  <c r="X26" i="12"/>
  <c r="Y26" i="12"/>
  <c r="Z26" i="12"/>
  <c r="Q26" i="12"/>
  <c r="R26" i="12"/>
  <c r="T26" i="12"/>
  <c r="U26" i="12"/>
  <c r="V26" i="12"/>
  <c r="W26" i="12"/>
  <c r="A1" i="44"/>
  <c r="B99" i="46"/>
  <c r="C99" i="46"/>
  <c r="D99" i="46"/>
  <c r="E99" i="46"/>
  <c r="F99" i="46"/>
  <c r="A1" i="60"/>
  <c r="B87" i="46"/>
  <c r="C87" i="46"/>
  <c r="D87" i="46"/>
  <c r="E87" i="46"/>
  <c r="F87" i="46"/>
  <c r="B88" i="46"/>
  <c r="C88" i="46"/>
  <c r="D88" i="46"/>
  <c r="E88" i="46"/>
  <c r="F88" i="46"/>
  <c r="B89" i="46"/>
  <c r="C89" i="46"/>
  <c r="D89" i="46"/>
  <c r="E89" i="46"/>
  <c r="F89" i="46"/>
  <c r="B90" i="46"/>
  <c r="C90" i="46"/>
  <c r="D90" i="46"/>
  <c r="E90" i="46"/>
  <c r="F90" i="46"/>
  <c r="B91" i="46"/>
  <c r="C91" i="46"/>
  <c r="D91" i="46"/>
  <c r="E91" i="46"/>
  <c r="F91" i="46"/>
  <c r="B92" i="46"/>
  <c r="C92" i="46"/>
  <c r="D92" i="46"/>
  <c r="E92" i="46"/>
  <c r="F92" i="46"/>
  <c r="B93" i="46"/>
  <c r="C93" i="46"/>
  <c r="D93" i="46"/>
  <c r="E93" i="46"/>
  <c r="F93" i="46"/>
  <c r="B94" i="46"/>
  <c r="C94" i="46"/>
  <c r="D94" i="46"/>
  <c r="E94" i="46"/>
  <c r="F94" i="46"/>
  <c r="B95" i="46"/>
  <c r="C95" i="46"/>
  <c r="D95" i="46"/>
  <c r="E95" i="46"/>
  <c r="F95" i="46"/>
  <c r="B96" i="46"/>
  <c r="C96" i="46"/>
  <c r="D96" i="46"/>
  <c r="E96" i="46"/>
  <c r="F96" i="46"/>
  <c r="B97" i="46"/>
  <c r="C97" i="46"/>
  <c r="D97" i="46"/>
  <c r="E97" i="46"/>
  <c r="F97" i="46"/>
  <c r="B98" i="46"/>
  <c r="C98" i="46"/>
  <c r="D98" i="46"/>
  <c r="E98" i="46"/>
  <c r="F98" i="46"/>
  <c r="F86" i="46"/>
  <c r="E86" i="46"/>
  <c r="D86" i="46"/>
  <c r="C86" i="46"/>
  <c r="B86" i="46"/>
  <c r="A1" i="66"/>
  <c r="A1" i="65"/>
  <c r="A1" i="64"/>
  <c r="A1" i="63"/>
  <c r="A1" i="9"/>
  <c r="A1" i="7"/>
  <c r="A1" i="48"/>
  <c r="A1" i="47"/>
  <c r="A1" i="4"/>
  <c r="A1" i="45"/>
  <c r="A1" i="3"/>
  <c r="A1" i="49"/>
  <c r="A1" i="2"/>
</calcChain>
</file>

<file path=xl/sharedStrings.xml><?xml version="1.0" encoding="utf-8"?>
<sst xmlns="http://schemas.openxmlformats.org/spreadsheetml/2006/main" count="741" uniqueCount="494">
  <si>
    <t>Total</t>
  </si>
  <si>
    <t>Tabellenverzeichnis</t>
  </si>
  <si>
    <t>Jahr</t>
  </si>
  <si>
    <t>Sozialhilfequote</t>
  </si>
  <si>
    <t>Anzahl</t>
  </si>
  <si>
    <t>ALBV-Quote</t>
  </si>
  <si>
    <t>Schweizer</t>
  </si>
  <si>
    <t>Schweizerinnen</t>
  </si>
  <si>
    <t>Ausländer</t>
  </si>
  <si>
    <t>Ausländerinnen</t>
  </si>
  <si>
    <t>Quote</t>
  </si>
  <si>
    <t>Ledig</t>
  </si>
  <si>
    <t>Verwitwet</t>
  </si>
  <si>
    <t>Geschieden</t>
  </si>
  <si>
    <t>Anlehre</t>
  </si>
  <si>
    <t xml:space="preserve">Berufslehre, Vollzeit-Berufsschule </t>
  </si>
  <si>
    <t>Unbekannt</t>
  </si>
  <si>
    <t>Obligatorische Schule</t>
  </si>
  <si>
    <t>Privathaushalte</t>
  </si>
  <si>
    <t>Aarau</t>
  </si>
  <si>
    <t>Baden</t>
  </si>
  <si>
    <t>Bremgarten</t>
  </si>
  <si>
    <t>Brugg</t>
  </si>
  <si>
    <t>Kulm</t>
  </si>
  <si>
    <t>Laufenburg</t>
  </si>
  <si>
    <t>Lenzburg</t>
  </si>
  <si>
    <t>Muri</t>
  </si>
  <si>
    <t>Rheinfelden</t>
  </si>
  <si>
    <t>Zofingen</t>
  </si>
  <si>
    <t>Zurzach</t>
  </si>
  <si>
    <t>&lt;1'000 Einwohner</t>
  </si>
  <si>
    <t>2005</t>
  </si>
  <si>
    <t>2006</t>
  </si>
  <si>
    <t>2007</t>
  </si>
  <si>
    <t>2008</t>
  </si>
  <si>
    <t>2009</t>
  </si>
  <si>
    <t>2010</t>
  </si>
  <si>
    <t>2011</t>
  </si>
  <si>
    <t>Schweiz</t>
  </si>
  <si>
    <t>Zürich</t>
  </si>
  <si>
    <t>Luzern</t>
  </si>
  <si>
    <t>Uri</t>
  </si>
  <si>
    <t>Schwyz</t>
  </si>
  <si>
    <t>Obwalden</t>
  </si>
  <si>
    <t>Nidwalden</t>
  </si>
  <si>
    <t>Glarus</t>
  </si>
  <si>
    <t>Zug</t>
  </si>
  <si>
    <t>Solothurn</t>
  </si>
  <si>
    <t>Basel-Stadt</t>
  </si>
  <si>
    <t>Basel-Landschaft</t>
  </si>
  <si>
    <t>Schaffhausen</t>
  </si>
  <si>
    <t>Appenzell Ausserrhoden</t>
  </si>
  <si>
    <t>Appenzell Innerrhoden</t>
  </si>
  <si>
    <t>St. Gallen</t>
  </si>
  <si>
    <t>Aargau</t>
  </si>
  <si>
    <t>Thurgau</t>
  </si>
  <si>
    <t>Jura</t>
  </si>
  <si>
    <t>Kanton</t>
  </si>
  <si>
    <t>EBH-Quote</t>
  </si>
  <si>
    <t>Beschäftigungsmassnahme</t>
  </si>
  <si>
    <t>Erhöhtes Erwerbseinkommen</t>
  </si>
  <si>
    <t>Personen</t>
  </si>
  <si>
    <t>Bezirk Aarau</t>
  </si>
  <si>
    <t>Biberstein</t>
  </si>
  <si>
    <t>Buchs (AG)</t>
  </si>
  <si>
    <t>Densbüren</t>
  </si>
  <si>
    <t>Erlinsbach (AG)</t>
  </si>
  <si>
    <t>Gränichen</t>
  </si>
  <si>
    <t>Hirschthal</t>
  </si>
  <si>
    <t>Küttigen</t>
  </si>
  <si>
    <t>Muhen</t>
  </si>
  <si>
    <t>Oberentfelden</t>
  </si>
  <si>
    <t>Suhr</t>
  </si>
  <si>
    <t>Unterentfelden</t>
  </si>
  <si>
    <t>Bezirk Baden</t>
  </si>
  <si>
    <t>Bellikon</t>
  </si>
  <si>
    <t>Bergdietikon</t>
  </si>
  <si>
    <t>Birmenstorf (AG)</t>
  </si>
  <si>
    <t>Ehrendingen</t>
  </si>
  <si>
    <t>Ennetbaden</t>
  </si>
  <si>
    <t>Fislisbach</t>
  </si>
  <si>
    <t>Freienwil</t>
  </si>
  <si>
    <t>Gebenstorf</t>
  </si>
  <si>
    <t>Killwangen</t>
  </si>
  <si>
    <t>Künten</t>
  </si>
  <si>
    <t>Mellingen</t>
  </si>
  <si>
    <t>Mägenwil</t>
  </si>
  <si>
    <t>Neuenhof</t>
  </si>
  <si>
    <t>Niederrohrdorf</t>
  </si>
  <si>
    <t>Oberrohrdorf</t>
  </si>
  <si>
    <t>Obersiggenthal</t>
  </si>
  <si>
    <t>Remetschwil</t>
  </si>
  <si>
    <t>Spreitenbach</t>
  </si>
  <si>
    <t>Stetten (AG)</t>
  </si>
  <si>
    <t>Turgi</t>
  </si>
  <si>
    <t>Untersiggenthal</t>
  </si>
  <si>
    <t>Wettingen</t>
  </si>
  <si>
    <t>Wohlenschwil</t>
  </si>
  <si>
    <t>Würenlingen</t>
  </si>
  <si>
    <t>Würenlos</t>
  </si>
  <si>
    <t>Bezirk Bremgarten</t>
  </si>
  <si>
    <t>Arni (AG)</t>
  </si>
  <si>
    <t>Berikon</t>
  </si>
  <si>
    <t>Bremgarten (AG)</t>
  </si>
  <si>
    <t>Büttikon</t>
  </si>
  <si>
    <t>Dottikon</t>
  </si>
  <si>
    <t>Eggenwil</t>
  </si>
  <si>
    <t>Fischbach-Göslikon</t>
  </si>
  <si>
    <t>Hägglingen</t>
  </si>
  <si>
    <t>Islisberg</t>
  </si>
  <si>
    <t>Jonen</t>
  </si>
  <si>
    <t>Niederwil (AG)</t>
  </si>
  <si>
    <t>Oberlunkhofen</t>
  </si>
  <si>
    <t>Oberwil-Lieli</t>
  </si>
  <si>
    <t>Rudolfstetten-Friedlisberg</t>
  </si>
  <si>
    <t>Sarmenstorf</t>
  </si>
  <si>
    <t>Tägerig</t>
  </si>
  <si>
    <t>Uezwil</t>
  </si>
  <si>
    <t>Unterlunkhofen</t>
  </si>
  <si>
    <t>Villmergen</t>
  </si>
  <si>
    <t>Widen</t>
  </si>
  <si>
    <t>Wohlen (AG)</t>
  </si>
  <si>
    <t>Zufikon</t>
  </si>
  <si>
    <t>Bezirk Brugg</t>
  </si>
  <si>
    <t>Auenstein</t>
  </si>
  <si>
    <t>Birr</t>
  </si>
  <si>
    <t>Birrhard</t>
  </si>
  <si>
    <t>Bözberg</t>
  </si>
  <si>
    <t>Bözen</t>
  </si>
  <si>
    <t>Effingen</t>
  </si>
  <si>
    <t>Elfingen</t>
  </si>
  <si>
    <t>Habsburg</t>
  </si>
  <si>
    <t>Hausen (AG)</t>
  </si>
  <si>
    <t>Lupfig</t>
  </si>
  <si>
    <t>Mandach</t>
  </si>
  <si>
    <t>Mönthal</t>
  </si>
  <si>
    <t>Mülligen</t>
  </si>
  <si>
    <t>Remigen</t>
  </si>
  <si>
    <t>Riniken</t>
  </si>
  <si>
    <t>Rüfenach</t>
  </si>
  <si>
    <t>Thalheim (AG)</t>
  </si>
  <si>
    <t>Veltheim (AG)</t>
  </si>
  <si>
    <t>Villigen</t>
  </si>
  <si>
    <t>Villnachern</t>
  </si>
  <si>
    <t>Windisch</t>
  </si>
  <si>
    <t>Bezirk Kulm</t>
  </si>
  <si>
    <t>Beinwil am See</t>
  </si>
  <si>
    <t>Birrwil</t>
  </si>
  <si>
    <t>Burg (AG)</t>
  </si>
  <si>
    <t>Dürrenäsch</t>
  </si>
  <si>
    <t>Gontenschwil</t>
  </si>
  <si>
    <t>Holziken</t>
  </si>
  <si>
    <t>Leimbach (AG)</t>
  </si>
  <si>
    <t>Leutwil</t>
  </si>
  <si>
    <t>Menziken</t>
  </si>
  <si>
    <t>Oberkulm</t>
  </si>
  <si>
    <t>Reinach (AG)</t>
  </si>
  <si>
    <t>Schlossrued</t>
  </si>
  <si>
    <t>Schmiedrued</t>
  </si>
  <si>
    <t>Schöftland</t>
  </si>
  <si>
    <t>Teufenthal (AG)</t>
  </si>
  <si>
    <t>Unterkulm</t>
  </si>
  <si>
    <t>Zetzwil</t>
  </si>
  <si>
    <t>Bezirk Laufenburg</t>
  </si>
  <si>
    <t>Eiken</t>
  </si>
  <si>
    <t>Frick</t>
  </si>
  <si>
    <t>Gansingen</t>
  </si>
  <si>
    <t>Gipf-Oberfrick</t>
  </si>
  <si>
    <t>Herznach</t>
  </si>
  <si>
    <t>Hornussen</t>
  </si>
  <si>
    <t>Kaisten</t>
  </si>
  <si>
    <t>Mettauertal</t>
  </si>
  <si>
    <t>Münchwilen (AG)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</si>
  <si>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</si>
  <si>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</si>
  <si>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</si>
  <si>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</si>
  <si>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</si>
  <si>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</si>
  <si>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</si>
  <si>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</si>
  <si>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</si>
  <si>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</si>
  <si>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</si>
  <si>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</si>
  <si>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</si>
  <si>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</si>
  <si>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</si>
  <si>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</si>
  <si>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</si>
  <si>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 (AG)</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</si>
  <si>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</si>
  <si>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</si>
  <si>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</si>
  <si>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</si>
  <si>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</si>
  <si>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</si>
  <si>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</si>
  <si>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</si>
  <si>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</si>
  <si>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</si>
  <si>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</si>
  <si>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</si>
  <si>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</si>
  <si>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</si>
  <si>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</si>
  <si>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</si>
  <si>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</si>
  <si>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</si>
  <si>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Buttwil</t>
  </si>
  <si>
    <t>Bünzen</t>
  </si>
  <si>
    <t>Dietwil</t>
  </si>
  <si>
    <t>Geltwil</t>
  </si>
  <si>
    <t>Kallern</t>
  </si>
  <si>
    <t>Merenschwand</t>
  </si>
  <si>
    <t>Muri (AG)</t>
  </si>
  <si>
    <t>Mühlau</t>
  </si>
  <si>
    <t>Oberrüti</t>
  </si>
  <si>
    <t>Rottenschwil</t>
  </si>
  <si>
    <t>Sins</t>
  </si>
  <si>
    <t>Waltenschwil</t>
  </si>
  <si>
    <t>Bezirk Rheinfelden</t>
  </si>
  <si>
    <t>Hellikon</t>
  </si>
  <si>
    <t>Kaiseraugst</t>
  </si>
  <si>
    <t>Magden</t>
  </si>
  <si>
    <t>Mumpf</t>
  </si>
  <si>
    <t>Möhlin</t>
  </si>
  <si>
    <t>Obermumpf</t>
  </si>
  <si>
    <t>Olsberg</t>
  </si>
  <si>
    <t>Schupfart</t>
  </si>
  <si>
    <t>Stein (AG)</t>
  </si>
  <si>
    <t>Wallbach</t>
  </si>
  <si>
    <t>Wegenstetten</t>
  </si>
  <si>
    <t>Zeiningen</t>
  </si>
  <si>
    <t>Zuzgen</t>
  </si>
  <si>
    <t>Bezirk Zofingen</t>
  </si>
  <si>
    <t>Aarburg</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</si>
  <si>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</si>
  <si>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</si>
  <si>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</si>
  <si>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</si>
  <si>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</si>
  <si>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</si>
  <si>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</si>
  <si>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</si>
  <si>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</si>
  <si>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</si>
  <si>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</si>
  <si>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</si>
  <si>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</si>
  <si>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</si>
  <si>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</si>
  <si>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</si>
  <si>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</si>
  <si>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</si>
  <si>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</si>
  <si>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</si>
  <si>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</si>
  <si>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</si>
  <si>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</si>
  <si>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</si>
  <si>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</si>
  <si>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</si>
  <si>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</si>
  <si>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</si>
  <si>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 (AG)</t>
  </si>
  <si>
    <t>Leuggern</t>
  </si>
  <si>
    <t>Mellikon</t>
  </si>
  <si>
    <t>Rekingen (AG)</t>
  </si>
  <si>
    <t>Rietheim</t>
  </si>
  <si>
    <t>Rümikon</t>
  </si>
  <si>
    <t>Schneisingen</t>
  </si>
  <si>
    <t>Siglistorf</t>
  </si>
  <si>
    <t>Tegerfelden</t>
  </si>
  <si>
    <t>Wislikofen</t>
  </si>
  <si>
    <t>Afrika</t>
  </si>
  <si>
    <t>Asien und Ozeanien</t>
  </si>
  <si>
    <t>Unterstützungseinheiten:</t>
  </si>
  <si>
    <t>Weitere bedarfsabhängige Leistungen:</t>
  </si>
  <si>
    <t>Schulbesuch weniger als 7 Jahre</t>
  </si>
  <si>
    <t>Weiss nicht, Ohne Angaben</t>
  </si>
  <si>
    <t>Ohne Angaben</t>
  </si>
  <si>
    <t>Schinznach</t>
  </si>
  <si>
    <t>1 bis 
&lt;2 Jahre</t>
  </si>
  <si>
    <t>2 bis 
&lt;3 Jahre</t>
  </si>
  <si>
    <t>3 bis 
&lt;4 Jahre</t>
  </si>
  <si>
    <t>4 bis 
&lt;5 Jahre</t>
  </si>
  <si>
    <t>Bern</t>
  </si>
  <si>
    <t>Frauen</t>
  </si>
  <si>
    <t>Männer</t>
  </si>
  <si>
    <t>Haushalte:</t>
  </si>
  <si>
    <t>1 erwachsene Person</t>
  </si>
  <si>
    <t>2 Erwachsene, verheiratet</t>
  </si>
  <si>
    <t>2 Erwachsene, nicht verheiratet</t>
  </si>
  <si>
    <t>3 oder mehr Erwachsene</t>
  </si>
  <si>
    <t>Haushaltsquote</t>
  </si>
  <si>
    <t>Begriffe</t>
  </si>
  <si>
    <t>Unterstützungseinheit</t>
  </si>
  <si>
    <t>Sozialhilfebeziehende:</t>
  </si>
  <si>
    <t>Haushalte</t>
  </si>
  <si>
    <t>Sozialhilfebeziehende</t>
  </si>
  <si>
    <t>Sozialhilfequoten</t>
  </si>
  <si>
    <t>Höhere Fach-/ Berufsaus-bildung</t>
  </si>
  <si>
    <t>Mehrere Teilzeit-stellen</t>
  </si>
  <si>
    <t>Todesfall</t>
  </si>
  <si>
    <t>Dossiers</t>
  </si>
  <si>
    <t>5 bis 
&lt;6 Jahre</t>
  </si>
  <si>
    <t>6 bis 
&lt;7 Jahre</t>
  </si>
  <si>
    <t>7 und mehr Jahre</t>
  </si>
  <si>
    <t>Wechsel des Wohnorts</t>
  </si>
  <si>
    <t>Anmerkungen:</t>
  </si>
  <si>
    <t>- Lehrlinge werden beim Beschäftigungsgrad nicht berücksichtigt</t>
  </si>
  <si>
    <t>Nicht feststellbar, Weiss nicht, Ohne Angaben</t>
  </si>
  <si>
    <t>Freiburg</t>
  </si>
  <si>
    <t>Graubünden</t>
  </si>
  <si>
    <t>Tessin</t>
  </si>
  <si>
    <t>Waadt</t>
  </si>
  <si>
    <t>Wallis</t>
  </si>
  <si>
    <t>Neuenburg</t>
  </si>
  <si>
    <t>Genf</t>
  </si>
  <si>
    <t>Die wirtschaftliche Einheit, die für die Leistungsberechnung und -ausrichtung relevant ist. Neben alleinlebenden Einzelpersonen gelten folgende miteinander verwandte Personen, die im gleichen Haushalt leben, als Unterstützungseinheit (UE): Ehepaare mit und ohne Kinder, Elternteile mit minderjährigen Kindern.</t>
  </si>
  <si>
    <t>Keine berufliche Ausbildung</t>
  </si>
  <si>
    <t>Universität, höhere Fachausbildung</t>
  </si>
  <si>
    <t>Nicht feststellbar</t>
  </si>
  <si>
    <t>Universität, FH</t>
  </si>
  <si>
    <t>Berufsausbildung, Maturität</t>
  </si>
  <si>
    <t>Die unterstützten Haushalte setzen sich zusammen aus allen Personen im Haushalt, inklusive nicht unterstützte Personen oder Personen in weiteren Unterstützungseinheiten im selben Haushalt. Die Haushaltsquote wird gleich berechnet wie die Sozialhilfequote: Anteil der unterstützten Privathaushalte mit mindestens einem Leistungsbezug im Erhebungsjahr an allen Privathaushalten gemäss der ständigen Wohnbevölkerung (STATPOP) des Vorjahres.</t>
  </si>
  <si>
    <t>BFS-Nr.</t>
  </si>
  <si>
    <t>X Daten von Gemeinden mit 1 bis 4 Dossiers werden aus Datenschutzgründen nicht ausgewiesen.</t>
  </si>
  <si>
    <t>Übriges Europa (mit Türkei)</t>
  </si>
  <si>
    <t>0–17</t>
  </si>
  <si>
    <t>18–25</t>
  </si>
  <si>
    <t>26–35</t>
  </si>
  <si>
    <t>36–45</t>
  </si>
  <si>
    <t>46–55</t>
  </si>
  <si>
    <t>56–64</t>
  </si>
  <si>
    <t>Aufnahme Erwerbstätigkeit</t>
  </si>
  <si>
    <t>Dossiers, Personen und Quoten:</t>
  </si>
  <si>
    <t>Anteil der Beziehenden von Alimtentenbevorschussung (ALBV) mit Leistungsbezug im Erhebungsjahr an der ständigen Wohnbevölkerung (STATPOP) des Vorjahres. Es werden alle Personen in der Unterstützungsein-heit berücksichtigt.</t>
  </si>
  <si>
    <t>Anteil der Beziehenden von Elterschaftsbeihilfe (EBH) mit Leistungsbezug im Erhebungsjahr an der ständigen Wohnbevölkerung (STATPOP) des Vorjahres. Es werden alle Personen in der Unterstützungseinheit berücksichtigt.</t>
  </si>
  <si>
    <r>
      <t>Bezirke und Gemeinden</t>
    </r>
    <r>
      <rPr>
        <b/>
        <vertAlign val="superscript"/>
        <sz val="10"/>
        <rFont val="Arial"/>
        <family val="2"/>
      </rPr>
      <t>1</t>
    </r>
  </si>
  <si>
    <r>
      <t>Verheiratet</t>
    </r>
    <r>
      <rPr>
        <b/>
        <vertAlign val="superscript"/>
        <sz val="10"/>
        <rFont val="Arial"/>
        <family val="2"/>
      </rPr>
      <t>1</t>
    </r>
  </si>
  <si>
    <t>Anmerkung: Ohne Flüchtlinge (B bis 5 Jahre, F bis 7 Jahre in der Schweiz), vorläufig aufgenommene Personen F (bis 7 Jahre in der Schweiz) sowie Asylsuchende N, da diese in separaten Statistiken ausgewiesen werden (SH-FlüStat bzw. SH-AsylStat). Massgebend für die Zuordnung der Sozialhilfedossiers zur betreffenden Statistik ist der Aufenthaltsstatus der antragstellenden Person.</t>
  </si>
  <si>
    <t>-</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</si>
  <si>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</si>
  <si>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</si>
  <si>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</si>
  <si>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</si>
  <si>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</si>
  <si>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</si>
  <si>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</si>
  <si>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</si>
  <si>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</si>
  <si>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</si>
  <si>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</si>
  <si>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</si>
  <si>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</si>
  <si>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</si>
  <si>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</si>
  <si>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</si>
  <si>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</si>
  <si>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</si>
  <si>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</si>
  <si>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</si>
  <si>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Sozial-hilfe-
quote</t>
  </si>
  <si>
    <t>1'000–1'999 Einw.</t>
  </si>
  <si>
    <t>2'000–4'999 Einw.</t>
  </si>
  <si>
    <t>5'000–9'999 Einw.</t>
  </si>
  <si>
    <t>10'000–19'999 Einw.</t>
  </si>
  <si>
    <t>20'000–49'999 Einw.</t>
  </si>
  <si>
    <t>EBH-
Quote</t>
  </si>
  <si>
    <t>Aufnahme Erwerbs-tätigkeit</t>
  </si>
  <si>
    <t>Kontakt-abbruch</t>
  </si>
  <si>
    <t>Beschäfti-gungs-
mass-nahme</t>
  </si>
  <si>
    <r>
      <t>Un-bestimmte Werte</t>
    </r>
    <r>
      <rPr>
        <b/>
        <vertAlign val="superscript"/>
        <sz val="10"/>
        <rFont val="Arial"/>
        <family val="2"/>
      </rPr>
      <t>1</t>
    </r>
  </si>
  <si>
    <t>Besondere Wohn-formen</t>
  </si>
  <si>
    <t>Obli-gatorische Schule</t>
  </si>
  <si>
    <t>Schul-besuch weniger als 7 Jahre</t>
  </si>
  <si>
    <t xml:space="preserve">Berufs-lehre, Vollzeit-Berufs-schule </t>
  </si>
  <si>
    <t>Maturität, Diplom-mittel-schule</t>
  </si>
  <si>
    <t>Nicht feststellbar, 
Weiss nicht, Ohne Angaben</t>
  </si>
  <si>
    <t>Maturität, Diplommittelschule</t>
  </si>
  <si>
    <t>1 erwachsene 
Person</t>
  </si>
  <si>
    <t>2 Erwachsene, 
verheiratet</t>
  </si>
  <si>
    <t>2 Erwachsene, 
nicht verheiratet</t>
  </si>
  <si>
    <t>X</t>
  </si>
  <si>
    <t>Paare ohne Kind(er)</t>
  </si>
  <si>
    <t>Stationäre Ein-richtungen, Heime</t>
  </si>
  <si>
    <t>unter 1 Jahr</t>
  </si>
  <si>
    <t>Andere</t>
  </si>
  <si>
    <t>Existenzsicherung durch Sozialversicherungen</t>
  </si>
  <si>
    <t>Existenzsicherung durch bedarfsabh. Sozialleistungen</t>
  </si>
  <si>
    <t>Kontaktabbruch</t>
  </si>
  <si>
    <t>Haushalte ohne minderjährige Personen</t>
  </si>
  <si>
    <t>Haushalte mit minderjährigen Personen</t>
  </si>
  <si>
    <t>Total Privathaushalte</t>
  </si>
  <si>
    <t>Anteil der Sozialhilfebeziehenden (alle Personen in der Unterstützungseinheit) mit Leistungsbezug im Erhebungsjahr an der ständigen Wohnbevölkerung gemäss Bevölkerungsstatistik des Vorjahres (ESPOP bis Erhebungsjahr 2010, STATPOP ab Erhebungsjahr 2011).</t>
  </si>
  <si>
    <t>Grundgesamtheiten der Sozialhilfestatistik</t>
  </si>
  <si>
    <t>Sozialhilfe-
quote</t>
  </si>
  <si>
    <t>Nord- und Latein-amerika</t>
  </si>
  <si>
    <t>Uni-versität, 
FH</t>
  </si>
  <si>
    <t>Erwerbs-tätige</t>
  </si>
  <si>
    <t>Erwerbs-lose</t>
  </si>
  <si>
    <t>Nicht-erwerbs-personen</t>
  </si>
  <si>
    <t>Erhöhtes Erwerbs-ein-kommen</t>
  </si>
  <si>
    <t>Un-bekannt</t>
  </si>
  <si>
    <t>Nord- und Lateinamerika</t>
  </si>
  <si>
    <t>Höhere Fach-/Berufsausbildung</t>
  </si>
  <si>
    <t>Mehrere Teilzeitstellen</t>
  </si>
  <si>
    <t>Unbe-kannt, Staaten-los, Ohne Angaben</t>
  </si>
  <si>
    <t>Unbekannt, Staatenlos, Ohne Angaben</t>
  </si>
  <si>
    <t>Ohne Angaben, Weiss nicht</t>
  </si>
  <si>
    <t>Dossiers: Die Sozialhilfestatistik des Bundesamtes für Statistik (BFS) enthält alle Dossiers, in denen im entsprechenden Jahr mindestens einmal Sozialhilfe ausbezahlt wurde oder deren letzte Zahlung in der zweiten Jahreshälfte des Vorjahres erfolgte.
Personen: Enthalten sind alle Personen aus Dossiers, deren antragstellende Person einer der folgenden Gruppen angehört:
- Schweizerinnen und Schweizer
- Ausländische Personen ohne Personen mit Aufenthaltsstatus Asylsuchende (N), Vorläufig Aufgenommene (F) bis 7 Jahre in der Schweiz, Vorläufig aufgenommene Flüchtlinge (F) bis 7 Jahre in der Schweiz und Flüchtlinge mit Asyl (B) bis 5 Jahre in der Schweiz.</t>
  </si>
  <si>
    <t>Paare mit 1 Kind</t>
  </si>
  <si>
    <t>Paare mit 2 Kindern</t>
  </si>
  <si>
    <t>1) Andere Typen der Unterstützungseinheit, Weiss nicht, Ohne Angaben</t>
  </si>
  <si>
    <t>Paare mit Kind(ern)</t>
  </si>
  <si>
    <t>Voll- und Teilzeit-stelle</t>
  </si>
  <si>
    <t>Einpersonendossiers</t>
  </si>
  <si>
    <t>Vollzeit (90%+)</t>
  </si>
  <si>
    <t>Dossier</t>
  </si>
  <si>
    <t>Jedes Sozialhilfedossier repräsentiert eine Unterstützungseinheit. Die Begriffe "Dossier" und "Unterstützungseinheit" werden gleichbedeutend verwendet.</t>
  </si>
  <si>
    <t>mit 2 Kindern</t>
  </si>
  <si>
    <t>mit 3+ Kindern</t>
  </si>
  <si>
    <t xml:space="preserve">Paare </t>
  </si>
  <si>
    <t>ohne Kind(er)</t>
  </si>
  <si>
    <t>mit 
1 Kind</t>
  </si>
  <si>
    <t>1) Mit Leistungsbezug in der Erhebungsperiode</t>
  </si>
  <si>
    <r>
      <t>Dossiers</t>
    </r>
    <r>
      <rPr>
        <b/>
        <vertAlign val="superscript"/>
        <sz val="10"/>
        <rFont val="Arial"/>
        <family val="2"/>
      </rPr>
      <t>1</t>
    </r>
  </si>
  <si>
    <r>
      <t>Personen</t>
    </r>
    <r>
      <rPr>
        <b/>
        <vertAlign val="superscript"/>
        <sz val="10"/>
        <rFont val="Arial"/>
        <family val="2"/>
      </rPr>
      <t>1</t>
    </r>
  </si>
  <si>
    <t>Unterstützte Personen pro Dossier</t>
  </si>
  <si>
    <t>EU/EFTA</t>
  </si>
  <si>
    <t>Anteil in Prozent</t>
  </si>
  <si>
    <t>1) Inklusive "getrennt" und "in eingetragener Partnerschaft"</t>
  </si>
  <si>
    <t>Erwerbstätigkeit: Ab mindestens 1 Stunde pro Woche bezahlter Erwerbsarbeit</t>
  </si>
  <si>
    <t xml:space="preserve">Anmerkung: </t>
  </si>
  <si>
    <t>- Erwerbstätigkeit: Ab mindestens 1 Stunde pro Woche bezahlter Erwerbsarbeit</t>
  </si>
  <si>
    <t>Teilzeit (50–89%)</t>
  </si>
  <si>
    <t>Teilzeit (unter 50%)</t>
  </si>
  <si>
    <t>mit 3+
Kindern</t>
  </si>
  <si>
    <t>mit 2
Kindern</t>
  </si>
  <si>
    <t>EEF mit 1 Kind</t>
  </si>
  <si>
    <t>EEF mit 2 Kindern</t>
  </si>
  <si>
    <t>Einelternfamilien (EEF)</t>
  </si>
  <si>
    <t>Ein-personen-dossiers</t>
  </si>
  <si>
    <t>EEF mit 3 und mehr Kindern</t>
  </si>
  <si>
    <t>Paare mit 3 und mehr Kindern</t>
  </si>
  <si>
    <t>Existenz-sicherung durch Sozialvers.</t>
  </si>
  <si>
    <t>Existenz-sicherung durch bedarfs-abhängige Sozial-leistungen</t>
  </si>
  <si>
    <t>2) Referenzgrösse (ständige Wohnbevölkerung): Bis 2010 ESPOP, ab 2011 STATPOP. Abweichende Definitionen erklären die Sprünge in den Quoten von 2010 zu 2011 bei den Geschiedenen.</t>
  </si>
  <si>
    <t>Voll- und Teilzeitstelle</t>
  </si>
  <si>
    <t>Quoten</t>
  </si>
  <si>
    <t>2) Mit Leistungsbezug in der Erhebungsperiode</t>
  </si>
  <si>
    <r>
      <t>Dossiers</t>
    </r>
    <r>
      <rPr>
        <b/>
        <vertAlign val="superscript"/>
        <sz val="10"/>
        <rFont val="Arial"/>
        <family val="2"/>
      </rPr>
      <t>2</t>
    </r>
  </si>
  <si>
    <r>
      <t>Bezirk</t>
    </r>
    <r>
      <rPr>
        <b/>
        <vertAlign val="superscript"/>
        <sz val="10"/>
        <rFont val="Arial"/>
        <family val="2"/>
      </rPr>
      <t>1</t>
    </r>
  </si>
  <si>
    <r>
      <t>Personen</t>
    </r>
    <r>
      <rPr>
        <b/>
        <vertAlign val="superscript"/>
        <sz val="10"/>
        <rFont val="Arial"/>
        <family val="2"/>
      </rPr>
      <t>2</t>
    </r>
  </si>
  <si>
    <r>
      <t>Gemeindegrösse</t>
    </r>
    <r>
      <rPr>
        <b/>
        <vertAlign val="superscript"/>
        <sz val="10"/>
        <rFont val="Arial"/>
        <family val="2"/>
      </rPr>
      <t>1</t>
    </r>
  </si>
  <si>
    <t>1) Aufgrund der Doppelzählungen auf Bezirks- und Kantonsebene weicht die Summe der Anzahl Dossiers und Personen auf Gemeindeebene vom Bezirks- respektive Kantonstotal ab.</t>
  </si>
  <si>
    <t>65 +</t>
  </si>
  <si>
    <t>Altersklasse, in Jahren</t>
  </si>
  <si>
    <r>
      <t>2011</t>
    </r>
    <r>
      <rPr>
        <vertAlign val="superscript"/>
        <sz val="10"/>
        <rFont val="Arial"/>
        <family val="2"/>
      </rPr>
      <t>2</t>
    </r>
  </si>
  <si>
    <t xml:space="preserve">&lt; 7 </t>
  </si>
  <si>
    <t>7–11</t>
  </si>
  <si>
    <t>12–23</t>
  </si>
  <si>
    <t>24 +</t>
  </si>
  <si>
    <t>Bei Auswertungen nach Struktur der Unterstützungseinheit (UE) werden, wo nicht anders angegeben, nur die Personen in der UE berücksichtigt, d.h. nur die mit Sozialhilfe unterstützten Personen, nicht aber allfällige  weitere im selben Haushalt lebenden Personen.
Für die Berechnung der Haushaltsquote werden alle im Haushalt lebenden Personen berücksichtigt, unabhängig davon, ob sie mit Sozialhilfe unterstützt werden oder nicht.</t>
  </si>
  <si>
    <t>Struktur von Unterstützungseinheit / Haushalt</t>
  </si>
  <si>
    <t>Sozialhilfestatistik 2020</t>
  </si>
  <si>
    <r>
      <t>© Statistik Aargau, 1</t>
    </r>
    <r>
      <rPr>
        <sz val="9"/>
        <color rgb="FFFF0000"/>
        <rFont val="Arial"/>
        <family val="2"/>
      </rPr>
      <t>.</t>
    </r>
    <r>
      <rPr>
        <sz val="9"/>
        <rFont val="Arial"/>
        <family val="2"/>
      </rPr>
      <t xml:space="preserve"> Dezember 2021</t>
    </r>
  </si>
  <si>
    <t>Dossiers, Personen mit Leistungsbezug und Sozialhilfequoten, 2005–2020</t>
  </si>
  <si>
    <t>Dossiers, Personen mit Leistungsbezug und Sozialhilfequoten nach Bezirk und nach Gemeindegrösse, 2020</t>
  </si>
  <si>
    <t>Dossiers, Personen mit Leistungsbezug und Sozialhilfequoten nach Bezirk und Gemeinde, 2020</t>
  </si>
  <si>
    <t>Sozialhilfequoten nach Kanton, 2005–2019</t>
  </si>
  <si>
    <t>Sozialhilfebeziehende nach Nationalität und Geschlecht, 2005–2020</t>
  </si>
  <si>
    <t>Ausländische Sozialhilfebeziehende nach Ländergruppe, 2005–2020</t>
  </si>
  <si>
    <t>Sozialhilfebeziehende nach Altersklasse, 2020</t>
  </si>
  <si>
    <t>Sozialhilfebeziehende nach Altersklasse, 2005–2020</t>
  </si>
  <si>
    <t>Sozialhilfebeziehende ab 18 Jahren nach Zivilstand und Geschlecht, 2005–2020</t>
  </si>
  <si>
    <t>Sozialhilfebeziehende im Alter von 25 bis 64 Jahren nach höchster abgeschlossener Ausbildung, 2005–2020</t>
  </si>
  <si>
    <t>Sozialhilfebeziehende im Alter von 15 bis 64 Jahren nach Erwerbssituation, 2005–2020</t>
  </si>
  <si>
    <t>Erwerbstätige Sozialhilfebeziehende im Alter von 15 bis 64 Jahren nach Geschlecht und Beschäftigungsgrad, 2005–2020</t>
  </si>
  <si>
    <t>Unterstützungseinheiten nach deren Struktur, 2005–2020</t>
  </si>
  <si>
    <t>Laufende Dossiers nach Dauer des Sozialhilfebezugs, 2005–2020</t>
  </si>
  <si>
    <t>Abgeschlossene Dossiers nach Dauer des Sozialhilfebezugs, 2005–2020</t>
  </si>
  <si>
    <t>Hauptgrund der Beendigung von abgeschlossenen Dossiers, 2005–2020</t>
  </si>
  <si>
    <t>Unterstützte Haushalte und Quoten der Haushalte mit Sozialhilfebezug, 2015–2020</t>
  </si>
  <si>
    <t>Dossiers und Personen mit Alimentenbevorschussung (ALBV), 2007–2020</t>
  </si>
  <si>
    <t>Dossiers und Personen mit Elternschaftsbeihilfe (EBH), 2008–2020</t>
  </si>
  <si>
    <t>Die nationale Sozialhilfestatistik 2020 wird vom BFS am 21.12.2021 publiziert.</t>
  </si>
  <si>
    <t>Reihe stat.kurzinfo Nr. 109 | Dezember 2021</t>
  </si>
  <si>
    <t>Quelle: Schweizerische Sozialhilfeempfängerstatistik, Bundesamt für Statistik (BFS)</t>
  </si>
  <si>
    <t>1) Aufgrund der Doppelzählungen auf Bezirks- und Kantonsebene weicht die Summe der Anzahl Dossiers und Personen auf Gemeindeebene vom Bezirks- respekteive Kantonstotal ab.</t>
  </si>
  <si>
    <t>Wohndauer in Monaten</t>
  </si>
  <si>
    <t>Unterstützungseinheiten nach Wohndauer in der Gemeinde (in Monaten), 2008–2020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</si>
</sst>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
    <numFmt numFmtId="167" formatCode="#,##0.000"/>
  </numFmts>
  <fonts count="54" x14ac:knownFonts="1">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sz val="8"/>
      <name val="Arial"/>
      <family val="2"/>
    </font>
    <font>
      <sz val="10"/>
      <color indexed="51"/>
      <name val="Arial"/>
      <family val="2"/>
    </font>
    <font>
      <sz val="10"/>
      <color indexed="23"/>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color theme="1"/>
      <name val="Arial"/>
      <family val="2"/>
    </font>
    <font>
      <b/>
      <sz val="10"/>
      <color theme="1"/>
      <name val="Arial"/>
      <family val="2"/>
    </font>
    <font>
      <i/>
      <sz val="10"/>
      <name val="Arial"/>
      <family val="2"/>
    </font>
    <font>
      <sz val="7"/>
      <color rgb="FFFF0000"/>
      <name val="Arial"/>
      <family val="2"/>
    </font>
    <font>
      <sz val="10"/>
      <color theme="0"/>
      <name val="Arial"/>
      <family val="2"/>
    </font>
    <font>
      <sz val="10"/>
      <name val="Arial"/>
      <family val="2"/>
    </font>
    <font>
      <b/>
      <vertAlign val="superscript"/>
      <sz val="10"/>
      <name val="Arial"/>
      <family val="2"/>
    </font>
    <font>
      <sz val="11"/>
      <color theme="1"/>
      <name val="Calibri"/>
      <family val="2"/>
      <scheme val="minor"/>
    </font>
    <font>
      <sz val="9"/>
      <color theme="1"/>
      <name val="Calibri"/>
      <family val="2"/>
      <scheme val="minor"/>
    </font>
    <font>
      <sz val="9"/>
      <name val="Calibri"/>
      <family val="2"/>
      <scheme val="minor"/>
    </font>
    <font>
      <sz val="9"/>
      <color theme="0"/>
      <name val="Calibri"/>
      <family val="2"/>
      <scheme val="minor"/>
    </font>
    <font>
      <b/>
      <sz val="16"/>
      <color theme="0"/>
      <name val="Arial"/>
      <family val="2"/>
    </font>
    <font>
      <sz val="9"/>
      <color rgb="FFFF0000"/>
      <name val="Arial"/>
      <family val="2"/>
    </font>
    <font>
      <u/>
      <sz val="10"/>
      <color rgb="FF0096DF"/>
      <name val="Arial"/>
      <family val="2"/>
    </font>
    <font>
      <u/>
      <sz val="10"/>
      <color rgb="FF0072AB"/>
      <name val="Arial"/>
      <family val="2"/>
    </font>
    <font>
      <u/>
      <sz val="10"/>
      <color rgb="FF005078"/>
      <name val="Arial"/>
      <family val="2"/>
    </font>
    <font>
      <u/>
      <sz val="10"/>
      <color rgb="FFFF5C1F"/>
      <name val="Arial"/>
      <family val="2"/>
    </font>
    <font>
      <u/>
      <sz val="10"/>
      <color rgb="FFCC4918"/>
      <name val="Arial"/>
      <family val="2"/>
    </font>
    <font>
      <b/>
      <u/>
      <sz val="10"/>
      <color rgb="FF993712"/>
      <name val="Arial"/>
      <family val="2"/>
    </font>
    <font>
      <i/>
      <sz val="10"/>
      <color rgb="FFFF5C1F"/>
      <name val="Arial"/>
      <family val="2"/>
    </font>
    <font>
      <b/>
      <sz val="10"/>
      <color theme="0"/>
      <name val="Arial"/>
      <family val="2"/>
    </font>
    <font>
      <sz val="10"/>
      <color rgb="FFFF0000"/>
      <name val="Arial"/>
      <family val="2"/>
    </font>
    <font>
      <i/>
      <sz val="10"/>
      <color rgb="FFFF0000"/>
      <name val="Arial"/>
      <family val="2"/>
    </font>
    <font>
      <i/>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rgb="FF00B0F0"/>
        <bgColor indexed="64"/>
      </patternFill>
    </fill>
  </fills>
  <borders count="20">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45">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20" borderId="1" applyNumberFormat="0" applyAlignment="0" applyProtection="0"/>
    <xf numFmtId="0" fontId="15" fillId="20" borderId="2" applyNumberFormat="0" applyAlignment="0" applyProtection="0"/>
    <xf numFmtId="0" fontId="16" fillId="7" borderId="2" applyNumberFormat="0" applyAlignment="0" applyProtection="0"/>
    <xf numFmtId="0" fontId="17" fillId="0" borderId="3" applyNumberFormat="0" applyFill="0" applyAlignment="0" applyProtection="0"/>
    <xf numFmtId="0" fontId="18" fillId="0" borderId="0" applyNumberFormat="0" applyFill="0" applyBorder="0" applyAlignment="0" applyProtection="0"/>
    <xf numFmtId="0" fontId="19" fillId="4" borderId="0" applyNumberFormat="0" applyBorder="0" applyAlignment="0" applyProtection="0"/>
    <xf numFmtId="0" fontId="6" fillId="0" borderId="0" applyNumberFormat="0" applyFill="0" applyBorder="0" applyAlignment="0" applyProtection="0">
      <alignment vertical="top"/>
      <protection locked="0"/>
    </xf>
    <xf numFmtId="0" fontId="20" fillId="21" borderId="0" applyNumberFormat="0" applyBorder="0" applyAlignment="0" applyProtection="0"/>
    <xf numFmtId="0" fontId="1" fillId="22" borderId="4" applyNumberFormat="0" applyFont="0" applyAlignment="0" applyProtection="0"/>
    <xf numFmtId="0" fontId="21" fillId="3" borderId="0" applyNumberFormat="0" applyBorder="0" applyAlignment="0" applyProtection="0"/>
    <xf numFmtId="0" fontId="22" fillId="0" borderId="0" applyNumberFormat="0" applyFill="0" applyBorder="0" applyAlignment="0" applyProtection="0"/>
    <xf numFmtId="0" fontId="23" fillId="0" borderId="5" applyNumberFormat="0" applyFill="0" applyAlignment="0" applyProtection="0"/>
    <xf numFmtId="0" fontId="24" fillId="0" borderId="6" applyNumberFormat="0" applyFill="0" applyAlignment="0" applyProtection="0"/>
    <xf numFmtId="0" fontId="25" fillId="0" borderId="7" applyNumberFormat="0" applyFill="0" applyAlignment="0" applyProtection="0"/>
    <xf numFmtId="0" fontId="25" fillId="0" borderId="0" applyNumberFormat="0" applyFill="0" applyBorder="0" applyAlignment="0" applyProtection="0"/>
    <xf numFmtId="0" fontId="26" fillId="0" borderId="8" applyNumberFormat="0" applyFill="0" applyAlignment="0" applyProtection="0"/>
    <xf numFmtId="0" fontId="27" fillId="0" borderId="0" applyNumberFormat="0" applyFill="0" applyBorder="0" applyAlignment="0" applyProtection="0"/>
    <xf numFmtId="0" fontId="28" fillId="23" borderId="9" applyNumberFormat="0" applyAlignment="0" applyProtection="0"/>
    <xf numFmtId="9" fontId="34" fillId="0" borderId="0" applyFont="0" applyFill="0" applyBorder="0" applyAlignment="0" applyProtection="0"/>
    <xf numFmtId="0" fontId="36" fillId="0" borderId="0"/>
  </cellStyleXfs>
  <cellXfs count="262">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horizontal="left"/>
    </xf>
    <xf numFmtId="0" fontId="4" fillId="0" borderId="0" xfId="0" applyFont="1" applyAlignment="1">
      <alignment horizontal="left"/>
    </xf>
    <xf numFmtId="0" fontId="2" fillId="0" borderId="0" xfId="0" applyFont="1" applyFill="1"/>
    <xf numFmtId="0" fontId="0" fillId="0" borderId="0" xfId="0" applyFill="1" applyBorder="1"/>
    <xf numFmtId="0" fontId="11" fillId="0" borderId="0" xfId="0" applyFont="1" applyFill="1" applyBorder="1" applyAlignment="1">
      <alignment horizontal="center"/>
    </xf>
    <xf numFmtId="3" fontId="11" fillId="0" borderId="0" xfId="0" applyNumberFormat="1" applyFont="1" applyFill="1" applyBorder="1" applyAlignment="1">
      <alignment horizontal="right"/>
    </xf>
    <xf numFmtId="0" fontId="2" fillId="0" borderId="0" xfId="0" applyFont="1"/>
    <xf numFmtId="0" fontId="2" fillId="0" borderId="0" xfId="0" applyFont="1"/>
    <xf numFmtId="3" fontId="0" fillId="0" borderId="0" xfId="0" applyNumberFormat="1" applyFill="1" applyBorder="1" applyAlignment="1">
      <alignment horizontal="right"/>
    </xf>
    <xf numFmtId="0" fontId="0" fillId="0" borderId="0" xfId="0" applyFill="1" applyBorder="1" applyAlignment="1">
      <alignment horizontal="center"/>
    </xf>
    <xf numFmtId="0" fontId="9" fillId="0" borderId="0" xfId="0" applyNumberFormat="1" applyFont="1" applyFill="1" applyBorder="1" applyAlignment="1">
      <alignment horizontal="left"/>
    </xf>
    <xf numFmtId="0" fontId="31" fillId="0" borderId="0" xfId="0" applyFont="1"/>
    <xf numFmtId="0" fontId="31" fillId="0" borderId="0" xfId="0" applyFont="1" applyAlignment="1">
      <alignment horizontal="left"/>
    </xf>
    <xf numFmtId="0" fontId="31" fillId="0" borderId="0" xfId="0" applyFont="1" applyAlignment="1">
      <alignment horizontal="left" vertical="top"/>
    </xf>
    <xf numFmtId="49" fontId="2" fillId="0" borderId="0" xfId="0" applyNumberFormat="1" applyFont="1" applyFill="1"/>
    <xf numFmtId="49" fontId="2" fillId="0" borderId="0" xfId="0" applyNumberFormat="1" applyFont="1"/>
    <xf numFmtId="49" fontId="2" fillId="0" borderId="0" xfId="0" applyNumberFormat="1" applyFont="1" applyAlignment="1">
      <alignment horizontal="right"/>
    </xf>
    <xf numFmtId="49" fontId="2" fillId="0" borderId="0" xfId="0" applyNumberFormat="1" applyFont="1" applyFill="1" applyAlignment="1">
      <alignment horizontal="right"/>
    </xf>
    <xf numFmtId="0" fontId="5" fillId="0" borderId="0" xfId="0" applyFont="1" applyFill="1" applyBorder="1"/>
    <xf numFmtId="49" fontId="1" fillId="0" borderId="0" xfId="0" applyNumberFormat="1" applyFont="1" applyAlignment="1">
      <alignment horizontal="right"/>
    </xf>
    <xf numFmtId="49" fontId="1" fillId="0" borderId="0" xfId="0" applyNumberFormat="1" applyFont="1"/>
    <xf numFmtId="0" fontId="3" fillId="0" borderId="0" xfId="0" applyFont="1"/>
    <xf numFmtId="0" fontId="3" fillId="0" borderId="0" xfId="0" applyFont="1" applyAlignment="1">
      <alignment horizontal="left"/>
    </xf>
    <xf numFmtId="0" fontId="0" fillId="0" borderId="0" xfId="0" applyAlignment="1">
      <alignment horizontal="left"/>
    </xf>
    <xf numFmtId="0" fontId="1" fillId="0" borderId="0" xfId="0" applyFont="1" applyAlignment="1">
      <alignment horizontal="left" vertical="center" wrapText="1"/>
    </xf>
    <xf numFmtId="3" fontId="0" fillId="0" borderId="0" xfId="0" applyNumberFormat="1" applyFill="1" applyBorder="1"/>
    <xf numFmtId="164" fontId="0" fillId="0" borderId="0" xfId="0" applyNumberFormat="1" applyFill="1" applyBorder="1" applyAlignment="1">
      <alignment horizontal="right"/>
    </xf>
    <xf numFmtId="2" fontId="0" fillId="0" borderId="0" xfId="0" applyNumberFormat="1" applyFill="1" applyBorder="1" applyAlignment="1">
      <alignment horizontal="right"/>
    </xf>
    <xf numFmtId="0" fontId="32" fillId="0" borderId="0" xfId="0" applyFont="1" applyFill="1" applyBorder="1" applyAlignment="1">
      <alignment horizontal="left" vertical="top" wrapText="1"/>
    </xf>
    <xf numFmtId="3" fontId="0" fillId="0" borderId="0" xfId="0" applyNumberFormat="1" applyFont="1" applyFill="1" applyBorder="1"/>
    <xf numFmtId="3" fontId="0" fillId="0" borderId="0" xfId="0" applyNumberFormat="1" applyFont="1" applyFill="1" applyBorder="1" applyAlignment="1">
      <alignment horizontal="right"/>
    </xf>
    <xf numFmtId="0" fontId="33" fillId="0" borderId="0" xfId="0" applyFont="1" applyFill="1" applyBorder="1" applyAlignment="1">
      <alignment horizontal="center" vertical="top" wrapText="1"/>
    </xf>
    <xf numFmtId="0" fontId="33" fillId="0" borderId="0" xfId="0" applyFont="1" applyFill="1" applyBorder="1" applyAlignment="1">
      <alignment horizontal="center"/>
    </xf>
    <xf numFmtId="3" fontId="33" fillId="0" borderId="0" xfId="0" applyNumberFormat="1" applyFont="1" applyFill="1" applyBorder="1" applyAlignment="1">
      <alignment horizontal="right" vertical="top" wrapText="1"/>
    </xf>
    <xf numFmtId="0" fontId="1" fillId="0" borderId="0" xfId="0" applyFont="1" applyAlignment="1">
      <alignment wrapText="1"/>
    </xf>
    <xf numFmtId="165" fontId="0" fillId="0" borderId="0" xfId="0" applyNumberFormat="1" applyFill="1" applyBorder="1" applyAlignment="1">
      <alignment horizontal="right"/>
    </xf>
    <xf numFmtId="0" fontId="33" fillId="0" borderId="0" xfId="0" applyFont="1" applyFill="1" applyBorder="1" applyAlignment="1">
      <alignment vertical="top"/>
    </xf>
    <xf numFmtId="0" fontId="9" fillId="0" borderId="0" xfId="0" quotePrefix="1" applyFont="1" applyFill="1" applyBorder="1" applyAlignment="1">
      <alignment horizontal="left" wrapText="1"/>
    </xf>
    <xf numFmtId="0" fontId="33" fillId="0" borderId="0" xfId="0" applyFont="1" applyFill="1" applyBorder="1"/>
    <xf numFmtId="3" fontId="33" fillId="0" borderId="0" xfId="0" applyNumberFormat="1" applyFont="1" applyFill="1" applyBorder="1"/>
    <xf numFmtId="3" fontId="29" fillId="0" borderId="0" xfId="0" applyNumberFormat="1" applyFont="1" applyFill="1" applyBorder="1" applyAlignment="1"/>
    <xf numFmtId="165" fontId="29" fillId="0" borderId="0" xfId="0" applyNumberFormat="1" applyFont="1" applyFill="1" applyBorder="1" applyAlignment="1"/>
    <xf numFmtId="3" fontId="29" fillId="0" borderId="0" xfId="0" applyNumberFormat="1" applyFont="1" applyFill="1" applyBorder="1" applyAlignment="1">
      <alignment horizontal="right" vertical="center"/>
    </xf>
    <xf numFmtId="3" fontId="0" fillId="0" borderId="0" xfId="0" quotePrefix="1" applyNumberFormat="1" applyFill="1" applyBorder="1" applyAlignment="1">
      <alignment horizontal="right"/>
    </xf>
    <xf numFmtId="0" fontId="0" fillId="0" borderId="0" xfId="0" applyFill="1" applyBorder="1" applyAlignment="1">
      <alignment horizontal="center" vertical="center"/>
    </xf>
    <xf numFmtId="0" fontId="29" fillId="0" borderId="0" xfId="0" applyFont="1" applyFill="1" applyBorder="1" applyAlignment="1">
      <alignment horizontal="center" vertical="center"/>
    </xf>
    <xf numFmtId="0" fontId="2" fillId="0" borderId="0" xfId="0" applyFont="1" applyFill="1" applyBorder="1" applyAlignment="1">
      <alignment vertical="top" wrapText="1"/>
    </xf>
    <xf numFmtId="3" fontId="2" fillId="0" borderId="0" xfId="0" applyNumberFormat="1" applyFont="1" applyFill="1" applyBorder="1" applyAlignment="1">
      <alignment vertical="top" wrapText="1"/>
    </xf>
    <xf numFmtId="3" fontId="29" fillId="0" borderId="0" xfId="0" applyNumberFormat="1" applyFont="1" applyFill="1" applyBorder="1"/>
    <xf numFmtId="3" fontId="0" fillId="0" borderId="0" xfId="0" applyNumberFormat="1" applyFill="1" applyBorder="1" applyAlignment="1">
      <alignment vertical="top" wrapText="1"/>
    </xf>
    <xf numFmtId="0" fontId="1" fillId="0" borderId="0" xfId="0" applyFont="1" applyFill="1" applyBorder="1" applyAlignment="1">
      <alignment horizontal="right" vertical="top" wrapText="1"/>
    </xf>
    <xf numFmtId="165" fontId="2" fillId="0" borderId="0" xfId="0" applyNumberFormat="1" applyFont="1" applyFill="1" applyBorder="1" applyAlignment="1" applyProtection="1">
      <alignment horizontal="right"/>
      <protection locked="0"/>
    </xf>
    <xf numFmtId="165" fontId="1" fillId="0" borderId="0" xfId="0" applyNumberFormat="1" applyFont="1" applyFill="1" applyBorder="1" applyAlignment="1" applyProtection="1">
      <alignment horizontal="right"/>
      <protection locked="0"/>
    </xf>
    <xf numFmtId="0" fontId="2" fillId="0" borderId="0" xfId="0" applyFont="1" applyFill="1" applyBorder="1" applyAlignment="1">
      <alignment horizontal="left"/>
    </xf>
    <xf numFmtId="0" fontId="4" fillId="0" borderId="0" xfId="0" applyFont="1" applyFill="1" applyBorder="1" applyAlignment="1">
      <alignment horizontal="left"/>
    </xf>
    <xf numFmtId="0" fontId="4" fillId="0" borderId="0" xfId="0" applyFont="1" applyFill="1" applyBorder="1"/>
    <xf numFmtId="0" fontId="5" fillId="0" borderId="0" xfId="0" applyFont="1" applyFill="1" applyBorder="1" applyAlignment="1">
      <alignment horizontal="right"/>
    </xf>
    <xf numFmtId="0" fontId="2" fillId="0" borderId="0" xfId="0" applyFont="1" applyFill="1" applyBorder="1"/>
    <xf numFmtId="3" fontId="2" fillId="0" borderId="0" xfId="0" applyNumberFormat="1" applyFont="1" applyFill="1" applyBorder="1" applyAlignment="1">
      <alignment horizontal="right"/>
    </xf>
    <xf numFmtId="165" fontId="2" fillId="0" borderId="0" xfId="0" applyNumberFormat="1" applyFont="1" applyFill="1" applyBorder="1" applyAlignment="1">
      <alignment horizontal="right"/>
    </xf>
    <xf numFmtId="3" fontId="2" fillId="0" borderId="0" xfId="0" applyNumberFormat="1" applyFont="1" applyFill="1" applyBorder="1"/>
    <xf numFmtId="0" fontId="9" fillId="0" borderId="0" xfId="0" applyFont="1" applyFill="1" applyBorder="1"/>
    <xf numFmtId="0" fontId="0" fillId="0" borderId="0" xfId="0" applyFill="1" applyBorder="1" applyAlignment="1">
      <alignment horizontal="right"/>
    </xf>
    <xf numFmtId="0" fontId="8" fillId="0" borderId="0" xfId="0" applyFont="1" applyFill="1" applyBorder="1" applyAlignment="1">
      <alignment horizontal="right" vertical="top" wrapText="1"/>
    </xf>
    <xf numFmtId="0" fontId="8" fillId="0" borderId="0" xfId="0" applyFont="1" applyFill="1" applyBorder="1"/>
    <xf numFmtId="0" fontId="0" fillId="0" borderId="0" xfId="0" applyFill="1" applyBorder="1" applyAlignment="1">
      <alignment horizontal="center" vertical="top" wrapText="1"/>
    </xf>
    <xf numFmtId="2" fontId="0" fillId="0" borderId="0" xfId="0" applyNumberFormat="1" applyFill="1" applyBorder="1"/>
    <xf numFmtId="0" fontId="7" fillId="0" borderId="0" xfId="0" applyFont="1" applyFill="1" applyBorder="1"/>
    <xf numFmtId="3" fontId="0" fillId="0" borderId="0" xfId="0" applyNumberFormat="1" applyFill="1" applyBorder="1" applyAlignment="1">
      <alignment horizontal="right" vertical="top" wrapText="1"/>
    </xf>
    <xf numFmtId="0" fontId="3" fillId="0" borderId="0" xfId="0" applyFont="1" applyFill="1" applyBorder="1"/>
    <xf numFmtId="165" fontId="0" fillId="0" borderId="0" xfId="0" applyNumberFormat="1" applyFill="1" applyBorder="1"/>
    <xf numFmtId="0" fontId="10" fillId="0" borderId="0" xfId="0" applyFont="1" applyFill="1" applyBorder="1"/>
    <xf numFmtId="0" fontId="29" fillId="0" borderId="0" xfId="0" applyFont="1" applyFill="1" applyBorder="1" applyAlignment="1">
      <alignment horizontal="center" vertical="center" wrapText="1"/>
    </xf>
    <xf numFmtId="0" fontId="0" fillId="0" borderId="0" xfId="0" applyFill="1" applyBorder="1" applyAlignment="1">
      <alignment horizontal="right" vertical="top" wrapText="1"/>
    </xf>
    <xf numFmtId="0" fontId="0" fillId="0" borderId="0" xfId="0" applyFill="1" applyBorder="1" applyAlignment="1">
      <alignment horizontal="center" vertical="top"/>
    </xf>
    <xf numFmtId="1" fontId="1" fillId="0" borderId="0" xfId="0" quotePrefix="1" applyNumberFormat="1" applyFont="1" applyFill="1" applyBorder="1" applyAlignment="1">
      <alignment horizontal="center" vertical="top"/>
    </xf>
    <xf numFmtId="3" fontId="1" fillId="0" borderId="0" xfId="0" applyNumberFormat="1" applyFont="1" applyFill="1" applyBorder="1"/>
    <xf numFmtId="0" fontId="1" fillId="0" borderId="0" xfId="0" applyFont="1" applyFill="1" applyBorder="1"/>
    <xf numFmtId="3" fontId="1" fillId="0" borderId="0" xfId="0" applyNumberFormat="1" applyFont="1" applyFill="1" applyBorder="1" applyAlignment="1">
      <alignment horizontal="right" vertical="top" wrapText="1"/>
    </xf>
    <xf numFmtId="0" fontId="0" fillId="0" borderId="0" xfId="0" applyFill="1" applyBorder="1" applyAlignment="1">
      <alignment vertical="top"/>
    </xf>
    <xf numFmtId="3" fontId="0" fillId="0" borderId="0" xfId="0" applyNumberFormat="1" applyFill="1" applyBorder="1" applyAlignment="1">
      <alignment horizontal="right" vertical="center"/>
    </xf>
    <xf numFmtId="3" fontId="1" fillId="0" borderId="0" xfId="0" applyNumberFormat="1" applyFont="1" applyFill="1" applyBorder="1" applyAlignment="1">
      <alignment horizontal="right" vertical="center"/>
    </xf>
    <xf numFmtId="0" fontId="0" fillId="0" borderId="0" xfId="0" applyFill="1" applyBorder="1" applyAlignment="1">
      <alignment horizontal="right" vertical="center"/>
    </xf>
    <xf numFmtId="165" fontId="0" fillId="0" borderId="0" xfId="0" applyNumberFormat="1" applyFill="1" applyBorder="1" applyAlignment="1">
      <alignment vertical="top" wrapText="1"/>
    </xf>
    <xf numFmtId="3" fontId="1" fillId="0" borderId="0" xfId="0" applyNumberFormat="1" applyFont="1" applyFill="1" applyBorder="1" applyAlignment="1">
      <alignment horizontal="right"/>
    </xf>
    <xf numFmtId="0" fontId="5" fillId="0" borderId="0" xfId="0" quotePrefix="1" applyFont="1" applyFill="1" applyBorder="1"/>
    <xf numFmtId="0" fontId="2" fillId="0" borderId="0" xfId="0" applyFont="1" applyFill="1" applyBorder="1" applyAlignment="1">
      <alignment horizontal="center" vertical="top" wrapText="1"/>
    </xf>
    <xf numFmtId="164" fontId="0" fillId="0" borderId="0" xfId="0" applyNumberFormat="1" applyFill="1" applyBorder="1"/>
    <xf numFmtId="165" fontId="1" fillId="0" borderId="0" xfId="0" applyNumberFormat="1" applyFont="1" applyFill="1" applyBorder="1" applyAlignment="1">
      <alignment horizontal="right" vertical="center"/>
    </xf>
    <xf numFmtId="165" fontId="29" fillId="0" borderId="0" xfId="0" applyNumberFormat="1" applyFont="1" applyFill="1" applyBorder="1" applyAlignment="1">
      <alignment horizontal="right" vertical="center"/>
    </xf>
    <xf numFmtId="0" fontId="0" fillId="0" borderId="0" xfId="0" quotePrefix="1" applyFill="1" applyBorder="1" applyAlignment="1">
      <alignment horizontal="right"/>
    </xf>
    <xf numFmtId="0" fontId="1" fillId="0" borderId="0" xfId="0" quotePrefix="1" applyFont="1" applyFill="1" applyBorder="1" applyAlignment="1">
      <alignment horizontal="right"/>
    </xf>
    <xf numFmtId="4" fontId="0" fillId="0" borderId="0" xfId="0" applyNumberFormat="1" applyFill="1" applyBorder="1" applyAlignment="1">
      <alignment horizontal="right" vertical="top" wrapText="1"/>
    </xf>
    <xf numFmtId="165" fontId="0" fillId="0" borderId="0" xfId="0" applyNumberFormat="1" applyFill="1" applyBorder="1" applyAlignment="1">
      <alignment horizontal="right" vertical="top" wrapText="1"/>
    </xf>
    <xf numFmtId="165" fontId="33" fillId="0" borderId="0" xfId="0" applyNumberFormat="1" applyFont="1" applyFill="1" applyBorder="1"/>
    <xf numFmtId="166" fontId="0" fillId="0" borderId="0" xfId="43" applyNumberFormat="1" applyFont="1" applyFill="1" applyBorder="1"/>
    <xf numFmtId="166" fontId="1" fillId="0" borderId="0" xfId="43" applyNumberFormat="1" applyFont="1" applyFill="1" applyBorder="1"/>
    <xf numFmtId="165" fontId="1" fillId="0" borderId="0" xfId="0" applyNumberFormat="1" applyFont="1" applyFill="1" applyBorder="1" applyAlignment="1">
      <alignment horizontal="right"/>
    </xf>
    <xf numFmtId="0" fontId="29" fillId="0" borderId="0" xfId="0" applyFont="1" applyFill="1" applyBorder="1" applyAlignment="1" applyProtection="1">
      <alignment horizontal="left"/>
      <protection locked="0"/>
    </xf>
    <xf numFmtId="0" fontId="32" fillId="0" borderId="0" xfId="0" applyFont="1" applyFill="1" applyBorder="1"/>
    <xf numFmtId="164" fontId="2" fillId="0" borderId="0" xfId="0" applyNumberFormat="1" applyFont="1" applyFill="1" applyBorder="1" applyAlignment="1">
      <alignment horizontal="right"/>
    </xf>
    <xf numFmtId="164" fontId="0" fillId="0" borderId="0" xfId="0" applyNumberFormat="1" applyFill="1" applyBorder="1" applyAlignment="1">
      <alignment horizontal="right" vertical="top" wrapText="1"/>
    </xf>
    <xf numFmtId="0" fontId="4" fillId="0" borderId="0" xfId="0" applyFont="1" applyFill="1" applyBorder="1" applyAlignment="1">
      <alignment horizontal="center"/>
    </xf>
    <xf numFmtId="0" fontId="5" fillId="0" borderId="0" xfId="0" applyFont="1" applyFill="1" applyBorder="1" applyAlignment="1">
      <alignment horizontal="center"/>
    </xf>
    <xf numFmtId="0" fontId="3" fillId="0" borderId="10" xfId="0" applyFont="1" applyFill="1" applyBorder="1" applyAlignment="1">
      <alignment horizontal="center" vertical="top" wrapText="1"/>
    </xf>
    <xf numFmtId="0" fontId="3" fillId="0" borderId="10" xfId="0" applyFont="1" applyFill="1" applyBorder="1" applyAlignment="1">
      <alignment horizontal="right" vertical="top" wrapText="1"/>
    </xf>
    <xf numFmtId="0" fontId="0" fillId="0" borderId="11" xfId="0" applyFill="1" applyBorder="1" applyAlignment="1">
      <alignment horizontal="center"/>
    </xf>
    <xf numFmtId="3" fontId="0" fillId="0" borderId="11" xfId="0" applyNumberFormat="1" applyFill="1" applyBorder="1"/>
    <xf numFmtId="164" fontId="0" fillId="0" borderId="11" xfId="0" applyNumberFormat="1" applyFill="1" applyBorder="1" applyAlignment="1">
      <alignment horizontal="right"/>
    </xf>
    <xf numFmtId="2" fontId="0" fillId="0" borderId="11" xfId="0" applyNumberFormat="1" applyFill="1" applyBorder="1" applyAlignment="1">
      <alignment horizontal="right"/>
    </xf>
    <xf numFmtId="0" fontId="2" fillId="0" borderId="11" xfId="0" applyFont="1" applyFill="1" applyBorder="1" applyAlignment="1">
      <alignment horizontal="left"/>
    </xf>
    <xf numFmtId="3" fontId="0" fillId="0" borderId="11" xfId="0" applyNumberFormat="1" applyFill="1" applyBorder="1" applyAlignment="1">
      <alignment horizontal="right"/>
    </xf>
    <xf numFmtId="0" fontId="0" fillId="0" borderId="11" xfId="0" applyFill="1" applyBorder="1"/>
    <xf numFmtId="0" fontId="3" fillId="0" borderId="10" xfId="0" applyFont="1" applyFill="1" applyBorder="1" applyAlignment="1">
      <alignment horizontal="left" vertical="top" wrapText="1"/>
    </xf>
    <xf numFmtId="0" fontId="30" fillId="0" borderId="11" xfId="0" applyFont="1" applyFill="1" applyBorder="1" applyAlignment="1" applyProtection="1">
      <alignment horizontal="left"/>
      <protection locked="0"/>
    </xf>
    <xf numFmtId="165" fontId="3" fillId="0" borderId="11" xfId="0" applyNumberFormat="1" applyFont="1" applyFill="1" applyBorder="1" applyAlignment="1" applyProtection="1">
      <alignment horizontal="right"/>
      <protection locked="0"/>
    </xf>
    <xf numFmtId="2" fontId="3" fillId="0" borderId="10" xfId="0" applyNumberFormat="1" applyFont="1" applyFill="1" applyBorder="1" applyAlignment="1">
      <alignment horizontal="left" vertical="top" wrapText="1" readingOrder="1"/>
    </xf>
    <xf numFmtId="2" fontId="3" fillId="0" borderId="10" xfId="0" applyNumberFormat="1" applyFont="1" applyFill="1" applyBorder="1" applyAlignment="1">
      <alignment horizontal="right" vertical="top" wrapText="1" readingOrder="1"/>
    </xf>
    <xf numFmtId="1" fontId="3" fillId="0" borderId="10" xfId="0" applyNumberFormat="1" applyFont="1" applyFill="1" applyBorder="1" applyAlignment="1">
      <alignment horizontal="right" vertical="top" wrapText="1" readingOrder="1"/>
    </xf>
    <xf numFmtId="0" fontId="5" fillId="0" borderId="0" xfId="0" quotePrefix="1" applyNumberFormat="1" applyFont="1" applyFill="1" applyBorder="1" applyAlignment="1">
      <alignment horizontal="center"/>
    </xf>
    <xf numFmtId="0" fontId="9" fillId="0" borderId="0" xfId="0" applyFont="1" applyFill="1" applyBorder="1" applyAlignment="1">
      <alignment horizontal="center"/>
    </xf>
    <xf numFmtId="165" fontId="2" fillId="0" borderId="11" xfId="0" applyNumberFormat="1" applyFont="1" applyFill="1" applyBorder="1" applyAlignment="1">
      <alignment horizontal="right"/>
    </xf>
    <xf numFmtId="3" fontId="2" fillId="0" borderId="11" xfId="0" applyNumberFormat="1" applyFont="1" applyFill="1" applyBorder="1" applyAlignment="1">
      <alignment horizontal="right"/>
    </xf>
    <xf numFmtId="0" fontId="2" fillId="0" borderId="11" xfId="0" applyFont="1" applyFill="1" applyBorder="1"/>
    <xf numFmtId="0" fontId="3" fillId="0" borderId="10" xfId="0" applyFont="1" applyFill="1" applyBorder="1" applyAlignment="1">
      <alignment horizontal="right" vertical="top"/>
    </xf>
    <xf numFmtId="3" fontId="3" fillId="0" borderId="10" xfId="0" applyNumberFormat="1" applyFont="1" applyFill="1" applyBorder="1" applyAlignment="1">
      <alignment horizontal="right" vertical="top"/>
    </xf>
    <xf numFmtId="0" fontId="9" fillId="0" borderId="0" xfId="0" quotePrefix="1" applyFont="1" applyFill="1" applyBorder="1" applyAlignment="1">
      <alignment horizontal="center"/>
    </xf>
    <xf numFmtId="0" fontId="1" fillId="0" borderId="0" xfId="0" applyFont="1" applyFill="1" applyBorder="1" applyAlignment="1">
      <alignment horizontal="center"/>
    </xf>
    <xf numFmtId="165" fontId="0" fillId="0" borderId="11" xfId="0" applyNumberFormat="1" applyFill="1" applyBorder="1" applyAlignment="1">
      <alignment horizontal="right"/>
    </xf>
    <xf numFmtId="0" fontId="1" fillId="0" borderId="11" xfId="0" quotePrefix="1" applyFont="1" applyFill="1" applyBorder="1" applyAlignment="1">
      <alignment horizontal="right"/>
    </xf>
    <xf numFmtId="3" fontId="0" fillId="0" borderId="11" xfId="0" applyNumberFormat="1" applyFont="1" applyFill="1" applyBorder="1"/>
    <xf numFmtId="3" fontId="0" fillId="0" borderId="11" xfId="0" applyNumberFormat="1" applyFont="1" applyFill="1" applyBorder="1" applyAlignment="1">
      <alignment horizontal="right"/>
    </xf>
    <xf numFmtId="165" fontId="29" fillId="0" borderId="11" xfId="0" applyNumberFormat="1" applyFont="1" applyFill="1" applyBorder="1" applyAlignment="1">
      <alignment horizontal="right" vertical="center"/>
    </xf>
    <xf numFmtId="0" fontId="1" fillId="0" borderId="0" xfId="0" applyFont="1" applyFill="1" applyBorder="1" applyAlignment="1">
      <alignment horizontal="center" vertical="center" wrapText="1"/>
    </xf>
    <xf numFmtId="0" fontId="29" fillId="0" borderId="11" xfId="0" applyFont="1" applyFill="1" applyBorder="1" applyAlignment="1">
      <alignment horizontal="center" vertical="center"/>
    </xf>
    <xf numFmtId="0" fontId="3" fillId="0" borderId="0" xfId="0" applyFont="1" applyFill="1" applyBorder="1" applyAlignment="1">
      <alignment horizontal="left"/>
    </xf>
    <xf numFmtId="0" fontId="5" fillId="0" borderId="0" xfId="0" applyFont="1" applyFill="1" applyBorder="1" applyAlignment="1">
      <alignment horizontal="left"/>
    </xf>
    <xf numFmtId="3" fontId="0" fillId="0" borderId="0" xfId="0" applyNumberFormat="1" applyFill="1" applyBorder="1" applyAlignment="1">
      <alignment horizontal="center" vertical="top" wrapText="1"/>
    </xf>
    <xf numFmtId="0" fontId="2" fillId="0" borderId="0" xfId="0" applyFont="1" applyFill="1" applyBorder="1" applyAlignment="1">
      <alignment horizontal="center"/>
    </xf>
    <xf numFmtId="0" fontId="0" fillId="0" borderId="11" xfId="0" applyFill="1" applyBorder="1" applyAlignment="1">
      <alignment horizontal="center" vertical="top" wrapText="1"/>
    </xf>
    <xf numFmtId="3" fontId="0" fillId="0" borderId="11" xfId="0" applyNumberFormat="1" applyFill="1" applyBorder="1" applyAlignment="1">
      <alignment vertical="top" wrapText="1"/>
    </xf>
    <xf numFmtId="3" fontId="29" fillId="0" borderId="11" xfId="0" applyNumberFormat="1" applyFont="1" applyFill="1" applyBorder="1"/>
    <xf numFmtId="3" fontId="1" fillId="0" borderId="11" xfId="0" applyNumberFormat="1" applyFont="1" applyFill="1" applyBorder="1" applyAlignment="1">
      <alignment horizontal="right" vertical="center"/>
    </xf>
    <xf numFmtId="0" fontId="29" fillId="0" borderId="11" xfId="0" applyFont="1" applyFill="1" applyBorder="1" applyAlignment="1">
      <alignment horizontal="center" vertical="center" wrapText="1"/>
    </xf>
    <xf numFmtId="1" fontId="1" fillId="0" borderId="11" xfId="0" quotePrefix="1" applyNumberFormat="1" applyFont="1" applyFill="1" applyBorder="1" applyAlignment="1">
      <alignment horizontal="center" vertical="top"/>
    </xf>
    <xf numFmtId="3" fontId="0" fillId="0" borderId="11" xfId="0" quotePrefix="1" applyNumberFormat="1" applyFill="1" applyBorder="1" applyAlignment="1">
      <alignment horizontal="right"/>
    </xf>
    <xf numFmtId="2" fontId="3" fillId="0" borderId="10" xfId="0" applyNumberFormat="1" applyFont="1" applyFill="1" applyBorder="1" applyAlignment="1">
      <alignment horizontal="right" vertical="top" wrapText="1"/>
    </xf>
    <xf numFmtId="0" fontId="5" fillId="0" borderId="0" xfId="0" quotePrefix="1" applyFont="1" applyFill="1" applyBorder="1" applyAlignment="1">
      <alignment horizontal="left"/>
    </xf>
    <xf numFmtId="0" fontId="29" fillId="0" borderId="0" xfId="0" applyFont="1" applyFill="1" applyBorder="1" applyAlignment="1">
      <alignment horizontal="center"/>
    </xf>
    <xf numFmtId="2" fontId="3" fillId="0" borderId="10" xfId="0" applyNumberFormat="1" applyFont="1" applyFill="1" applyBorder="1" applyAlignment="1">
      <alignment horizontal="center" vertical="top" wrapText="1"/>
    </xf>
    <xf numFmtId="3" fontId="29" fillId="0" borderId="11" xfId="0" applyNumberFormat="1" applyFont="1" applyFill="1" applyBorder="1" applyAlignment="1"/>
    <xf numFmtId="165" fontId="29" fillId="0" borderId="11" xfId="0" applyNumberFormat="1" applyFont="1" applyFill="1" applyBorder="1" applyAlignment="1"/>
    <xf numFmtId="0" fontId="7" fillId="0" borderId="0" xfId="0" applyFont="1" applyFill="1" applyBorder="1" applyAlignment="1">
      <alignment horizontal="center"/>
    </xf>
    <xf numFmtId="0" fontId="3" fillId="0" borderId="10" xfId="0" applyFont="1" applyFill="1" applyBorder="1" applyAlignment="1">
      <alignment horizontal="center" vertical="top"/>
    </xf>
    <xf numFmtId="165" fontId="1" fillId="0" borderId="0" xfId="0" quotePrefix="1" applyNumberFormat="1" applyFont="1" applyFill="1" applyBorder="1" applyAlignment="1">
      <alignment horizontal="right"/>
    </xf>
    <xf numFmtId="165" fontId="1" fillId="0" borderId="11" xfId="0" quotePrefix="1" applyNumberFormat="1" applyFont="1" applyFill="1" applyBorder="1" applyAlignment="1">
      <alignment horizontal="right"/>
    </xf>
    <xf numFmtId="3" fontId="1" fillId="0" borderId="11" xfId="0" applyNumberFormat="1" applyFont="1" applyFill="1" applyBorder="1" applyAlignment="1">
      <alignment horizontal="right"/>
    </xf>
    <xf numFmtId="0" fontId="4" fillId="0" borderId="0" xfId="0" applyFont="1" applyFill="1" applyBorder="1" applyAlignment="1">
      <alignment horizontal="left"/>
    </xf>
    <xf numFmtId="4" fontId="37" fillId="0" borderId="0" xfId="44" applyNumberFormat="1" applyFont="1"/>
    <xf numFmtId="4" fontId="38" fillId="0" borderId="0" xfId="44" applyNumberFormat="1" applyFont="1"/>
    <xf numFmtId="4" fontId="39" fillId="25" borderId="0" xfId="44" applyNumberFormat="1" applyFont="1" applyFill="1"/>
    <xf numFmtId="0" fontId="1" fillId="0" borderId="0" xfId="0" applyFont="1" applyAlignment="1">
      <alignment horizontal="right"/>
    </xf>
    <xf numFmtId="0" fontId="1" fillId="0" borderId="0" xfId="0" applyFont="1" applyAlignment="1">
      <alignment horizontal="left"/>
    </xf>
    <xf numFmtId="0" fontId="7" fillId="0" borderId="0" xfId="0" applyFont="1" applyAlignment="1">
      <alignment horizontal="left" vertical="top"/>
    </xf>
    <xf numFmtId="0" fontId="42" fillId="0" borderId="0" xfId="31" applyFont="1" applyAlignment="1" applyProtection="1"/>
    <xf numFmtId="0" fontId="42" fillId="0" borderId="0" xfId="31" applyFont="1" applyAlignment="1" applyProtection="1">
      <alignment horizontal="left"/>
    </xf>
    <xf numFmtId="0" fontId="42" fillId="0" borderId="0" xfId="31" applyFont="1" applyAlignment="1" applyProtection="1">
      <alignment horizontal="left" vertical="top"/>
    </xf>
    <xf numFmtId="0" fontId="43" fillId="0" borderId="0" xfId="31" applyFont="1" applyAlignment="1" applyProtection="1">
      <alignment horizontal="left"/>
    </xf>
    <xf numFmtId="0" fontId="43" fillId="0" borderId="0" xfId="31" applyFont="1" applyAlignment="1" applyProtection="1"/>
    <xf numFmtId="0" fontId="44" fillId="0" borderId="0" xfId="31" applyFont="1" applyAlignment="1" applyProtection="1"/>
    <xf numFmtId="0" fontId="44" fillId="0" borderId="0" xfId="31" applyFont="1" applyAlignment="1" applyProtection="1">
      <alignment horizontal="left"/>
    </xf>
    <xf numFmtId="0" fontId="45" fillId="0" borderId="0" xfId="31" applyFont="1" applyAlignment="1" applyProtection="1">
      <alignment horizontal="left"/>
    </xf>
    <xf numFmtId="0" fontId="46" fillId="0" borderId="0" xfId="31" applyFont="1" applyAlignment="1" applyProtection="1"/>
    <xf numFmtId="164" fontId="2" fillId="0" borderId="11" xfId="0" applyNumberFormat="1" applyFont="1" applyFill="1" applyBorder="1" applyAlignment="1">
      <alignment horizontal="right"/>
    </xf>
    <xf numFmtId="0" fontId="1" fillId="0" borderId="0" xfId="0" applyFont="1" applyFill="1" applyBorder="1" applyAlignment="1">
      <alignment horizontal="left"/>
    </xf>
    <xf numFmtId="0" fontId="1" fillId="0" borderId="11" xfId="0" applyFont="1" applyFill="1" applyBorder="1" applyAlignment="1">
      <alignment horizontal="left"/>
    </xf>
    <xf numFmtId="0" fontId="48" fillId="0" borderId="0" xfId="0" applyFont="1" applyFill="1" applyBorder="1"/>
    <xf numFmtId="0" fontId="49" fillId="0" borderId="0" xfId="0" applyFont="1" applyFill="1" applyBorder="1" applyAlignment="1">
      <alignment horizontal="right" vertical="top" wrapText="1"/>
    </xf>
    <xf numFmtId="2" fontId="49" fillId="0" borderId="0" xfId="0" applyNumberFormat="1" applyFont="1" applyFill="1" applyBorder="1" applyAlignment="1">
      <alignment horizontal="right" vertical="top" wrapText="1"/>
    </xf>
    <xf numFmtId="0" fontId="4" fillId="0" borderId="0" xfId="0" applyFont="1" applyFill="1" applyBorder="1" applyAlignment="1">
      <alignment horizontal="left" vertical="top"/>
    </xf>
    <xf numFmtId="0" fontId="3" fillId="0" borderId="10" xfId="0" applyFont="1" applyFill="1" applyBorder="1" applyAlignment="1">
      <alignment horizontal="center" vertical="top" wrapText="1"/>
    </xf>
    <xf numFmtId="3" fontId="5" fillId="0" borderId="0" xfId="0" applyNumberFormat="1" applyFont="1" applyFill="1" applyBorder="1" applyAlignment="1">
      <alignment horizontal="left" vertical="top"/>
    </xf>
    <xf numFmtId="0" fontId="4" fillId="0" borderId="0" xfId="0" applyFont="1" applyFill="1" applyBorder="1" applyAlignment="1">
      <alignment horizontal="center"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164" fontId="30" fillId="0" borderId="0" xfId="0" applyNumberFormat="1" applyFont="1" applyFill="1" applyBorder="1" applyAlignment="1">
      <alignment horizontal="right" vertical="top"/>
    </xf>
    <xf numFmtId="164" fontId="29" fillId="0" borderId="0" xfId="0" applyNumberFormat="1" applyFont="1" applyFill="1" applyBorder="1" applyAlignment="1">
      <alignment horizontal="right" vertical="top"/>
    </xf>
    <xf numFmtId="0" fontId="0" fillId="0" borderId="11" xfId="0" applyFill="1" applyBorder="1" applyAlignment="1">
      <alignment horizontal="center" vertical="top"/>
    </xf>
    <xf numFmtId="0" fontId="0" fillId="0" borderId="12" xfId="0" applyFill="1" applyBorder="1" applyAlignment="1">
      <alignment vertical="top"/>
    </xf>
    <xf numFmtId="164" fontId="33" fillId="0" borderId="0" xfId="0" applyNumberFormat="1" applyFont="1" applyFill="1" applyBorder="1"/>
    <xf numFmtId="0" fontId="5" fillId="0" borderId="0" xfId="0" applyFont="1" applyFill="1" applyBorder="1" applyAlignment="1">
      <alignment horizontal="left" vertical="top" wrapText="1"/>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3" fillId="0" borderId="0" xfId="0" applyFont="1" applyFill="1" applyBorder="1" applyAlignment="1">
      <alignment horizontal="right" vertical="top" wrapText="1"/>
    </xf>
    <xf numFmtId="0" fontId="41" fillId="0" borderId="0" xfId="0" applyFont="1" applyFill="1" applyBorder="1" applyAlignment="1">
      <alignment horizontal="left"/>
    </xf>
    <xf numFmtId="0" fontId="50" fillId="0" borderId="0" xfId="0" applyFont="1" applyFill="1" applyBorder="1" applyAlignment="1">
      <alignment horizontal="left"/>
    </xf>
    <xf numFmtId="0" fontId="41" fillId="0" borderId="0" xfId="0" applyFont="1" applyFill="1" applyBorder="1" applyAlignment="1">
      <alignment horizontal="left" vertical="top"/>
    </xf>
    <xf numFmtId="0" fontId="51" fillId="0" borderId="0" xfId="0" applyFont="1" applyFill="1" applyBorder="1"/>
    <xf numFmtId="0" fontId="52" fillId="0" borderId="0" xfId="0" applyFont="1" applyFill="1" applyBorder="1"/>
    <xf numFmtId="0" fontId="3" fillId="0" borderId="10" xfId="0" applyFont="1" applyFill="1" applyBorder="1" applyAlignment="1">
      <alignment horizontal="right" vertical="top" wrapText="1"/>
    </xf>
    <xf numFmtId="1" fontId="0" fillId="0" borderId="0" xfId="0" applyNumberFormat="1" applyFill="1" applyBorder="1" applyAlignment="1">
      <alignment horizontal="right" vertical="top"/>
    </xf>
    <xf numFmtId="164" fontId="0" fillId="0" borderId="0" xfId="0" applyNumberFormat="1" applyFill="1" applyBorder="1" applyAlignment="1">
      <alignment horizontal="right" vertical="top"/>
    </xf>
    <xf numFmtId="0" fontId="29" fillId="0" borderId="0" xfId="0" applyFont="1" applyFill="1" applyBorder="1"/>
    <xf numFmtId="0" fontId="30" fillId="0" borderId="0" xfId="0" applyFont="1" applyFill="1" applyBorder="1" applyAlignment="1">
      <alignment horizontal="right" vertical="top" wrapText="1"/>
    </xf>
    <xf numFmtId="0" fontId="4" fillId="0" borderId="0" xfId="0" applyFont="1" applyFill="1" applyBorder="1" applyAlignment="1"/>
    <xf numFmtId="49" fontId="1" fillId="0" borderId="0" xfId="0" applyNumberFormat="1" applyFont="1" applyFill="1" applyBorder="1" applyAlignment="1">
      <alignment horizontal="center" vertical="center"/>
    </xf>
    <xf numFmtId="167" fontId="1" fillId="0" borderId="0" xfId="0" applyNumberFormat="1" applyFont="1" applyFill="1" applyBorder="1"/>
    <xf numFmtId="0" fontId="3" fillId="0" borderId="10" xfId="0" applyFont="1" applyFill="1" applyBorder="1" applyAlignment="1">
      <alignment horizontal="right" vertical="center" wrapText="1"/>
    </xf>
    <xf numFmtId="0" fontId="1" fillId="0" borderId="0" xfId="0" applyFont="1" applyFill="1" applyBorder="1" applyAlignment="1">
      <alignment vertical="top"/>
    </xf>
    <xf numFmtId="165" fontId="1" fillId="0" borderId="0" xfId="0" applyNumberFormat="1" applyFont="1" applyFill="1" applyBorder="1" applyAlignment="1">
      <alignment vertical="top" wrapText="1"/>
    </xf>
    <xf numFmtId="165" fontId="33" fillId="0" borderId="0" xfId="0" applyNumberFormat="1" applyFont="1" applyFill="1" applyBorder="1" applyAlignment="1">
      <alignment vertical="top" wrapText="1"/>
    </xf>
    <xf numFmtId="3" fontId="0" fillId="0" borderId="11" xfId="0" applyNumberFormat="1" applyFill="1" applyBorder="1" applyAlignment="1">
      <alignment horizontal="right" vertical="top" wrapText="1"/>
    </xf>
    <xf numFmtId="2" fontId="0" fillId="0" borderId="11" xfId="0" applyNumberFormat="1" applyFill="1" applyBorder="1"/>
    <xf numFmtId="0" fontId="3" fillId="0" borderId="10" xfId="0" applyFont="1" applyFill="1" applyBorder="1" applyAlignment="1">
      <alignment horizontal="right" vertical="top" wrapText="1"/>
    </xf>
    <xf numFmtId="3" fontId="30" fillId="0" borderId="0" xfId="0" applyNumberFormat="1" applyFont="1" applyFill="1" applyBorder="1" applyAlignment="1">
      <alignment horizontal="right" vertical="top"/>
    </xf>
    <xf numFmtId="3" fontId="29" fillId="0" borderId="0" xfId="0" applyNumberFormat="1" applyFont="1" applyFill="1" applyBorder="1" applyAlignment="1">
      <alignment horizontal="right" vertical="top"/>
    </xf>
    <xf numFmtId="0" fontId="4" fillId="0" borderId="0" xfId="0" applyFont="1" applyFill="1" applyBorder="1" applyAlignment="1">
      <alignment vertical="top"/>
    </xf>
    <xf numFmtId="0" fontId="4" fillId="0" borderId="0" xfId="0" applyFont="1" applyFill="1" applyBorder="1" applyAlignment="1">
      <alignment horizontal="left"/>
    </xf>
    <xf numFmtId="0" fontId="3" fillId="0" borderId="10" xfId="0" applyFont="1" applyFill="1" applyBorder="1" applyAlignment="1">
      <alignment horizontal="right" vertical="top" wrapText="1"/>
    </xf>
    <xf numFmtId="0" fontId="30" fillId="0" borderId="0" xfId="0" applyFont="1" applyFill="1" applyBorder="1" applyAlignment="1" applyProtection="1">
      <alignment horizontal="left"/>
      <protection locked="0"/>
    </xf>
    <xf numFmtId="165" fontId="3" fillId="0" borderId="0" xfId="0" applyNumberFormat="1" applyFont="1" applyFill="1" applyBorder="1" applyAlignment="1" applyProtection="1">
      <alignment horizontal="right"/>
      <protection locked="0"/>
    </xf>
    <xf numFmtId="0" fontId="3" fillId="0" borderId="16" xfId="0" applyFont="1" applyFill="1" applyBorder="1" applyAlignment="1">
      <alignment horizontal="right" vertical="top" wrapText="1"/>
    </xf>
    <xf numFmtId="3" fontId="1" fillId="0" borderId="12" xfId="0" applyNumberFormat="1" applyFont="1" applyFill="1" applyBorder="1" applyAlignment="1">
      <alignment horizontal="right" vertical="top"/>
    </xf>
    <xf numFmtId="0" fontId="1" fillId="0" borderId="12" xfId="0" applyFont="1" applyFill="1" applyBorder="1" applyAlignment="1">
      <alignment horizontal="right" vertical="top"/>
    </xf>
    <xf numFmtId="164" fontId="3" fillId="0" borderId="0" xfId="0" applyNumberFormat="1" applyFont="1" applyFill="1" applyBorder="1"/>
    <xf numFmtId="0" fontId="7" fillId="0" borderId="0" xfId="0" applyFont="1" applyFill="1" applyAlignment="1">
      <alignment horizontal="left" vertical="top"/>
    </xf>
    <xf numFmtId="167" fontId="29" fillId="0" borderId="0" xfId="0" applyNumberFormat="1" applyFont="1" applyFill="1" applyBorder="1"/>
    <xf numFmtId="3" fontId="29" fillId="0" borderId="0" xfId="0" applyNumberFormat="1" applyFont="1" applyFill="1" applyBorder="1" applyAlignment="1">
      <alignment vertical="top" wrapText="1"/>
    </xf>
    <xf numFmtId="0" fontId="40" fillId="25" borderId="0" xfId="0" applyFont="1" applyFill="1" applyAlignment="1">
      <alignment horizontal="left"/>
    </xf>
    <xf numFmtId="0" fontId="47" fillId="24" borderId="0" xfId="31" applyFont="1" applyFill="1" applyAlignment="1" applyProtection="1">
      <alignment horizontal="left"/>
    </xf>
    <xf numFmtId="0" fontId="4" fillId="0" borderId="0" xfId="0" applyFont="1" applyFill="1" applyBorder="1" applyAlignment="1">
      <alignment horizontal="left"/>
    </xf>
    <xf numFmtId="0" fontId="4" fillId="0" borderId="0" xfId="0" applyFont="1" applyFill="1" applyBorder="1" applyAlignment="1">
      <alignment horizontal="left" vertical="top"/>
    </xf>
    <xf numFmtId="0" fontId="1" fillId="0" borderId="0" xfId="0" applyFont="1" applyFill="1" applyBorder="1" applyAlignment="1">
      <alignment horizontal="left" vertical="top" wrapText="1"/>
    </xf>
    <xf numFmtId="165" fontId="1" fillId="0" borderId="13" xfId="0" applyNumberFormat="1" applyFont="1" applyFill="1" applyBorder="1" applyAlignment="1" applyProtection="1">
      <alignment horizontal="center" vertical="center" textRotation="90"/>
      <protection locked="0"/>
    </xf>
    <xf numFmtId="165" fontId="1" fillId="0" borderId="0" xfId="0" applyNumberFormat="1" applyFont="1" applyFill="1" applyBorder="1" applyAlignment="1" applyProtection="1">
      <alignment horizontal="center" vertical="center" textRotation="90"/>
      <protection locked="0"/>
    </xf>
    <xf numFmtId="165" fontId="1" fillId="0" borderId="12" xfId="0" applyNumberFormat="1" applyFont="1" applyFill="1" applyBorder="1" applyAlignment="1" applyProtection="1">
      <alignment horizontal="center" vertical="center" textRotation="90"/>
      <protection locked="0"/>
    </xf>
    <xf numFmtId="0" fontId="3" fillId="0" borderId="10" xfId="0" applyFont="1" applyFill="1" applyBorder="1" applyAlignment="1">
      <alignment horizontal="center" vertical="top" wrapText="1"/>
    </xf>
    <xf numFmtId="0" fontId="5" fillId="0" borderId="0" xfId="0" applyFont="1" applyFill="1" applyBorder="1" applyAlignment="1">
      <alignment horizontal="left" vertical="top" wrapText="1"/>
    </xf>
    <xf numFmtId="0" fontId="0" fillId="0" borderId="14" xfId="0" applyFill="1" applyBorder="1" applyAlignment="1">
      <alignment horizontal="center"/>
    </xf>
    <xf numFmtId="0" fontId="0" fillId="0" borderId="15" xfId="0" applyFill="1" applyBorder="1" applyAlignment="1">
      <alignment horizontal="center"/>
    </xf>
    <xf numFmtId="0" fontId="3" fillId="0" borderId="14" xfId="0" applyFont="1" applyFill="1" applyBorder="1" applyAlignment="1">
      <alignment horizontal="center" vertical="top" wrapText="1"/>
    </xf>
    <xf numFmtId="0" fontId="3" fillId="0" borderId="15" xfId="0" applyFont="1" applyFill="1" applyBorder="1" applyAlignment="1">
      <alignment horizontal="center" vertical="top" wrapText="1"/>
    </xf>
    <xf numFmtId="0" fontId="3" fillId="0" borderId="16" xfId="0" applyFont="1" applyFill="1" applyBorder="1" applyAlignment="1">
      <alignment horizontal="center"/>
    </xf>
    <xf numFmtId="0" fontId="3" fillId="0" borderId="17" xfId="0" applyFont="1" applyFill="1" applyBorder="1" applyAlignment="1">
      <alignment horizontal="center"/>
    </xf>
    <xf numFmtId="0" fontId="3" fillId="0" borderId="19" xfId="0"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0" fontId="3" fillId="0" borderId="16" xfId="0" applyFont="1" applyFill="1" applyBorder="1" applyAlignment="1">
      <alignment horizontal="center" vertical="top" wrapText="1"/>
    </xf>
    <xf numFmtId="0" fontId="3" fillId="0" borderId="18"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xf>
    <xf numFmtId="0" fontId="3" fillId="0" borderId="10" xfId="0" applyFont="1" applyFill="1" applyBorder="1" applyAlignment="1">
      <alignment horizontal="center" vertical="top"/>
    </xf>
    <xf numFmtId="0" fontId="5" fillId="0" borderId="0" xfId="0" quotePrefix="1" applyFont="1" applyFill="1" applyBorder="1" applyAlignment="1">
      <alignment horizontal="left" wrapText="1"/>
    </xf>
    <xf numFmtId="0" fontId="9" fillId="0" borderId="0" xfId="0" quotePrefix="1" applyFont="1" applyFill="1" applyBorder="1" applyAlignment="1">
      <alignment horizontal="left" wrapText="1"/>
    </xf>
    <xf numFmtId="0" fontId="3" fillId="0" borderId="10" xfId="0" applyFont="1" applyFill="1" applyBorder="1" applyAlignment="1">
      <alignment horizontal="right" vertical="top"/>
    </xf>
    <xf numFmtId="0" fontId="3" fillId="0" borderId="10" xfId="0" applyFont="1" applyFill="1" applyBorder="1" applyAlignment="1">
      <alignment horizontal="right" vertical="top" wrapText="1"/>
    </xf>
    <xf numFmtId="0" fontId="3" fillId="0" borderId="0" xfId="0" applyFont="1" applyFill="1" applyBorder="1" applyAlignment="1">
      <alignment horizontal="left"/>
    </xf>
    <xf numFmtId="0" fontId="4" fillId="0" borderId="0" xfId="0" applyFont="1" applyAlignment="1">
      <alignment horizontal="left"/>
    </xf>
  </cellXfs>
  <cellStyles count="45">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tiz" xfId="33" builtinId="10" customBuiltin="1"/>
    <cellStyle name="Prozent" xfId="43" builtinId="5"/>
    <cellStyle name="Schlecht" xfId="34" builtinId="27" customBuiltin="1"/>
    <cellStyle name="Standard" xfId="0" builtinId="0"/>
    <cellStyle name="Standard 30" xfId="44"/>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3">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mruColors>
      <color rgb="FFFF5C1F"/>
      <color rgb="FF0096DF"/>
      <color rgb="FF005078"/>
      <color rgb="FF993712"/>
      <color rgb="FF0072AB"/>
      <color rgb="FFCC4918"/>
      <color rgb="FF808080"/>
      <color rgb="FFD9B800"/>
      <color rgb="FFFFD900"/>
      <color rgb="FF4D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3.xml"/><Relationship Id="rId1" Type="http://schemas.microsoft.com/office/2011/relationships/chartStyle" Target="style3.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1.xml"/><Relationship Id="rId1" Type="http://schemas.openxmlformats.org/officeDocument/2006/relationships/themeOverride" Target="../theme/themeOverride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Dossiers und Personen </a:t>
            </a:r>
            <a:r>
              <a:rPr lang="en-US" sz="1200" baseline="0">
                <a:latin typeface="Arial" panose="020B0604020202020204" pitchFamily="34" charset="0"/>
                <a:cs typeface="Arial" panose="020B0604020202020204" pitchFamily="34" charset="0"/>
              </a:rPr>
              <a:t>mit Leistungsbezug, 2005–2020</a:t>
            </a:r>
            <a:endParaRPr lang="en-US" sz="1200">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8.1964912280701754E-2"/>
          <c:y val="0.19631712962962963"/>
          <c:w val="0.88140804093567249"/>
          <c:h val="0.65399576165976636"/>
        </c:manualLayout>
      </c:layout>
      <c:barChart>
        <c:barDir val="col"/>
        <c:grouping val="clustered"/>
        <c:varyColors val="0"/>
        <c:ser>
          <c:idx val="2"/>
          <c:order val="0"/>
          <c:tx>
            <c:v>Dossiers</c:v>
          </c:tx>
          <c:spPr>
            <a:solidFill>
              <a:srgbClr val="0096DF"/>
            </a:solidFill>
          </c:spPr>
          <c:invertIfNegative val="0"/>
          <c:cat>
            <c:numRef>
              <c:f>'T1'!$B$5:$B$20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'T1'!$C$5:$C$20</c:f>
              <c:numCache>
                <c:formatCode>#,##0</c:formatCode>
                <c:ptCount val="16"/>
                <c:pt idx="0">
                  <c:v>6070</c:v>
                </c:pt>
                <c:pt idx="1">
                  <c:v>6479</c:v>
                </c:pt>
                <c:pt idx="2">
                  <c:v>6536</c:v>
                </c:pt>
                <c:pt idx="3">
                  <c:v>6263</c:v>
                </c:pt>
                <c:pt idx="4">
                  <c:v>6616</c:v>
                </c:pt>
                <c:pt idx="5">
                  <c:v>6827</c:v>
                </c:pt>
                <c:pt idx="6">
                  <c:v>7198</c:v>
                </c:pt>
                <c:pt idx="7">
                  <c:v>7516</c:v>
                </c:pt>
                <c:pt idx="8">
                  <c:v>7762</c:v>
                </c:pt>
                <c:pt idx="9">
                  <c:v>8195</c:v>
                </c:pt>
                <c:pt idx="10">
                  <c:v>8712</c:v>
                </c:pt>
                <c:pt idx="11">
                  <c:v>9088</c:v>
                </c:pt>
                <c:pt idx="12">
                  <c:v>9364</c:v>
                </c:pt>
                <c:pt idx="13">
                  <c:v>9219</c:v>
                </c:pt>
                <c:pt idx="14">
                  <c:v>8957</c:v>
                </c:pt>
                <c:pt idx="15">
                  <c:v>8790</c:v>
                </c:pt>
              </c:numCache>
            </c:numRef>
          </c:val>
          <c:extLst>
            <c:ext xmlns:c16="http://schemas.microsoft.com/office/drawing/2014/chart" uri="{C3380CC4-5D6E-409C-BE32-E72D297353CC}">
              <c16:uniqueId val="{00000000-3DEF-4CB7-8624-16EF4853F78B}"/>
            </c:ext>
          </c:extLst>
        </c:ser>
        <c:ser>
          <c:idx val="0"/>
          <c:order val="1"/>
          <c:tx>
            <c:v>Personen</c:v>
          </c:tx>
          <c:spPr>
            <a:solidFill>
              <a:srgbClr val="FF5C1F"/>
            </a:solidFill>
          </c:spPr>
          <c:invertIfNegative val="0"/>
          <c:cat>
            <c:numRef>
              <c:f>'T1'!$B$5:$B$20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'T1'!$D$5:$D$20</c:f>
              <c:numCache>
                <c:formatCode>#,##0</c:formatCode>
                <c:ptCount val="16"/>
                <c:pt idx="0">
                  <c:v>10576</c:v>
                </c:pt>
                <c:pt idx="1">
                  <c:v>11334</c:v>
                </c:pt>
                <c:pt idx="2">
                  <c:v>11463</c:v>
                </c:pt>
                <c:pt idx="3">
                  <c:v>10918</c:v>
                </c:pt>
                <c:pt idx="4">
                  <c:v>11182</c:v>
                </c:pt>
                <c:pt idx="5">
                  <c:v>11365</c:v>
                </c:pt>
                <c:pt idx="6">
                  <c:v>11815</c:v>
                </c:pt>
                <c:pt idx="7">
                  <c:v>12214</c:v>
                </c:pt>
                <c:pt idx="8">
                  <c:v>12750</c:v>
                </c:pt>
                <c:pt idx="9">
                  <c:v>13393</c:v>
                </c:pt>
                <c:pt idx="10">
                  <c:v>14132</c:v>
                </c:pt>
                <c:pt idx="11">
                  <c:v>14523</c:v>
                </c:pt>
                <c:pt idx="12">
                  <c:v>15000</c:v>
                </c:pt>
                <c:pt idx="13">
                  <c:v>14719</c:v>
                </c:pt>
                <c:pt idx="14">
                  <c:v>14280</c:v>
                </c:pt>
                <c:pt idx="15">
                  <c:v>13782</c:v>
                </c:pt>
              </c:numCache>
            </c:numRef>
          </c:val>
          <c:extLst>
            <c:ext xmlns:c16="http://schemas.microsoft.com/office/drawing/2014/chart" uri="{C3380CC4-5D6E-409C-BE32-E72D297353CC}">
              <c16:uniqueId val="{00000001-3DEF-4CB7-8624-16EF4853F78B}"/>
            </c:ext>
          </c:extLst>
        </c:ser>
        <c:dLbls>
          <c:showLegendKey val="0"/>
          <c:showVal val="0"/>
          <c:showCatName val="0"/>
          <c:showSerName val="0"/>
          <c:showPercent val="0"/>
          <c:showBubbleSize val="0"/>
        </c:dLbls>
        <c:gapWidth val="150"/>
        <c:axId val="65680512"/>
        <c:axId val="65682048"/>
      </c:bar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Dossiers/Personen</a:t>
                </a:r>
              </a:p>
            </c:rich>
          </c:tx>
          <c:layout>
            <c:manualLayout>
              <c:xMode val="edge"/>
              <c:yMode val="edge"/>
              <c:x val="1.4882894736842105E-2"/>
              <c:y val="0.12374429065544142"/>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between"/>
      </c:valAx>
      <c:spPr>
        <a:ln>
          <a:solidFill>
            <a:schemeClr val="accent1"/>
          </a:solidFill>
        </a:ln>
      </c:spPr>
    </c:plotArea>
    <c:legend>
      <c:legendPos val="r"/>
      <c:layout>
        <c:manualLayout>
          <c:xMode val="edge"/>
          <c:yMode val="edge"/>
          <c:x val="0.29183425414364633"/>
          <c:y val="0.92129436831985034"/>
          <c:w val="0.38855038147855825"/>
          <c:h val="7.870555555555557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solidFill>
                  <a:sysClr val="windowText" lastClr="000000"/>
                </a:solidFill>
              </a:rPr>
              <a:t>Sozialhilfebeziehende im Alter von 25</a:t>
            </a:r>
            <a:r>
              <a:rPr lang="de-CH" baseline="0">
                <a:solidFill>
                  <a:sysClr val="windowText" lastClr="000000"/>
                </a:solidFill>
              </a:rPr>
              <a:t> bis </a:t>
            </a:r>
            <a:r>
              <a:rPr lang="de-CH">
                <a:solidFill>
                  <a:sysClr val="windowText" lastClr="000000"/>
                </a:solidFill>
              </a:rPr>
              <a:t>64</a:t>
            </a:r>
            <a:r>
              <a:rPr lang="de-CH" baseline="0">
                <a:solidFill>
                  <a:sysClr val="windowText" lastClr="000000"/>
                </a:solidFill>
              </a:rPr>
              <a:t> Jahren</a:t>
            </a:r>
          </a:p>
          <a:p>
            <a:pPr>
              <a:defRPr/>
            </a:pPr>
            <a:r>
              <a:rPr lang="de-CH">
                <a:solidFill>
                  <a:sysClr val="windowText" lastClr="000000"/>
                </a:solidFill>
              </a:rPr>
              <a:t>nach </a:t>
            </a:r>
            <a:r>
              <a:rPr lang="de-CH"/>
              <a:t>höchster abgeschlossener Ausbildung, 2020</a:t>
            </a:r>
          </a:p>
        </c:rich>
      </c:tx>
      <c:layout>
        <c:manualLayout>
          <c:xMode val="edge"/>
          <c:yMode val="edge"/>
          <c:x val="0.10293464912280702"/>
          <c:y val="3.8217592592592595E-2"/>
        </c:manualLayout>
      </c:layout>
      <c:overlay val="0"/>
    </c:title>
    <c:autoTitleDeleted val="0"/>
    <c:plotArea>
      <c:layout>
        <c:manualLayout>
          <c:layoutTarget val="inner"/>
          <c:xMode val="edge"/>
          <c:yMode val="edge"/>
          <c:x val="6.8909502923976615E-2"/>
          <c:y val="0.24588472222222221"/>
          <c:w val="0.31177149122807019"/>
          <c:h val="0.49363819444444446"/>
        </c:manualLayout>
      </c:layout>
      <c:pieChart>
        <c:varyColors val="1"/>
        <c:ser>
          <c:idx val="1"/>
          <c:order val="0"/>
          <c:tx>
            <c:strRef>
              <c:f>'T10'!$M$4:$T$4</c:f>
              <c:strCache>
                <c:ptCount val="8"/>
                <c:pt idx="0">
                  <c:v>Schulbesuch weniger als 7 Jahre</c:v>
                </c:pt>
                <c:pt idx="1">
                  <c:v>Obligatorische Schule</c:v>
                </c:pt>
                <c:pt idx="2">
                  <c:v>Anlehre</c:v>
                </c:pt>
                <c:pt idx="3">
                  <c:v>Berufslehre, Vollzeit-Berufsschule </c:v>
                </c:pt>
                <c:pt idx="4">
                  <c:v>Maturität, Diplommittelschule</c:v>
                </c:pt>
                <c:pt idx="5">
                  <c:v>Höhere Fach-/Berufsausbildung</c:v>
                </c:pt>
                <c:pt idx="6">
                  <c:v>Universität, FH</c:v>
                </c:pt>
                <c:pt idx="7">
                  <c:v>Nicht feststellbar, Weiss nicht, Ohne Angaben</c:v>
                </c:pt>
              </c:strCache>
            </c:strRef>
          </c:tx>
          <c:dPt>
            <c:idx val="0"/>
            <c:bubble3D val="0"/>
            <c:spPr>
              <a:solidFill>
                <a:srgbClr val="0096DF"/>
              </a:solidFill>
            </c:spPr>
            <c:extLst>
              <c:ext xmlns:c16="http://schemas.microsoft.com/office/drawing/2014/chart" uri="{C3380CC4-5D6E-409C-BE32-E72D297353CC}">
                <c16:uniqueId val="{0000000E-7FF1-40F6-8141-34B92A5F3A6A}"/>
              </c:ext>
            </c:extLst>
          </c:dPt>
          <c:dPt>
            <c:idx val="1"/>
            <c:bubble3D val="0"/>
            <c:spPr>
              <a:solidFill>
                <a:srgbClr val="0072AB"/>
              </a:solidFill>
            </c:spPr>
            <c:extLst>
              <c:ext xmlns:c16="http://schemas.microsoft.com/office/drawing/2014/chart" uri="{C3380CC4-5D6E-409C-BE32-E72D297353CC}">
                <c16:uniqueId val="{00000001-4B8A-4F28-AEF5-43D5623CF94C}"/>
              </c:ext>
            </c:extLst>
          </c:dPt>
          <c:dPt>
            <c:idx val="2"/>
            <c:bubble3D val="0"/>
            <c:spPr>
              <a:solidFill>
                <a:srgbClr val="005078"/>
              </a:solidFill>
            </c:spPr>
            <c:extLst>
              <c:ext xmlns:c16="http://schemas.microsoft.com/office/drawing/2014/chart" uri="{C3380CC4-5D6E-409C-BE32-E72D297353CC}">
                <c16:uniqueId val="{00000003-4B8A-4F28-AEF5-43D5623CF94C}"/>
              </c:ext>
            </c:extLst>
          </c:dPt>
          <c:dPt>
            <c:idx val="3"/>
            <c:bubble3D val="0"/>
            <c:spPr>
              <a:solidFill>
                <a:srgbClr val="FF5C1F"/>
              </a:solidFill>
            </c:spPr>
            <c:extLst>
              <c:ext xmlns:c16="http://schemas.microsoft.com/office/drawing/2014/chart" uri="{C3380CC4-5D6E-409C-BE32-E72D297353CC}">
                <c16:uniqueId val="{00000005-4B8A-4F28-AEF5-43D5623CF94C}"/>
              </c:ext>
            </c:extLst>
          </c:dPt>
          <c:dPt>
            <c:idx val="4"/>
            <c:bubble3D val="0"/>
            <c:spPr>
              <a:solidFill>
                <a:srgbClr val="CC4918"/>
              </a:solidFill>
            </c:spPr>
            <c:extLst>
              <c:ext xmlns:c16="http://schemas.microsoft.com/office/drawing/2014/chart" uri="{C3380CC4-5D6E-409C-BE32-E72D297353CC}">
                <c16:uniqueId val="{00000007-4B8A-4F28-AEF5-43D5623CF94C}"/>
              </c:ext>
            </c:extLst>
          </c:dPt>
          <c:dPt>
            <c:idx val="5"/>
            <c:bubble3D val="0"/>
            <c:spPr>
              <a:solidFill>
                <a:srgbClr val="993712"/>
              </a:solidFill>
            </c:spPr>
            <c:extLst>
              <c:ext xmlns:c16="http://schemas.microsoft.com/office/drawing/2014/chart" uri="{C3380CC4-5D6E-409C-BE32-E72D297353CC}">
                <c16:uniqueId val="{00000009-4B8A-4F28-AEF5-43D5623CF94C}"/>
              </c:ext>
            </c:extLst>
          </c:dPt>
          <c:dPt>
            <c:idx val="6"/>
            <c:bubble3D val="0"/>
            <c:spPr>
              <a:solidFill>
                <a:srgbClr val="CCCCCC"/>
              </a:solidFill>
            </c:spPr>
            <c:extLst>
              <c:ext xmlns:c16="http://schemas.microsoft.com/office/drawing/2014/chart" uri="{C3380CC4-5D6E-409C-BE32-E72D297353CC}">
                <c16:uniqueId val="{0000000B-4B8A-4F28-AEF5-43D5623CF94C}"/>
              </c:ext>
            </c:extLst>
          </c:dPt>
          <c:dPt>
            <c:idx val="7"/>
            <c:bubble3D val="0"/>
            <c:spPr>
              <a:solidFill>
                <a:srgbClr val="808080"/>
              </a:solidFill>
            </c:spPr>
            <c:extLst>
              <c:ext xmlns:c16="http://schemas.microsoft.com/office/drawing/2014/chart" uri="{C3380CC4-5D6E-409C-BE32-E72D297353CC}">
                <c16:uniqueId val="{0000000D-4B8A-4F28-AEF5-43D5623CF94C}"/>
              </c:ext>
            </c:extLst>
          </c:dPt>
          <c:dLbls>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'T10'!$M$4:$T$4</c:f>
              <c:strCache>
                <c:ptCount val="8"/>
                <c:pt idx="0">
                  <c:v>Schulbesuch weniger als 7 Jahre</c:v>
                </c:pt>
                <c:pt idx="1">
                  <c:v>Obligatorische Schule</c:v>
                </c:pt>
                <c:pt idx="2">
                  <c:v>Anlehre</c:v>
                </c:pt>
                <c:pt idx="3">
                  <c:v>Berufslehre, Vollzeit-Berufsschule </c:v>
                </c:pt>
                <c:pt idx="4">
                  <c:v>Maturität, Diplommittelschule</c:v>
                </c:pt>
                <c:pt idx="5">
                  <c:v>Höhere Fach-/Berufsausbildung</c:v>
                </c:pt>
                <c:pt idx="6">
                  <c:v>Universität, FH</c:v>
                </c:pt>
                <c:pt idx="7">
                  <c:v>Nicht feststellbar, Weiss nicht, Ohne Angaben</c:v>
                </c:pt>
              </c:strCache>
            </c:strRef>
          </c:cat>
          <c:val>
            <c:numRef>
              <c:f>'T10'!$D$20:$K$20</c:f>
              <c:numCache>
                <c:formatCode>#,##0</c:formatCode>
                <c:ptCount val="8"/>
                <c:pt idx="0">
                  <c:v>251</c:v>
                </c:pt>
                <c:pt idx="1">
                  <c:v>2457</c:v>
                </c:pt>
                <c:pt idx="2">
                  <c:v>435</c:v>
                </c:pt>
                <c:pt idx="3">
                  <c:v>2484</c:v>
                </c:pt>
                <c:pt idx="4">
                  <c:v>119</c:v>
                </c:pt>
                <c:pt idx="5">
                  <c:v>156</c:v>
                </c:pt>
                <c:pt idx="6">
                  <c:v>151</c:v>
                </c:pt>
                <c:pt idx="7">
                  <c:v>2106</c:v>
                </c:pt>
              </c:numCache>
            </c:numRef>
          </c:val>
          <c:extLst>
            <c:ext xmlns:c16="http://schemas.microsoft.com/office/drawing/2014/chart" uri="{C3380CC4-5D6E-409C-BE32-E72D297353CC}">
              <c16:uniqueId val="{00000010-4B8A-4F28-AEF5-43D5623CF94C}"/>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43830233918128664"/>
          <c:y val="0.22377939814814812"/>
          <c:w val="0.52780350877192994"/>
          <c:h val="0.561848611111111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r>
              <a:rPr lang="de-CH" sz="1200" b="1" i="0" baseline="0">
                <a:solidFill>
                  <a:schemeClr val="tx1"/>
                </a:solidFill>
                <a:effectLst/>
                <a:latin typeface="Arial" panose="020B0604020202020204" pitchFamily="34" charset="0"/>
                <a:cs typeface="Arial" panose="020B0604020202020204" pitchFamily="34" charset="0"/>
              </a:rPr>
              <a:t>Sozialhilfebeziehende im Alter von 25 bis 64 Jahren nach</a:t>
            </a:r>
            <a:br>
              <a:rPr lang="de-CH" sz="1200" b="1" i="0" baseline="0">
                <a:solidFill>
                  <a:schemeClr val="tx1"/>
                </a:solidFill>
                <a:effectLst/>
                <a:latin typeface="Arial" panose="020B0604020202020204" pitchFamily="34" charset="0"/>
                <a:cs typeface="Arial" panose="020B0604020202020204" pitchFamily="34" charset="0"/>
              </a:rPr>
            </a:br>
            <a:r>
              <a:rPr lang="de-CH" sz="1200" b="1" i="0" baseline="0">
                <a:solidFill>
                  <a:schemeClr val="tx1"/>
                </a:solidFill>
                <a:effectLst/>
                <a:latin typeface="Arial" panose="020B0604020202020204" pitchFamily="34" charset="0"/>
                <a:cs typeface="Arial" panose="020B0604020202020204" pitchFamily="34" charset="0"/>
              </a:rPr>
              <a:t>höchster abgeschlossener Ausbildung, 2005–2020</a:t>
            </a:r>
            <a:endParaRPr lang="de-DE">
              <a:solidFill>
                <a:schemeClr val="tx1"/>
              </a:solidFill>
            </a:endParaRPr>
          </a:p>
        </c:rich>
      </c:tx>
      <c:layout>
        <c:manualLayout>
          <c:xMode val="edge"/>
          <c:yMode val="edge"/>
          <c:x val="0.25704239326874073"/>
          <c:y val="1.1759259259259259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7406121833398608E-2"/>
          <c:y val="0.20353248248601319"/>
          <c:w val="0.89000979532163738"/>
          <c:h val="0.61080717592592593"/>
        </c:manualLayout>
      </c:layout>
      <c:barChart>
        <c:barDir val="col"/>
        <c:grouping val="percentStacked"/>
        <c:varyColors val="0"/>
        <c:ser>
          <c:idx val="0"/>
          <c:order val="0"/>
          <c:tx>
            <c:strRef>
              <c:f>'T10'!$C$85</c:f>
              <c:strCache>
                <c:ptCount val="1"/>
                <c:pt idx="0">
                  <c:v>Keine berufliche Ausbildung</c:v>
                </c:pt>
              </c:strCache>
            </c:strRef>
          </c:tx>
          <c:spPr>
            <a:solidFill>
              <a:srgbClr val="63CC00"/>
            </a:solidFill>
            <a:ln>
              <a:noFill/>
            </a:ln>
            <a:effectLst/>
          </c:spPr>
          <c:invertIfNegative val="0"/>
          <c:cat>
            <c:numRef>
              <c:f>'T10'!$B$86:$B$101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'T10'!$C$86:$C$101</c:f>
              <c:numCache>
                <c:formatCode>#,##0</c:formatCode>
                <c:ptCount val="16"/>
                <c:pt idx="0">
                  <c:v>2016</c:v>
                </c:pt>
                <c:pt idx="1">
                  <c:v>2438</c:v>
                </c:pt>
                <c:pt idx="2">
                  <c:v>2474</c:v>
                </c:pt>
                <c:pt idx="3">
                  <c:v>2331</c:v>
                </c:pt>
                <c:pt idx="4">
                  <c:v>2301</c:v>
                </c:pt>
                <c:pt idx="5">
                  <c:v>2293</c:v>
                </c:pt>
                <c:pt idx="6">
                  <c:v>2421</c:v>
                </c:pt>
                <c:pt idx="7">
                  <c:v>2329</c:v>
                </c:pt>
                <c:pt idx="8">
                  <c:v>2471</c:v>
                </c:pt>
                <c:pt idx="9">
                  <c:v>2612</c:v>
                </c:pt>
                <c:pt idx="10">
                  <c:v>2795</c:v>
                </c:pt>
                <c:pt idx="11">
                  <c:v>2948</c:v>
                </c:pt>
                <c:pt idx="12">
                  <c:v>3008</c:v>
                </c:pt>
                <c:pt idx="13">
                  <c:v>2913</c:v>
                </c:pt>
                <c:pt idx="14">
                  <c:v>2800</c:v>
                </c:pt>
                <c:pt idx="15">
                  <c:v>2708</c:v>
                </c:pt>
              </c:numCache>
            </c:numRef>
          </c:val>
          <c:extLst>
            <c:ext xmlns:c16="http://schemas.microsoft.com/office/drawing/2014/chart" uri="{C3380CC4-5D6E-409C-BE32-E72D297353CC}">
              <c16:uniqueId val="{00000000-8A05-4DEF-A437-BB12E45B33A2}"/>
            </c:ext>
          </c:extLst>
        </c:ser>
        <c:ser>
          <c:idx val="1"/>
          <c:order val="1"/>
          <c:tx>
            <c:strRef>
              <c:f>'T10'!$D$85</c:f>
              <c:strCache>
                <c:ptCount val="1"/>
                <c:pt idx="0">
                  <c:v>Berufsausbildung, Maturität</c:v>
                </c:pt>
              </c:strCache>
            </c:strRef>
          </c:tx>
          <c:spPr>
            <a:solidFill>
              <a:srgbClr val="4D9900"/>
            </a:solidFill>
            <a:ln>
              <a:noFill/>
            </a:ln>
            <a:effectLst/>
          </c:spPr>
          <c:invertIfNegative val="0"/>
          <c:cat>
            <c:numRef>
              <c:f>'T10'!$B$86:$B$101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'T10'!$D$86:$D$101</c:f>
              <c:numCache>
                <c:formatCode>#,##0</c:formatCode>
                <c:ptCount val="16"/>
                <c:pt idx="0">
                  <c:v>2307</c:v>
                </c:pt>
                <c:pt idx="1">
                  <c:v>2570</c:v>
                </c:pt>
                <c:pt idx="2">
                  <c:v>2539</c:v>
                </c:pt>
                <c:pt idx="3">
                  <c:v>2367</c:v>
                </c:pt>
                <c:pt idx="4">
                  <c:v>2457</c:v>
                </c:pt>
                <c:pt idx="5">
                  <c:v>2507</c:v>
                </c:pt>
                <c:pt idx="6">
                  <c:v>2596</c:v>
                </c:pt>
                <c:pt idx="7">
                  <c:v>2722</c:v>
                </c:pt>
                <c:pt idx="8">
                  <c:v>2819</c:v>
                </c:pt>
                <c:pt idx="9">
                  <c:v>3060</c:v>
                </c:pt>
                <c:pt idx="10">
                  <c:v>3180</c:v>
                </c:pt>
                <c:pt idx="11">
                  <c:v>3349</c:v>
                </c:pt>
                <c:pt idx="12">
                  <c:v>3361</c:v>
                </c:pt>
                <c:pt idx="13">
                  <c:v>3300</c:v>
                </c:pt>
                <c:pt idx="14">
                  <c:v>3140</c:v>
                </c:pt>
                <c:pt idx="15">
                  <c:v>3038</c:v>
                </c:pt>
              </c:numCache>
            </c:numRef>
          </c:val>
          <c:extLst>
            <c:ext xmlns:c16="http://schemas.microsoft.com/office/drawing/2014/chart" uri="{C3380CC4-5D6E-409C-BE32-E72D297353CC}">
              <c16:uniqueId val="{00000001-8A05-4DEF-A437-BB12E45B33A2}"/>
            </c:ext>
          </c:extLst>
        </c:ser>
        <c:ser>
          <c:idx val="2"/>
          <c:order val="2"/>
          <c:tx>
            <c:strRef>
              <c:f>'T10'!$E$85</c:f>
              <c:strCache>
                <c:ptCount val="1"/>
                <c:pt idx="0">
                  <c:v>Universität, höhere Fachausbildung</c:v>
                </c:pt>
              </c:strCache>
            </c:strRef>
          </c:tx>
          <c:spPr>
            <a:solidFill>
              <a:srgbClr val="FFD900"/>
            </a:solidFill>
            <a:ln>
              <a:noFill/>
            </a:ln>
            <a:effectLst/>
          </c:spPr>
          <c:invertIfNegative val="0"/>
          <c:cat>
            <c:numRef>
              <c:f>'T10'!$B$86:$B$101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'T10'!$E$86:$E$101</c:f>
              <c:numCache>
                <c:formatCode>#,##0</c:formatCode>
                <c:ptCount val="16"/>
                <c:pt idx="0">
                  <c:v>175</c:v>
                </c:pt>
                <c:pt idx="1">
                  <c:v>165</c:v>
                </c:pt>
                <c:pt idx="2">
                  <c:v>165</c:v>
                </c:pt>
                <c:pt idx="3">
                  <c:v>157</c:v>
                </c:pt>
                <c:pt idx="4">
                  <c:v>144</c:v>
                </c:pt>
                <c:pt idx="5">
                  <c:v>156</c:v>
                </c:pt>
                <c:pt idx="6">
                  <c:v>178</c:v>
                </c:pt>
                <c:pt idx="7">
                  <c:v>188</c:v>
                </c:pt>
                <c:pt idx="8">
                  <c:v>204</c:v>
                </c:pt>
                <c:pt idx="9">
                  <c:v>228</c:v>
                </c:pt>
                <c:pt idx="10">
                  <c:v>261</c:v>
                </c:pt>
                <c:pt idx="11">
                  <c:v>269</c:v>
                </c:pt>
                <c:pt idx="12">
                  <c:v>283</c:v>
                </c:pt>
                <c:pt idx="13">
                  <c:v>295</c:v>
                </c:pt>
                <c:pt idx="14">
                  <c:v>301</c:v>
                </c:pt>
                <c:pt idx="15">
                  <c:v>307</c:v>
                </c:pt>
              </c:numCache>
            </c:numRef>
          </c:val>
          <c:extLst>
            <c:ext xmlns:c16="http://schemas.microsoft.com/office/drawing/2014/chart" uri="{C3380CC4-5D6E-409C-BE32-E72D297353CC}">
              <c16:uniqueId val="{00000002-8A05-4DEF-A437-BB12E45B33A2}"/>
            </c:ext>
          </c:extLst>
        </c:ser>
        <c:ser>
          <c:idx val="3"/>
          <c:order val="3"/>
          <c:tx>
            <c:strRef>
              <c:f>'T10'!$F$85</c:f>
              <c:strCache>
                <c:ptCount val="1"/>
                <c:pt idx="0">
                  <c:v>Nicht feststellbar</c:v>
                </c:pt>
              </c:strCache>
            </c:strRef>
          </c:tx>
          <c:spPr>
            <a:solidFill>
              <a:srgbClr val="808080"/>
            </a:solidFill>
            <a:ln>
              <a:noFill/>
            </a:ln>
            <a:effectLst/>
          </c:spPr>
          <c:invertIfNegative val="0"/>
          <c:cat>
            <c:numRef>
              <c:f>'T10'!$B$86:$B$101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'T10'!$F$86:$F$101</c:f>
              <c:numCache>
                <c:formatCode>#,##0</c:formatCode>
                <c:ptCount val="16"/>
                <c:pt idx="0">
                  <c:v>1359</c:v>
                </c:pt>
                <c:pt idx="1">
                  <c:v>1093</c:v>
                </c:pt>
                <c:pt idx="2">
                  <c:v>1022</c:v>
                </c:pt>
                <c:pt idx="3">
                  <c:v>1033</c:v>
                </c:pt>
                <c:pt idx="4">
                  <c:v>1254</c:v>
                </c:pt>
                <c:pt idx="5">
                  <c:v>1355</c:v>
                </c:pt>
                <c:pt idx="6">
                  <c:v>1440</c:v>
                </c:pt>
                <c:pt idx="7">
                  <c:v>1625</c:v>
                </c:pt>
                <c:pt idx="8">
                  <c:v>1734</c:v>
                </c:pt>
                <c:pt idx="9">
                  <c:v>1894</c:v>
                </c:pt>
                <c:pt idx="10">
                  <c:v>2088</c:v>
                </c:pt>
                <c:pt idx="11">
                  <c:v>2107</c:v>
                </c:pt>
                <c:pt idx="12">
                  <c:v>2238</c:v>
                </c:pt>
                <c:pt idx="13">
                  <c:v>2166</c:v>
                </c:pt>
                <c:pt idx="14">
                  <c:v>2140</c:v>
                </c:pt>
                <c:pt idx="15">
                  <c:v>2106</c:v>
                </c:pt>
              </c:numCache>
            </c:numRef>
          </c:val>
          <c:extLst>
            <c:ext xmlns:c16="http://schemas.microsoft.com/office/drawing/2014/chart" uri="{C3380CC4-5D6E-409C-BE32-E72D297353CC}">
              <c16:uniqueId val="{00000003-8A05-4DEF-A437-BB12E45B33A2}"/>
            </c:ext>
          </c:extLst>
        </c:ser>
        <c:dLbls>
          <c:showLegendKey val="0"/>
          <c:showVal val="0"/>
          <c:showCatName val="0"/>
          <c:showSerName val="0"/>
          <c:showPercent val="0"/>
          <c:showBubbleSize val="0"/>
        </c:dLbls>
        <c:gapWidth val="150"/>
        <c:overlap val="100"/>
        <c:axId val="626012672"/>
        <c:axId val="626013000"/>
      </c:barChart>
      <c:catAx>
        <c:axId val="62601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3000"/>
        <c:crosses val="autoZero"/>
        <c:auto val="1"/>
        <c:lblAlgn val="ctr"/>
        <c:lblOffset val="100"/>
        <c:noMultiLvlLbl val="0"/>
      </c:catAx>
      <c:valAx>
        <c:axId val="626013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2672"/>
        <c:crosses val="autoZero"/>
        <c:crossBetween val="between"/>
      </c:valAx>
      <c:spPr>
        <a:noFill/>
        <a:ln>
          <a:solidFill>
            <a:schemeClr val="accent1">
              <a:shade val="50000"/>
            </a:schemeClr>
          </a:solidFill>
        </a:ln>
        <a:effectLst/>
      </c:spPr>
    </c:plotArea>
    <c:legend>
      <c:legendPos val="b"/>
      <c:layout>
        <c:manualLayout>
          <c:xMode val="edge"/>
          <c:yMode val="edge"/>
          <c:x val="0.17370545304070209"/>
          <c:y val="0.90408425925925928"/>
          <c:w val="0.65336069481222703"/>
          <c:h val="6.9457407407407412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solidFill>
                  <a:sysClr val="windowText" lastClr="000000"/>
                </a:solidFill>
              </a:rPr>
              <a:t>Sozialhilfebeziehende im Alter</a:t>
            </a:r>
            <a:r>
              <a:rPr lang="de-CH" baseline="0">
                <a:solidFill>
                  <a:sysClr val="windowText" lastClr="000000"/>
                </a:solidFill>
              </a:rPr>
              <a:t> </a:t>
            </a:r>
            <a:r>
              <a:rPr lang="de-CH">
                <a:solidFill>
                  <a:sysClr val="windowText" lastClr="000000"/>
                </a:solidFill>
              </a:rPr>
              <a:t>von</a:t>
            </a:r>
            <a:r>
              <a:rPr lang="de-CH" baseline="0">
                <a:solidFill>
                  <a:sysClr val="windowText" lastClr="000000"/>
                </a:solidFill>
              </a:rPr>
              <a:t> </a:t>
            </a:r>
            <a:r>
              <a:rPr lang="de-CH">
                <a:solidFill>
                  <a:sysClr val="windowText" lastClr="000000"/>
                </a:solidFill>
              </a:rPr>
              <a:t>15</a:t>
            </a:r>
            <a:r>
              <a:rPr lang="de-CH" baseline="0">
                <a:solidFill>
                  <a:sysClr val="windowText" lastClr="000000"/>
                </a:solidFill>
              </a:rPr>
              <a:t> bis </a:t>
            </a:r>
            <a:r>
              <a:rPr lang="de-CH">
                <a:solidFill>
                  <a:sysClr val="windowText" lastClr="000000"/>
                </a:solidFill>
              </a:rPr>
              <a:t>64</a:t>
            </a:r>
            <a:r>
              <a:rPr lang="de-CH" baseline="0">
                <a:solidFill>
                  <a:sysClr val="windowText" lastClr="000000"/>
                </a:solidFill>
              </a:rPr>
              <a:t> </a:t>
            </a:r>
            <a:r>
              <a:rPr lang="de-CH">
                <a:solidFill>
                  <a:sysClr val="windowText" lastClr="000000"/>
                </a:solidFill>
              </a:rPr>
              <a:t>Jahren</a:t>
            </a:r>
          </a:p>
          <a:p>
            <a:pPr>
              <a:defRPr/>
            </a:pPr>
            <a:r>
              <a:rPr lang="de-CH">
                <a:solidFill>
                  <a:sysClr val="windowText" lastClr="000000"/>
                </a:solidFill>
              </a:rPr>
              <a:t>nach Erwerbssituation</a:t>
            </a:r>
            <a:r>
              <a:rPr lang="de-CH"/>
              <a:t>, 2005–2020</a:t>
            </a:r>
          </a:p>
        </c:rich>
      </c:tx>
      <c:overlay val="1"/>
    </c:title>
    <c:autoTitleDeleted val="0"/>
    <c:plotArea>
      <c:layout>
        <c:manualLayout>
          <c:layoutTarget val="inner"/>
          <c:xMode val="edge"/>
          <c:yMode val="edge"/>
          <c:x val="8.5320614035087713E-2"/>
          <c:y val="0.21292523148148151"/>
          <c:w val="0.88326476608187132"/>
          <c:h val="0.60081944444444446"/>
        </c:manualLayout>
      </c:layout>
      <c:barChart>
        <c:barDir val="col"/>
        <c:grouping val="clustered"/>
        <c:varyColors val="0"/>
        <c:ser>
          <c:idx val="1"/>
          <c:order val="0"/>
          <c:tx>
            <c:v>Erwerbstätige</c:v>
          </c:tx>
          <c:spPr>
            <a:solidFill>
              <a:srgbClr val="0096DF"/>
            </a:solidFill>
          </c:spPr>
          <c:invertIfNegative val="0"/>
          <c:cat>
            <c:numRef>
              <c:f>'T11'!$B$5:$B$20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'T11'!$D$5:$D$20</c:f>
              <c:numCache>
                <c:formatCode>#,##0</c:formatCode>
                <c:ptCount val="16"/>
                <c:pt idx="0">
                  <c:v>1625</c:v>
                </c:pt>
                <c:pt idx="1">
                  <c:v>1985</c:v>
                </c:pt>
                <c:pt idx="2">
                  <c:v>2030</c:v>
                </c:pt>
                <c:pt idx="3">
                  <c:v>2050</c:v>
                </c:pt>
                <c:pt idx="4">
                  <c:v>1836</c:v>
                </c:pt>
                <c:pt idx="5">
                  <c:v>1947</c:v>
                </c:pt>
                <c:pt idx="6">
                  <c:v>2047</c:v>
                </c:pt>
                <c:pt idx="7">
                  <c:v>2076</c:v>
                </c:pt>
                <c:pt idx="8">
                  <c:v>2055</c:v>
                </c:pt>
                <c:pt idx="9">
                  <c:v>2201</c:v>
                </c:pt>
                <c:pt idx="10">
                  <c:v>2363</c:v>
                </c:pt>
                <c:pt idx="11">
                  <c:v>2452</c:v>
                </c:pt>
                <c:pt idx="12">
                  <c:v>2520</c:v>
                </c:pt>
                <c:pt idx="13">
                  <c:v>2691</c:v>
                </c:pt>
                <c:pt idx="14">
                  <c:v>2797</c:v>
                </c:pt>
                <c:pt idx="15">
                  <c:v>2734</c:v>
                </c:pt>
              </c:numCache>
            </c:numRef>
          </c:val>
          <c:extLst>
            <c:ext xmlns:c16="http://schemas.microsoft.com/office/drawing/2014/chart" uri="{C3380CC4-5D6E-409C-BE32-E72D297353CC}">
              <c16:uniqueId val="{00000000-A2AC-4312-86A2-DEB7B58744D7}"/>
            </c:ext>
          </c:extLst>
        </c:ser>
        <c:ser>
          <c:idx val="2"/>
          <c:order val="1"/>
          <c:tx>
            <c:v>Erwerbslose</c:v>
          </c:tx>
          <c:spPr>
            <a:solidFill>
              <a:srgbClr val="FF5C1F"/>
            </a:solidFill>
          </c:spPr>
          <c:invertIfNegative val="0"/>
          <c:cat>
            <c:numRef>
              <c:f>'T11'!$B$5:$B$20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'T11'!$E$5:$E$20</c:f>
              <c:numCache>
                <c:formatCode>#,##0</c:formatCode>
                <c:ptCount val="16"/>
                <c:pt idx="0">
                  <c:v>2386</c:v>
                </c:pt>
                <c:pt idx="1">
                  <c:v>2499</c:v>
                </c:pt>
                <c:pt idx="2">
                  <c:v>2415</c:v>
                </c:pt>
                <c:pt idx="3">
                  <c:v>2342</c:v>
                </c:pt>
                <c:pt idx="4">
                  <c:v>2769</c:v>
                </c:pt>
                <c:pt idx="5">
                  <c:v>2843</c:v>
                </c:pt>
                <c:pt idx="6">
                  <c:v>2793</c:v>
                </c:pt>
                <c:pt idx="7">
                  <c:v>2924</c:v>
                </c:pt>
                <c:pt idx="8">
                  <c:v>2993</c:v>
                </c:pt>
                <c:pt idx="9">
                  <c:v>3191</c:v>
                </c:pt>
                <c:pt idx="10">
                  <c:v>3378</c:v>
                </c:pt>
                <c:pt idx="11">
                  <c:v>3390</c:v>
                </c:pt>
                <c:pt idx="12">
                  <c:v>3490</c:v>
                </c:pt>
                <c:pt idx="13">
                  <c:v>3357</c:v>
                </c:pt>
                <c:pt idx="14">
                  <c:v>3052</c:v>
                </c:pt>
                <c:pt idx="15">
                  <c:v>3030</c:v>
                </c:pt>
              </c:numCache>
            </c:numRef>
          </c:val>
          <c:extLst>
            <c:ext xmlns:c16="http://schemas.microsoft.com/office/drawing/2014/chart" uri="{C3380CC4-5D6E-409C-BE32-E72D297353CC}">
              <c16:uniqueId val="{00000001-A2AC-4312-86A2-DEB7B58744D7}"/>
            </c:ext>
          </c:extLst>
        </c:ser>
        <c:ser>
          <c:idx val="0"/>
          <c:order val="2"/>
          <c:tx>
            <c:v>Nichterwerbspersonen</c:v>
          </c:tx>
          <c:spPr>
            <a:solidFill>
              <a:srgbClr val="808080"/>
            </a:solidFill>
          </c:spPr>
          <c:invertIfNegative val="0"/>
          <c:cat>
            <c:numRef>
              <c:f>'T11'!$B$5:$B$20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'T11'!$F$5:$F$20</c:f>
              <c:numCache>
                <c:formatCode>#,##0</c:formatCode>
                <c:ptCount val="16"/>
                <c:pt idx="0">
                  <c:v>2066</c:v>
                </c:pt>
                <c:pt idx="1">
                  <c:v>2569</c:v>
                </c:pt>
                <c:pt idx="2">
                  <c:v>2900</c:v>
                </c:pt>
                <c:pt idx="3">
                  <c:v>2767</c:v>
                </c:pt>
                <c:pt idx="4">
                  <c:v>2915</c:v>
                </c:pt>
                <c:pt idx="5">
                  <c:v>2990</c:v>
                </c:pt>
                <c:pt idx="6">
                  <c:v>3345</c:v>
                </c:pt>
                <c:pt idx="7">
                  <c:v>3427</c:v>
                </c:pt>
                <c:pt idx="8">
                  <c:v>3754</c:v>
                </c:pt>
                <c:pt idx="9">
                  <c:v>4001</c:v>
                </c:pt>
                <c:pt idx="10">
                  <c:v>4180</c:v>
                </c:pt>
                <c:pt idx="11">
                  <c:v>4528</c:v>
                </c:pt>
                <c:pt idx="12">
                  <c:v>4534</c:v>
                </c:pt>
                <c:pt idx="13">
                  <c:v>4294</c:v>
                </c:pt>
                <c:pt idx="14">
                  <c:v>4134</c:v>
                </c:pt>
                <c:pt idx="15">
                  <c:v>3911</c:v>
                </c:pt>
              </c:numCache>
            </c:numRef>
          </c:val>
          <c:extLst>
            <c:ext xmlns:c16="http://schemas.microsoft.com/office/drawing/2014/chart" uri="{C3380CC4-5D6E-409C-BE32-E72D297353CC}">
              <c16:uniqueId val="{00000002-A2AC-4312-86A2-DEB7B58744D7}"/>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Personen</a:t>
                </a:r>
              </a:p>
            </c:rich>
          </c:tx>
          <c:layout>
            <c:manualLayout>
              <c:xMode val="edge"/>
              <c:yMode val="edge"/>
              <c:x val="2.9345467836257313E-2"/>
              <c:y val="0.13779583333333334"/>
            </c:manualLayout>
          </c:layout>
          <c:overlay val="0"/>
        </c:title>
        <c:numFmt formatCode="#,##0" sourceLinked="1"/>
        <c:majorTickMark val="out"/>
        <c:minorTickMark val="none"/>
        <c:tickLblPos val="nextTo"/>
        <c:txPr>
          <a:bodyPr/>
          <a:lstStyle/>
          <a:p>
            <a:pPr>
              <a:defRPr sz="900"/>
            </a:pPr>
            <a:endParaRPr lang="de-DE"/>
          </a:p>
        </c:txPr>
        <c:crossAx val="67460096"/>
        <c:crosses val="autoZero"/>
        <c:crossBetween val="between"/>
      </c:valAx>
      <c:spPr>
        <a:ln>
          <a:solidFill>
            <a:srgbClr val="80884F"/>
          </a:solidFill>
        </a:ln>
      </c:spPr>
    </c:plotArea>
    <c:legend>
      <c:legendPos val="b"/>
      <c:layout>
        <c:manualLayout>
          <c:xMode val="edge"/>
          <c:yMode val="edge"/>
          <c:x val="0.18932836448879004"/>
          <c:y val="0.90696200984340158"/>
          <c:w val="0.56468169272537205"/>
          <c:h val="4.9512433800599033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Erwerbstätige Sozialhilfebeziehende im Alter von</a:t>
            </a:r>
            <a:r>
              <a:rPr lang="de-DE" sz="1200" b="1" baseline="0">
                <a:solidFill>
                  <a:sysClr val="windowText" lastClr="000000"/>
                </a:solidFill>
                <a:latin typeface="Arial" panose="020B0604020202020204" pitchFamily="34" charset="0"/>
                <a:cs typeface="Arial" panose="020B0604020202020204" pitchFamily="34" charset="0"/>
              </a:rPr>
              <a:t> </a:t>
            </a:r>
            <a:r>
              <a:rPr lang="de-DE" sz="1200" b="1">
                <a:solidFill>
                  <a:sysClr val="windowText" lastClr="000000"/>
                </a:solidFill>
                <a:latin typeface="Arial" panose="020B0604020202020204" pitchFamily="34" charset="0"/>
                <a:cs typeface="Arial" panose="020B0604020202020204" pitchFamily="34" charset="0"/>
              </a:rPr>
              <a:t>15 bis 64 Jahren</a:t>
            </a:r>
            <a:br>
              <a:rPr lang="de-DE" sz="1200" b="1">
                <a:solidFill>
                  <a:sysClr val="windowText" lastClr="000000"/>
                </a:solidFill>
                <a:latin typeface="Arial" panose="020B0604020202020204" pitchFamily="34" charset="0"/>
                <a:cs typeface="Arial" panose="020B0604020202020204" pitchFamily="34" charset="0"/>
              </a:rPr>
            </a:br>
            <a:r>
              <a:rPr lang="de-DE" sz="1200" b="1">
                <a:solidFill>
                  <a:sysClr val="windowText" lastClr="000000"/>
                </a:solidFill>
                <a:latin typeface="Arial" panose="020B0604020202020204" pitchFamily="34" charset="0"/>
                <a:cs typeface="Arial" panose="020B0604020202020204" pitchFamily="34" charset="0"/>
              </a:rPr>
              <a:t>nach Beschäftigungsgrad</a:t>
            </a:r>
            <a:r>
              <a:rPr lang="de-DE" sz="1200" b="1" baseline="0">
                <a:solidFill>
                  <a:sysClr val="windowText" lastClr="000000"/>
                </a:solidFill>
                <a:latin typeface="Arial" panose="020B0604020202020204" pitchFamily="34" charset="0"/>
                <a:cs typeface="Arial" panose="020B0604020202020204" pitchFamily="34" charset="0"/>
              </a:rPr>
              <a:t> und Geschlecht, 2020</a:t>
            </a:r>
            <a:endParaRPr lang="de-DE" sz="1200" b="1">
              <a:solidFill>
                <a:sysClr val="windowText" lastClr="000000"/>
              </a:solidFill>
              <a:latin typeface="Arial" panose="020B0604020202020204" pitchFamily="34" charset="0"/>
              <a:cs typeface="Arial" panose="020B0604020202020204" pitchFamily="34" charset="0"/>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8.5277339181286549E-2"/>
          <c:y val="0.21879050925925927"/>
          <c:w val="0.65654517543859647"/>
          <c:h val="0.58594490740740746"/>
        </c:manualLayout>
      </c:layout>
      <c:barChart>
        <c:barDir val="col"/>
        <c:grouping val="stacked"/>
        <c:varyColors val="0"/>
        <c:ser>
          <c:idx val="0"/>
          <c:order val="0"/>
          <c:tx>
            <c:strRef>
              <c:f>'T12'!$P$5</c:f>
              <c:strCache>
                <c:ptCount val="1"/>
                <c:pt idx="0">
                  <c:v>Vollzeit (90%+)</c:v>
                </c:pt>
              </c:strCache>
            </c:strRef>
          </c:tx>
          <c:spPr>
            <a:solidFill>
              <a:srgbClr val="0096DF"/>
            </a:solidFill>
            <a:ln>
              <a:noFill/>
            </a:ln>
            <a:effectLst/>
          </c:spPr>
          <c:invertIfNegative val="0"/>
          <c:cat>
            <c:strRef>
              <c:f>('T12'!$D$3,'T12'!$I$3)</c:f>
              <c:strCache>
                <c:ptCount val="2"/>
                <c:pt idx="0">
                  <c:v>Männer</c:v>
                </c:pt>
                <c:pt idx="1">
                  <c:v>Frauen</c:v>
                </c:pt>
              </c:strCache>
            </c:strRef>
          </c:cat>
          <c:val>
            <c:numRef>
              <c:f>('T12'!$D$21,'T12'!$I$21)</c:f>
              <c:numCache>
                <c:formatCode>#,##0</c:formatCode>
                <c:ptCount val="2"/>
                <c:pt idx="0">
                  <c:v>258</c:v>
                </c:pt>
                <c:pt idx="1">
                  <c:v>113</c:v>
                </c:pt>
              </c:numCache>
            </c:numRef>
          </c:val>
          <c:extLst>
            <c:ext xmlns:c16="http://schemas.microsoft.com/office/drawing/2014/chart" uri="{C3380CC4-5D6E-409C-BE32-E72D297353CC}">
              <c16:uniqueId val="{00000000-42C1-4B2F-A813-4C5A73AA78DE}"/>
            </c:ext>
          </c:extLst>
        </c:ser>
        <c:ser>
          <c:idx val="1"/>
          <c:order val="1"/>
          <c:tx>
            <c:strRef>
              <c:f>'T12'!$Q$5</c:f>
              <c:strCache>
                <c:ptCount val="1"/>
                <c:pt idx="0">
                  <c:v>Voll- und Teilzeitstelle</c:v>
                </c:pt>
              </c:strCache>
            </c:strRef>
          </c:tx>
          <c:spPr>
            <a:solidFill>
              <a:srgbClr val="005078"/>
            </a:solidFill>
            <a:ln>
              <a:noFill/>
            </a:ln>
            <a:effectLst/>
          </c:spPr>
          <c:invertIfNegative val="0"/>
          <c:cat>
            <c:strRef>
              <c:f>('T12'!$D$3,'T12'!$I$3)</c:f>
              <c:strCache>
                <c:ptCount val="2"/>
                <c:pt idx="0">
                  <c:v>Männer</c:v>
                </c:pt>
                <c:pt idx="1">
                  <c:v>Frauen</c:v>
                </c:pt>
              </c:strCache>
            </c:strRef>
          </c:cat>
          <c:val>
            <c:numRef>
              <c:f>('T12'!$E$21,'T12'!$J$21)</c:f>
              <c:numCache>
                <c:formatCode>#,##0</c:formatCode>
                <c:ptCount val="2"/>
                <c:pt idx="0">
                  <c:v>63</c:v>
                </c:pt>
                <c:pt idx="1">
                  <c:v>31</c:v>
                </c:pt>
              </c:numCache>
            </c:numRef>
          </c:val>
          <c:extLst>
            <c:ext xmlns:c16="http://schemas.microsoft.com/office/drawing/2014/chart" uri="{C3380CC4-5D6E-409C-BE32-E72D297353CC}">
              <c16:uniqueId val="{00000008-42C1-4B2F-A813-4C5A73AA78DE}"/>
            </c:ext>
          </c:extLst>
        </c:ser>
        <c:ser>
          <c:idx val="2"/>
          <c:order val="2"/>
          <c:tx>
            <c:strRef>
              <c:f>'T12'!$R$5</c:f>
              <c:strCache>
                <c:ptCount val="1"/>
                <c:pt idx="0">
                  <c:v>Teilzeit (50–89%)</c:v>
                </c:pt>
              </c:strCache>
            </c:strRef>
          </c:tx>
          <c:spPr>
            <a:solidFill>
              <a:srgbClr val="FF5C1F"/>
            </a:solidFill>
            <a:ln>
              <a:noFill/>
            </a:ln>
            <a:effectLst/>
          </c:spPr>
          <c:invertIfNegative val="0"/>
          <c:cat>
            <c:strRef>
              <c:f>('T12'!$D$3,'T12'!$I$3)</c:f>
              <c:strCache>
                <c:ptCount val="2"/>
                <c:pt idx="0">
                  <c:v>Männer</c:v>
                </c:pt>
                <c:pt idx="1">
                  <c:v>Frauen</c:v>
                </c:pt>
              </c:strCache>
            </c:strRef>
          </c:cat>
          <c:val>
            <c:numRef>
              <c:f>('T12'!$F$21,'T12'!$K$21)</c:f>
              <c:numCache>
                <c:formatCode>#,##0</c:formatCode>
                <c:ptCount val="2"/>
                <c:pt idx="0">
                  <c:v>193</c:v>
                </c:pt>
                <c:pt idx="1">
                  <c:v>374</c:v>
                </c:pt>
              </c:numCache>
            </c:numRef>
          </c:val>
          <c:extLst>
            <c:ext xmlns:c16="http://schemas.microsoft.com/office/drawing/2014/chart" uri="{C3380CC4-5D6E-409C-BE32-E72D297353CC}">
              <c16:uniqueId val="{00000009-42C1-4B2F-A813-4C5A73AA78DE}"/>
            </c:ext>
          </c:extLst>
        </c:ser>
        <c:ser>
          <c:idx val="3"/>
          <c:order val="3"/>
          <c:tx>
            <c:strRef>
              <c:f>'T12'!$S$5</c:f>
              <c:strCache>
                <c:ptCount val="1"/>
                <c:pt idx="0">
                  <c:v>Teilzeit (unter 50%)</c:v>
                </c:pt>
              </c:strCache>
            </c:strRef>
          </c:tx>
          <c:spPr>
            <a:solidFill>
              <a:srgbClr val="993712"/>
            </a:solidFill>
            <a:ln>
              <a:noFill/>
            </a:ln>
            <a:effectLst/>
          </c:spPr>
          <c:invertIfNegative val="0"/>
          <c:cat>
            <c:strRef>
              <c:f>('T12'!$D$3,'T12'!$I$3)</c:f>
              <c:strCache>
                <c:ptCount val="2"/>
                <c:pt idx="0">
                  <c:v>Männer</c:v>
                </c:pt>
                <c:pt idx="1">
                  <c:v>Frauen</c:v>
                </c:pt>
              </c:strCache>
            </c:strRef>
          </c:cat>
          <c:val>
            <c:numRef>
              <c:f>('T12'!$G$21,'T12'!$L$21)</c:f>
              <c:numCache>
                <c:formatCode>#,##0</c:formatCode>
                <c:ptCount val="2"/>
                <c:pt idx="0">
                  <c:v>302</c:v>
                </c:pt>
                <c:pt idx="1">
                  <c:v>572</c:v>
                </c:pt>
              </c:numCache>
            </c:numRef>
          </c:val>
          <c:extLst>
            <c:ext xmlns:c16="http://schemas.microsoft.com/office/drawing/2014/chart" uri="{C3380CC4-5D6E-409C-BE32-E72D297353CC}">
              <c16:uniqueId val="{0000000A-42C1-4B2F-A813-4C5A73AA78DE}"/>
            </c:ext>
          </c:extLst>
        </c:ser>
        <c:ser>
          <c:idx val="4"/>
          <c:order val="4"/>
          <c:tx>
            <c:strRef>
              <c:f>'T12'!$T$5</c:f>
              <c:strCache>
                <c:ptCount val="1"/>
                <c:pt idx="0">
                  <c:v>Mehrere Teilzeitstellen</c:v>
                </c:pt>
              </c:strCache>
            </c:strRef>
          </c:tx>
          <c:spPr>
            <a:solidFill>
              <a:srgbClr val="808080"/>
            </a:solidFill>
            <a:ln>
              <a:noFill/>
            </a:ln>
            <a:effectLst/>
          </c:spPr>
          <c:invertIfNegative val="0"/>
          <c:cat>
            <c:strRef>
              <c:f>('T12'!$D$3,'T12'!$I$3)</c:f>
              <c:strCache>
                <c:ptCount val="2"/>
                <c:pt idx="0">
                  <c:v>Männer</c:v>
                </c:pt>
                <c:pt idx="1">
                  <c:v>Frauen</c:v>
                </c:pt>
              </c:strCache>
            </c:strRef>
          </c:cat>
          <c:val>
            <c:numRef>
              <c:f>('T12'!$H$21,'T12'!$M$21)</c:f>
              <c:numCache>
                <c:formatCode>#,##0</c:formatCode>
                <c:ptCount val="2"/>
                <c:pt idx="0">
                  <c:v>62</c:v>
                </c:pt>
                <c:pt idx="1">
                  <c:v>153</c:v>
                </c:pt>
              </c:numCache>
            </c:numRef>
          </c:val>
          <c:extLst>
            <c:ext xmlns:c16="http://schemas.microsoft.com/office/drawing/2014/chart" uri="{C3380CC4-5D6E-409C-BE32-E72D297353CC}">
              <c16:uniqueId val="{0000000B-42C1-4B2F-A813-4C5A73AA78DE}"/>
            </c:ext>
          </c:extLst>
        </c:ser>
        <c:dLbls>
          <c:showLegendKey val="0"/>
          <c:showVal val="0"/>
          <c:showCatName val="0"/>
          <c:showSerName val="0"/>
          <c:showPercent val="0"/>
          <c:showBubbleSize val="0"/>
        </c:dLbls>
        <c:gapWidth val="150"/>
        <c:overlap val="100"/>
        <c:axId val="613302760"/>
        <c:axId val="613299152"/>
      </c:barChart>
      <c:catAx>
        <c:axId val="6133027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299152"/>
        <c:crosses val="autoZero"/>
        <c:auto val="1"/>
        <c:lblAlgn val="ctr"/>
        <c:lblOffset val="100"/>
        <c:noMultiLvlLbl val="0"/>
      </c:catAx>
      <c:valAx>
        <c:axId val="613299152"/>
        <c:scaling>
          <c:orientation val="minMax"/>
        </c:scaling>
        <c:delete val="0"/>
        <c:axPos val="l"/>
        <c:majorGridlines>
          <c:spPr>
            <a:ln w="9525" cap="flat" cmpd="sng" algn="ctr">
              <a:solidFill>
                <a:schemeClr val="tx1"/>
              </a:solidFill>
              <a:round/>
            </a:ln>
            <a:effectLst/>
          </c:spPr>
        </c:majorGridlines>
        <c:title>
          <c:tx>
            <c:rich>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r>
                  <a:rPr lang="de-DE" sz="900" baseline="0">
                    <a:solidFill>
                      <a:schemeClr val="tx1"/>
                    </a:solidFill>
                    <a:latin typeface="Arial" panose="020B0604020202020204" pitchFamily="34" charset="0"/>
                    <a:cs typeface="Arial" panose="020B0604020202020204" pitchFamily="34" charset="0"/>
                  </a:rPr>
                  <a:t>Personen</a:t>
                </a:r>
                <a:endParaRPr lang="de-DE" sz="900">
                  <a:solidFill>
                    <a:schemeClr val="tx1"/>
                  </a:solidFill>
                  <a:latin typeface="Arial" panose="020B0604020202020204" pitchFamily="34" charset="0"/>
                  <a:cs typeface="Arial" panose="020B0604020202020204" pitchFamily="34" charset="0"/>
                </a:endParaRPr>
              </a:p>
            </c:rich>
          </c:tx>
          <c:layout>
            <c:manualLayout>
              <c:xMode val="edge"/>
              <c:yMode val="edge"/>
              <c:x val="2.2932748538011697E-2"/>
              <c:y val="0.1575236111111111"/>
            </c:manualLayout>
          </c:layout>
          <c:overlay val="0"/>
          <c:spPr>
            <a:noFill/>
            <a:ln>
              <a:noFill/>
            </a:ln>
            <a:effectLst/>
          </c:spPr>
          <c:txPr>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302760"/>
        <c:crosses val="autoZero"/>
        <c:crossBetween val="between"/>
      </c:valAx>
      <c:spPr>
        <a:noFill/>
        <a:ln>
          <a:solidFill>
            <a:schemeClr val="tx1"/>
          </a:solidFill>
        </a:ln>
        <a:effectLst/>
      </c:spPr>
    </c:plotArea>
    <c:legend>
      <c:legendPos val="r"/>
      <c:layout>
        <c:manualLayout>
          <c:xMode val="edge"/>
          <c:yMode val="edge"/>
          <c:x val="0.75868611111111106"/>
          <c:y val="0.37255000000000005"/>
          <c:w val="0.2227466374269006"/>
          <c:h val="0.25081365740740741"/>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Unterstützungseinheiten nach Wohndauer in der Gemeinde, in Monaten, 2008–2020</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8.6564619883040941E-2"/>
          <c:y val="0.21057314814814815"/>
          <c:w val="0.88052807017543855"/>
          <c:h val="0.58812314814814814"/>
        </c:manualLayout>
      </c:layout>
      <c:lineChart>
        <c:grouping val="standard"/>
        <c:varyColors val="0"/>
        <c:ser>
          <c:idx val="7"/>
          <c:order val="0"/>
          <c:tx>
            <c:strRef>
              <c:f>'T13'!$D$5</c:f>
              <c:strCache>
                <c:ptCount val="1"/>
                <c:pt idx="0">
                  <c:v>&lt; 7 </c:v>
                </c:pt>
              </c:strCache>
            </c:strRef>
          </c:tx>
          <c:spPr>
            <a:ln>
              <a:solidFill>
                <a:srgbClr val="0096DF"/>
              </a:solidFill>
            </a:ln>
          </c:spPr>
          <c:marker>
            <c:symbol val="none"/>
          </c:marker>
          <c:cat>
            <c:numRef>
              <c:f>'T13'!$B$6:$B$18</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'T13'!$D$6:$D$18</c:f>
              <c:numCache>
                <c:formatCode>#,##0</c:formatCode>
                <c:ptCount val="13"/>
                <c:pt idx="0">
                  <c:v>272</c:v>
                </c:pt>
                <c:pt idx="1">
                  <c:v>303</c:v>
                </c:pt>
                <c:pt idx="2">
                  <c:v>263</c:v>
                </c:pt>
                <c:pt idx="3">
                  <c:v>306</c:v>
                </c:pt>
                <c:pt idx="4">
                  <c:v>314</c:v>
                </c:pt>
                <c:pt idx="5">
                  <c:v>309</c:v>
                </c:pt>
                <c:pt idx="6">
                  <c:v>335</c:v>
                </c:pt>
                <c:pt idx="7">
                  <c:v>354</c:v>
                </c:pt>
                <c:pt idx="8">
                  <c:v>346</c:v>
                </c:pt>
                <c:pt idx="9">
                  <c:v>344</c:v>
                </c:pt>
                <c:pt idx="10">
                  <c:v>329</c:v>
                </c:pt>
                <c:pt idx="11">
                  <c:v>304</c:v>
                </c:pt>
                <c:pt idx="12">
                  <c:v>337</c:v>
                </c:pt>
              </c:numCache>
            </c:numRef>
          </c:val>
          <c:smooth val="0"/>
          <c:extLst>
            <c:ext xmlns:c16="http://schemas.microsoft.com/office/drawing/2014/chart" uri="{C3380CC4-5D6E-409C-BE32-E72D297353CC}">
              <c16:uniqueId val="{00000002-9DBC-46D6-80DB-504C6389A1C9}"/>
            </c:ext>
          </c:extLst>
        </c:ser>
        <c:ser>
          <c:idx val="0"/>
          <c:order val="1"/>
          <c:tx>
            <c:strRef>
              <c:f>'T13'!$E$5</c:f>
              <c:strCache>
                <c:ptCount val="1"/>
                <c:pt idx="0">
                  <c:v>7–11</c:v>
                </c:pt>
              </c:strCache>
            </c:strRef>
          </c:tx>
          <c:spPr>
            <a:ln>
              <a:solidFill>
                <a:srgbClr val="005078"/>
              </a:solidFill>
            </a:ln>
          </c:spPr>
          <c:marker>
            <c:symbol val="none"/>
          </c:marker>
          <c:cat>
            <c:numRef>
              <c:f>'T13'!$B$6:$B$18</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'T13'!$E$6:$E$18</c:f>
              <c:numCache>
                <c:formatCode>#,##0</c:formatCode>
                <c:ptCount val="13"/>
                <c:pt idx="0">
                  <c:v>274</c:v>
                </c:pt>
                <c:pt idx="1">
                  <c:v>315</c:v>
                </c:pt>
                <c:pt idx="2">
                  <c:v>272</c:v>
                </c:pt>
                <c:pt idx="3">
                  <c:v>339</c:v>
                </c:pt>
                <c:pt idx="4">
                  <c:v>381</c:v>
                </c:pt>
                <c:pt idx="5">
                  <c:v>333</c:v>
                </c:pt>
                <c:pt idx="6">
                  <c:v>377</c:v>
                </c:pt>
                <c:pt idx="7">
                  <c:v>404</c:v>
                </c:pt>
                <c:pt idx="8">
                  <c:v>416</c:v>
                </c:pt>
                <c:pt idx="9">
                  <c:v>348</c:v>
                </c:pt>
                <c:pt idx="10">
                  <c:v>340</c:v>
                </c:pt>
                <c:pt idx="11">
                  <c:v>330</c:v>
                </c:pt>
                <c:pt idx="12">
                  <c:v>346</c:v>
                </c:pt>
              </c:numCache>
            </c:numRef>
          </c:val>
          <c:smooth val="0"/>
          <c:extLst>
            <c:ext xmlns:c16="http://schemas.microsoft.com/office/drawing/2014/chart" uri="{C3380CC4-5D6E-409C-BE32-E72D297353CC}">
              <c16:uniqueId val="{00000003-9DBC-46D6-80DB-504C6389A1C9}"/>
            </c:ext>
          </c:extLst>
        </c:ser>
        <c:ser>
          <c:idx val="1"/>
          <c:order val="2"/>
          <c:tx>
            <c:strRef>
              <c:f>'T13'!$F$5</c:f>
              <c:strCache>
                <c:ptCount val="1"/>
                <c:pt idx="0">
                  <c:v>12–23</c:v>
                </c:pt>
              </c:strCache>
            </c:strRef>
          </c:tx>
          <c:spPr>
            <a:ln>
              <a:solidFill>
                <a:srgbClr val="FF5C1F"/>
              </a:solidFill>
            </a:ln>
          </c:spPr>
          <c:marker>
            <c:symbol val="none"/>
          </c:marker>
          <c:cat>
            <c:numRef>
              <c:f>'T13'!$B$6:$B$18</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'T13'!$F$6:$F$18</c:f>
              <c:numCache>
                <c:formatCode>#,##0</c:formatCode>
                <c:ptCount val="13"/>
                <c:pt idx="0">
                  <c:v>737</c:v>
                </c:pt>
                <c:pt idx="1">
                  <c:v>817</c:v>
                </c:pt>
                <c:pt idx="2">
                  <c:v>825</c:v>
                </c:pt>
                <c:pt idx="3">
                  <c:v>821</c:v>
                </c:pt>
                <c:pt idx="4">
                  <c:v>923</c:v>
                </c:pt>
                <c:pt idx="5">
                  <c:v>943</c:v>
                </c:pt>
                <c:pt idx="6">
                  <c:v>949</c:v>
                </c:pt>
                <c:pt idx="7">
                  <c:v>1002</c:v>
                </c:pt>
                <c:pt idx="8">
                  <c:v>1015</c:v>
                </c:pt>
                <c:pt idx="9">
                  <c:v>1006</c:v>
                </c:pt>
                <c:pt idx="10">
                  <c:v>938</c:v>
                </c:pt>
                <c:pt idx="11">
                  <c:v>943</c:v>
                </c:pt>
                <c:pt idx="12">
                  <c:v>919</c:v>
                </c:pt>
              </c:numCache>
            </c:numRef>
          </c:val>
          <c:smooth val="0"/>
          <c:extLst>
            <c:ext xmlns:c16="http://schemas.microsoft.com/office/drawing/2014/chart" uri="{C3380CC4-5D6E-409C-BE32-E72D297353CC}">
              <c16:uniqueId val="{00000004-9DBC-46D6-80DB-504C6389A1C9}"/>
            </c:ext>
          </c:extLst>
        </c:ser>
        <c:ser>
          <c:idx val="2"/>
          <c:order val="3"/>
          <c:tx>
            <c:strRef>
              <c:f>'T13'!$G$5</c:f>
              <c:strCache>
                <c:ptCount val="1"/>
                <c:pt idx="0">
                  <c:v>24 +</c:v>
                </c:pt>
              </c:strCache>
            </c:strRef>
          </c:tx>
          <c:spPr>
            <a:ln>
              <a:solidFill>
                <a:srgbClr val="993712"/>
              </a:solidFill>
            </a:ln>
          </c:spPr>
          <c:marker>
            <c:symbol val="none"/>
          </c:marker>
          <c:cat>
            <c:numRef>
              <c:f>'T13'!$B$6:$B$18</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'T13'!$G$6:$G$18</c:f>
              <c:numCache>
                <c:formatCode>#,##0</c:formatCode>
                <c:ptCount val="13"/>
                <c:pt idx="0">
                  <c:v>4941</c:v>
                </c:pt>
                <c:pt idx="1">
                  <c:v>5144</c:v>
                </c:pt>
                <c:pt idx="2">
                  <c:v>5448</c:v>
                </c:pt>
                <c:pt idx="3">
                  <c:v>5706</c:v>
                </c:pt>
                <c:pt idx="4">
                  <c:v>5886</c:v>
                </c:pt>
                <c:pt idx="5">
                  <c:v>6168</c:v>
                </c:pt>
                <c:pt idx="6">
                  <c:v>6521</c:v>
                </c:pt>
                <c:pt idx="7">
                  <c:v>6744</c:v>
                </c:pt>
                <c:pt idx="8">
                  <c:v>6890</c:v>
                </c:pt>
                <c:pt idx="9">
                  <c:v>7046</c:v>
                </c:pt>
                <c:pt idx="10">
                  <c:v>6966</c:v>
                </c:pt>
                <c:pt idx="11">
                  <c:v>6687</c:v>
                </c:pt>
                <c:pt idx="12">
                  <c:v>6447</c:v>
                </c:pt>
              </c:numCache>
            </c:numRef>
          </c:val>
          <c:smooth val="0"/>
          <c:extLst>
            <c:ext xmlns:c16="http://schemas.microsoft.com/office/drawing/2014/chart" uri="{C3380CC4-5D6E-409C-BE32-E72D297353CC}">
              <c16:uniqueId val="{00000005-9DBC-46D6-80DB-504C6389A1C9}"/>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defRPr sz="900"/>
                </a:pPr>
                <a:r>
                  <a:rPr lang="de-DE" sz="900" b="0">
                    <a:latin typeface="Arial" panose="020B0604020202020204" pitchFamily="34" charset="0"/>
                    <a:cs typeface="Arial" panose="020B0604020202020204" pitchFamily="34" charset="0"/>
                  </a:rPr>
                  <a:t>Unterstützungseinheiten</a:t>
                </a:r>
              </a:p>
            </c:rich>
          </c:tx>
          <c:layout>
            <c:manualLayout>
              <c:xMode val="edge"/>
              <c:yMode val="edge"/>
              <c:x val="2.3253070175438595E-2"/>
              <c:y val="0.142541666666666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0.23394736842105263"/>
          <c:y val="0.84696388888888874"/>
          <c:w val="0.6059656432748538"/>
          <c:h val="0.1430224537037037"/>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de-CH"/>
              <a:t>Unterstützungseinheiten in Privathaushalten nach</a:t>
            </a:r>
            <a:r>
              <a:rPr lang="de-CH" baseline="0"/>
              <a:t> deren Struktur, 2020</a:t>
            </a:r>
            <a:endParaRPr lang="de-CH"/>
          </a:p>
        </c:rich>
      </c:tx>
      <c:overlay val="0"/>
    </c:title>
    <c:autoTitleDeleted val="0"/>
    <c:plotArea>
      <c:layout>
        <c:manualLayout>
          <c:layoutTarget val="inner"/>
          <c:xMode val="edge"/>
          <c:yMode val="edge"/>
          <c:x val="0.11633623848748816"/>
          <c:y val="0.25373943130338705"/>
          <c:w val="0.35071531098169062"/>
          <c:h val="0.64185614953240544"/>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A-7B57-411D-BA5C-33C29363300C}"/>
              </c:ext>
            </c:extLst>
          </c:dPt>
          <c:dPt>
            <c:idx val="1"/>
            <c:bubble3D val="0"/>
            <c:spPr>
              <a:solidFill>
                <a:srgbClr val="FF5C1F"/>
              </a:solidFill>
            </c:spPr>
            <c:extLst>
              <c:ext xmlns:c16="http://schemas.microsoft.com/office/drawing/2014/chart" uri="{C3380CC4-5D6E-409C-BE32-E72D297353CC}">
                <c16:uniqueId val="{00000001-5F95-466F-9970-6DD55C482E10}"/>
              </c:ext>
            </c:extLst>
          </c:dPt>
          <c:dPt>
            <c:idx val="2"/>
            <c:bubble3D val="0"/>
            <c:spPr>
              <a:solidFill>
                <a:srgbClr val="CC4918"/>
              </a:solidFill>
            </c:spPr>
            <c:extLst>
              <c:ext xmlns:c16="http://schemas.microsoft.com/office/drawing/2014/chart" uri="{C3380CC4-5D6E-409C-BE32-E72D297353CC}">
                <c16:uniqueId val="{00000003-5F95-466F-9970-6DD55C482E10}"/>
              </c:ext>
            </c:extLst>
          </c:dPt>
          <c:dPt>
            <c:idx val="3"/>
            <c:bubble3D val="0"/>
            <c:spPr>
              <a:solidFill>
                <a:srgbClr val="993712"/>
              </a:solidFill>
            </c:spPr>
            <c:extLst>
              <c:ext xmlns:c16="http://schemas.microsoft.com/office/drawing/2014/chart" uri="{C3380CC4-5D6E-409C-BE32-E72D297353CC}">
                <c16:uniqueId val="{00000005-5F95-466F-9970-6DD55C482E10}"/>
              </c:ext>
            </c:extLst>
          </c:dPt>
          <c:dPt>
            <c:idx val="4"/>
            <c:bubble3D val="0"/>
            <c:spPr>
              <a:solidFill>
                <a:srgbClr val="63CC00"/>
              </a:solidFill>
            </c:spPr>
            <c:extLst>
              <c:ext xmlns:c16="http://schemas.microsoft.com/office/drawing/2014/chart" uri="{C3380CC4-5D6E-409C-BE32-E72D297353CC}">
                <c16:uniqueId val="{00000007-5F95-466F-9970-6DD55C482E10}"/>
              </c:ext>
            </c:extLst>
          </c:dPt>
          <c:dPt>
            <c:idx val="5"/>
            <c:bubble3D val="0"/>
            <c:spPr>
              <a:solidFill>
                <a:srgbClr val="A6A6A6"/>
              </a:solidFill>
            </c:spPr>
            <c:extLst>
              <c:ext xmlns:c16="http://schemas.microsoft.com/office/drawing/2014/chart" uri="{C3380CC4-5D6E-409C-BE32-E72D297353CC}">
                <c16:uniqueId val="{00000009-5F95-466F-9970-6DD55C482E10}"/>
              </c:ext>
            </c:extLst>
          </c:dPt>
          <c:dPt>
            <c:idx val="6"/>
            <c:bubble3D val="0"/>
            <c:spPr>
              <a:solidFill>
                <a:srgbClr val="808080"/>
              </a:solidFill>
            </c:spPr>
            <c:extLst>
              <c:ext xmlns:c16="http://schemas.microsoft.com/office/drawing/2014/chart" uri="{C3380CC4-5D6E-409C-BE32-E72D297353CC}">
                <c16:uniqueId val="{0000000D-F06E-4BE1-8738-295EBC2EB772}"/>
              </c:ext>
            </c:extLst>
          </c:dPt>
          <c:dPt>
            <c:idx val="7"/>
            <c:bubble3D val="0"/>
            <c:spPr>
              <a:solidFill>
                <a:srgbClr val="333333"/>
              </a:solidFill>
            </c:spPr>
            <c:extLst>
              <c:ext xmlns:c16="http://schemas.microsoft.com/office/drawing/2014/chart" uri="{C3380CC4-5D6E-409C-BE32-E72D297353CC}">
                <c16:uniqueId val="{00000013-F06E-4BE1-8738-295EBC2EB772}"/>
              </c:ext>
            </c:extLst>
          </c:dPt>
          <c:dLbls>
            <c:dLbl>
              <c:idx val="2"/>
              <c:layout>
                <c:manualLayout>
                  <c:x val="0"/>
                  <c:y val="8.6295875261011047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95-466F-9970-6DD55C482E10}"/>
                </c:ext>
              </c:extLst>
            </c:dLbl>
            <c:dLbl>
              <c:idx val="4"/>
              <c:layout>
                <c:manualLayout>
                  <c:x val="9.4305506773288608E-3"/>
                  <c:y val="1.294438128915161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F95-466F-9970-6DD55C482E10}"/>
                </c:ext>
              </c:extLst>
            </c:dLbl>
            <c:dLbl>
              <c:idx val="6"/>
              <c:layout>
                <c:manualLayout>
                  <c:x val="2.8291652031986646E-2"/>
                  <c:y val="4.314793763050552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F06E-4BE1-8738-295EBC2EB772}"/>
                </c:ext>
              </c:extLst>
            </c:dLbl>
            <c:dLbl>
              <c:idx val="7"/>
              <c:layout>
                <c:manualLayout>
                  <c:x val="2.8291652031986601E-2"/>
                  <c:y val="-1.294438128915167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F06E-4BE1-8738-295EBC2EB772}"/>
                </c:ext>
              </c:extLst>
            </c:dLbl>
            <c:numFmt formatCode="0.0%" sourceLinked="0"/>
            <c:spPr>
              <a:noFill/>
              <a:ln>
                <a:noFill/>
              </a:ln>
              <a:effectLst/>
            </c:spPr>
            <c:txPr>
              <a:bodyPr wrap="square" lIns="38100" tIns="19050" rIns="38100" bIns="19050" anchor="ctr">
                <a:spAutoFit/>
              </a:bodyPr>
              <a:lstStyle/>
              <a:p>
                <a:pPr>
                  <a:defRPr sz="9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'T14'!$R$5:$Y$5</c:f>
              <c:strCache>
                <c:ptCount val="8"/>
                <c:pt idx="0">
                  <c:v>Einpersonendossiers</c:v>
                </c:pt>
                <c:pt idx="1">
                  <c:v>EEF mit 1 Kind</c:v>
                </c:pt>
                <c:pt idx="2">
                  <c:v>EEF mit 2 Kindern</c:v>
                </c:pt>
                <c:pt idx="3">
                  <c:v>EEF mit 3 und mehr Kindern</c:v>
                </c:pt>
                <c:pt idx="4">
                  <c:v>Paare ohne Kind(er)</c:v>
                </c:pt>
                <c:pt idx="5">
                  <c:v>Paare mit 1 Kind</c:v>
                </c:pt>
                <c:pt idx="6">
                  <c:v>Paare mit 2 Kindern</c:v>
                </c:pt>
                <c:pt idx="7">
                  <c:v>Paare mit 3 und mehr Kindern</c:v>
                </c:pt>
              </c:strCache>
            </c:strRef>
          </c:cat>
          <c:val>
            <c:numRef>
              <c:f>'T14'!$E$22:$L$22</c:f>
              <c:numCache>
                <c:formatCode>#,##0</c:formatCode>
                <c:ptCount val="8"/>
                <c:pt idx="0">
                  <c:v>5257</c:v>
                </c:pt>
                <c:pt idx="1">
                  <c:v>780</c:v>
                </c:pt>
                <c:pt idx="2">
                  <c:v>450</c:v>
                </c:pt>
                <c:pt idx="3">
                  <c:v>226</c:v>
                </c:pt>
                <c:pt idx="4">
                  <c:v>331</c:v>
                </c:pt>
                <c:pt idx="5">
                  <c:v>200</c:v>
                </c:pt>
                <c:pt idx="6">
                  <c:v>221</c:v>
                </c:pt>
                <c:pt idx="7">
                  <c:v>227</c:v>
                </c:pt>
              </c:numCache>
            </c:numRef>
          </c:val>
          <c:extLst>
            <c:ext xmlns:c16="http://schemas.microsoft.com/office/drawing/2014/chart" uri="{C3380CC4-5D6E-409C-BE32-E72D297353CC}">
              <c16:uniqueId val="{0000000C-5F95-466F-9970-6DD55C482E10}"/>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55521271832281738"/>
          <c:y val="0.27601260055677829"/>
          <c:w val="0.43257564675384852"/>
          <c:h val="0.62231658898905406"/>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u="none" strike="noStrike" baseline="0">
                <a:effectLst/>
              </a:rPr>
              <a:t>Unterstützungseinheiten in Privathaushalten nach deren Struktur, </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2005–2020</a:t>
            </a:r>
            <a:endParaRPr lang="de-CH" sz="12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9.0278070175438596E-2"/>
          <c:y val="0.20738300834060602"/>
          <c:w val="0.87681461988304099"/>
          <c:h val="0.56515140532715347"/>
        </c:manualLayout>
      </c:layout>
      <c:lineChart>
        <c:grouping val="standard"/>
        <c:varyColors val="0"/>
        <c:ser>
          <c:idx val="7"/>
          <c:order val="0"/>
          <c:tx>
            <c:strRef>
              <c:f>'T14'!$R$5</c:f>
              <c:strCache>
                <c:ptCount val="1"/>
                <c:pt idx="0">
                  <c:v>Einpersonendossiers</c:v>
                </c:pt>
              </c:strCache>
            </c:strRef>
          </c:tx>
          <c:spPr>
            <a:ln>
              <a:solidFill>
                <a:srgbClr val="0096DF"/>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'T14'!$E$7:$E$22</c:f>
              <c:numCache>
                <c:formatCode>#,##0</c:formatCode>
                <c:ptCount val="16"/>
                <c:pt idx="0">
                  <c:v>3017</c:v>
                </c:pt>
                <c:pt idx="1">
                  <c:v>3164</c:v>
                </c:pt>
                <c:pt idx="2">
                  <c:v>3164</c:v>
                </c:pt>
                <c:pt idx="3">
                  <c:v>3017</c:v>
                </c:pt>
                <c:pt idx="4">
                  <c:v>3287</c:v>
                </c:pt>
                <c:pt idx="5">
                  <c:v>3408</c:v>
                </c:pt>
                <c:pt idx="6" formatCode="General">
                  <c:v>3708</c:v>
                </c:pt>
                <c:pt idx="7">
                  <c:v>3955</c:v>
                </c:pt>
                <c:pt idx="8">
                  <c:v>4102</c:v>
                </c:pt>
                <c:pt idx="9">
                  <c:v>4458</c:v>
                </c:pt>
                <c:pt idx="10">
                  <c:v>4821</c:v>
                </c:pt>
                <c:pt idx="11">
                  <c:v>5200</c:v>
                </c:pt>
                <c:pt idx="12">
                  <c:v>5369</c:v>
                </c:pt>
                <c:pt idx="13">
                  <c:v>5418</c:v>
                </c:pt>
                <c:pt idx="14">
                  <c:v>5287</c:v>
                </c:pt>
                <c:pt idx="15">
                  <c:v>5257</c:v>
                </c:pt>
              </c:numCache>
            </c:numRef>
          </c:val>
          <c:smooth val="0"/>
          <c:extLst>
            <c:ext xmlns:c16="http://schemas.microsoft.com/office/drawing/2014/chart" uri="{C3380CC4-5D6E-409C-BE32-E72D297353CC}">
              <c16:uniqueId val="{00000000-2F14-4182-B7C3-00A246829045}"/>
            </c:ext>
          </c:extLst>
        </c:ser>
        <c:ser>
          <c:idx val="0"/>
          <c:order val="1"/>
          <c:tx>
            <c:strRef>
              <c:f>'T14'!$S$5</c:f>
              <c:strCache>
                <c:ptCount val="1"/>
                <c:pt idx="0">
                  <c:v>EEF mit 1 Kind</c:v>
                </c:pt>
              </c:strCache>
            </c:strRef>
          </c:tx>
          <c:spPr>
            <a:ln>
              <a:solidFill>
                <a:srgbClr val="FF5C1F"/>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'T14'!$F$7:$F$22</c:f>
              <c:numCache>
                <c:formatCode>#,##0</c:formatCode>
                <c:ptCount val="16"/>
                <c:pt idx="0">
                  <c:v>536</c:v>
                </c:pt>
                <c:pt idx="1">
                  <c:v>618</c:v>
                </c:pt>
                <c:pt idx="2">
                  <c:v>654</c:v>
                </c:pt>
                <c:pt idx="3">
                  <c:v>698</c:v>
                </c:pt>
                <c:pt idx="4">
                  <c:v>718</c:v>
                </c:pt>
                <c:pt idx="5">
                  <c:v>745</c:v>
                </c:pt>
                <c:pt idx="6">
                  <c:v>733</c:v>
                </c:pt>
                <c:pt idx="7">
                  <c:v>778</c:v>
                </c:pt>
                <c:pt idx="8">
                  <c:v>786</c:v>
                </c:pt>
                <c:pt idx="9">
                  <c:v>822</c:v>
                </c:pt>
                <c:pt idx="10">
                  <c:v>857</c:v>
                </c:pt>
                <c:pt idx="11">
                  <c:v>848</c:v>
                </c:pt>
                <c:pt idx="12">
                  <c:v>860</c:v>
                </c:pt>
                <c:pt idx="13">
                  <c:v>834</c:v>
                </c:pt>
                <c:pt idx="14">
                  <c:v>802</c:v>
                </c:pt>
                <c:pt idx="15">
                  <c:v>780</c:v>
                </c:pt>
              </c:numCache>
            </c:numRef>
          </c:val>
          <c:smooth val="0"/>
          <c:extLst>
            <c:ext xmlns:c16="http://schemas.microsoft.com/office/drawing/2014/chart" uri="{C3380CC4-5D6E-409C-BE32-E72D297353CC}">
              <c16:uniqueId val="{00000001-2F14-4182-B7C3-00A246829045}"/>
            </c:ext>
          </c:extLst>
        </c:ser>
        <c:ser>
          <c:idx val="1"/>
          <c:order val="2"/>
          <c:tx>
            <c:strRef>
              <c:f>'T14'!$T$5</c:f>
              <c:strCache>
                <c:ptCount val="1"/>
                <c:pt idx="0">
                  <c:v>EEF mit 2 Kindern</c:v>
                </c:pt>
              </c:strCache>
            </c:strRef>
          </c:tx>
          <c:spPr>
            <a:ln>
              <a:solidFill>
                <a:srgbClr val="CC4918"/>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'T14'!$G$7:$G$22</c:f>
              <c:numCache>
                <c:formatCode>#,##0</c:formatCode>
                <c:ptCount val="16"/>
                <c:pt idx="0">
                  <c:v>310</c:v>
                </c:pt>
                <c:pt idx="1">
                  <c:v>373</c:v>
                </c:pt>
                <c:pt idx="2">
                  <c:v>402</c:v>
                </c:pt>
                <c:pt idx="3">
                  <c:v>375</c:v>
                </c:pt>
                <c:pt idx="4">
                  <c:v>377</c:v>
                </c:pt>
                <c:pt idx="5">
                  <c:v>355</c:v>
                </c:pt>
                <c:pt idx="6">
                  <c:v>381</c:v>
                </c:pt>
                <c:pt idx="7">
                  <c:v>389</c:v>
                </c:pt>
                <c:pt idx="8">
                  <c:v>404</c:v>
                </c:pt>
                <c:pt idx="9">
                  <c:v>454</c:v>
                </c:pt>
                <c:pt idx="10">
                  <c:v>458</c:v>
                </c:pt>
                <c:pt idx="11">
                  <c:v>466</c:v>
                </c:pt>
                <c:pt idx="12">
                  <c:v>472</c:v>
                </c:pt>
                <c:pt idx="13">
                  <c:v>483</c:v>
                </c:pt>
                <c:pt idx="14">
                  <c:v>465</c:v>
                </c:pt>
                <c:pt idx="15">
                  <c:v>450</c:v>
                </c:pt>
              </c:numCache>
            </c:numRef>
          </c:val>
          <c:smooth val="0"/>
          <c:extLst>
            <c:ext xmlns:c16="http://schemas.microsoft.com/office/drawing/2014/chart" uri="{C3380CC4-5D6E-409C-BE32-E72D297353CC}">
              <c16:uniqueId val="{00000002-2F14-4182-B7C3-00A246829045}"/>
            </c:ext>
          </c:extLst>
        </c:ser>
        <c:ser>
          <c:idx val="2"/>
          <c:order val="3"/>
          <c:tx>
            <c:strRef>
              <c:f>'T14'!$U$5</c:f>
              <c:strCache>
                <c:ptCount val="1"/>
                <c:pt idx="0">
                  <c:v>EEF mit 3 und mehr Kindern</c:v>
                </c:pt>
              </c:strCache>
            </c:strRef>
          </c:tx>
          <c:spPr>
            <a:ln>
              <a:solidFill>
                <a:srgbClr val="993712"/>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'T14'!$H$7:$H$22</c:f>
              <c:numCache>
                <c:formatCode>#,##0</c:formatCode>
                <c:ptCount val="16"/>
                <c:pt idx="0">
                  <c:v>128</c:v>
                </c:pt>
                <c:pt idx="1">
                  <c:v>145</c:v>
                </c:pt>
                <c:pt idx="2">
                  <c:v>148</c:v>
                </c:pt>
                <c:pt idx="3">
                  <c:v>140</c:v>
                </c:pt>
                <c:pt idx="4">
                  <c:v>148</c:v>
                </c:pt>
                <c:pt idx="5">
                  <c:v>136</c:v>
                </c:pt>
                <c:pt idx="6">
                  <c:v>121</c:v>
                </c:pt>
                <c:pt idx="7">
                  <c:v>132</c:v>
                </c:pt>
                <c:pt idx="8">
                  <c:v>153</c:v>
                </c:pt>
                <c:pt idx="9">
                  <c:v>166</c:v>
                </c:pt>
                <c:pt idx="10">
                  <c:v>175</c:v>
                </c:pt>
                <c:pt idx="11">
                  <c:v>171</c:v>
                </c:pt>
                <c:pt idx="12">
                  <c:v>211</c:v>
                </c:pt>
                <c:pt idx="13">
                  <c:v>220</c:v>
                </c:pt>
                <c:pt idx="14">
                  <c:v>236</c:v>
                </c:pt>
                <c:pt idx="15">
                  <c:v>226</c:v>
                </c:pt>
              </c:numCache>
            </c:numRef>
          </c:val>
          <c:smooth val="0"/>
          <c:extLst>
            <c:ext xmlns:c16="http://schemas.microsoft.com/office/drawing/2014/chart" uri="{C3380CC4-5D6E-409C-BE32-E72D297353CC}">
              <c16:uniqueId val="{00000003-2F14-4182-B7C3-00A246829045}"/>
            </c:ext>
          </c:extLst>
        </c:ser>
        <c:ser>
          <c:idx val="3"/>
          <c:order val="4"/>
          <c:tx>
            <c:strRef>
              <c:f>'T14'!$V$5</c:f>
              <c:strCache>
                <c:ptCount val="1"/>
                <c:pt idx="0">
                  <c:v>Paare ohne Kind(er)</c:v>
                </c:pt>
              </c:strCache>
            </c:strRef>
          </c:tx>
          <c:spPr>
            <a:ln>
              <a:solidFill>
                <a:srgbClr val="63CC00"/>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'T14'!$I$7:$I$22</c:f>
              <c:numCache>
                <c:formatCode>#,##0</c:formatCode>
                <c:ptCount val="16"/>
                <c:pt idx="0">
                  <c:v>330</c:v>
                </c:pt>
                <c:pt idx="1">
                  <c:v>368</c:v>
                </c:pt>
                <c:pt idx="2">
                  <c:v>346</c:v>
                </c:pt>
                <c:pt idx="3">
                  <c:v>313</c:v>
                </c:pt>
                <c:pt idx="4">
                  <c:v>334</c:v>
                </c:pt>
                <c:pt idx="5">
                  <c:v>332</c:v>
                </c:pt>
                <c:pt idx="6">
                  <c:v>341</c:v>
                </c:pt>
                <c:pt idx="7">
                  <c:v>328</c:v>
                </c:pt>
                <c:pt idx="8">
                  <c:v>356</c:v>
                </c:pt>
                <c:pt idx="9">
                  <c:v>398</c:v>
                </c:pt>
                <c:pt idx="10">
                  <c:v>407</c:v>
                </c:pt>
                <c:pt idx="11">
                  <c:v>425</c:v>
                </c:pt>
                <c:pt idx="12">
                  <c:v>422</c:v>
                </c:pt>
                <c:pt idx="13">
                  <c:v>398</c:v>
                </c:pt>
                <c:pt idx="14">
                  <c:v>353</c:v>
                </c:pt>
                <c:pt idx="15">
                  <c:v>331</c:v>
                </c:pt>
              </c:numCache>
            </c:numRef>
          </c:val>
          <c:smooth val="0"/>
          <c:extLst>
            <c:ext xmlns:c16="http://schemas.microsoft.com/office/drawing/2014/chart" uri="{C3380CC4-5D6E-409C-BE32-E72D297353CC}">
              <c16:uniqueId val="{00000004-2F14-4182-B7C3-00A246829045}"/>
            </c:ext>
          </c:extLst>
        </c:ser>
        <c:ser>
          <c:idx val="8"/>
          <c:order val="8"/>
          <c:tx>
            <c:strRef>
              <c:f>'T14'!$Q$5</c:f>
              <c:strCache>
                <c:ptCount val="1"/>
                <c:pt idx="0">
                  <c:v>Paare mit Kind(ern)</c:v>
                </c:pt>
              </c:strCache>
            </c:strRef>
          </c:tx>
          <c:spPr>
            <a:ln>
              <a:solidFill>
                <a:srgbClr val="808080"/>
              </a:solidFill>
            </a:ln>
          </c:spPr>
          <c:marker>
            <c:symbol val="none"/>
          </c:marker>
          <c:cat>
            <c:numRef>
              <c:f>'T14'!$B$7:$B$22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'T14'!$Q$7:$Q$22</c:f>
              <c:numCache>
                <c:formatCode>#,##0</c:formatCode>
                <c:ptCount val="16"/>
                <c:pt idx="0">
                  <c:v>773</c:v>
                </c:pt>
                <c:pt idx="1">
                  <c:v>797</c:v>
                </c:pt>
                <c:pt idx="2">
                  <c:v>818</c:v>
                </c:pt>
                <c:pt idx="3">
                  <c:v>764</c:v>
                </c:pt>
                <c:pt idx="4">
                  <c:v>721</c:v>
                </c:pt>
                <c:pt idx="5">
                  <c:v>711</c:v>
                </c:pt>
                <c:pt idx="6">
                  <c:v>748</c:v>
                </c:pt>
                <c:pt idx="7">
                  <c:v>744</c:v>
                </c:pt>
                <c:pt idx="8">
                  <c:v>798</c:v>
                </c:pt>
                <c:pt idx="9">
                  <c:v>803</c:v>
                </c:pt>
                <c:pt idx="10">
                  <c:v>838</c:v>
                </c:pt>
                <c:pt idx="11">
                  <c:v>832</c:v>
                </c:pt>
                <c:pt idx="12">
                  <c:v>833</c:v>
                </c:pt>
                <c:pt idx="13">
                  <c:v>782</c:v>
                </c:pt>
                <c:pt idx="14">
                  <c:v>710</c:v>
                </c:pt>
                <c:pt idx="15">
                  <c:v>648</c:v>
                </c:pt>
              </c:numCache>
            </c:numRef>
          </c:val>
          <c:smooth val="0"/>
          <c:extLst>
            <c:ext xmlns:c16="http://schemas.microsoft.com/office/drawing/2014/chart" uri="{C3380CC4-5D6E-409C-BE32-E72D297353CC}">
              <c16:uniqueId val="{00000000-A0AA-4BA0-9F4D-180268042802}"/>
            </c:ext>
          </c:extLst>
        </c:ser>
        <c:dLbls>
          <c:showLegendKey val="0"/>
          <c:showVal val="0"/>
          <c:showCatName val="0"/>
          <c:showSerName val="0"/>
          <c:showPercent val="0"/>
          <c:showBubbleSize val="0"/>
        </c:dLbls>
        <c:smooth val="0"/>
        <c:axId val="65840640"/>
        <c:axId val="65842176"/>
        <c:extLst>
          <c:ext xmlns:c15="http://schemas.microsoft.com/office/drawing/2012/chart" uri="{02D57815-91ED-43cb-92C2-25804820EDAC}">
            <c15:filteredLineSeries>
              <c15:ser>
                <c:idx val="4"/>
                <c:order val="5"/>
                <c:tx>
                  <c:strRef>
                    <c:extLst>
                      <c:ext uri="{02D57815-91ED-43cb-92C2-25804820EDAC}">
                        <c15:formulaRef>
                          <c15:sqref>'T14'!$J$5</c15:sqref>
                        </c15:formulaRef>
                      </c:ext>
                    </c:extLst>
                    <c:strCache>
                      <c:ptCount val="1"/>
                    </c:strCache>
                  </c:strRef>
                </c:tx>
                <c:spPr>
                  <a:ln>
                    <a:solidFill>
                      <a:srgbClr val="808080"/>
                    </a:solidFill>
                  </a:ln>
                </c:spPr>
                <c:marker>
                  <c:symbol val="none"/>
                </c:marker>
                <c:cat>
                  <c:numRef>
                    <c:extLst>
                      <c:ext uri="{02D57815-91ED-43cb-92C2-25804820EDAC}">
                        <c15:formulaRef>
                          <c15:sqref>'T14'!$B$7:$B$22</c15:sqref>
                        </c15:formulaRef>
                      </c:ext>
                    </c:extLst>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extLst>
                      <c:ext uri="{02D57815-91ED-43cb-92C2-25804820EDAC}">
                        <c15:formulaRef>
                          <c15:sqref>'T14'!$J$7:$J$20</c15:sqref>
                        </c15:formulaRef>
                      </c:ext>
                    </c:extLst>
                    <c:numCache>
                      <c:formatCode>#,##0</c:formatCode>
                      <c:ptCount val="14"/>
                      <c:pt idx="0">
                        <c:v>256</c:v>
                      </c:pt>
                      <c:pt idx="1">
                        <c:v>284</c:v>
                      </c:pt>
                      <c:pt idx="2">
                        <c:v>282</c:v>
                      </c:pt>
                      <c:pt idx="3">
                        <c:v>262</c:v>
                      </c:pt>
                      <c:pt idx="4">
                        <c:v>266</c:v>
                      </c:pt>
                      <c:pt idx="5">
                        <c:v>263</c:v>
                      </c:pt>
                      <c:pt idx="6">
                        <c:v>274</c:v>
                      </c:pt>
                      <c:pt idx="7">
                        <c:v>261</c:v>
                      </c:pt>
                      <c:pt idx="8">
                        <c:v>285</c:v>
                      </c:pt>
                      <c:pt idx="9">
                        <c:v>288</c:v>
                      </c:pt>
                      <c:pt idx="10">
                        <c:v>287</c:v>
                      </c:pt>
                      <c:pt idx="11">
                        <c:v>286</c:v>
                      </c:pt>
                      <c:pt idx="12">
                        <c:v>281</c:v>
                      </c:pt>
                      <c:pt idx="13">
                        <c:v>256</c:v>
                      </c:pt>
                    </c:numCache>
                  </c:numRef>
                </c:val>
                <c:smooth val="0"/>
                <c:extLst>
                  <c:ext xmlns:c16="http://schemas.microsoft.com/office/drawing/2014/chart" uri="{C3380CC4-5D6E-409C-BE32-E72D297353CC}">
                    <c16:uniqueId val="{00000005-2F14-4182-B7C3-00A246829045}"/>
                  </c:ext>
                </c:extLst>
              </c15:ser>
            </c15:filteredLineSeries>
            <c15:filteredLineSeries>
              <c15:ser>
                <c:idx val="5"/>
                <c:order val="6"/>
                <c:tx>
                  <c:strRef>
                    <c:extLst xmlns:c15="http://schemas.microsoft.com/office/drawing/2012/chart">
                      <c:ext xmlns:c15="http://schemas.microsoft.com/office/drawing/2012/chart" uri="{02D57815-91ED-43cb-92C2-25804820EDAC}">
                        <c15:formulaRef>
                          <c15:sqref>'T14'!$K$5</c15:sqref>
                        </c15:formulaRef>
                      </c:ext>
                    </c:extLst>
                    <c:strCache>
                      <c:ptCount val="1"/>
                    </c:strCache>
                  </c:strRef>
                </c:tx>
                <c:marker>
                  <c:symbol val="none"/>
                </c:marker>
                <c:cat>
                  <c:numRef>
                    <c:extLst xmlns:c15="http://schemas.microsoft.com/office/drawing/2012/chart">
                      <c:ext xmlns:c15="http://schemas.microsoft.com/office/drawing/2012/chart" uri="{02D57815-91ED-43cb-92C2-25804820EDAC}">
                        <c15:formulaRef>
                          <c15:sqref>'T14'!$B$7:$B$22</c15:sqref>
                        </c15:formulaRef>
                      </c:ext>
                    </c:extLst>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extLst xmlns:c15="http://schemas.microsoft.com/office/drawing/2012/chart">
                      <c:ext xmlns:c15="http://schemas.microsoft.com/office/drawing/2012/chart" uri="{02D57815-91ED-43cb-92C2-25804820EDAC}">
                        <c15:formulaRef>
                          <c15:sqref>'T14'!$K$7:$K$20</c15:sqref>
                        </c15:formulaRef>
                      </c:ext>
                    </c:extLst>
                    <c:numCache>
                      <c:formatCode>#,##0</c:formatCode>
                      <c:ptCount val="14"/>
                      <c:pt idx="0">
                        <c:v>294</c:v>
                      </c:pt>
                      <c:pt idx="1">
                        <c:v>282</c:v>
                      </c:pt>
                      <c:pt idx="2">
                        <c:v>298</c:v>
                      </c:pt>
                      <c:pt idx="3">
                        <c:v>284</c:v>
                      </c:pt>
                      <c:pt idx="4">
                        <c:v>261</c:v>
                      </c:pt>
                      <c:pt idx="5">
                        <c:v>255</c:v>
                      </c:pt>
                      <c:pt idx="6">
                        <c:v>263</c:v>
                      </c:pt>
                      <c:pt idx="7">
                        <c:v>269</c:v>
                      </c:pt>
                      <c:pt idx="8">
                        <c:v>280</c:v>
                      </c:pt>
                      <c:pt idx="9">
                        <c:v>295</c:v>
                      </c:pt>
                      <c:pt idx="10">
                        <c:v>308</c:v>
                      </c:pt>
                      <c:pt idx="11">
                        <c:v>290</c:v>
                      </c:pt>
                      <c:pt idx="12">
                        <c:v>293</c:v>
                      </c:pt>
                      <c:pt idx="13">
                        <c:v>271</c:v>
                      </c:pt>
                    </c:numCache>
                  </c:numRef>
                </c:val>
                <c:smooth val="0"/>
                <c:extLst xmlns:c15="http://schemas.microsoft.com/office/drawing/2012/chart">
                  <c:ext xmlns:c16="http://schemas.microsoft.com/office/drawing/2014/chart" uri="{C3380CC4-5D6E-409C-BE32-E72D297353CC}">
                    <c16:uniqueId val="{00000000-DA8C-4344-99D1-59A26C03B7D6}"/>
                  </c:ext>
                </c:extLst>
              </c15:ser>
            </c15:filteredLineSeries>
            <c15:filteredLineSeries>
              <c15:ser>
                <c:idx val="6"/>
                <c:order val="7"/>
                <c:tx>
                  <c:strRef>
                    <c:extLst xmlns:c15="http://schemas.microsoft.com/office/drawing/2012/chart">
                      <c:ext xmlns:c15="http://schemas.microsoft.com/office/drawing/2012/chart" uri="{02D57815-91ED-43cb-92C2-25804820EDAC}">
                        <c15:formulaRef>
                          <c15:sqref>'T14'!$L$5</c15:sqref>
                        </c15:formulaRef>
                      </c:ext>
                    </c:extLst>
                    <c:strCache>
                      <c:ptCount val="1"/>
                    </c:strCache>
                  </c:strRef>
                </c:tx>
                <c:marker>
                  <c:symbol val="none"/>
                </c:marker>
                <c:cat>
                  <c:numRef>
                    <c:extLst xmlns:c15="http://schemas.microsoft.com/office/drawing/2012/chart">
                      <c:ext xmlns:c15="http://schemas.microsoft.com/office/drawing/2012/chart" uri="{02D57815-91ED-43cb-92C2-25804820EDAC}">
                        <c15:formulaRef>
                          <c15:sqref>'T14'!$B$7:$B$22</c15:sqref>
                        </c15:formulaRef>
                      </c:ext>
                    </c:extLst>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extLst xmlns:c15="http://schemas.microsoft.com/office/drawing/2012/chart">
                      <c:ext xmlns:c15="http://schemas.microsoft.com/office/drawing/2012/chart" uri="{02D57815-91ED-43cb-92C2-25804820EDAC}">
                        <c15:formulaRef>
                          <c15:sqref>'T14'!$L$7:$L$20</c15:sqref>
                        </c15:formulaRef>
                      </c:ext>
                    </c:extLst>
                    <c:numCache>
                      <c:formatCode>#,##0</c:formatCode>
                      <c:ptCount val="14"/>
                      <c:pt idx="0">
                        <c:v>223</c:v>
                      </c:pt>
                      <c:pt idx="1">
                        <c:v>231</c:v>
                      </c:pt>
                      <c:pt idx="2">
                        <c:v>238</c:v>
                      </c:pt>
                      <c:pt idx="3">
                        <c:v>218</c:v>
                      </c:pt>
                      <c:pt idx="4">
                        <c:v>194</c:v>
                      </c:pt>
                      <c:pt idx="5">
                        <c:v>193</c:v>
                      </c:pt>
                      <c:pt idx="6">
                        <c:v>211</c:v>
                      </c:pt>
                      <c:pt idx="7">
                        <c:v>214</c:v>
                      </c:pt>
                      <c:pt idx="8">
                        <c:v>233</c:v>
                      </c:pt>
                      <c:pt idx="9">
                        <c:v>220</c:v>
                      </c:pt>
                      <c:pt idx="10">
                        <c:v>243</c:v>
                      </c:pt>
                      <c:pt idx="11">
                        <c:v>256</c:v>
                      </c:pt>
                      <c:pt idx="12">
                        <c:v>259</c:v>
                      </c:pt>
                      <c:pt idx="13">
                        <c:v>255</c:v>
                      </c:pt>
                    </c:numCache>
                  </c:numRef>
                </c:val>
                <c:smooth val="0"/>
                <c:extLst xmlns:c15="http://schemas.microsoft.com/office/drawing/2012/chart">
                  <c:ext xmlns:c16="http://schemas.microsoft.com/office/drawing/2014/chart" uri="{C3380CC4-5D6E-409C-BE32-E72D297353CC}">
                    <c16:uniqueId val="{00000001-DA8C-4344-99D1-59A26C03B7D6}"/>
                  </c:ext>
                </c:extLst>
              </c15:ser>
            </c15:filteredLineSeries>
          </c:ext>
        </c:extLst>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lgn="l">
                  <a:defRPr sz="900"/>
                </a:pPr>
                <a:r>
                  <a:rPr lang="de-DE" sz="900" b="0" baseline="0">
                    <a:latin typeface="Arial" panose="020B0604020202020204" pitchFamily="34" charset="0"/>
                    <a:cs typeface="Arial" panose="020B0604020202020204" pitchFamily="34" charset="0"/>
                  </a:rPr>
                  <a:t>Unterstützungseinheiten</a:t>
                </a:r>
              </a:p>
            </c:rich>
          </c:tx>
          <c:layout>
            <c:manualLayout>
              <c:xMode val="edge"/>
              <c:yMode val="edge"/>
              <c:x val="3.0938163049770952E-2"/>
              <c:y val="0.13779806833296268"/>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ysClr val="window" lastClr="FFFFFF">
              <a:lumMod val="65000"/>
            </a:sysClr>
          </a:solidFill>
        </a:ln>
      </c:spPr>
    </c:plotArea>
    <c:legend>
      <c:legendPos val="b"/>
      <c:layout>
        <c:manualLayout>
          <c:xMode val="edge"/>
          <c:yMode val="edge"/>
          <c:x val="4.5535526315789492E-2"/>
          <c:y val="0.86754259259259248"/>
          <c:w val="0.82429312865497073"/>
          <c:h val="9.5915740740740746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de-CH" sz="1200" b="1" i="0" baseline="0">
                <a:solidFill>
                  <a:schemeClr val="tx1"/>
                </a:solidFill>
                <a:effectLst/>
              </a:rPr>
              <a:t>Hauptgrund der Beendigung von abgeschlossenen Dossiers, 2020</a:t>
            </a:r>
            <a:endParaRPr lang="de-CH" sz="1200">
              <a:solidFill>
                <a:schemeClr val="tx1"/>
              </a:solidFill>
              <a:effectLst/>
            </a:endParaRPr>
          </a:p>
        </c:rich>
      </c:tx>
      <c:layout>
        <c:manualLayout>
          <c:xMode val="edge"/>
          <c:yMode val="edge"/>
          <c:x val="0.13733611150855235"/>
          <c:y val="4.4097222222222225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8547602070098112E-2"/>
          <c:y val="0.28053935185185186"/>
          <c:w val="0.32095698851028609"/>
          <c:h val="0.50835879629629632"/>
        </c:manualLayout>
      </c:layout>
      <c:pieChart>
        <c:varyColors val="1"/>
        <c:ser>
          <c:idx val="0"/>
          <c:order val="0"/>
          <c:spPr>
            <a:ln>
              <a:noFill/>
            </a:ln>
          </c:spPr>
          <c:dPt>
            <c:idx val="0"/>
            <c:bubble3D val="0"/>
            <c:spPr>
              <a:solidFill>
                <a:srgbClr val="0096DF"/>
              </a:solidFill>
              <a:ln w="19050">
                <a:noFill/>
              </a:ln>
              <a:effectLst/>
            </c:spPr>
            <c:extLst>
              <c:ext xmlns:c16="http://schemas.microsoft.com/office/drawing/2014/chart" uri="{C3380CC4-5D6E-409C-BE32-E72D297353CC}">
                <c16:uniqueId val="{00000016-E281-4A53-ADC6-73E1E678F4AA}"/>
              </c:ext>
            </c:extLst>
          </c:dPt>
          <c:dPt>
            <c:idx val="1"/>
            <c:bubble3D val="0"/>
            <c:spPr>
              <a:solidFill>
                <a:srgbClr val="0072AB"/>
              </a:solidFill>
              <a:ln w="19050">
                <a:noFill/>
              </a:ln>
              <a:effectLst/>
            </c:spPr>
            <c:extLst>
              <c:ext xmlns:c16="http://schemas.microsoft.com/office/drawing/2014/chart" uri="{C3380CC4-5D6E-409C-BE32-E72D297353CC}">
                <c16:uniqueId val="{00000052-E281-4A53-ADC6-73E1E678F4AA}"/>
              </c:ext>
            </c:extLst>
          </c:dPt>
          <c:dPt>
            <c:idx val="2"/>
            <c:bubble3D val="0"/>
            <c:spPr>
              <a:solidFill>
                <a:srgbClr val="005078"/>
              </a:solidFill>
              <a:ln w="19050">
                <a:noFill/>
              </a:ln>
              <a:effectLst/>
            </c:spPr>
            <c:extLst>
              <c:ext xmlns:c16="http://schemas.microsoft.com/office/drawing/2014/chart" uri="{C3380CC4-5D6E-409C-BE32-E72D297353CC}">
                <c16:uniqueId val="{0000001B-E281-4A53-ADC6-73E1E678F4AA}"/>
              </c:ext>
            </c:extLst>
          </c:dPt>
          <c:dPt>
            <c:idx val="3"/>
            <c:bubble3D val="0"/>
            <c:spPr>
              <a:solidFill>
                <a:srgbClr val="FF5C1F"/>
              </a:solidFill>
              <a:ln w="19050">
                <a:noFill/>
              </a:ln>
              <a:effectLst/>
            </c:spPr>
            <c:extLst>
              <c:ext xmlns:c16="http://schemas.microsoft.com/office/drawing/2014/chart" uri="{C3380CC4-5D6E-409C-BE32-E72D297353CC}">
                <c16:uniqueId val="{00000023-E281-4A53-ADC6-73E1E678F4AA}"/>
              </c:ext>
            </c:extLst>
          </c:dPt>
          <c:dPt>
            <c:idx val="4"/>
            <c:bubble3D val="0"/>
            <c:spPr>
              <a:solidFill>
                <a:srgbClr val="CC4918"/>
              </a:solidFill>
              <a:ln w="19050">
                <a:noFill/>
              </a:ln>
              <a:effectLst/>
            </c:spPr>
            <c:extLst>
              <c:ext xmlns:c16="http://schemas.microsoft.com/office/drawing/2014/chart" uri="{C3380CC4-5D6E-409C-BE32-E72D297353CC}">
                <c16:uniqueId val="{0000002A-E281-4A53-ADC6-73E1E678F4AA}"/>
              </c:ext>
            </c:extLst>
          </c:dPt>
          <c:dPt>
            <c:idx val="5"/>
            <c:bubble3D val="0"/>
            <c:spPr>
              <a:solidFill>
                <a:srgbClr val="993712"/>
              </a:solidFill>
              <a:ln w="19050">
                <a:noFill/>
              </a:ln>
              <a:effectLst/>
            </c:spPr>
            <c:extLst>
              <c:ext xmlns:c16="http://schemas.microsoft.com/office/drawing/2014/chart" uri="{C3380CC4-5D6E-409C-BE32-E72D297353CC}">
                <c16:uniqueId val="{0000002F-E281-4A53-ADC6-73E1E678F4AA}"/>
              </c:ext>
            </c:extLst>
          </c:dPt>
          <c:dPt>
            <c:idx val="6"/>
            <c:bubble3D val="0"/>
            <c:spPr>
              <a:solidFill>
                <a:srgbClr val="CCCCCC"/>
              </a:solidFill>
              <a:ln w="19050">
                <a:noFill/>
              </a:ln>
              <a:effectLst/>
            </c:spPr>
            <c:extLst>
              <c:ext xmlns:c16="http://schemas.microsoft.com/office/drawing/2014/chart" uri="{C3380CC4-5D6E-409C-BE32-E72D297353CC}">
                <c16:uniqueId val="{00000032-E281-4A53-ADC6-73E1E678F4AA}"/>
              </c:ext>
            </c:extLst>
          </c:dPt>
          <c:dPt>
            <c:idx val="7"/>
            <c:bubble3D val="0"/>
            <c:spPr>
              <a:solidFill>
                <a:srgbClr val="808080"/>
              </a:solidFill>
              <a:ln w="19050">
                <a:noFill/>
              </a:ln>
              <a:effectLst/>
            </c:spPr>
            <c:extLst>
              <c:ext xmlns:c16="http://schemas.microsoft.com/office/drawing/2014/chart" uri="{C3380CC4-5D6E-409C-BE32-E72D297353CC}">
                <c16:uniqueId val="{0000003B-E281-4A53-ADC6-73E1E678F4AA}"/>
              </c:ext>
            </c:extLst>
          </c:dPt>
          <c:dPt>
            <c:idx val="8"/>
            <c:bubble3D val="0"/>
            <c:spPr>
              <a:solidFill>
                <a:srgbClr val="63CC00"/>
              </a:solidFill>
              <a:ln w="19050">
                <a:noFill/>
              </a:ln>
              <a:effectLst/>
            </c:spPr>
            <c:extLst>
              <c:ext xmlns:c16="http://schemas.microsoft.com/office/drawing/2014/chart" uri="{C3380CC4-5D6E-409C-BE32-E72D297353CC}">
                <c16:uniqueId val="{0000003F-E281-4A53-ADC6-73E1E678F4AA}"/>
              </c:ext>
            </c:extLst>
          </c:dPt>
          <c:dPt>
            <c:idx val="9"/>
            <c:bubble3D val="0"/>
            <c:spPr>
              <a:solidFill>
                <a:srgbClr val="4D9900"/>
              </a:solidFill>
              <a:ln w="19050">
                <a:noFill/>
              </a:ln>
              <a:effectLst/>
            </c:spPr>
            <c:extLst>
              <c:ext xmlns:c16="http://schemas.microsoft.com/office/drawing/2014/chart" uri="{C3380CC4-5D6E-409C-BE32-E72D297353CC}">
                <c16:uniqueId val="{0000004A-E281-4A53-ADC6-73E1E678F4AA}"/>
              </c:ext>
            </c:extLst>
          </c:dPt>
          <c:dPt>
            <c:idx val="10"/>
            <c:bubble3D val="0"/>
            <c:spPr>
              <a:solidFill>
                <a:srgbClr val="336600"/>
              </a:solidFill>
              <a:ln w="19050">
                <a:noFill/>
              </a:ln>
              <a:effectLst/>
            </c:spPr>
            <c:extLst>
              <c:ext xmlns:c16="http://schemas.microsoft.com/office/drawing/2014/chart" uri="{C3380CC4-5D6E-409C-BE32-E72D297353CC}">
                <c16:uniqueId val="{0000004D-E281-4A53-ADC6-73E1E678F4AA}"/>
              </c:ext>
            </c:extLst>
          </c:dPt>
          <c:dLbls>
            <c:dLbl>
              <c:idx val="10"/>
              <c:layout>
                <c:manualLayout>
                  <c:x val="0"/>
                  <c:y val="-5.291666666666666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4D-E281-4A53-ADC6-73E1E678F4AA}"/>
                </c:ext>
              </c:extLst>
            </c:dLbl>
            <c:numFmt formatCode="0.0%" sourceLinked="0"/>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out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'T17'!$P$25:$Z$25</c:f>
              <c:strCache>
                <c:ptCount val="11"/>
                <c:pt idx="0">
                  <c:v>Aufnahme Erwerbstätigkeit</c:v>
                </c:pt>
                <c:pt idx="1">
                  <c:v>Beschäftigungsmassnahme</c:v>
                </c:pt>
                <c:pt idx="2">
                  <c:v>Erhöhtes Erwerbseinkommen</c:v>
                </c:pt>
                <c:pt idx="3">
                  <c:v>Existenzsicherung durch Sozialversicherungen</c:v>
                </c:pt>
                <c:pt idx="4">
                  <c:v>Existenzsicherung durch bedarfsabh. Sozialleistungen</c:v>
                </c:pt>
                <c:pt idx="5">
                  <c:v>Wechsel des Wohnorts</c:v>
                </c:pt>
                <c:pt idx="6">
                  <c:v>Kontaktabbruch</c:v>
                </c:pt>
                <c:pt idx="7">
                  <c:v>Todesfall</c:v>
                </c:pt>
                <c:pt idx="8">
                  <c:v>Andere</c:v>
                </c:pt>
                <c:pt idx="9">
                  <c:v>Unbekannt</c:v>
                </c:pt>
                <c:pt idx="10">
                  <c:v>Ohne Angaben</c:v>
                </c:pt>
              </c:strCache>
            </c:strRef>
          </c:cat>
          <c:val>
            <c:numRef>
              <c:f>'T17'!$D$20:$N$20</c:f>
              <c:numCache>
                <c:formatCode>#,##0</c:formatCode>
                <c:ptCount val="11"/>
                <c:pt idx="0">
                  <c:v>710</c:v>
                </c:pt>
                <c:pt idx="1">
                  <c:v>3</c:v>
                </c:pt>
                <c:pt idx="2">
                  <c:v>172</c:v>
                </c:pt>
                <c:pt idx="3">
                  <c:v>617</c:v>
                </c:pt>
                <c:pt idx="4">
                  <c:v>252</c:v>
                </c:pt>
                <c:pt idx="5">
                  <c:v>819</c:v>
                </c:pt>
                <c:pt idx="6">
                  <c:v>143</c:v>
                </c:pt>
                <c:pt idx="7">
                  <c:v>89</c:v>
                </c:pt>
                <c:pt idx="8">
                  <c:v>144</c:v>
                </c:pt>
                <c:pt idx="9">
                  <c:v>108</c:v>
                </c:pt>
                <c:pt idx="10">
                  <c:v>30</c:v>
                </c:pt>
              </c:numCache>
            </c:numRef>
          </c:val>
          <c:extLst>
            <c:ext xmlns:c16="http://schemas.microsoft.com/office/drawing/2014/chart" uri="{C3380CC4-5D6E-409C-BE32-E72D297353CC}">
              <c16:uniqueId val="{00000000-E281-4A53-ADC6-73E1E678F4AA}"/>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46455963209298057"/>
          <c:y val="0.23507337962962965"/>
          <c:w val="0.50887651535335432"/>
          <c:h val="0.6975652777777777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Quoten</a:t>
            </a:r>
            <a:r>
              <a:rPr lang="de-CH" baseline="0"/>
              <a:t> a</a:t>
            </a:r>
            <a:r>
              <a:rPr lang="de-CH"/>
              <a:t>usgewählter</a:t>
            </a:r>
            <a:r>
              <a:rPr lang="de-CH" baseline="0"/>
              <a:t> Haushalte mit Sozialhilfebezug</a:t>
            </a:r>
            <a:r>
              <a:rPr lang="de-CH"/>
              <a:t>, 2020</a:t>
            </a:r>
          </a:p>
        </c:rich>
      </c:tx>
      <c:layout>
        <c:manualLayout>
          <c:xMode val="edge"/>
          <c:yMode val="edge"/>
          <c:x val="0.18042266081871344"/>
          <c:y val="3.1918750000000003E-2"/>
        </c:manualLayout>
      </c:layout>
      <c:overlay val="1"/>
    </c:title>
    <c:autoTitleDeleted val="0"/>
    <c:plotArea>
      <c:layout>
        <c:manualLayout>
          <c:layoutTarget val="inner"/>
          <c:xMode val="edge"/>
          <c:yMode val="edge"/>
          <c:x val="6.3039912280701757E-2"/>
          <c:y val="0.20998541666666667"/>
          <c:w val="0.90740219298245617"/>
          <c:h val="0.58231643518518506"/>
        </c:manualLayout>
      </c:layout>
      <c:barChart>
        <c:barDir val="col"/>
        <c:grouping val="clustered"/>
        <c:varyColors val="0"/>
        <c:ser>
          <c:idx val="0"/>
          <c:order val="0"/>
          <c:tx>
            <c:strRef>
              <c:f>'T18'!$B$13</c:f>
              <c:strCache>
                <c:ptCount val="1"/>
                <c:pt idx="0">
                  <c:v>Haushalte ohne minderjährige Personen</c:v>
                </c:pt>
              </c:strCache>
            </c:strRef>
          </c:tx>
          <c:spPr>
            <a:solidFill>
              <a:srgbClr val="0096DF"/>
            </a:solidFill>
          </c:spPr>
          <c:invertIfNegative val="0"/>
          <c:cat>
            <c:strRef>
              <c:f>'T18'!$C$12:$G$12</c:f>
              <c:strCache>
                <c:ptCount val="5"/>
                <c:pt idx="0">
                  <c:v>Total</c:v>
                </c:pt>
                <c:pt idx="1">
                  <c:v>1 erwachsene Person</c:v>
                </c:pt>
                <c:pt idx="2">
                  <c:v>2 Erwachsene, verheiratet</c:v>
                </c:pt>
                <c:pt idx="3">
                  <c:v>2 Erwachsene, nicht verheiratet</c:v>
                </c:pt>
                <c:pt idx="4">
                  <c:v>3 oder mehr Erwachsene</c:v>
                </c:pt>
              </c:strCache>
            </c:strRef>
          </c:cat>
          <c:val>
            <c:numRef>
              <c:f>('T18'!$D$21,'T18'!$F$21,'T18'!$H$21,'T18'!$J$21,'T18'!$L$21)</c:f>
              <c:numCache>
                <c:formatCode>#,##0.0</c:formatCode>
                <c:ptCount val="5"/>
                <c:pt idx="0">
                  <c:v>2.4</c:v>
                </c:pt>
                <c:pt idx="1">
                  <c:v>3.5</c:v>
                </c:pt>
                <c:pt idx="2">
                  <c:v>0.3</c:v>
                </c:pt>
                <c:pt idx="3">
                  <c:v>2.8</c:v>
                </c:pt>
                <c:pt idx="4">
                  <c:v>2.6</c:v>
                </c:pt>
              </c:numCache>
            </c:numRef>
          </c:val>
          <c:extLst>
            <c:ext xmlns:c16="http://schemas.microsoft.com/office/drawing/2014/chart" uri="{C3380CC4-5D6E-409C-BE32-E72D297353CC}">
              <c16:uniqueId val="{00000002-9585-437B-93F3-F4195927BFFD}"/>
            </c:ext>
          </c:extLst>
        </c:ser>
        <c:ser>
          <c:idx val="1"/>
          <c:order val="1"/>
          <c:tx>
            <c:strRef>
              <c:f>'T18'!$B$24</c:f>
              <c:strCache>
                <c:ptCount val="1"/>
                <c:pt idx="0">
                  <c:v>Haushalte mit minderjährigen Personen</c:v>
                </c:pt>
              </c:strCache>
            </c:strRef>
          </c:tx>
          <c:spPr>
            <a:solidFill>
              <a:srgbClr val="FF5C1F"/>
            </a:solidFill>
          </c:spPr>
          <c:invertIfNegative val="0"/>
          <c:cat>
            <c:strRef>
              <c:f>'T18'!$C$12:$G$12</c:f>
              <c:strCache>
                <c:ptCount val="5"/>
                <c:pt idx="0">
                  <c:v>Total</c:v>
                </c:pt>
                <c:pt idx="1">
                  <c:v>1 erwachsene Person</c:v>
                </c:pt>
                <c:pt idx="2">
                  <c:v>2 Erwachsene, verheiratet</c:v>
                </c:pt>
                <c:pt idx="3">
                  <c:v>2 Erwachsene, nicht verheiratet</c:v>
                </c:pt>
                <c:pt idx="4">
                  <c:v>3 oder mehr Erwachsene</c:v>
                </c:pt>
              </c:strCache>
            </c:strRef>
          </c:cat>
          <c:val>
            <c:numRef>
              <c:f>('T18'!$D$32,'T18'!$F$32,'T18'!$H$32,'T18'!$J$32,'T18'!$L$32)</c:f>
              <c:numCache>
                <c:formatCode>#,##0.0</c:formatCode>
                <c:ptCount val="5"/>
                <c:pt idx="0">
                  <c:v>3</c:v>
                </c:pt>
                <c:pt idx="1">
                  <c:v>16.2</c:v>
                </c:pt>
                <c:pt idx="2">
                  <c:v>1</c:v>
                </c:pt>
                <c:pt idx="3">
                  <c:v>3.9</c:v>
                </c:pt>
                <c:pt idx="4">
                  <c:v>2.2999999999999998</c:v>
                </c:pt>
              </c:numCache>
            </c:numRef>
          </c:val>
          <c:extLst>
            <c:ext xmlns:c16="http://schemas.microsoft.com/office/drawing/2014/chart" uri="{C3380CC4-5D6E-409C-BE32-E72D297353CC}">
              <c16:uniqueId val="{00000005-9585-437B-93F3-F4195927BFFD}"/>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9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900" b="0"/>
                </a:pPr>
                <a:r>
                  <a:rPr lang="de-CH" sz="900" b="0"/>
                  <a:t>Prozent</a:t>
                </a:r>
              </a:p>
            </c:rich>
          </c:tx>
          <c:layout>
            <c:manualLayout>
              <c:xMode val="edge"/>
              <c:yMode val="edge"/>
              <c:x val="2.6273976608187137E-2"/>
              <c:y val="0.13073055555555554"/>
            </c:manualLayout>
          </c:layout>
          <c:overlay val="0"/>
        </c:title>
        <c:numFmt formatCode="General" sourceLinked="0"/>
        <c:majorTickMark val="out"/>
        <c:minorTickMark val="none"/>
        <c:tickLblPos val="nextTo"/>
        <c:txPr>
          <a:bodyPr/>
          <a:lstStyle/>
          <a:p>
            <a:pPr>
              <a:defRPr sz="900"/>
            </a:pPr>
            <a:endParaRPr lang="de-DE"/>
          </a:p>
        </c:txPr>
        <c:crossAx val="67460096"/>
        <c:crosses val="autoZero"/>
        <c:crossBetween val="between"/>
      </c:valAx>
      <c:spPr>
        <a:ln>
          <a:solidFill>
            <a:sysClr val="window" lastClr="FFFFFF">
              <a:lumMod val="65000"/>
            </a:sysClr>
          </a:solidFill>
        </a:ln>
      </c:spPr>
    </c:plotArea>
    <c:legend>
      <c:legendPos val="b"/>
      <c:layout>
        <c:manualLayout>
          <c:xMode val="edge"/>
          <c:yMode val="edge"/>
          <c:x val="4.6810818713450289E-2"/>
          <c:y val="0.88275231481481475"/>
          <c:w val="0.9"/>
          <c:h val="4.341788383322313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Sozialhilfequote</a:t>
            </a:r>
            <a:r>
              <a:rPr lang="en-US" sz="1200" baseline="0">
                <a:latin typeface="Arial" panose="020B0604020202020204" pitchFamily="34" charset="0"/>
                <a:cs typeface="Arial" panose="020B0604020202020204" pitchFamily="34" charset="0"/>
              </a:rPr>
              <a:t>, 2005–2020</a:t>
            </a:r>
            <a:endParaRPr lang="en-US"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5.4114035087719295E-2"/>
          <c:y val="0.19337731481481482"/>
          <c:w val="0.909258918128655"/>
          <c:h val="0.65991412037037034"/>
        </c:manualLayout>
      </c:layout>
      <c:lineChart>
        <c:grouping val="standard"/>
        <c:varyColors val="0"/>
        <c:ser>
          <c:idx val="2"/>
          <c:order val="0"/>
          <c:tx>
            <c:v>Sozialhilfequote</c:v>
          </c:tx>
          <c:spPr>
            <a:ln>
              <a:solidFill>
                <a:srgbClr val="0096DF"/>
              </a:solidFill>
            </a:ln>
          </c:spPr>
          <c:marker>
            <c:symbol val="none"/>
          </c:marker>
          <c:cat>
            <c:numRef>
              <c:f>'T1'!$B$5:$B$20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'T1'!$E$5:$E$20</c:f>
              <c:numCache>
                <c:formatCode>0.0</c:formatCode>
                <c:ptCount val="16"/>
                <c:pt idx="0" formatCode="General">
                  <c:v>1.9</c:v>
                </c:pt>
                <c:pt idx="1">
                  <c:v>2</c:v>
                </c:pt>
                <c:pt idx="2">
                  <c:v>2</c:v>
                </c:pt>
                <c:pt idx="3" formatCode="General">
                  <c:v>1.9</c:v>
                </c:pt>
                <c:pt idx="4" formatCode="General">
                  <c:v>1.9</c:v>
                </c:pt>
                <c:pt idx="5" formatCode="General">
                  <c:v>1.9</c:v>
                </c:pt>
                <c:pt idx="6" formatCode="General">
                  <c:v>1.9</c:v>
                </c:pt>
                <c:pt idx="7">
                  <c:v>2</c:v>
                </c:pt>
                <c:pt idx="8">
                  <c:v>2</c:v>
                </c:pt>
                <c:pt idx="9">
                  <c:v>2.1</c:v>
                </c:pt>
                <c:pt idx="10">
                  <c:v>2.2000000000000002</c:v>
                </c:pt>
                <c:pt idx="11">
                  <c:v>2.2000000000000002</c:v>
                </c:pt>
                <c:pt idx="12">
                  <c:v>2.2999999999999998</c:v>
                </c:pt>
                <c:pt idx="13">
                  <c:v>2.2000000000000002</c:v>
                </c:pt>
                <c:pt idx="14">
                  <c:v>2.1</c:v>
                </c:pt>
                <c:pt idx="15">
                  <c:v>2</c:v>
                </c:pt>
              </c:numCache>
            </c:numRef>
          </c:val>
          <c:smooth val="0"/>
          <c:extLst>
            <c:ext xmlns:c16="http://schemas.microsoft.com/office/drawing/2014/chart" uri="{C3380CC4-5D6E-409C-BE32-E72D297353CC}">
              <c16:uniqueId val="{00000000-9B47-4F8A-AFB9-50B4ADAF444C}"/>
            </c:ext>
          </c:extLst>
        </c:ser>
        <c:dLbls>
          <c:showLegendKey val="0"/>
          <c:showVal val="0"/>
          <c:showCatName val="0"/>
          <c:showSerName val="0"/>
          <c:showPercent val="0"/>
          <c:showBubbleSize val="0"/>
        </c:dLbls>
        <c:smooth val="0"/>
        <c:axId val="65680512"/>
        <c:axId val="65682048"/>
      </c:lineChart>
      <c:catAx>
        <c:axId val="65680512"/>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900"/>
                </a:pPr>
                <a:r>
                  <a:rPr lang="de-DE" sz="900" b="0">
                    <a:latin typeface="Arial" panose="020B0604020202020204" pitchFamily="34" charset="0"/>
                    <a:cs typeface="Arial" panose="020B0604020202020204" pitchFamily="34" charset="0"/>
                  </a:rPr>
                  <a:t>Prozent</a:t>
                </a:r>
              </a:p>
            </c:rich>
          </c:tx>
          <c:layout>
            <c:manualLayout>
              <c:xMode val="edge"/>
              <c:yMode val="edge"/>
              <c:x val="2.3625730994152046E-2"/>
              <c:y val="0.1291488425925926"/>
            </c:manualLayout>
          </c:layout>
          <c:overlay val="0"/>
        </c:title>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680512"/>
        <c:crosses val="autoZero"/>
        <c:crossBetween val="between"/>
        <c:majorUnit val="1"/>
        <c:minorUnit val="0.5"/>
      </c:valAx>
      <c:spPr>
        <a:ln>
          <a:solidFill>
            <a:schemeClr val="bg1">
              <a:lumMod val="65000"/>
            </a:schemeClr>
          </a:solidFill>
        </a:ln>
      </c:spPr>
    </c:plotArea>
    <c:legend>
      <c:legendPos val="r"/>
      <c:layout>
        <c:manualLayout>
          <c:xMode val="edge"/>
          <c:yMode val="edge"/>
          <c:x val="0.23638450292397661"/>
          <c:y val="0.92717407407407415"/>
          <c:w val="0.51588830409356723"/>
          <c:h val="4.178002428104630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a:t>
            </a:r>
            <a:r>
              <a:rPr lang="de-CH" baseline="0"/>
              <a:t> </a:t>
            </a:r>
            <a:r>
              <a:rPr lang="de-CH"/>
              <a:t>nach Nationalität und Geschlecht, 2005–2020</a:t>
            </a:r>
          </a:p>
        </c:rich>
      </c:tx>
      <c:layout/>
      <c:overlay val="1"/>
    </c:title>
    <c:autoTitleDeleted val="0"/>
    <c:plotArea>
      <c:layout>
        <c:manualLayout>
          <c:layoutTarget val="inner"/>
          <c:xMode val="edge"/>
          <c:yMode val="edge"/>
          <c:x val="9.230599415204678E-2"/>
          <c:y val="0.21844907407407407"/>
          <c:w val="0.87569994477112501"/>
          <c:h val="0.58906018518518521"/>
        </c:manualLayout>
      </c:layout>
      <c:barChart>
        <c:barDir val="col"/>
        <c:grouping val="clustered"/>
        <c:varyColors val="0"/>
        <c:ser>
          <c:idx val="1"/>
          <c:order val="0"/>
          <c:tx>
            <c:strRef>
              <c:f>'T5'!$F$4:$G$4</c:f>
              <c:strCache>
                <c:ptCount val="1"/>
                <c:pt idx="0">
                  <c:v>Schweizerinnen</c:v>
                </c:pt>
              </c:strCache>
            </c:strRef>
          </c:tx>
          <c:spPr>
            <a:solidFill>
              <a:srgbClr val="FF5C1F"/>
            </a:solidFill>
          </c:spPr>
          <c:invertIfNegative val="0"/>
          <c:dPt>
            <c:idx val="0"/>
            <c:invertIfNegative val="0"/>
            <c:bubble3D val="0"/>
            <c:spPr>
              <a:solidFill>
                <a:srgbClr val="FF5C1F"/>
              </a:solidFill>
            </c:spPr>
            <c:extLst>
              <c:ext xmlns:c16="http://schemas.microsoft.com/office/drawing/2014/chart" uri="{C3380CC4-5D6E-409C-BE32-E72D297353CC}">
                <c16:uniqueId val="{00000000-6F9D-49D9-AB82-C16F74E81D0B}"/>
              </c:ext>
            </c:extLst>
          </c:dPt>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'T5'!$F$6:$F$21</c:f>
              <c:numCache>
                <c:formatCode>#,##0</c:formatCode>
                <c:ptCount val="16"/>
                <c:pt idx="0">
                  <c:v>2860</c:v>
                </c:pt>
                <c:pt idx="1">
                  <c:v>3154</c:v>
                </c:pt>
                <c:pt idx="2">
                  <c:v>3261</c:v>
                </c:pt>
                <c:pt idx="3">
                  <c:v>3076</c:v>
                </c:pt>
                <c:pt idx="4">
                  <c:v>3137</c:v>
                </c:pt>
                <c:pt idx="5">
                  <c:v>3217</c:v>
                </c:pt>
                <c:pt idx="6">
                  <c:v>3300</c:v>
                </c:pt>
                <c:pt idx="7">
                  <c:v>3320</c:v>
                </c:pt>
                <c:pt idx="8">
                  <c:v>3357</c:v>
                </c:pt>
                <c:pt idx="9">
                  <c:v>3379</c:v>
                </c:pt>
                <c:pt idx="10">
                  <c:v>3421</c:v>
                </c:pt>
                <c:pt idx="11">
                  <c:v>3425</c:v>
                </c:pt>
                <c:pt idx="12">
                  <c:v>3500</c:v>
                </c:pt>
                <c:pt idx="13">
                  <c:v>3367</c:v>
                </c:pt>
                <c:pt idx="14">
                  <c:v>3288</c:v>
                </c:pt>
                <c:pt idx="15">
                  <c:v>3024</c:v>
                </c:pt>
              </c:numCache>
            </c:numRef>
          </c:val>
          <c:extLst>
            <c:ext xmlns:c16="http://schemas.microsoft.com/office/drawing/2014/chart" uri="{C3380CC4-5D6E-409C-BE32-E72D297353CC}">
              <c16:uniqueId val="{00000000-94EB-43EE-9F77-0F0E636125AB}"/>
            </c:ext>
          </c:extLst>
        </c:ser>
        <c:ser>
          <c:idx val="2"/>
          <c:order val="1"/>
          <c:tx>
            <c:strRef>
              <c:f>'T5'!$D$4:$E$4</c:f>
              <c:strCache>
                <c:ptCount val="1"/>
                <c:pt idx="0">
                  <c:v>Schweizer</c:v>
                </c:pt>
              </c:strCache>
            </c:strRef>
          </c:tx>
          <c:spPr>
            <a:solidFill>
              <a:srgbClr val="0096DF"/>
            </a:solidFill>
          </c:spPr>
          <c:invertIfNegative val="0"/>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'T5'!$D$6:$D$21</c:f>
              <c:numCache>
                <c:formatCode>#,##0</c:formatCode>
                <c:ptCount val="16"/>
                <c:pt idx="0">
                  <c:v>2665</c:v>
                </c:pt>
                <c:pt idx="1">
                  <c:v>2832</c:v>
                </c:pt>
                <c:pt idx="2">
                  <c:v>2871</c:v>
                </c:pt>
                <c:pt idx="3">
                  <c:v>2704</c:v>
                </c:pt>
                <c:pt idx="4">
                  <c:v>2794</c:v>
                </c:pt>
                <c:pt idx="5">
                  <c:v>2874</c:v>
                </c:pt>
                <c:pt idx="6">
                  <c:v>3030</c:v>
                </c:pt>
                <c:pt idx="7">
                  <c:v>3074</c:v>
                </c:pt>
                <c:pt idx="8">
                  <c:v>3072</c:v>
                </c:pt>
                <c:pt idx="9">
                  <c:v>3268</c:v>
                </c:pt>
                <c:pt idx="10">
                  <c:v>3445</c:v>
                </c:pt>
                <c:pt idx="11">
                  <c:v>3498</c:v>
                </c:pt>
                <c:pt idx="12">
                  <c:v>3534</c:v>
                </c:pt>
                <c:pt idx="13">
                  <c:v>3457</c:v>
                </c:pt>
                <c:pt idx="14">
                  <c:v>3262</c:v>
                </c:pt>
                <c:pt idx="15">
                  <c:v>3072</c:v>
                </c:pt>
              </c:numCache>
            </c:numRef>
          </c:val>
          <c:extLst>
            <c:ext xmlns:c16="http://schemas.microsoft.com/office/drawing/2014/chart" uri="{C3380CC4-5D6E-409C-BE32-E72D297353CC}">
              <c16:uniqueId val="{00000001-94EB-43EE-9F77-0F0E636125AB}"/>
            </c:ext>
          </c:extLst>
        </c:ser>
        <c:ser>
          <c:idx val="0"/>
          <c:order val="2"/>
          <c:tx>
            <c:strRef>
              <c:f>'T5'!$J$4:$K$4</c:f>
              <c:strCache>
                <c:ptCount val="1"/>
                <c:pt idx="0">
                  <c:v>Ausländerinnen</c:v>
                </c:pt>
              </c:strCache>
            </c:strRef>
          </c:tx>
          <c:spPr>
            <a:solidFill>
              <a:srgbClr val="993712"/>
            </a:solidFill>
          </c:spPr>
          <c:invertIfNegative val="0"/>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'T5'!$J$6:$J$21</c:f>
              <c:numCache>
                <c:formatCode>#,##0</c:formatCode>
                <c:ptCount val="16"/>
                <c:pt idx="0">
                  <c:v>2249</c:v>
                </c:pt>
                <c:pt idx="1">
                  <c:v>2457</c:v>
                </c:pt>
                <c:pt idx="2">
                  <c:v>2554</c:v>
                </c:pt>
                <c:pt idx="3">
                  <c:v>2428</c:v>
                </c:pt>
                <c:pt idx="4">
                  <c:v>2556</c:v>
                </c:pt>
                <c:pt idx="5">
                  <c:v>2617</c:v>
                </c:pt>
                <c:pt idx="6">
                  <c:v>2747</c:v>
                </c:pt>
                <c:pt idx="7">
                  <c:v>2899</c:v>
                </c:pt>
                <c:pt idx="8">
                  <c:v>3107</c:v>
                </c:pt>
                <c:pt idx="9">
                  <c:v>3371</c:v>
                </c:pt>
                <c:pt idx="10">
                  <c:v>3619</c:v>
                </c:pt>
                <c:pt idx="11">
                  <c:v>3814</c:v>
                </c:pt>
                <c:pt idx="12">
                  <c:v>4046</c:v>
                </c:pt>
                <c:pt idx="13">
                  <c:v>4042</c:v>
                </c:pt>
                <c:pt idx="14">
                  <c:v>3928</c:v>
                </c:pt>
                <c:pt idx="15">
                  <c:v>3856</c:v>
                </c:pt>
              </c:numCache>
            </c:numRef>
          </c:val>
          <c:extLst>
            <c:ext xmlns:c16="http://schemas.microsoft.com/office/drawing/2014/chart" uri="{C3380CC4-5D6E-409C-BE32-E72D297353CC}">
              <c16:uniqueId val="{00000002-94EB-43EE-9F77-0F0E636125AB}"/>
            </c:ext>
          </c:extLst>
        </c:ser>
        <c:ser>
          <c:idx val="3"/>
          <c:order val="3"/>
          <c:tx>
            <c:strRef>
              <c:f>'T5'!$H$4:$I$4</c:f>
              <c:strCache>
                <c:ptCount val="1"/>
                <c:pt idx="0">
                  <c:v>Ausländer</c:v>
                </c:pt>
              </c:strCache>
            </c:strRef>
          </c:tx>
          <c:spPr>
            <a:solidFill>
              <a:srgbClr val="005078"/>
            </a:solidFill>
          </c:spPr>
          <c:invertIfNegative val="0"/>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'T5'!$H$6:$H$21</c:f>
              <c:numCache>
                <c:formatCode>#,##0</c:formatCode>
                <c:ptCount val="16"/>
                <c:pt idx="0">
                  <c:v>2521</c:v>
                </c:pt>
                <c:pt idx="1">
                  <c:v>2624</c:v>
                </c:pt>
                <c:pt idx="2">
                  <c:v>2593</c:v>
                </c:pt>
                <c:pt idx="3">
                  <c:v>2444</c:v>
                </c:pt>
                <c:pt idx="4">
                  <c:v>2541</c:v>
                </c:pt>
                <c:pt idx="5">
                  <c:v>2597</c:v>
                </c:pt>
                <c:pt idx="6">
                  <c:v>2714</c:v>
                </c:pt>
                <c:pt idx="7">
                  <c:v>2909</c:v>
                </c:pt>
                <c:pt idx="8">
                  <c:v>3115</c:v>
                </c:pt>
                <c:pt idx="9">
                  <c:v>3303</c:v>
                </c:pt>
                <c:pt idx="10">
                  <c:v>3549</c:v>
                </c:pt>
                <c:pt idx="11">
                  <c:v>3703</c:v>
                </c:pt>
                <c:pt idx="12">
                  <c:v>3908</c:v>
                </c:pt>
                <c:pt idx="13">
                  <c:v>3832</c:v>
                </c:pt>
                <c:pt idx="14">
                  <c:v>3778</c:v>
                </c:pt>
                <c:pt idx="15">
                  <c:v>3795</c:v>
                </c:pt>
              </c:numCache>
            </c:numRef>
          </c:val>
          <c:extLst>
            <c:ext xmlns:c16="http://schemas.microsoft.com/office/drawing/2014/chart" uri="{C3380CC4-5D6E-409C-BE32-E72D297353CC}">
              <c16:uniqueId val="{00000003-94EB-43EE-9F77-0F0E636125AB}"/>
            </c:ext>
          </c:extLst>
        </c:ser>
        <c:dLbls>
          <c:showLegendKey val="0"/>
          <c:showVal val="0"/>
          <c:showCatName val="0"/>
          <c:showSerName val="0"/>
          <c:showPercent val="0"/>
          <c:showBubbleSize val="0"/>
        </c:dLbls>
        <c:gapWidth val="150"/>
        <c:axId val="50788608"/>
        <c:axId val="48234496"/>
      </c:bar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Personen</a:t>
                </a:r>
              </a:p>
            </c:rich>
          </c:tx>
          <c:layout>
            <c:manualLayout>
              <c:xMode val="edge"/>
              <c:yMode val="edge"/>
              <c:x val="3.614148699233654E-2"/>
              <c:y val="0.15206296296296296"/>
            </c:manualLayout>
          </c:layout>
          <c:overlay val="0"/>
        </c:title>
        <c:numFmt formatCode="#,##0" sourceLinked="1"/>
        <c:majorTickMark val="out"/>
        <c:minorTickMark val="none"/>
        <c:tickLblPos val="nextTo"/>
        <c:txPr>
          <a:bodyPr/>
          <a:lstStyle/>
          <a:p>
            <a:pPr>
              <a:defRPr sz="900"/>
            </a:pPr>
            <a:endParaRPr lang="de-DE"/>
          </a:p>
        </c:txPr>
        <c:crossAx val="50788608"/>
        <c:crosses val="autoZero"/>
        <c:crossBetween val="between"/>
      </c:valAx>
      <c:spPr>
        <a:ln>
          <a:solidFill>
            <a:srgbClr val="80884F">
              <a:shade val="50000"/>
            </a:srgbClr>
          </a:solidFill>
        </a:ln>
      </c:spPr>
    </c:plotArea>
    <c:legend>
      <c:legendPos val="r"/>
      <c:layout>
        <c:manualLayout>
          <c:xMode val="edge"/>
          <c:yMode val="edge"/>
          <c:x val="0.18730125726909458"/>
          <c:y val="0.89003750000000004"/>
          <c:w val="0.63859327485380113"/>
          <c:h val="6.253101851851851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Sozialhilfequoten</a:t>
            </a:r>
            <a:r>
              <a:rPr lang="de-CH" baseline="0"/>
              <a:t> </a:t>
            </a:r>
            <a:r>
              <a:rPr lang="de-CH"/>
              <a:t>nach Nationalität und Geschlecht, 2005–2020</a:t>
            </a:r>
          </a:p>
        </c:rich>
      </c:tx>
      <c:overlay val="1"/>
    </c:title>
    <c:autoTitleDeleted val="0"/>
    <c:plotArea>
      <c:layout>
        <c:manualLayout>
          <c:layoutTarget val="inner"/>
          <c:xMode val="edge"/>
          <c:yMode val="edge"/>
          <c:x val="6.6633601536301254E-2"/>
          <c:y val="0.21256944444444442"/>
          <c:w val="0.90137234729938021"/>
          <c:h val="0.59199999999999997"/>
        </c:manualLayout>
      </c:layout>
      <c:lineChart>
        <c:grouping val="standard"/>
        <c:varyColors val="0"/>
        <c:ser>
          <c:idx val="1"/>
          <c:order val="0"/>
          <c:tx>
            <c:strRef>
              <c:f>'T5'!$F$4:$G$4</c:f>
              <c:strCache>
                <c:ptCount val="1"/>
                <c:pt idx="0">
                  <c:v>Schweizerinnen</c:v>
                </c:pt>
              </c:strCache>
            </c:strRef>
          </c:tx>
          <c:spPr>
            <a:ln>
              <a:solidFill>
                <a:srgbClr val="FF5C1F"/>
              </a:solidFill>
            </a:ln>
          </c:spPr>
          <c:marker>
            <c:symbol val="none"/>
          </c:marker>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'T5'!$G$6:$G$21</c:f>
              <c:numCache>
                <c:formatCode>#,##0.0</c:formatCode>
                <c:ptCount val="16"/>
                <c:pt idx="0">
                  <c:v>1.2</c:v>
                </c:pt>
                <c:pt idx="1">
                  <c:v>1.4</c:v>
                </c:pt>
                <c:pt idx="2">
                  <c:v>1.4</c:v>
                </c:pt>
                <c:pt idx="3">
                  <c:v>1.3</c:v>
                </c:pt>
                <c:pt idx="4">
                  <c:v>1.3</c:v>
                </c:pt>
                <c:pt idx="5">
                  <c:v>1.3</c:v>
                </c:pt>
                <c:pt idx="6">
                  <c:v>1.4</c:v>
                </c:pt>
                <c:pt idx="7">
                  <c:v>1.4</c:v>
                </c:pt>
                <c:pt idx="8">
                  <c:v>1.4</c:v>
                </c:pt>
                <c:pt idx="9">
                  <c:v>1.4</c:v>
                </c:pt>
                <c:pt idx="10">
                  <c:v>1.4</c:v>
                </c:pt>
                <c:pt idx="11">
                  <c:v>1.4</c:v>
                </c:pt>
                <c:pt idx="12">
                  <c:v>1.4</c:v>
                </c:pt>
                <c:pt idx="13">
                  <c:v>1.3</c:v>
                </c:pt>
                <c:pt idx="14">
                  <c:v>1.3</c:v>
                </c:pt>
                <c:pt idx="15">
                  <c:v>1.2</c:v>
                </c:pt>
              </c:numCache>
            </c:numRef>
          </c:val>
          <c:smooth val="0"/>
          <c:extLst>
            <c:ext xmlns:c16="http://schemas.microsoft.com/office/drawing/2014/chart" uri="{C3380CC4-5D6E-409C-BE32-E72D297353CC}">
              <c16:uniqueId val="{00000000-6BBD-40FB-B8E7-86EB95CEA95D}"/>
            </c:ext>
          </c:extLst>
        </c:ser>
        <c:ser>
          <c:idx val="2"/>
          <c:order val="1"/>
          <c:tx>
            <c:strRef>
              <c:f>'T5'!$D$4:$E$4</c:f>
              <c:strCache>
                <c:ptCount val="1"/>
                <c:pt idx="0">
                  <c:v>Schweizer</c:v>
                </c:pt>
              </c:strCache>
            </c:strRef>
          </c:tx>
          <c:spPr>
            <a:ln>
              <a:solidFill>
                <a:srgbClr val="0096DF"/>
              </a:solidFill>
            </a:ln>
          </c:spPr>
          <c:marker>
            <c:symbol val="none"/>
          </c:marker>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'T5'!$E$6:$E$21</c:f>
              <c:numCache>
                <c:formatCode>#,##0.0</c:formatCode>
                <c:ptCount val="16"/>
                <c:pt idx="0">
                  <c:v>1.2</c:v>
                </c:pt>
                <c:pt idx="1">
                  <c:v>1.3</c:v>
                </c:pt>
                <c:pt idx="2">
                  <c:v>1.3</c:v>
                </c:pt>
                <c:pt idx="3">
                  <c:v>1.2</c:v>
                </c:pt>
                <c:pt idx="4">
                  <c:v>1.2</c:v>
                </c:pt>
                <c:pt idx="5">
                  <c:v>1.2</c:v>
                </c:pt>
                <c:pt idx="6">
                  <c:v>1.3</c:v>
                </c:pt>
                <c:pt idx="7">
                  <c:v>1.3</c:v>
                </c:pt>
                <c:pt idx="8">
                  <c:v>1.3</c:v>
                </c:pt>
                <c:pt idx="9">
                  <c:v>1.4</c:v>
                </c:pt>
                <c:pt idx="10">
                  <c:v>1.4</c:v>
                </c:pt>
                <c:pt idx="11">
                  <c:v>1.4</c:v>
                </c:pt>
                <c:pt idx="12">
                  <c:v>1.4</c:v>
                </c:pt>
                <c:pt idx="13">
                  <c:v>1.4</c:v>
                </c:pt>
                <c:pt idx="14">
                  <c:v>1.3</c:v>
                </c:pt>
                <c:pt idx="15">
                  <c:v>1.2</c:v>
                </c:pt>
              </c:numCache>
            </c:numRef>
          </c:val>
          <c:smooth val="0"/>
          <c:extLst>
            <c:ext xmlns:c16="http://schemas.microsoft.com/office/drawing/2014/chart" uri="{C3380CC4-5D6E-409C-BE32-E72D297353CC}">
              <c16:uniqueId val="{00000001-6BBD-40FB-B8E7-86EB95CEA95D}"/>
            </c:ext>
          </c:extLst>
        </c:ser>
        <c:ser>
          <c:idx val="0"/>
          <c:order val="2"/>
          <c:tx>
            <c:strRef>
              <c:f>'T5'!$J$4:$K$4</c:f>
              <c:strCache>
                <c:ptCount val="1"/>
                <c:pt idx="0">
                  <c:v>Ausländerinnen</c:v>
                </c:pt>
              </c:strCache>
            </c:strRef>
          </c:tx>
          <c:spPr>
            <a:ln>
              <a:solidFill>
                <a:srgbClr val="993712"/>
              </a:solidFill>
            </a:ln>
          </c:spPr>
          <c:marker>
            <c:symbol val="none"/>
          </c:marker>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'T5'!$K$6:$K$21</c:f>
              <c:numCache>
                <c:formatCode>#,##0.0</c:formatCode>
                <c:ptCount val="16"/>
                <c:pt idx="0">
                  <c:v>4.3</c:v>
                </c:pt>
                <c:pt idx="1">
                  <c:v>4.5999999999999996</c:v>
                </c:pt>
                <c:pt idx="2">
                  <c:v>4.7</c:v>
                </c:pt>
                <c:pt idx="3">
                  <c:v>4.4000000000000004</c:v>
                </c:pt>
                <c:pt idx="4">
                  <c:v>4.4000000000000004</c:v>
                </c:pt>
                <c:pt idx="5">
                  <c:v>4.4000000000000004</c:v>
                </c:pt>
                <c:pt idx="6">
                  <c:v>4.4000000000000004</c:v>
                </c:pt>
                <c:pt idx="7">
                  <c:v>4.5</c:v>
                </c:pt>
                <c:pt idx="8">
                  <c:v>4.7</c:v>
                </c:pt>
                <c:pt idx="9">
                  <c:v>4.9000000000000004</c:v>
                </c:pt>
                <c:pt idx="10">
                  <c:v>5.0999999999999996</c:v>
                </c:pt>
                <c:pt idx="11">
                  <c:v>5.2</c:v>
                </c:pt>
                <c:pt idx="12">
                  <c:v>5.4</c:v>
                </c:pt>
                <c:pt idx="13">
                  <c:v>5.2</c:v>
                </c:pt>
                <c:pt idx="14">
                  <c:v>5</c:v>
                </c:pt>
                <c:pt idx="15">
                  <c:v>4.8</c:v>
                </c:pt>
              </c:numCache>
            </c:numRef>
          </c:val>
          <c:smooth val="0"/>
          <c:extLst>
            <c:ext xmlns:c16="http://schemas.microsoft.com/office/drawing/2014/chart" uri="{C3380CC4-5D6E-409C-BE32-E72D297353CC}">
              <c16:uniqueId val="{00000002-6BBD-40FB-B8E7-86EB95CEA95D}"/>
            </c:ext>
          </c:extLst>
        </c:ser>
        <c:ser>
          <c:idx val="3"/>
          <c:order val="3"/>
          <c:tx>
            <c:strRef>
              <c:f>'T5'!$H$4:$I$4</c:f>
              <c:strCache>
                <c:ptCount val="1"/>
                <c:pt idx="0">
                  <c:v>Ausländer</c:v>
                </c:pt>
              </c:strCache>
            </c:strRef>
          </c:tx>
          <c:spPr>
            <a:ln>
              <a:solidFill>
                <a:srgbClr val="005078"/>
              </a:solidFill>
            </a:ln>
          </c:spPr>
          <c:marker>
            <c:symbol val="none"/>
          </c:marker>
          <c:cat>
            <c:numRef>
              <c:f>'T5'!$B$6:$B$21</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'T5'!$I$6:$I$21</c:f>
              <c:numCache>
                <c:formatCode>#,##0.0</c:formatCode>
                <c:ptCount val="16"/>
                <c:pt idx="0">
                  <c:v>4.2</c:v>
                </c:pt>
                <c:pt idx="1">
                  <c:v>4.3</c:v>
                </c:pt>
                <c:pt idx="2">
                  <c:v>4.2</c:v>
                </c:pt>
                <c:pt idx="3">
                  <c:v>3.9</c:v>
                </c:pt>
                <c:pt idx="4">
                  <c:v>3.8</c:v>
                </c:pt>
                <c:pt idx="5">
                  <c:v>3.8</c:v>
                </c:pt>
                <c:pt idx="6">
                  <c:v>3.8</c:v>
                </c:pt>
                <c:pt idx="7">
                  <c:v>3.9</c:v>
                </c:pt>
                <c:pt idx="8">
                  <c:v>4.0999999999999996</c:v>
                </c:pt>
                <c:pt idx="9">
                  <c:v>4.2</c:v>
                </c:pt>
                <c:pt idx="10">
                  <c:v>4.3</c:v>
                </c:pt>
                <c:pt idx="11">
                  <c:v>4.3</c:v>
                </c:pt>
                <c:pt idx="12">
                  <c:v>4.4000000000000004</c:v>
                </c:pt>
                <c:pt idx="13">
                  <c:v>4.2</c:v>
                </c:pt>
                <c:pt idx="14">
                  <c:v>4.0999999999999996</c:v>
                </c:pt>
                <c:pt idx="15">
                  <c:v>4.0999999999999996</c:v>
                </c:pt>
              </c:numCache>
            </c:numRef>
          </c:val>
          <c:smooth val="0"/>
          <c:extLst>
            <c:ext xmlns:c16="http://schemas.microsoft.com/office/drawing/2014/chart" uri="{C3380CC4-5D6E-409C-BE32-E72D297353CC}">
              <c16:uniqueId val="{00000003-6BBD-40FB-B8E7-86EB95CEA95D}"/>
            </c:ext>
          </c:extLst>
        </c:ser>
        <c:dLbls>
          <c:showLegendKey val="0"/>
          <c:showVal val="0"/>
          <c:showCatName val="0"/>
          <c:showSerName val="0"/>
          <c:showPercent val="0"/>
          <c:showBubbleSize val="0"/>
        </c:dLbls>
        <c:smooth val="0"/>
        <c:axId val="50788608"/>
        <c:axId val="48234496"/>
      </c:lineChart>
      <c:catAx>
        <c:axId val="50788608"/>
        <c:scaling>
          <c:orientation val="minMax"/>
        </c:scaling>
        <c:delete val="0"/>
        <c:axPos val="b"/>
        <c:numFmt formatCode="General" sourceLinked="1"/>
        <c:majorTickMark val="out"/>
        <c:minorTickMark val="none"/>
        <c:tickLblPos val="nextTo"/>
        <c:txPr>
          <a:bodyPr/>
          <a:lstStyle/>
          <a:p>
            <a:pPr>
              <a:defRPr sz="9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900" b="0"/>
                </a:pPr>
                <a:r>
                  <a:rPr lang="de-CH" sz="900" b="0"/>
                  <a:t>Prozent</a:t>
                </a:r>
              </a:p>
            </c:rich>
          </c:tx>
          <c:layout>
            <c:manualLayout>
              <c:xMode val="edge"/>
              <c:yMode val="edge"/>
              <c:x val="2.6972771803673985E-2"/>
              <c:y val="0.14618333333333333"/>
            </c:manualLayout>
          </c:layout>
          <c:overlay val="0"/>
        </c:title>
        <c:numFmt formatCode="#,##0.0" sourceLinked="1"/>
        <c:majorTickMark val="out"/>
        <c:minorTickMark val="none"/>
        <c:tickLblPos val="nextTo"/>
        <c:txPr>
          <a:bodyPr/>
          <a:lstStyle/>
          <a:p>
            <a:pPr>
              <a:defRPr sz="900"/>
            </a:pPr>
            <a:endParaRPr lang="de-DE"/>
          </a:p>
        </c:txPr>
        <c:crossAx val="50788608"/>
        <c:crosses val="autoZero"/>
        <c:crossBetween val="between"/>
      </c:valAx>
      <c:spPr>
        <a:ln>
          <a:solidFill>
            <a:sysClr val="window" lastClr="FFFFFF">
              <a:lumMod val="75000"/>
            </a:sysClr>
          </a:solidFill>
        </a:ln>
      </c:spPr>
    </c:plotArea>
    <c:legend>
      <c:legendPos val="r"/>
      <c:layout>
        <c:manualLayout>
          <c:xMode val="edge"/>
          <c:yMode val="edge"/>
          <c:x val="0.13205081890766798"/>
          <c:y val="0.89717916666666675"/>
          <c:w val="0.68695804093567248"/>
          <c:h val="5.4106018518518512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solidFill>
                  <a:sysClr val="windowText" lastClr="000000"/>
                </a:solidFill>
                <a:latin typeface="Arial" panose="020B0604020202020204" pitchFamily="34" charset="0"/>
                <a:cs typeface="Arial" panose="020B0604020202020204" pitchFamily="34" charset="0"/>
              </a:rPr>
              <a:t>Ausländische</a:t>
            </a:r>
            <a:r>
              <a:rPr lang="de-CH" sz="1200" b="1" baseline="0">
                <a:solidFill>
                  <a:sysClr val="windowText" lastClr="000000"/>
                </a:solidFill>
                <a:latin typeface="Arial" panose="020B0604020202020204" pitchFamily="34" charset="0"/>
                <a:cs typeface="Arial" panose="020B0604020202020204" pitchFamily="34" charset="0"/>
              </a:rPr>
              <a:t> Sozialhilfebeziehende </a:t>
            </a:r>
            <a:r>
              <a:rPr lang="de-CH" sz="1200" b="1">
                <a:solidFill>
                  <a:sysClr val="windowText" lastClr="000000"/>
                </a:solidFill>
                <a:latin typeface="Arial" panose="020B0604020202020204" pitchFamily="34" charset="0"/>
                <a:cs typeface="Arial" panose="020B0604020202020204" pitchFamily="34" charset="0"/>
              </a:rPr>
              <a:t>nach</a:t>
            </a:r>
            <a:r>
              <a:rPr lang="de-CH" sz="1200" b="1" baseline="0">
                <a:solidFill>
                  <a:sysClr val="windowText" lastClr="000000"/>
                </a:solidFill>
                <a:latin typeface="Arial" panose="020B0604020202020204" pitchFamily="34" charset="0"/>
                <a:cs typeface="Arial" panose="020B0604020202020204" pitchFamily="34" charset="0"/>
              </a:rPr>
              <a:t> </a:t>
            </a:r>
            <a:r>
              <a:rPr lang="de-CH" sz="1200" b="1">
                <a:solidFill>
                  <a:sysClr val="windowText" lastClr="000000"/>
                </a:solidFill>
                <a:latin typeface="Arial" panose="020B0604020202020204" pitchFamily="34" charset="0"/>
                <a:cs typeface="Arial" panose="020B0604020202020204" pitchFamily="34" charset="0"/>
              </a:rPr>
              <a:t>Ländergruppe</a:t>
            </a:r>
            <a:r>
              <a:rPr lang="de-CH" sz="1200" b="1">
                <a:latin typeface="Arial" panose="020B0604020202020204" pitchFamily="34" charset="0"/>
                <a:cs typeface="Arial" panose="020B0604020202020204" pitchFamily="34" charset="0"/>
              </a:rPr>
              <a:t>, 2020</a:t>
            </a:r>
          </a:p>
        </c:rich>
      </c:tx>
      <c:layout>
        <c:manualLayout>
          <c:xMode val="edge"/>
          <c:yMode val="edge"/>
          <c:x val="0.14462280701754385"/>
          <c:y val="4.4097222222222225E-2"/>
        </c:manualLayout>
      </c:layout>
      <c:overlay val="0"/>
    </c:title>
    <c:autoTitleDeleted val="0"/>
    <c:plotArea>
      <c:layout>
        <c:manualLayout>
          <c:layoutTarget val="inner"/>
          <c:xMode val="edge"/>
          <c:yMode val="edge"/>
          <c:x val="8.9489259259259255E-2"/>
          <c:y val="0.29586145833333333"/>
          <c:w val="0.32797907407407406"/>
          <c:h val="0.61496076388888887"/>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A9D2-4411-92AC-8324E80D48E0}"/>
              </c:ext>
            </c:extLst>
          </c:dPt>
          <c:dPt>
            <c:idx val="1"/>
            <c:bubble3D val="0"/>
            <c:spPr>
              <a:solidFill>
                <a:srgbClr val="0072AB"/>
              </a:solidFill>
            </c:spPr>
            <c:extLst>
              <c:ext xmlns:c16="http://schemas.microsoft.com/office/drawing/2014/chart" uri="{C3380CC4-5D6E-409C-BE32-E72D297353CC}">
                <c16:uniqueId val="{00000003-A9D2-4411-92AC-8324E80D48E0}"/>
              </c:ext>
            </c:extLst>
          </c:dPt>
          <c:dPt>
            <c:idx val="2"/>
            <c:bubble3D val="0"/>
            <c:spPr>
              <a:solidFill>
                <a:srgbClr val="005078"/>
              </a:solidFill>
            </c:spPr>
            <c:extLst>
              <c:ext xmlns:c16="http://schemas.microsoft.com/office/drawing/2014/chart" uri="{C3380CC4-5D6E-409C-BE32-E72D297353CC}">
                <c16:uniqueId val="{00000005-A9D2-4411-92AC-8324E80D48E0}"/>
              </c:ext>
            </c:extLst>
          </c:dPt>
          <c:dPt>
            <c:idx val="3"/>
            <c:bubble3D val="0"/>
            <c:spPr>
              <a:solidFill>
                <a:srgbClr val="FF5C1F"/>
              </a:solidFill>
            </c:spPr>
            <c:extLst>
              <c:ext xmlns:c16="http://schemas.microsoft.com/office/drawing/2014/chart" uri="{C3380CC4-5D6E-409C-BE32-E72D297353CC}">
                <c16:uniqueId val="{00000007-A9D2-4411-92AC-8324E80D48E0}"/>
              </c:ext>
            </c:extLst>
          </c:dPt>
          <c:dPt>
            <c:idx val="4"/>
            <c:bubble3D val="0"/>
            <c:spPr>
              <a:solidFill>
                <a:srgbClr val="CC4918"/>
              </a:solidFill>
            </c:spPr>
            <c:extLst>
              <c:ext xmlns:c16="http://schemas.microsoft.com/office/drawing/2014/chart" uri="{C3380CC4-5D6E-409C-BE32-E72D297353CC}">
                <c16:uniqueId val="{00000009-A9D2-4411-92AC-8324E80D48E0}"/>
              </c:ext>
            </c:extLst>
          </c:dPt>
          <c:dPt>
            <c:idx val="5"/>
            <c:bubble3D val="0"/>
            <c:spPr>
              <a:solidFill>
                <a:srgbClr val="993712"/>
              </a:solidFill>
            </c:spPr>
            <c:extLst>
              <c:ext xmlns:c16="http://schemas.microsoft.com/office/drawing/2014/chart" uri="{C3380CC4-5D6E-409C-BE32-E72D297353CC}">
                <c16:uniqueId val="{0000000B-A9D2-4411-92AC-8324E80D48E0}"/>
              </c:ext>
            </c:extLst>
          </c:dPt>
          <c:dPt>
            <c:idx val="6"/>
            <c:bubble3D val="0"/>
            <c:spPr>
              <a:solidFill>
                <a:srgbClr val="808080"/>
              </a:solidFill>
            </c:spPr>
            <c:extLst>
              <c:ext xmlns:c16="http://schemas.microsoft.com/office/drawing/2014/chart" uri="{C3380CC4-5D6E-409C-BE32-E72D297353CC}">
                <c16:uniqueId val="{0000000D-A9D2-4411-92AC-8324E80D48E0}"/>
              </c:ext>
            </c:extLst>
          </c:dPt>
          <c:dLbls>
            <c:numFmt formatCode="0.0%" sourceLinked="0"/>
            <c:spPr>
              <a:noFill/>
              <a:ln>
                <a:noFill/>
              </a:ln>
              <a:effectLst/>
            </c:spPr>
            <c:txPr>
              <a:bodyPr wrap="square" lIns="38100" tIns="19050" rIns="38100" bIns="19050" anchor="ctr">
                <a:spAutoFit/>
              </a:bodyPr>
              <a:lstStyle/>
              <a:p>
                <a:pPr>
                  <a:defRPr sz="9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'T6'!$M$4:$R$4</c:f>
              <c:strCache>
                <c:ptCount val="6"/>
                <c:pt idx="0">
                  <c:v>EU/EFTA</c:v>
                </c:pt>
                <c:pt idx="1">
                  <c:v>Übriges Europa (mit Türkei)</c:v>
                </c:pt>
                <c:pt idx="2">
                  <c:v>Afrika</c:v>
                </c:pt>
                <c:pt idx="3">
                  <c:v>Nord- und Lateinamerika</c:v>
                </c:pt>
                <c:pt idx="4">
                  <c:v>Asien und Ozeanien</c:v>
                </c:pt>
                <c:pt idx="5">
                  <c:v>Unbekannt, Staatenlos, Ohne Angaben</c:v>
                </c:pt>
              </c:strCache>
            </c:strRef>
          </c:cat>
          <c:val>
            <c:numRef>
              <c:f>'T6'!$D$20:$I$20</c:f>
              <c:numCache>
                <c:formatCode>#,##0</c:formatCode>
                <c:ptCount val="6"/>
                <c:pt idx="0">
                  <c:v>2010</c:v>
                </c:pt>
                <c:pt idx="1">
                  <c:v>2141</c:v>
                </c:pt>
                <c:pt idx="2">
                  <c:v>2091</c:v>
                </c:pt>
                <c:pt idx="3">
                  <c:v>196</c:v>
                </c:pt>
                <c:pt idx="4">
                  <c:v>1180</c:v>
                </c:pt>
                <c:pt idx="5">
                  <c:v>68</c:v>
                </c:pt>
              </c:numCache>
            </c:numRef>
          </c:val>
          <c:extLst>
            <c:ext xmlns:c16="http://schemas.microsoft.com/office/drawing/2014/chart" uri="{C3380CC4-5D6E-409C-BE32-E72D297353CC}">
              <c16:uniqueId val="{0000000E-A9D2-4411-92AC-8324E80D48E0}"/>
            </c:ext>
          </c:extLst>
        </c:ser>
        <c:dLbls>
          <c:dLblPos val="outEnd"/>
          <c:showLegendKey val="0"/>
          <c:showVal val="1"/>
          <c:showCatName val="0"/>
          <c:showSerName val="0"/>
          <c:showPercent val="0"/>
          <c:showBubbleSize val="0"/>
          <c:showLeaderLines val="0"/>
        </c:dLbls>
        <c:firstSliceAng val="0"/>
      </c:pieChart>
    </c:plotArea>
    <c:legend>
      <c:legendPos val="r"/>
      <c:layout>
        <c:manualLayout>
          <c:xMode val="edge"/>
          <c:yMode val="edge"/>
          <c:x val="0.50909152046783623"/>
          <c:y val="0.27804837962962964"/>
          <c:w val="0.45230877192982455"/>
          <c:h val="0.59211423611111114"/>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a:t>
            </a:r>
            <a:r>
              <a:rPr lang="de-CH" sz="1200" b="1">
                <a:solidFill>
                  <a:sysClr val="windowText" lastClr="000000"/>
                </a:solidFill>
                <a:latin typeface="Arial" panose="020B0604020202020204" pitchFamily="34" charset="0"/>
                <a:cs typeface="Arial" panose="020B0604020202020204" pitchFamily="34" charset="0"/>
              </a:rPr>
              <a:t>Ländergruppe, 2005–2020</a:t>
            </a:r>
          </a:p>
        </c:rich>
      </c:tx>
      <c:layout>
        <c:manualLayout>
          <c:xMode val="edge"/>
          <c:yMode val="edge"/>
          <c:x val="0.13097587719298245"/>
          <c:y val="4.1157407407407406E-2"/>
        </c:manualLayout>
      </c:layout>
      <c:overlay val="0"/>
    </c:title>
    <c:autoTitleDeleted val="0"/>
    <c:plotArea>
      <c:layout>
        <c:manualLayout>
          <c:layoutTarget val="inner"/>
          <c:xMode val="edge"/>
          <c:yMode val="edge"/>
          <c:x val="7.8456140350877196E-2"/>
          <c:y val="0.22285277777777782"/>
          <c:w val="0.61916228070175439"/>
          <c:h val="0.58611805555555552"/>
        </c:manualLayout>
      </c:layout>
      <c:barChart>
        <c:barDir val="col"/>
        <c:grouping val="percentStacked"/>
        <c:varyColors val="0"/>
        <c:ser>
          <c:idx val="3"/>
          <c:order val="0"/>
          <c:tx>
            <c:strRef>
              <c:f>'T6'!$M$4</c:f>
              <c:strCache>
                <c:ptCount val="1"/>
                <c:pt idx="0">
                  <c:v>EU/EFTA</c:v>
                </c:pt>
              </c:strCache>
            </c:strRef>
          </c:tx>
          <c:spPr>
            <a:solidFill>
              <a:srgbClr val="0096DF"/>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'T6'!$D$5:$D$20</c:f>
              <c:numCache>
                <c:formatCode>#,##0</c:formatCode>
                <c:ptCount val="16"/>
                <c:pt idx="0">
                  <c:v>938</c:v>
                </c:pt>
                <c:pt idx="1">
                  <c:v>1033</c:v>
                </c:pt>
                <c:pt idx="2">
                  <c:v>1067</c:v>
                </c:pt>
                <c:pt idx="3">
                  <c:v>1045</c:v>
                </c:pt>
                <c:pt idx="4">
                  <c:v>1185</c:v>
                </c:pt>
                <c:pt idx="5">
                  <c:v>1248</c:v>
                </c:pt>
                <c:pt idx="6">
                  <c:v>1339</c:v>
                </c:pt>
                <c:pt idx="7">
                  <c:v>1462</c:v>
                </c:pt>
                <c:pt idx="8">
                  <c:v>1723</c:v>
                </c:pt>
                <c:pt idx="9">
                  <c:v>1941</c:v>
                </c:pt>
                <c:pt idx="10">
                  <c:v>2121</c:v>
                </c:pt>
                <c:pt idx="11">
                  <c:v>2205</c:v>
                </c:pt>
                <c:pt idx="12">
                  <c:v>2239</c:v>
                </c:pt>
                <c:pt idx="13">
                  <c:v>2248</c:v>
                </c:pt>
                <c:pt idx="14">
                  <c:v>2028</c:v>
                </c:pt>
                <c:pt idx="15">
                  <c:v>2010</c:v>
                </c:pt>
              </c:numCache>
            </c:numRef>
          </c:val>
          <c:extLst>
            <c:ext xmlns:c16="http://schemas.microsoft.com/office/drawing/2014/chart" uri="{C3380CC4-5D6E-409C-BE32-E72D297353CC}">
              <c16:uniqueId val="{00000011-9AA4-4876-8764-441487289C56}"/>
            </c:ext>
          </c:extLst>
        </c:ser>
        <c:ser>
          <c:idx val="4"/>
          <c:order val="1"/>
          <c:tx>
            <c:strRef>
              <c:f>'T6'!$N$4</c:f>
              <c:strCache>
                <c:ptCount val="1"/>
                <c:pt idx="0">
                  <c:v>Übriges Europa (mit Türkei)</c:v>
                </c:pt>
              </c:strCache>
            </c:strRef>
          </c:tx>
          <c:spPr>
            <a:solidFill>
              <a:srgbClr val="0072AB"/>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'T6'!$E$5:$E$20</c:f>
              <c:numCache>
                <c:formatCode>#,##0</c:formatCode>
                <c:ptCount val="16"/>
                <c:pt idx="0">
                  <c:v>2479</c:v>
                </c:pt>
                <c:pt idx="1">
                  <c:v>3027</c:v>
                </c:pt>
                <c:pt idx="2">
                  <c:v>3032</c:v>
                </c:pt>
                <c:pt idx="3">
                  <c:v>2767</c:v>
                </c:pt>
                <c:pt idx="4">
                  <c:v>2727</c:v>
                </c:pt>
                <c:pt idx="5">
                  <c:v>2772</c:v>
                </c:pt>
                <c:pt idx="6">
                  <c:v>2795</c:v>
                </c:pt>
                <c:pt idx="7">
                  <c:v>2831</c:v>
                </c:pt>
                <c:pt idx="8">
                  <c:v>2719</c:v>
                </c:pt>
                <c:pt idx="9">
                  <c:v>2748</c:v>
                </c:pt>
                <c:pt idx="10">
                  <c:v>2809</c:v>
                </c:pt>
                <c:pt idx="11">
                  <c:v>2823</c:v>
                </c:pt>
                <c:pt idx="12">
                  <c:v>2833</c:v>
                </c:pt>
                <c:pt idx="13">
                  <c:v>2651</c:v>
                </c:pt>
                <c:pt idx="14">
                  <c:v>2440</c:v>
                </c:pt>
                <c:pt idx="15">
                  <c:v>2141</c:v>
                </c:pt>
              </c:numCache>
            </c:numRef>
          </c:val>
          <c:extLst>
            <c:ext xmlns:c16="http://schemas.microsoft.com/office/drawing/2014/chart" uri="{C3380CC4-5D6E-409C-BE32-E72D297353CC}">
              <c16:uniqueId val="{00000012-9AA4-4876-8764-441487289C56}"/>
            </c:ext>
          </c:extLst>
        </c:ser>
        <c:ser>
          <c:idx val="5"/>
          <c:order val="2"/>
          <c:tx>
            <c:strRef>
              <c:f>'T6'!$O$4</c:f>
              <c:strCache>
                <c:ptCount val="1"/>
                <c:pt idx="0">
                  <c:v>Afrika</c:v>
                </c:pt>
              </c:strCache>
            </c:strRef>
          </c:tx>
          <c:spPr>
            <a:solidFill>
              <a:srgbClr val="005078"/>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'T6'!$F$5:$F$20</c:f>
              <c:numCache>
                <c:formatCode>#,##0</c:formatCode>
                <c:ptCount val="16"/>
                <c:pt idx="0">
                  <c:v>211</c:v>
                </c:pt>
                <c:pt idx="1">
                  <c:v>224</c:v>
                </c:pt>
                <c:pt idx="2">
                  <c:v>266</c:v>
                </c:pt>
                <c:pt idx="3">
                  <c:v>294</c:v>
                </c:pt>
                <c:pt idx="4">
                  <c:v>333</c:v>
                </c:pt>
                <c:pt idx="5">
                  <c:v>358</c:v>
                </c:pt>
                <c:pt idx="6">
                  <c:v>407</c:v>
                </c:pt>
                <c:pt idx="7">
                  <c:v>596</c:v>
                </c:pt>
                <c:pt idx="8">
                  <c:v>805</c:v>
                </c:pt>
                <c:pt idx="9">
                  <c:v>898</c:v>
                </c:pt>
                <c:pt idx="10">
                  <c:v>1061</c:v>
                </c:pt>
                <c:pt idx="11">
                  <c:v>1297</c:v>
                </c:pt>
                <c:pt idx="12">
                  <c:v>1605</c:v>
                </c:pt>
                <c:pt idx="13">
                  <c:v>1624</c:v>
                </c:pt>
                <c:pt idx="14">
                  <c:v>1870</c:v>
                </c:pt>
                <c:pt idx="15">
                  <c:v>2091</c:v>
                </c:pt>
              </c:numCache>
            </c:numRef>
          </c:val>
          <c:extLst>
            <c:ext xmlns:c16="http://schemas.microsoft.com/office/drawing/2014/chart" uri="{C3380CC4-5D6E-409C-BE32-E72D297353CC}">
              <c16:uniqueId val="{00000013-9AA4-4876-8764-441487289C56}"/>
            </c:ext>
          </c:extLst>
        </c:ser>
        <c:ser>
          <c:idx val="6"/>
          <c:order val="3"/>
          <c:tx>
            <c:strRef>
              <c:f>'T6'!$P$4</c:f>
              <c:strCache>
                <c:ptCount val="1"/>
                <c:pt idx="0">
                  <c:v>Nord- und Lateinamerika</c:v>
                </c:pt>
              </c:strCache>
            </c:strRef>
          </c:tx>
          <c:spPr>
            <a:solidFill>
              <a:srgbClr val="FF5C1F"/>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'T6'!$G$5:$G$20</c:f>
              <c:numCache>
                <c:formatCode>#,##0</c:formatCode>
                <c:ptCount val="16"/>
                <c:pt idx="0">
                  <c:v>151</c:v>
                </c:pt>
                <c:pt idx="1">
                  <c:v>140</c:v>
                </c:pt>
                <c:pt idx="2">
                  <c:v>163</c:v>
                </c:pt>
                <c:pt idx="3">
                  <c:v>173</c:v>
                </c:pt>
                <c:pt idx="4">
                  <c:v>149</c:v>
                </c:pt>
                <c:pt idx="5">
                  <c:v>153</c:v>
                </c:pt>
                <c:pt idx="6">
                  <c:v>198</c:v>
                </c:pt>
                <c:pt idx="7">
                  <c:v>200</c:v>
                </c:pt>
                <c:pt idx="8">
                  <c:v>195</c:v>
                </c:pt>
                <c:pt idx="9">
                  <c:v>215</c:v>
                </c:pt>
                <c:pt idx="10">
                  <c:v>217</c:v>
                </c:pt>
                <c:pt idx="11">
                  <c:v>225</c:v>
                </c:pt>
                <c:pt idx="12">
                  <c:v>223</c:v>
                </c:pt>
                <c:pt idx="13">
                  <c:v>230</c:v>
                </c:pt>
                <c:pt idx="14">
                  <c:v>190</c:v>
                </c:pt>
                <c:pt idx="15">
                  <c:v>196</c:v>
                </c:pt>
              </c:numCache>
            </c:numRef>
          </c:val>
          <c:extLst>
            <c:ext xmlns:c16="http://schemas.microsoft.com/office/drawing/2014/chart" uri="{C3380CC4-5D6E-409C-BE32-E72D297353CC}">
              <c16:uniqueId val="{00000014-9AA4-4876-8764-441487289C56}"/>
            </c:ext>
          </c:extLst>
        </c:ser>
        <c:ser>
          <c:idx val="7"/>
          <c:order val="4"/>
          <c:tx>
            <c:strRef>
              <c:f>'T6'!$Q$4</c:f>
              <c:strCache>
                <c:ptCount val="1"/>
                <c:pt idx="0">
                  <c:v>Asien und Ozeanien</c:v>
                </c:pt>
              </c:strCache>
            </c:strRef>
          </c:tx>
          <c:spPr>
            <a:solidFill>
              <a:srgbClr val="CC4918"/>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'T6'!$H$5:$H$20</c:f>
              <c:numCache>
                <c:formatCode>#,##0</c:formatCode>
                <c:ptCount val="16"/>
                <c:pt idx="0">
                  <c:v>493</c:v>
                </c:pt>
                <c:pt idx="1">
                  <c:v>591</c:v>
                </c:pt>
                <c:pt idx="2">
                  <c:v>580</c:v>
                </c:pt>
                <c:pt idx="3">
                  <c:v>548</c:v>
                </c:pt>
                <c:pt idx="4">
                  <c:v>643</c:v>
                </c:pt>
                <c:pt idx="5">
                  <c:v>656</c:v>
                </c:pt>
                <c:pt idx="6">
                  <c:v>684</c:v>
                </c:pt>
                <c:pt idx="7">
                  <c:v>674</c:v>
                </c:pt>
                <c:pt idx="8">
                  <c:v>736</c:v>
                </c:pt>
                <c:pt idx="9">
                  <c:v>838</c:v>
                </c:pt>
                <c:pt idx="10">
                  <c:v>919</c:v>
                </c:pt>
                <c:pt idx="11">
                  <c:v>927</c:v>
                </c:pt>
                <c:pt idx="12">
                  <c:v>997</c:v>
                </c:pt>
                <c:pt idx="13">
                  <c:v>1073</c:v>
                </c:pt>
                <c:pt idx="14">
                  <c:v>1131</c:v>
                </c:pt>
                <c:pt idx="15">
                  <c:v>1180</c:v>
                </c:pt>
              </c:numCache>
            </c:numRef>
          </c:val>
          <c:extLst>
            <c:ext xmlns:c16="http://schemas.microsoft.com/office/drawing/2014/chart" uri="{C3380CC4-5D6E-409C-BE32-E72D297353CC}">
              <c16:uniqueId val="{00000015-9AA4-4876-8764-441487289C56}"/>
            </c:ext>
          </c:extLst>
        </c:ser>
        <c:ser>
          <c:idx val="0"/>
          <c:order val="5"/>
          <c:tx>
            <c:strRef>
              <c:f>'T6'!$R$4</c:f>
              <c:strCache>
                <c:ptCount val="1"/>
                <c:pt idx="0">
                  <c:v>Unbekannt, Staatenlos, Ohne Angaben</c:v>
                </c:pt>
              </c:strCache>
            </c:strRef>
          </c:tx>
          <c:spPr>
            <a:solidFill>
              <a:srgbClr val="993712"/>
            </a:solidFill>
          </c:spPr>
          <c:invertIfNegative val="0"/>
          <c:cat>
            <c:numRef>
              <c:f>'T6'!$B$5:$B$20</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'T6'!$I$5:$I$19</c:f>
              <c:numCache>
                <c:formatCode>#,##0</c:formatCode>
                <c:ptCount val="15"/>
                <c:pt idx="0">
                  <c:v>763</c:v>
                </c:pt>
                <c:pt idx="1">
                  <c:v>317</c:v>
                </c:pt>
                <c:pt idx="2">
                  <c:v>199</c:v>
                </c:pt>
                <c:pt idx="3">
                  <c:v>302</c:v>
                </c:pt>
                <c:pt idx="4">
                  <c:v>212</c:v>
                </c:pt>
                <c:pt idx="5">
                  <c:v>86</c:v>
                </c:pt>
                <c:pt idx="6">
                  <c:v>61</c:v>
                </c:pt>
                <c:pt idx="7">
                  <c:v>56</c:v>
                </c:pt>
                <c:pt idx="8">
                  <c:v>143</c:v>
                </c:pt>
                <c:pt idx="9">
                  <c:v>106</c:v>
                </c:pt>
                <c:pt idx="10">
                  <c:v>139</c:v>
                </c:pt>
                <c:pt idx="11">
                  <c:v>123</c:v>
                </c:pt>
                <c:pt idx="12">
                  <c:v>67</c:v>
                </c:pt>
                <c:pt idx="13">
                  <c:v>67</c:v>
                </c:pt>
                <c:pt idx="14">
                  <c:v>70</c:v>
                </c:pt>
              </c:numCache>
            </c:numRef>
          </c:val>
          <c:extLst>
            <c:ext xmlns:c16="http://schemas.microsoft.com/office/drawing/2014/chart" uri="{C3380CC4-5D6E-409C-BE32-E72D297353CC}">
              <c16:uniqueId val="{00000001-F7B2-4383-B164-50988C8C78A9}"/>
            </c:ext>
          </c:extLst>
        </c:ser>
        <c:dLbls>
          <c:showLegendKey val="0"/>
          <c:showVal val="0"/>
          <c:showCatName val="0"/>
          <c:showSerName val="0"/>
          <c:showPercent val="0"/>
          <c:showBubbleSize val="0"/>
        </c:dLbls>
        <c:gapWidth val="100"/>
        <c:overlap val="100"/>
        <c:axId val="600717368"/>
        <c:axId val="600715728"/>
      </c:barChart>
      <c:catAx>
        <c:axId val="600717368"/>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5728"/>
        <c:crosses val="autoZero"/>
        <c:auto val="1"/>
        <c:lblAlgn val="ctr"/>
        <c:lblOffset val="100"/>
        <c:noMultiLvlLbl val="0"/>
      </c:catAx>
      <c:valAx>
        <c:axId val="600715728"/>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00717368"/>
        <c:crosses val="autoZero"/>
        <c:crossBetween val="between"/>
      </c:valAx>
      <c:spPr>
        <a:ln>
          <a:solidFill>
            <a:schemeClr val="accent1"/>
          </a:solidFill>
        </a:ln>
      </c:spPr>
    </c:plotArea>
    <c:legend>
      <c:legendPos val="r"/>
      <c:layout>
        <c:manualLayout>
          <c:xMode val="edge"/>
          <c:yMode val="edge"/>
          <c:x val="0.7180423976608189"/>
          <c:y val="0.21546365740740742"/>
          <c:w val="0.24853654970760236"/>
          <c:h val="0.59056527777777779"/>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t>
            </a:r>
            <a:r>
              <a:rPr lang="de-CH">
                <a:solidFill>
                  <a:sysClr val="windowText" lastClr="000000"/>
                </a:solidFill>
              </a:rPr>
              <a:t>Altersklasse, in Jahren,</a:t>
            </a:r>
            <a:r>
              <a:rPr lang="de-CH" baseline="0">
                <a:solidFill>
                  <a:sysClr val="windowText" lastClr="000000"/>
                </a:solidFill>
              </a:rPr>
              <a:t> 2020</a:t>
            </a:r>
            <a:endParaRPr lang="de-CH">
              <a:solidFill>
                <a:sysClr val="windowText" lastClr="000000"/>
              </a:solidFill>
            </a:endParaRPr>
          </a:p>
        </c:rich>
      </c:tx>
      <c:layout/>
      <c:overlay val="0"/>
    </c:title>
    <c:autoTitleDeleted val="0"/>
    <c:plotArea>
      <c:layout>
        <c:manualLayout>
          <c:layoutTarget val="inner"/>
          <c:xMode val="edge"/>
          <c:yMode val="edge"/>
          <c:x val="0.14665814814814812"/>
          <c:y val="0.29960347222222222"/>
          <c:w val="0.31621981481481481"/>
          <c:h val="0.59291215277777776"/>
        </c:manualLayout>
      </c:layout>
      <c:pieChart>
        <c:varyColors val="1"/>
        <c:ser>
          <c:idx val="0"/>
          <c:order val="0"/>
          <c:dPt>
            <c:idx val="0"/>
            <c:bubble3D val="0"/>
            <c:spPr>
              <a:solidFill>
                <a:srgbClr val="0096DF"/>
              </a:solidFill>
            </c:spPr>
            <c:extLst>
              <c:ext xmlns:c16="http://schemas.microsoft.com/office/drawing/2014/chart" uri="{C3380CC4-5D6E-409C-BE32-E72D297353CC}">
                <c16:uniqueId val="{00000001-349B-469F-9B67-7873368ADC8B}"/>
              </c:ext>
            </c:extLst>
          </c:dPt>
          <c:dPt>
            <c:idx val="1"/>
            <c:bubble3D val="0"/>
            <c:spPr>
              <a:solidFill>
                <a:srgbClr val="0072AB"/>
              </a:solidFill>
            </c:spPr>
            <c:extLst>
              <c:ext xmlns:c16="http://schemas.microsoft.com/office/drawing/2014/chart" uri="{C3380CC4-5D6E-409C-BE32-E72D297353CC}">
                <c16:uniqueId val="{00000003-349B-469F-9B67-7873368ADC8B}"/>
              </c:ext>
            </c:extLst>
          </c:dPt>
          <c:dPt>
            <c:idx val="2"/>
            <c:bubble3D val="0"/>
            <c:spPr>
              <a:solidFill>
                <a:srgbClr val="005078"/>
              </a:solidFill>
            </c:spPr>
            <c:extLst>
              <c:ext xmlns:c16="http://schemas.microsoft.com/office/drawing/2014/chart" uri="{C3380CC4-5D6E-409C-BE32-E72D297353CC}">
                <c16:uniqueId val="{00000005-349B-469F-9B67-7873368ADC8B}"/>
              </c:ext>
            </c:extLst>
          </c:dPt>
          <c:dPt>
            <c:idx val="3"/>
            <c:bubble3D val="0"/>
            <c:spPr>
              <a:solidFill>
                <a:srgbClr val="FF5C1F"/>
              </a:solidFill>
            </c:spPr>
            <c:extLst>
              <c:ext xmlns:c16="http://schemas.microsoft.com/office/drawing/2014/chart" uri="{C3380CC4-5D6E-409C-BE32-E72D297353CC}">
                <c16:uniqueId val="{00000007-349B-469F-9B67-7873368ADC8B}"/>
              </c:ext>
            </c:extLst>
          </c:dPt>
          <c:dPt>
            <c:idx val="4"/>
            <c:bubble3D val="0"/>
            <c:spPr>
              <a:solidFill>
                <a:srgbClr val="CC4918"/>
              </a:solidFill>
            </c:spPr>
            <c:extLst>
              <c:ext xmlns:c16="http://schemas.microsoft.com/office/drawing/2014/chart" uri="{C3380CC4-5D6E-409C-BE32-E72D297353CC}">
                <c16:uniqueId val="{00000009-349B-469F-9B67-7873368ADC8B}"/>
              </c:ext>
            </c:extLst>
          </c:dPt>
          <c:dPt>
            <c:idx val="5"/>
            <c:bubble3D val="0"/>
            <c:spPr>
              <a:solidFill>
                <a:srgbClr val="993712"/>
              </a:solidFill>
            </c:spPr>
            <c:extLst>
              <c:ext xmlns:c16="http://schemas.microsoft.com/office/drawing/2014/chart" uri="{C3380CC4-5D6E-409C-BE32-E72D297353CC}">
                <c16:uniqueId val="{0000000B-349B-469F-9B67-7873368ADC8B}"/>
              </c:ext>
            </c:extLst>
          </c:dPt>
          <c:dPt>
            <c:idx val="6"/>
            <c:bubble3D val="0"/>
            <c:spPr>
              <a:solidFill>
                <a:srgbClr val="808080"/>
              </a:solidFill>
            </c:spPr>
            <c:extLst>
              <c:ext xmlns:c16="http://schemas.microsoft.com/office/drawing/2014/chart" uri="{C3380CC4-5D6E-409C-BE32-E72D297353CC}">
                <c16:uniqueId val="{0000000D-349B-469F-9B67-7873368ADC8B}"/>
              </c:ext>
            </c:extLst>
          </c:dPt>
          <c:dPt>
            <c:idx val="7"/>
            <c:bubble3D val="0"/>
            <c:spPr>
              <a:solidFill>
                <a:srgbClr val="DA8F59">
                  <a:lumMod val="40000"/>
                  <a:lumOff val="60000"/>
                </a:srgbClr>
              </a:solidFill>
            </c:spPr>
            <c:extLst>
              <c:ext xmlns:c16="http://schemas.microsoft.com/office/drawing/2014/chart" uri="{C3380CC4-5D6E-409C-BE32-E72D297353CC}">
                <c16:uniqueId val="{0000000F-349B-469F-9B67-7873368ADC8B}"/>
              </c:ext>
            </c:extLst>
          </c:dPt>
          <c:dLbls>
            <c:dLbl>
              <c:idx val="0"/>
              <c:layout>
                <c:manualLayout>
                  <c:x val="-2.9118463196392296E-3"/>
                  <c:y val="1.935672050183434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9B-469F-9B67-7873368ADC8B}"/>
                </c:ext>
              </c:extLst>
            </c:dLbl>
            <c:dLbl>
              <c:idx val="1"/>
              <c:layout>
                <c:manualLayout>
                  <c:x val="-7.682516080339743E-3"/>
                  <c:y val="-1.670933751719070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49B-469F-9B67-7873368ADC8B}"/>
                </c:ext>
              </c:extLst>
            </c:dLbl>
            <c:dLbl>
              <c:idx val="2"/>
              <c:layout>
                <c:manualLayout>
                  <c:x val="-3.1544125653821171E-3"/>
                  <c:y val="-2.86535570691439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9B-469F-9B67-7873368ADC8B}"/>
                </c:ext>
              </c:extLst>
            </c:dLbl>
            <c:dLbl>
              <c:idx val="3"/>
              <c:layout>
                <c:manualLayout>
                  <c:x val="3.5434197334775213E-3"/>
                  <c:y val="-1.313407065058715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9B-469F-9B67-7873368ADC8B}"/>
                </c:ext>
              </c:extLst>
            </c:dLbl>
            <c:dLbl>
              <c:idx val="4"/>
              <c:layout>
                <c:manualLayout>
                  <c:x val="5.6566748898876909E-3"/>
                  <c:y val="1.9026190436739632E-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49B-469F-9B67-7873368ADC8B}"/>
                </c:ext>
              </c:extLst>
            </c:dLbl>
            <c:dLbl>
              <c:idx val="5"/>
              <c:layout>
                <c:manualLayout>
                  <c:x val="1.4966337362336145E-2"/>
                  <c:y val="1.223275487239025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349B-469F-9B67-7873368ADC8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'T7'!$D$5:$J$5</c:f>
              <c:strCache>
                <c:ptCount val="7"/>
                <c:pt idx="0">
                  <c:v>0–17</c:v>
                </c:pt>
                <c:pt idx="1">
                  <c:v>18–25</c:v>
                </c:pt>
                <c:pt idx="2">
                  <c:v>26–35</c:v>
                </c:pt>
                <c:pt idx="3">
                  <c:v>36–45</c:v>
                </c:pt>
                <c:pt idx="4">
                  <c:v>46–55</c:v>
                </c:pt>
                <c:pt idx="5">
                  <c:v>56–64</c:v>
                </c:pt>
                <c:pt idx="6">
                  <c:v>65 +</c:v>
                </c:pt>
              </c:strCache>
            </c:strRef>
          </c:cat>
          <c:val>
            <c:numRef>
              <c:f>'T7'!$D$6:$J$6</c:f>
              <c:numCache>
                <c:formatCode>#,##0</c:formatCode>
                <c:ptCount val="7"/>
                <c:pt idx="0">
                  <c:v>4061</c:v>
                </c:pt>
                <c:pt idx="1">
                  <c:v>1384</c:v>
                </c:pt>
                <c:pt idx="2">
                  <c:v>2224</c:v>
                </c:pt>
                <c:pt idx="3">
                  <c:v>2276</c:v>
                </c:pt>
                <c:pt idx="4">
                  <c:v>2014</c:v>
                </c:pt>
                <c:pt idx="5">
                  <c:v>1450</c:v>
                </c:pt>
                <c:pt idx="6">
                  <c:v>350</c:v>
                </c:pt>
              </c:numCache>
            </c:numRef>
          </c:val>
          <c:extLst>
            <c:ext xmlns:c16="http://schemas.microsoft.com/office/drawing/2014/chart" uri="{C3380CC4-5D6E-409C-BE32-E72D297353CC}">
              <c16:uniqueId val="{00000010-349B-469F-9B67-7873368ADC8B}"/>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0697833333333329"/>
          <c:y val="0.33301284722222224"/>
          <c:w val="0.29012426900584798"/>
          <c:h val="0.35857048611111114"/>
        </c:manualLayout>
      </c:layout>
      <c:overlay val="0"/>
      <c:spPr>
        <a:effectLst>
          <a:outerShdw blurRad="50800" dist="50800" dir="5400000" sx="1000" sy="1000" algn="ctr" rotWithShape="0">
            <a:srgbClr val="000000">
              <a:alpha val="43137"/>
            </a:srgbClr>
          </a:outerShdw>
        </a:effectLst>
      </c:spPr>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Sozialhilfebeziehende nach </a:t>
            </a:r>
            <a:r>
              <a:rPr lang="de-CH" sz="1200" b="1" i="0" baseline="0">
                <a:solidFill>
                  <a:sysClr val="windowText" lastClr="000000"/>
                </a:solidFill>
                <a:effectLst/>
                <a:latin typeface="Arial" panose="020B0604020202020204" pitchFamily="34" charset="0"/>
                <a:cs typeface="Arial" panose="020B0604020202020204" pitchFamily="34" charset="0"/>
              </a:rPr>
              <a:t>Altersklasse, in Jahren, 2005–2020</a:t>
            </a:r>
            <a:endParaRPr lang="de-CH" sz="120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1059225146198832"/>
          <c:y val="4.4097222222222225E-2"/>
        </c:manualLayout>
      </c:layout>
      <c:overlay val="1"/>
    </c:title>
    <c:autoTitleDeleted val="0"/>
    <c:plotArea>
      <c:layout>
        <c:manualLayout>
          <c:layoutTarget val="inner"/>
          <c:xMode val="edge"/>
          <c:yMode val="edge"/>
          <c:x val="9.3991503434428442E-2"/>
          <c:y val="0.20469351851851852"/>
          <c:w val="0.87310121059945223"/>
          <c:h val="0.61777847222222215"/>
        </c:manualLayout>
      </c:layout>
      <c:barChart>
        <c:barDir val="col"/>
        <c:grouping val="clustered"/>
        <c:varyColors val="0"/>
        <c:ser>
          <c:idx val="4"/>
          <c:order val="0"/>
          <c:tx>
            <c:strRef>
              <c:f>'T8'!$B$7</c:f>
              <c:strCache>
                <c:ptCount val="1"/>
                <c:pt idx="0">
                  <c:v>2005</c:v>
                </c:pt>
              </c:strCache>
            </c:strRef>
          </c:tx>
          <c:spPr>
            <a:solidFill>
              <a:srgbClr val="0096DF"/>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('T8'!$D$7,'T8'!$F$7,'T8'!$H$7,'T8'!$J$7,'T8'!$L$7,'T8'!$N$7,'T8'!$P$7)</c:f>
              <c:numCache>
                <c:formatCode>#,##0</c:formatCode>
                <c:ptCount val="7"/>
                <c:pt idx="0">
                  <c:v>3100</c:v>
                </c:pt>
                <c:pt idx="1">
                  <c:v>1415</c:v>
                </c:pt>
                <c:pt idx="2">
                  <c:v>1819</c:v>
                </c:pt>
                <c:pt idx="3">
                  <c:v>1941</c:v>
                </c:pt>
                <c:pt idx="4">
                  <c:v>1301</c:v>
                </c:pt>
                <c:pt idx="5">
                  <c:v>564</c:v>
                </c:pt>
                <c:pt idx="6">
                  <c:v>360</c:v>
                </c:pt>
              </c:numCache>
            </c:numRef>
          </c:val>
          <c:extLst>
            <c:ext xmlns:c16="http://schemas.microsoft.com/office/drawing/2014/chart" uri="{C3380CC4-5D6E-409C-BE32-E72D297353CC}">
              <c16:uniqueId val="{00000000-8E82-429A-ADC3-647F6360CE19}"/>
            </c:ext>
          </c:extLst>
        </c:ser>
        <c:ser>
          <c:idx val="5"/>
          <c:order val="1"/>
          <c:tx>
            <c:strRef>
              <c:f>'T8'!$B$12</c:f>
              <c:strCache>
                <c:ptCount val="1"/>
                <c:pt idx="0">
                  <c:v>2010</c:v>
                </c:pt>
              </c:strCache>
            </c:strRef>
          </c:tx>
          <c:spPr>
            <a:solidFill>
              <a:srgbClr val="005078"/>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('T8'!$D$12,'T8'!$F$12,'T8'!$H$12,'T8'!$J$12,'T8'!$L$12,'T8'!$N$12,'T8'!$P$12)</c:f>
              <c:numCache>
                <c:formatCode>#,##0</c:formatCode>
                <c:ptCount val="7"/>
                <c:pt idx="0">
                  <c:v>3364</c:v>
                </c:pt>
                <c:pt idx="1">
                  <c:v>1363</c:v>
                </c:pt>
                <c:pt idx="2">
                  <c:v>1806</c:v>
                </c:pt>
                <c:pt idx="3">
                  <c:v>1901</c:v>
                </c:pt>
                <c:pt idx="4">
                  <c:v>1622</c:v>
                </c:pt>
                <c:pt idx="5">
                  <c:v>812</c:v>
                </c:pt>
                <c:pt idx="6">
                  <c:v>462</c:v>
                </c:pt>
              </c:numCache>
            </c:numRef>
          </c:val>
          <c:extLst>
            <c:ext xmlns:c16="http://schemas.microsoft.com/office/drawing/2014/chart" uri="{C3380CC4-5D6E-409C-BE32-E72D297353CC}">
              <c16:uniqueId val="{00000001-8E82-429A-ADC3-647F6360CE19}"/>
            </c:ext>
          </c:extLst>
        </c:ser>
        <c:ser>
          <c:idx val="7"/>
          <c:order val="2"/>
          <c:tx>
            <c:strRef>
              <c:f>'T8'!$B$17</c:f>
              <c:strCache>
                <c:ptCount val="1"/>
                <c:pt idx="0">
                  <c:v>2015</c:v>
                </c:pt>
              </c:strCache>
            </c:strRef>
          </c:tx>
          <c:spPr>
            <a:solidFill>
              <a:srgbClr val="FF5C1F"/>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('T8'!$D$17,'T8'!$F$17,'T8'!$H$17,'T8'!$J$17,'T8'!$L$17,'T8'!$N$17,'T8'!$P$17)</c:f>
              <c:numCache>
                <c:formatCode>#,##0</c:formatCode>
                <c:ptCount val="7"/>
                <c:pt idx="0">
                  <c:v>4179</c:v>
                </c:pt>
                <c:pt idx="1">
                  <c:v>1520</c:v>
                </c:pt>
                <c:pt idx="2">
                  <c:v>2403</c:v>
                </c:pt>
                <c:pt idx="3">
                  <c:v>2236</c:v>
                </c:pt>
                <c:pt idx="4">
                  <c:v>2196</c:v>
                </c:pt>
                <c:pt idx="5">
                  <c:v>1295</c:v>
                </c:pt>
                <c:pt idx="6">
                  <c:v>303</c:v>
                </c:pt>
              </c:numCache>
            </c:numRef>
          </c:val>
          <c:extLst>
            <c:ext xmlns:c16="http://schemas.microsoft.com/office/drawing/2014/chart" uri="{C3380CC4-5D6E-409C-BE32-E72D297353CC}">
              <c16:uniqueId val="{00000002-8E82-429A-ADC3-647F6360CE19}"/>
            </c:ext>
          </c:extLst>
        </c:ser>
        <c:ser>
          <c:idx val="0"/>
          <c:order val="3"/>
          <c:tx>
            <c:strRef>
              <c:f>'T8'!$B$22</c:f>
              <c:strCache>
                <c:ptCount val="1"/>
                <c:pt idx="0">
                  <c:v>2020</c:v>
                </c:pt>
              </c:strCache>
            </c:strRef>
          </c:tx>
          <c:spPr>
            <a:solidFill>
              <a:srgbClr val="993712"/>
            </a:solidFill>
          </c:spPr>
          <c:invertIfNegative val="0"/>
          <c:cat>
            <c:strRef>
              <c:f>'T7'!$D$5:$J$5</c:f>
              <c:strCache>
                <c:ptCount val="7"/>
                <c:pt idx="0">
                  <c:v>0–17</c:v>
                </c:pt>
                <c:pt idx="1">
                  <c:v>18–25</c:v>
                </c:pt>
                <c:pt idx="2">
                  <c:v>26–35</c:v>
                </c:pt>
                <c:pt idx="3">
                  <c:v>36–45</c:v>
                </c:pt>
                <c:pt idx="4">
                  <c:v>46–55</c:v>
                </c:pt>
                <c:pt idx="5">
                  <c:v>56–64</c:v>
                </c:pt>
                <c:pt idx="6">
                  <c:v>65 +</c:v>
                </c:pt>
              </c:strCache>
            </c:strRef>
          </c:cat>
          <c:val>
            <c:numRef>
              <c:f>('T8'!$D$22,'T8'!$F$22,'T8'!$H$22,'T8'!$J$22,'T8'!$L$22,'T8'!$N$22,'T8'!$P$22)</c:f>
              <c:numCache>
                <c:formatCode>#,##0</c:formatCode>
                <c:ptCount val="7"/>
                <c:pt idx="0">
                  <c:v>4061</c:v>
                </c:pt>
                <c:pt idx="1">
                  <c:v>1384</c:v>
                </c:pt>
                <c:pt idx="2">
                  <c:v>2224</c:v>
                </c:pt>
                <c:pt idx="3">
                  <c:v>2276</c:v>
                </c:pt>
                <c:pt idx="4">
                  <c:v>2014</c:v>
                </c:pt>
                <c:pt idx="5">
                  <c:v>1450</c:v>
                </c:pt>
                <c:pt idx="6">
                  <c:v>350</c:v>
                </c:pt>
              </c:numCache>
            </c:numRef>
          </c:val>
          <c:extLst>
            <c:ext xmlns:c16="http://schemas.microsoft.com/office/drawing/2014/chart" uri="{C3380CC4-5D6E-409C-BE32-E72D297353CC}">
              <c16:uniqueId val="{00000000-20BD-45EA-8B8A-D8ACAE4D3F3F}"/>
            </c:ext>
          </c:extLst>
        </c:ser>
        <c:dLbls>
          <c:showLegendKey val="0"/>
          <c:showVal val="0"/>
          <c:showCatName val="0"/>
          <c:showSerName val="0"/>
          <c:showPercent val="0"/>
          <c:showBubbleSize val="0"/>
        </c:dLbls>
        <c:gapWidth val="150"/>
        <c:axId val="65840640"/>
        <c:axId val="65842176"/>
      </c:bar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Personen</a:t>
                </a:r>
              </a:p>
            </c:rich>
          </c:tx>
          <c:layout>
            <c:manualLayout>
              <c:xMode val="edge"/>
              <c:yMode val="edge"/>
              <c:x val="3.7847438296553022E-2"/>
              <c:y val="0.13303148148148147"/>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0.3523643274853801"/>
          <c:y val="0.90115833333333317"/>
          <c:w val="0.29067762140455389"/>
          <c:h val="5.0162731481481482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Sozialhilfequote nach </a:t>
            </a:r>
            <a:r>
              <a:rPr lang="de-CH" sz="1200" b="1" i="0" baseline="0">
                <a:solidFill>
                  <a:sysClr val="windowText" lastClr="000000"/>
                </a:solidFill>
                <a:effectLst/>
                <a:latin typeface="Arial" panose="020B0604020202020204" pitchFamily="34" charset="0"/>
                <a:cs typeface="Arial" panose="020B0604020202020204" pitchFamily="34" charset="0"/>
              </a:rPr>
              <a:t>Altersklasse, in Jahren, 2005–2020</a:t>
            </a:r>
            <a:endParaRPr lang="de-CH" sz="1200">
              <a:solidFill>
                <a:sysClr val="windowText" lastClr="000000"/>
              </a:solidFill>
              <a:effectLst/>
              <a:latin typeface="Arial" panose="020B0604020202020204" pitchFamily="34" charset="0"/>
              <a:cs typeface="Arial" panose="020B0604020202020204" pitchFamily="34" charset="0"/>
            </a:endParaRPr>
          </a:p>
        </c:rich>
      </c:tx>
      <c:layout>
        <c:manualLayout>
          <c:xMode val="edge"/>
          <c:yMode val="edge"/>
          <c:x val="0.25208538011695908"/>
          <c:y val="4.4097222222222225E-2"/>
        </c:manualLayout>
      </c:layout>
      <c:overlay val="1"/>
    </c:title>
    <c:autoTitleDeleted val="0"/>
    <c:plotArea>
      <c:layout>
        <c:manualLayout>
          <c:layoutTarget val="inner"/>
          <c:xMode val="edge"/>
          <c:yMode val="edge"/>
          <c:x val="6.9854093567251474E-2"/>
          <c:y val="0.21939259259259258"/>
          <c:w val="0.9008241228070174"/>
          <c:h val="0.57662106481481479"/>
        </c:manualLayout>
      </c:layout>
      <c:lineChart>
        <c:grouping val="standard"/>
        <c:varyColors val="0"/>
        <c:ser>
          <c:idx val="4"/>
          <c:order val="0"/>
          <c:tx>
            <c:strRef>
              <c:f>'T8'!$D$5:$E$5</c:f>
              <c:strCache>
                <c:ptCount val="1"/>
                <c:pt idx="0">
                  <c:v>0–17</c:v>
                </c:pt>
              </c:strCache>
            </c:strRef>
          </c:tx>
          <c:spPr>
            <a:ln>
              <a:solidFill>
                <a:srgbClr val="0096DF"/>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'T8'!$E$7:$E$22</c:f>
              <c:numCache>
                <c:formatCode>#,##0.0</c:formatCode>
                <c:ptCount val="16"/>
                <c:pt idx="0">
                  <c:v>2.6</c:v>
                </c:pt>
                <c:pt idx="1">
                  <c:v>2.8</c:v>
                </c:pt>
                <c:pt idx="2">
                  <c:v>2.9</c:v>
                </c:pt>
                <c:pt idx="3">
                  <c:v>2.7</c:v>
                </c:pt>
                <c:pt idx="4">
                  <c:v>2.7</c:v>
                </c:pt>
                <c:pt idx="5">
                  <c:v>2.6</c:v>
                </c:pt>
                <c:pt idx="6">
                  <c:v>3</c:v>
                </c:pt>
                <c:pt idx="7">
                  <c:v>3.2</c:v>
                </c:pt>
                <c:pt idx="8">
                  <c:v>3.3</c:v>
                </c:pt>
                <c:pt idx="9">
                  <c:v>3.4</c:v>
                </c:pt>
                <c:pt idx="10">
                  <c:v>3.5</c:v>
                </c:pt>
                <c:pt idx="11">
                  <c:v>3.5</c:v>
                </c:pt>
                <c:pt idx="12">
                  <c:v>3.7</c:v>
                </c:pt>
                <c:pt idx="13">
                  <c:v>3.6</c:v>
                </c:pt>
                <c:pt idx="14">
                  <c:v>3.5</c:v>
                </c:pt>
                <c:pt idx="15" formatCode="General">
                  <c:v>3.2</c:v>
                </c:pt>
              </c:numCache>
            </c:numRef>
          </c:val>
          <c:smooth val="0"/>
          <c:extLst>
            <c:ext xmlns:c16="http://schemas.microsoft.com/office/drawing/2014/chart" uri="{C3380CC4-5D6E-409C-BE32-E72D297353CC}">
              <c16:uniqueId val="{00000000-0964-4FEF-9998-5650A4AE614B}"/>
            </c:ext>
          </c:extLst>
        </c:ser>
        <c:ser>
          <c:idx val="5"/>
          <c:order val="1"/>
          <c:tx>
            <c:strRef>
              <c:f>'T8'!$F$5:$G$5</c:f>
              <c:strCache>
                <c:ptCount val="1"/>
                <c:pt idx="0">
                  <c:v>18–25</c:v>
                </c:pt>
              </c:strCache>
            </c:strRef>
          </c:tx>
          <c:spPr>
            <a:ln>
              <a:solidFill>
                <a:srgbClr val="005078"/>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'T8'!$G$7:$G$22</c:f>
              <c:numCache>
                <c:formatCode>#,##0.0</c:formatCode>
                <c:ptCount val="16"/>
                <c:pt idx="0">
                  <c:v>2.7</c:v>
                </c:pt>
                <c:pt idx="1">
                  <c:v>2.6</c:v>
                </c:pt>
                <c:pt idx="2">
                  <c:v>2.5</c:v>
                </c:pt>
                <c:pt idx="3">
                  <c:v>2.2999999999999998</c:v>
                </c:pt>
                <c:pt idx="4">
                  <c:v>2.4</c:v>
                </c:pt>
                <c:pt idx="5">
                  <c:v>2.4</c:v>
                </c:pt>
                <c:pt idx="6">
                  <c:v>2.2999999999999998</c:v>
                </c:pt>
                <c:pt idx="7">
                  <c:v>2.4</c:v>
                </c:pt>
                <c:pt idx="8">
                  <c:v>2.2999999999999998</c:v>
                </c:pt>
                <c:pt idx="9">
                  <c:v>2.4</c:v>
                </c:pt>
                <c:pt idx="10">
                  <c:v>2.5</c:v>
                </c:pt>
                <c:pt idx="11">
                  <c:v>2.5</c:v>
                </c:pt>
                <c:pt idx="12">
                  <c:v>2.5</c:v>
                </c:pt>
                <c:pt idx="13">
                  <c:v>2.5</c:v>
                </c:pt>
                <c:pt idx="14">
                  <c:v>2.4</c:v>
                </c:pt>
                <c:pt idx="15" formatCode="General">
                  <c:v>2.4</c:v>
                </c:pt>
              </c:numCache>
            </c:numRef>
          </c:val>
          <c:smooth val="0"/>
          <c:extLst>
            <c:ext xmlns:c16="http://schemas.microsoft.com/office/drawing/2014/chart" uri="{C3380CC4-5D6E-409C-BE32-E72D297353CC}">
              <c16:uniqueId val="{00000001-0964-4FEF-9998-5650A4AE614B}"/>
            </c:ext>
          </c:extLst>
        </c:ser>
        <c:ser>
          <c:idx val="7"/>
          <c:order val="2"/>
          <c:tx>
            <c:strRef>
              <c:f>'T8'!$H$5:$I$5</c:f>
              <c:strCache>
                <c:ptCount val="1"/>
                <c:pt idx="0">
                  <c:v>26–35</c:v>
                </c:pt>
              </c:strCache>
            </c:strRef>
          </c:tx>
          <c:spPr>
            <a:ln>
              <a:solidFill>
                <a:srgbClr val="FF5C1F"/>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'T8'!$I$7:$I$22</c:f>
              <c:numCache>
                <c:formatCode>#,##0.0</c:formatCode>
                <c:ptCount val="16"/>
                <c:pt idx="0">
                  <c:v>2.2000000000000002</c:v>
                </c:pt>
                <c:pt idx="1">
                  <c:v>2.2000000000000002</c:v>
                </c:pt>
                <c:pt idx="2">
                  <c:v>2.2000000000000002</c:v>
                </c:pt>
                <c:pt idx="3">
                  <c:v>2</c:v>
                </c:pt>
                <c:pt idx="4">
                  <c:v>2.1</c:v>
                </c:pt>
                <c:pt idx="5">
                  <c:v>2</c:v>
                </c:pt>
                <c:pt idx="6">
                  <c:v>2.2999999999999998</c:v>
                </c:pt>
                <c:pt idx="7">
                  <c:v>2.4</c:v>
                </c:pt>
                <c:pt idx="8">
                  <c:v>2.5</c:v>
                </c:pt>
                <c:pt idx="9">
                  <c:v>2.6</c:v>
                </c:pt>
                <c:pt idx="10">
                  <c:v>2.7</c:v>
                </c:pt>
                <c:pt idx="11">
                  <c:v>2.8</c:v>
                </c:pt>
                <c:pt idx="12">
                  <c:v>2.7</c:v>
                </c:pt>
                <c:pt idx="13">
                  <c:v>2.6</c:v>
                </c:pt>
                <c:pt idx="14">
                  <c:v>2.4</c:v>
                </c:pt>
                <c:pt idx="15" formatCode="General">
                  <c:v>2.4</c:v>
                </c:pt>
              </c:numCache>
            </c:numRef>
          </c:val>
          <c:smooth val="0"/>
          <c:extLst>
            <c:ext xmlns:c16="http://schemas.microsoft.com/office/drawing/2014/chart" uri="{C3380CC4-5D6E-409C-BE32-E72D297353CC}">
              <c16:uniqueId val="{00000002-0964-4FEF-9998-5650A4AE614B}"/>
            </c:ext>
          </c:extLst>
        </c:ser>
        <c:ser>
          <c:idx val="0"/>
          <c:order val="3"/>
          <c:tx>
            <c:strRef>
              <c:f>'T8'!$J$5:$K$5</c:f>
              <c:strCache>
                <c:ptCount val="1"/>
                <c:pt idx="0">
                  <c:v>36–45</c:v>
                </c:pt>
              </c:strCache>
            </c:strRef>
          </c:tx>
          <c:spPr>
            <a:ln>
              <a:solidFill>
                <a:srgbClr val="993712"/>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'T8'!$K$7:$K$22</c:f>
              <c:numCache>
                <c:formatCode>#,##0.0</c:formatCode>
                <c:ptCount val="16"/>
                <c:pt idx="0">
                  <c:v>2.1</c:v>
                </c:pt>
                <c:pt idx="1">
                  <c:v>2.2000000000000002</c:v>
                </c:pt>
                <c:pt idx="2">
                  <c:v>2.1</c:v>
                </c:pt>
                <c:pt idx="3">
                  <c:v>2</c:v>
                </c:pt>
                <c:pt idx="4">
                  <c:v>1.9</c:v>
                </c:pt>
                <c:pt idx="5">
                  <c:v>1.9</c:v>
                </c:pt>
                <c:pt idx="6">
                  <c:v>2</c:v>
                </c:pt>
                <c:pt idx="7">
                  <c:v>2</c:v>
                </c:pt>
                <c:pt idx="8">
                  <c:v>2.1</c:v>
                </c:pt>
                <c:pt idx="9">
                  <c:v>2.2999999999999998</c:v>
                </c:pt>
                <c:pt idx="10">
                  <c:v>2.5</c:v>
                </c:pt>
                <c:pt idx="11">
                  <c:v>2.6</c:v>
                </c:pt>
                <c:pt idx="12">
                  <c:v>2.6</c:v>
                </c:pt>
                <c:pt idx="13">
                  <c:v>2.6</c:v>
                </c:pt>
                <c:pt idx="14">
                  <c:v>2.5</c:v>
                </c:pt>
                <c:pt idx="15">
                  <c:v>2.4</c:v>
                </c:pt>
              </c:numCache>
            </c:numRef>
          </c:val>
          <c:smooth val="0"/>
          <c:extLst>
            <c:ext xmlns:c16="http://schemas.microsoft.com/office/drawing/2014/chart" uri="{C3380CC4-5D6E-409C-BE32-E72D297353CC}">
              <c16:uniqueId val="{00000003-0964-4FEF-9998-5650A4AE614B}"/>
            </c:ext>
          </c:extLst>
        </c:ser>
        <c:ser>
          <c:idx val="1"/>
          <c:order val="4"/>
          <c:tx>
            <c:strRef>
              <c:f>'T8'!$L$5:$M$5</c:f>
              <c:strCache>
                <c:ptCount val="1"/>
                <c:pt idx="0">
                  <c:v>46–55</c:v>
                </c:pt>
              </c:strCache>
            </c:strRef>
          </c:tx>
          <c:spPr>
            <a:ln>
              <a:solidFill>
                <a:srgbClr val="CCCCCC"/>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'T8'!$M$7:$M$22</c:f>
              <c:numCache>
                <c:formatCode>#,##0.0</c:formatCode>
                <c:ptCount val="16"/>
                <c:pt idx="0">
                  <c:v>1.7</c:v>
                </c:pt>
                <c:pt idx="1">
                  <c:v>1.8</c:v>
                </c:pt>
                <c:pt idx="2">
                  <c:v>1.9</c:v>
                </c:pt>
                <c:pt idx="3">
                  <c:v>1.7</c:v>
                </c:pt>
                <c:pt idx="4">
                  <c:v>1.9</c:v>
                </c:pt>
                <c:pt idx="5">
                  <c:v>1.9</c:v>
                </c:pt>
                <c:pt idx="6">
                  <c:v>1.8</c:v>
                </c:pt>
                <c:pt idx="7">
                  <c:v>1.9</c:v>
                </c:pt>
                <c:pt idx="8">
                  <c:v>1.9</c:v>
                </c:pt>
                <c:pt idx="9">
                  <c:v>2</c:v>
                </c:pt>
                <c:pt idx="10">
                  <c:v>2.1</c:v>
                </c:pt>
                <c:pt idx="11">
                  <c:v>2.2000000000000002</c:v>
                </c:pt>
                <c:pt idx="12">
                  <c:v>2.2000000000000002</c:v>
                </c:pt>
                <c:pt idx="13">
                  <c:v>2.2000000000000002</c:v>
                </c:pt>
                <c:pt idx="14">
                  <c:v>2.1</c:v>
                </c:pt>
                <c:pt idx="15">
                  <c:v>1.9</c:v>
                </c:pt>
              </c:numCache>
            </c:numRef>
          </c:val>
          <c:smooth val="0"/>
          <c:extLst>
            <c:ext xmlns:c16="http://schemas.microsoft.com/office/drawing/2014/chart" uri="{C3380CC4-5D6E-409C-BE32-E72D297353CC}">
              <c16:uniqueId val="{00000004-0964-4FEF-9998-5650A4AE614B}"/>
            </c:ext>
          </c:extLst>
        </c:ser>
        <c:ser>
          <c:idx val="2"/>
          <c:order val="5"/>
          <c:tx>
            <c:strRef>
              <c:f>'T8'!$N$5:$O$5</c:f>
              <c:strCache>
                <c:ptCount val="1"/>
                <c:pt idx="0">
                  <c:v>56–64</c:v>
                </c:pt>
              </c:strCache>
            </c:strRef>
          </c:tx>
          <c:spPr>
            <a:ln>
              <a:solidFill>
                <a:srgbClr val="808080"/>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'T8'!$O$7:$O$22</c:f>
              <c:numCache>
                <c:formatCode>#,##0.0</c:formatCode>
                <c:ptCount val="16"/>
                <c:pt idx="0">
                  <c:v>1.1000000000000001</c:v>
                </c:pt>
                <c:pt idx="1">
                  <c:v>1.1000000000000001</c:v>
                </c:pt>
                <c:pt idx="2">
                  <c:v>1.2</c:v>
                </c:pt>
                <c:pt idx="3">
                  <c:v>1.2</c:v>
                </c:pt>
                <c:pt idx="4">
                  <c:v>1.3</c:v>
                </c:pt>
                <c:pt idx="5">
                  <c:v>1.4</c:v>
                </c:pt>
                <c:pt idx="6">
                  <c:v>1.4</c:v>
                </c:pt>
                <c:pt idx="7">
                  <c:v>1.4</c:v>
                </c:pt>
                <c:pt idx="8">
                  <c:v>1.5</c:v>
                </c:pt>
                <c:pt idx="9">
                  <c:v>1.6</c:v>
                </c:pt>
                <c:pt idx="10">
                  <c:v>1.8</c:v>
                </c:pt>
                <c:pt idx="11">
                  <c:v>1.8</c:v>
                </c:pt>
                <c:pt idx="12">
                  <c:v>1.8</c:v>
                </c:pt>
                <c:pt idx="13">
                  <c:v>1.8</c:v>
                </c:pt>
                <c:pt idx="14">
                  <c:v>1.8</c:v>
                </c:pt>
                <c:pt idx="15">
                  <c:v>1.7</c:v>
                </c:pt>
              </c:numCache>
            </c:numRef>
          </c:val>
          <c:smooth val="0"/>
          <c:extLst>
            <c:ext xmlns:c16="http://schemas.microsoft.com/office/drawing/2014/chart" uri="{C3380CC4-5D6E-409C-BE32-E72D297353CC}">
              <c16:uniqueId val="{00000005-0964-4FEF-9998-5650A4AE614B}"/>
            </c:ext>
          </c:extLst>
        </c:ser>
        <c:ser>
          <c:idx val="3"/>
          <c:order val="6"/>
          <c:tx>
            <c:strRef>
              <c:f>'T8'!$P$5:$Q$5</c:f>
              <c:strCache>
                <c:ptCount val="1"/>
                <c:pt idx="0">
                  <c:v>65 +</c:v>
                </c:pt>
              </c:strCache>
            </c:strRef>
          </c:tx>
          <c:spPr>
            <a:ln>
              <a:solidFill>
                <a:srgbClr val="63CC00"/>
              </a:solidFill>
            </a:ln>
          </c:spPr>
          <c:marker>
            <c:symbol val="none"/>
          </c:marker>
          <c:cat>
            <c:numRef>
              <c:f>'T8'!$B$7:$B$22</c:f>
              <c:numCache>
                <c:formatCode>General</c:formatCod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numCache>
            </c:numRef>
          </c:cat>
          <c:val>
            <c:numRef>
              <c:f>'T8'!$Q$7:$Q$22</c:f>
              <c:numCache>
                <c:formatCode>#,##0.0</c:formatCode>
                <c:ptCount val="16"/>
                <c:pt idx="0">
                  <c:v>0.5</c:v>
                </c:pt>
                <c:pt idx="1">
                  <c:v>0.5</c:v>
                </c:pt>
                <c:pt idx="2">
                  <c:v>0.6</c:v>
                </c:pt>
                <c:pt idx="3">
                  <c:v>0.5</c:v>
                </c:pt>
                <c:pt idx="4">
                  <c:v>0.5</c:v>
                </c:pt>
                <c:pt idx="5">
                  <c:v>0.6</c:v>
                </c:pt>
                <c:pt idx="6">
                  <c:v>0.5</c:v>
                </c:pt>
                <c:pt idx="7">
                  <c:v>0.4</c:v>
                </c:pt>
                <c:pt idx="8">
                  <c:v>0.4</c:v>
                </c:pt>
                <c:pt idx="9">
                  <c:v>0.3</c:v>
                </c:pt>
                <c:pt idx="10">
                  <c:v>0.3</c:v>
                </c:pt>
                <c:pt idx="11">
                  <c:v>0.3</c:v>
                </c:pt>
                <c:pt idx="12">
                  <c:v>0.3</c:v>
                </c:pt>
                <c:pt idx="13">
                  <c:v>0.3</c:v>
                </c:pt>
                <c:pt idx="14">
                  <c:v>0.3</c:v>
                </c:pt>
                <c:pt idx="15">
                  <c:v>0.3</c:v>
                </c:pt>
              </c:numCache>
            </c:numRef>
          </c:val>
          <c:smooth val="0"/>
          <c:extLst>
            <c:ext xmlns:c16="http://schemas.microsoft.com/office/drawing/2014/chart" uri="{C3380CC4-5D6E-409C-BE32-E72D297353CC}">
              <c16:uniqueId val="{00000006-0964-4FEF-9998-5650A4AE614B}"/>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Prozent</a:t>
                </a:r>
              </a:p>
            </c:rich>
          </c:tx>
          <c:layout>
            <c:manualLayout>
              <c:xMode val="edge"/>
              <c:yMode val="edge"/>
              <c:x val="2.6980409356725146E-2"/>
              <c:y val="0.13009166666666666"/>
            </c:manualLayout>
          </c:layout>
          <c:overlay val="0"/>
        </c:title>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840640"/>
        <c:crosses val="autoZero"/>
        <c:crossBetween val="between"/>
      </c:valAx>
      <c:spPr>
        <a:ln>
          <a:solidFill>
            <a:schemeClr val="bg1">
              <a:lumMod val="65000"/>
            </a:schemeClr>
          </a:solidFill>
        </a:ln>
      </c:spPr>
    </c:plotArea>
    <c:legend>
      <c:legendPos val="b"/>
      <c:layout>
        <c:manualLayout>
          <c:xMode val="edge"/>
          <c:yMode val="edge"/>
          <c:x val="0.13280160818713452"/>
          <c:y val="0.89621990740740753"/>
          <c:w val="0.72358242685604357"/>
          <c:h val="5.3432239034479738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166688</xdr:colOff>
      <xdr:row>24</xdr:row>
      <xdr:rowOff>76199</xdr:rowOff>
    </xdr:from>
    <xdr:to>
      <xdr:col>11</xdr:col>
      <xdr:colOff>15338</xdr:colOff>
      <xdr:row>51</xdr:row>
      <xdr:rowOff>33749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9524</xdr:colOff>
      <xdr:row>51</xdr:row>
      <xdr:rowOff>133350</xdr:rowOff>
    </xdr:from>
    <xdr:to>
      <xdr:col>11</xdr:col>
      <xdr:colOff>39149</xdr:colOff>
      <xdr:row>78</xdr:row>
      <xdr:rowOff>81375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28574</xdr:colOff>
      <xdr:row>9</xdr:row>
      <xdr:rowOff>138112</xdr:rowOff>
    </xdr:from>
    <xdr:to>
      <xdr:col>8</xdr:col>
      <xdr:colOff>27899</xdr:colOff>
      <xdr:row>27</xdr:row>
      <xdr:rowOff>103462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0.79199</cdr:x>
      <cdr:y>0.9277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276727" y="2671763"/>
          <a:ext cx="1123273" cy="208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1</xdr:col>
      <xdr:colOff>0</xdr:colOff>
      <xdr:row>24</xdr:row>
      <xdr:rowOff>33619</xdr:rowOff>
    </xdr:from>
    <xdr:to>
      <xdr:col>11</xdr:col>
      <xdr:colOff>29625</xdr:colOff>
      <xdr:row>50</xdr:row>
      <xdr:rowOff>143569</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180975</xdr:colOff>
      <xdr:row>24</xdr:row>
      <xdr:rowOff>28573</xdr:rowOff>
    </xdr:from>
    <xdr:to>
      <xdr:col>21</xdr:col>
      <xdr:colOff>410625</xdr:colOff>
      <xdr:row>50</xdr:row>
      <xdr:rowOff>138523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0.83862</cdr:x>
      <cdr:y>0.93796</cdr:y>
    </cdr:from>
    <cdr:to>
      <cdr:x>0.98886</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36158" y="4051987"/>
          <a:ext cx="1027642" cy="2680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4.xml><?xml version="1.0" encoding="utf-8"?>
<c:userShapes xmlns:c="http://schemas.openxmlformats.org/drawingml/2006/chart">
  <cdr:relSizeAnchor xmlns:cdr="http://schemas.openxmlformats.org/drawingml/2006/chartDrawing">
    <cdr:from>
      <cdr:x>0.84001</cdr:x>
      <cdr:y>0.94283</cdr:y>
    </cdr:from>
    <cdr:to>
      <cdr:x>0.99025</cdr:x>
      <cdr:y>0.99559</cdr:y>
    </cdr:to>
    <cdr:sp macro="" textlink="">
      <cdr:nvSpPr>
        <cdr:cNvPr id="2" name="Text Box 1"/>
        <cdr:cNvSpPr txBox="1">
          <a:spLocks xmlns:a="http://schemas.openxmlformats.org/drawingml/2006/main" noChangeArrowheads="1"/>
        </cdr:cNvSpPr>
      </cdr:nvSpPr>
      <cdr:spPr bwMode="auto">
        <a:xfrm xmlns:a="http://schemas.openxmlformats.org/drawingml/2006/main">
          <a:off x="5745652" y="4073026"/>
          <a:ext cx="1027642" cy="22792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171448</xdr:colOff>
      <xdr:row>22</xdr:row>
      <xdr:rowOff>28575</xdr:rowOff>
    </xdr:from>
    <xdr:to>
      <xdr:col>10</xdr:col>
      <xdr:colOff>734473</xdr:colOff>
      <xdr:row>48</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38098</xdr:colOff>
      <xdr:row>22</xdr:row>
      <xdr:rowOff>23812</xdr:rowOff>
    </xdr:from>
    <xdr:to>
      <xdr:col>20</xdr:col>
      <xdr:colOff>0</xdr:colOff>
      <xdr:row>48</xdr:row>
      <xdr:rowOff>133762</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0.83413</cdr:x>
      <cdr:y>0.94368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05477" y="4076700"/>
          <a:ext cx="1134523" cy="2433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7.xml><?xml version="1.0" encoding="utf-8"?>
<c:userShapes xmlns:c="http://schemas.openxmlformats.org/drawingml/2006/chart">
  <cdr:relSizeAnchor xmlns:cdr="http://schemas.openxmlformats.org/drawingml/2006/chartDrawing">
    <cdr:from>
      <cdr:x>0.84388</cdr:x>
      <cdr:y>0.94258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72150" y="4071938"/>
          <a:ext cx="1067849" cy="2480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28574</xdr:colOff>
      <xdr:row>24</xdr:row>
      <xdr:rowOff>128586</xdr:rowOff>
    </xdr:from>
    <xdr:to>
      <xdr:col>11</xdr:col>
      <xdr:colOff>420149</xdr:colOff>
      <xdr:row>51</xdr:row>
      <xdr:rowOff>76611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0.84249</cdr:x>
      <cdr:y>0.94699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62625" y="4090989"/>
          <a:ext cx="1077375" cy="22901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t>
          </a:r>
          <a:r>
            <a:rPr lang="de-CH" sz="900" b="0" i="0" u="none" strike="noStrike" baseline="0">
              <a:solidFill>
                <a:srgbClr val="000000"/>
              </a:solidFill>
              <a:latin typeface="Arial"/>
              <a:cs typeface="Arial"/>
            </a:rPr>
            <a:t>Aargau</a:t>
          </a:r>
        </a:p>
      </cdr:txBody>
    </cdr:sp>
  </cdr:relSizeAnchor>
</c:userShapes>
</file>

<file path=xl/drawings/drawing2.xml><?xml version="1.0" encoding="utf-8"?>
<c:userShapes xmlns:c="http://schemas.openxmlformats.org/drawingml/2006/chart">
  <cdr:relSizeAnchor xmlns:cdr="http://schemas.openxmlformats.org/drawingml/2006/chartDrawing">
    <cdr:from>
      <cdr:x>0.84816</cdr:x>
      <cdr:y>0.94511</cdr:y>
    </cdr:from>
    <cdr:to>
      <cdr:x>1</cdr:x>
      <cdr:y>0.99556</cdr:y>
    </cdr:to>
    <cdr:sp macro="" textlink="">
      <cdr:nvSpPr>
        <cdr:cNvPr id="2" name="Text Box 1"/>
        <cdr:cNvSpPr txBox="1">
          <a:spLocks xmlns:a="http://schemas.openxmlformats.org/drawingml/2006/main" noChangeArrowheads="1"/>
        </cdr:cNvSpPr>
      </cdr:nvSpPr>
      <cdr:spPr bwMode="auto">
        <a:xfrm xmlns:a="http://schemas.openxmlformats.org/drawingml/2006/main">
          <a:off x="5801414" y="4082854"/>
          <a:ext cx="1038586" cy="217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119062</xdr:colOff>
      <xdr:row>26</xdr:row>
      <xdr:rowOff>157160</xdr:rowOff>
    </xdr:from>
    <xdr:to>
      <xdr:col>10</xdr:col>
      <xdr:colOff>682087</xdr:colOff>
      <xdr:row>53</xdr:row>
      <xdr:rowOff>105185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304800</xdr:colOff>
      <xdr:row>52</xdr:row>
      <xdr:rowOff>0</xdr:rowOff>
    </xdr:from>
    <xdr:to>
      <xdr:col>10</xdr:col>
      <xdr:colOff>678488</xdr:colOff>
      <xdr:row>53</xdr:row>
      <xdr:rowOff>53411</xdr:rowOff>
    </xdr:to>
    <xdr:sp macro="" textlink="">
      <xdr:nvSpPr>
        <xdr:cNvPr id="4" name="Text Box 1"/>
        <xdr:cNvSpPr txBox="1">
          <a:spLocks noChangeArrowheads="1"/>
        </xdr:cNvSpPr>
      </xdr:nvSpPr>
      <xdr:spPr bwMode="auto">
        <a:xfrm>
          <a:off x="5867400" y="8382000"/>
          <a:ext cx="1088063" cy="2153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900" b="0" i="0" u="none" strike="noStrike" baseline="0">
              <a:solidFill>
                <a:srgbClr val="000000"/>
              </a:solidFill>
              <a:latin typeface="Arial"/>
              <a:cs typeface="Arial"/>
            </a:rPr>
            <a:t>© Statistik Aargau</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19048</xdr:colOff>
      <xdr:row>19</xdr:row>
      <xdr:rowOff>152400</xdr:rowOff>
    </xdr:from>
    <xdr:to>
      <xdr:col>11</xdr:col>
      <xdr:colOff>48673</xdr:colOff>
      <xdr:row>46</xdr:row>
      <xdr:rowOff>100425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0.84976</cdr:x>
      <cdr:y>0.94863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26233" y="4892566"/>
          <a:ext cx="1047750" cy="264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175932</xdr:colOff>
      <xdr:row>26</xdr:row>
      <xdr:rowOff>25492</xdr:rowOff>
    </xdr:from>
    <xdr:to>
      <xdr:col>9</xdr:col>
      <xdr:colOff>13332</xdr:colOff>
      <xdr:row>43</xdr:row>
      <xdr:rowOff>152767</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151838</xdr:colOff>
      <xdr:row>26</xdr:row>
      <xdr:rowOff>28575</xdr:rowOff>
    </xdr:from>
    <xdr:to>
      <xdr:col>18</xdr:col>
      <xdr:colOff>429113</xdr:colOff>
      <xdr:row>52</xdr:row>
      <xdr:rowOff>138525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0.81761</cdr:x>
      <cdr:y>0.93373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15118" y="2689133"/>
          <a:ext cx="984882" cy="1908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5.xml><?xml version="1.0" encoding="utf-8"?>
<c:userShapes xmlns:c="http://schemas.openxmlformats.org/drawingml/2006/chart">
  <cdr:relSizeAnchor xmlns:cdr="http://schemas.openxmlformats.org/drawingml/2006/chartDrawing">
    <cdr:from>
      <cdr:x>0.84675</cdr:x>
      <cdr:y>0.9547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91762" y="4124325"/>
          <a:ext cx="1048238" cy="1956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165157</xdr:colOff>
      <xdr:row>22</xdr:row>
      <xdr:rowOff>60552</xdr:rowOff>
    </xdr:from>
    <xdr:to>
      <xdr:col>11</xdr:col>
      <xdr:colOff>16188</xdr:colOff>
      <xdr:row>43</xdr:row>
      <xdr:rowOff>8577</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0.84172</cdr:x>
      <cdr:y>0.93698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757365" y="4047772"/>
          <a:ext cx="1082635" cy="272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 </a:t>
          </a:r>
          <a:r>
            <a:rPr lang="de-CH" sz="1000" b="0" i="0" u="none" strike="noStrike" baseline="0">
              <a:solidFill>
                <a:srgbClr val="000000"/>
              </a:solidFill>
              <a:latin typeface="Arial"/>
              <a:cs typeface="Arial"/>
            </a:rPr>
            <a:t>Aargau</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171449</xdr:colOff>
      <xdr:row>34</xdr:row>
      <xdr:rowOff>28575</xdr:rowOff>
    </xdr:from>
    <xdr:to>
      <xdr:col>11</xdr:col>
      <xdr:colOff>20099</xdr:colOff>
      <xdr:row>60</xdr:row>
      <xdr:rowOff>138525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0.83954</cdr:x>
      <cdr:y>0.94127</cdr:y>
    </cdr:from>
    <cdr:to>
      <cdr:x>1</cdr:x>
      <cdr:y>0.98898</cdr:y>
    </cdr:to>
    <cdr:sp macro="" textlink="">
      <cdr:nvSpPr>
        <cdr:cNvPr id="2" name="Text Box 1"/>
        <cdr:cNvSpPr txBox="1">
          <a:spLocks xmlns:a="http://schemas.openxmlformats.org/drawingml/2006/main" noChangeArrowheads="1"/>
        </cdr:cNvSpPr>
      </cdr:nvSpPr>
      <cdr:spPr bwMode="auto">
        <a:xfrm xmlns:a="http://schemas.openxmlformats.org/drawingml/2006/main">
          <a:off x="5742454" y="4066268"/>
          <a:ext cx="1097546" cy="20610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0.84816</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5586410" y="4592773"/>
          <a:ext cx="1000125" cy="2445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9524</xdr:colOff>
      <xdr:row>23</xdr:row>
      <xdr:rowOff>14285</xdr:rowOff>
    </xdr:from>
    <xdr:to>
      <xdr:col>11</xdr:col>
      <xdr:colOff>124874</xdr:colOff>
      <xdr:row>49</xdr:row>
      <xdr:rowOff>124235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13795</xdr:colOff>
      <xdr:row>50</xdr:row>
      <xdr:rowOff>123824</xdr:rowOff>
    </xdr:from>
    <xdr:to>
      <xdr:col>11</xdr:col>
      <xdr:colOff>132101</xdr:colOff>
      <xdr:row>77</xdr:row>
      <xdr:rowOff>71849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0.85085</cdr:x>
      <cdr:y>0.95311</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92777" y="4117435"/>
          <a:ext cx="985323" cy="20256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0.85358</cdr:x>
      <cdr:y>0.95428</cdr:y>
    </cdr:from>
    <cdr:to>
      <cdr:x>0.99312</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11684" y="4122490"/>
          <a:ext cx="966416" cy="1975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19047</xdr:colOff>
      <xdr:row>24</xdr:row>
      <xdr:rowOff>19047</xdr:rowOff>
    </xdr:from>
    <xdr:to>
      <xdr:col>8</xdr:col>
      <xdr:colOff>37422</xdr:colOff>
      <xdr:row>41</xdr:row>
      <xdr:rowOff>146322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19049</xdr:colOff>
      <xdr:row>42</xdr:row>
      <xdr:rowOff>161922</xdr:rowOff>
    </xdr:from>
    <xdr:to>
      <xdr:col>12</xdr:col>
      <xdr:colOff>514350</xdr:colOff>
      <xdr:row>69</xdr:row>
      <xdr:rowOff>123824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0.76231</cdr:x>
      <cdr:y>0.91943</cdr:y>
    </cdr:from>
    <cdr:to>
      <cdr:x>0.97883</cdr:x>
      <cdr:y>0.98227</cdr:y>
    </cdr:to>
    <cdr:sp macro="" textlink="">
      <cdr:nvSpPr>
        <cdr:cNvPr id="2" name="Text Box 1"/>
        <cdr:cNvSpPr txBox="1">
          <a:spLocks xmlns:a="http://schemas.openxmlformats.org/drawingml/2006/main" noChangeArrowheads="1"/>
        </cdr:cNvSpPr>
      </cdr:nvSpPr>
      <cdr:spPr bwMode="auto">
        <a:xfrm xmlns:a="http://schemas.openxmlformats.org/drawingml/2006/main">
          <a:off x="3571879" y="2647953"/>
          <a:ext cx="1014552" cy="1809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9.xml><?xml version="1.0" encoding="utf-8"?>
<c:userShapes xmlns:c="http://schemas.openxmlformats.org/drawingml/2006/chart">
  <cdr:relSizeAnchor xmlns:cdr="http://schemas.openxmlformats.org/drawingml/2006/chartDrawing">
    <cdr:from>
      <cdr:x>0.84527</cdr:x>
      <cdr:y>0.95471</cdr:y>
    </cdr:from>
    <cdr:to>
      <cdr:x>1</cdr:x>
      <cdr:y>0.99874</cdr:y>
    </cdr:to>
    <cdr:sp macro="" textlink="">
      <cdr:nvSpPr>
        <cdr:cNvPr id="2" name="Text Box 1"/>
        <cdr:cNvSpPr txBox="1">
          <a:spLocks xmlns:a="http://schemas.openxmlformats.org/drawingml/2006/main" noChangeArrowheads="1"/>
        </cdr:cNvSpPr>
      </cdr:nvSpPr>
      <cdr:spPr bwMode="auto">
        <a:xfrm xmlns:a="http://schemas.openxmlformats.org/drawingml/2006/main">
          <a:off x="5781676" y="4124327"/>
          <a:ext cx="1058324" cy="1902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B13_Sozialhilfe">
  <a:themeElements>
    <a:clrScheme name="13_Soziale 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E48"/>
  <sheetViews>
    <sheetView showGridLines="0" tabSelected="1" zoomScale="115" zoomScaleNormal="115" zoomScaleSheetLayoutView="115" workbookViewId="0"/>
  </sheetViews>
  <sheetFormatPr baseColWidth="10" defaultRowHeight="12.75" x14ac:dyDescent="0.2"/>
  <cols>
    <col min="1" max="1" width="2.7109375" style="1" customWidth="1"/>
    <col min="2" max="2" width="12.7109375" style="1" customWidth="1"/>
    <col min="3" max="3" width="3.7109375" style="18" customWidth="1"/>
    <col min="4" max="4" width="99" style="10" customWidth="1"/>
    <col min="5" max="5" width="5.5703125" style="5" customWidth="1"/>
    <col min="6" max="16384" width="11.42578125" style="1"/>
  </cols>
  <sheetData>
    <row r="1" spans="1:4" s="161" customFormat="1" ht="12" x14ac:dyDescent="0.2">
      <c r="D1" s="162"/>
    </row>
    <row r="2" spans="1:4" s="161" customFormat="1" ht="12" x14ac:dyDescent="0.2">
      <c r="D2" s="162"/>
    </row>
    <row r="3" spans="1:4" s="161" customFormat="1" ht="12" x14ac:dyDescent="0.2">
      <c r="D3" s="162"/>
    </row>
    <row r="4" spans="1:4" s="161" customFormat="1" ht="12" x14ac:dyDescent="0.2">
      <c r="B4" s="163"/>
      <c r="C4" s="163"/>
      <c r="D4" s="163"/>
    </row>
    <row r="5" spans="1:4" s="161" customFormat="1" ht="12" x14ac:dyDescent="0.2">
      <c r="B5" s="163"/>
      <c r="C5" s="163"/>
      <c r="D5" s="163"/>
    </row>
    <row r="6" spans="1:4" s="161" customFormat="1" ht="20.25" x14ac:dyDescent="0.3">
      <c r="B6" s="231" t="s">
        <v>467</v>
      </c>
      <c r="C6" s="231"/>
      <c r="D6" s="231"/>
    </row>
    <row r="7" spans="1:4" s="161" customFormat="1" x14ac:dyDescent="0.2">
      <c r="B7" s="16"/>
      <c r="C7" s="164"/>
      <c r="D7" s="165"/>
    </row>
    <row r="8" spans="1:4" s="161" customFormat="1" ht="13.5" customHeight="1" x14ac:dyDescent="0.2">
      <c r="B8" s="228" t="s">
        <v>489</v>
      </c>
      <c r="C8" s="164"/>
      <c r="D8" s="165"/>
    </row>
    <row r="9" spans="1:4" s="161" customFormat="1" ht="13.5" customHeight="1" x14ac:dyDescent="0.2">
      <c r="B9" s="166" t="s">
        <v>490</v>
      </c>
      <c r="C9" s="164"/>
      <c r="D9" s="165"/>
    </row>
    <row r="10" spans="1:4" s="161" customFormat="1" x14ac:dyDescent="0.2">
      <c r="B10" s="166" t="s">
        <v>468</v>
      </c>
      <c r="C10" s="164"/>
      <c r="D10" s="165"/>
    </row>
    <row r="11" spans="1:4" x14ac:dyDescent="0.2">
      <c r="A11" s="5"/>
      <c r="B11" s="5"/>
      <c r="C11" s="17"/>
      <c r="D11" s="5"/>
    </row>
    <row r="12" spans="1:4" ht="16.5" customHeight="1" x14ac:dyDescent="0.2">
      <c r="A12" s="5"/>
      <c r="B12" s="5"/>
      <c r="C12" s="17"/>
      <c r="D12" s="5"/>
    </row>
    <row r="13" spans="1:4" ht="16.5" customHeight="1" x14ac:dyDescent="0.2">
      <c r="B13" s="3"/>
    </row>
    <row r="14" spans="1:4" ht="15.75" x14ac:dyDescent="0.25">
      <c r="B14" s="4" t="s">
        <v>1</v>
      </c>
    </row>
    <row r="15" spans="1:4" x14ac:dyDescent="0.2">
      <c r="B15" s="3"/>
    </row>
    <row r="16" spans="1:4" x14ac:dyDescent="0.2">
      <c r="B16" s="14" t="s">
        <v>337</v>
      </c>
      <c r="D16" s="1"/>
    </row>
    <row r="17" spans="2:5" x14ac:dyDescent="0.2">
      <c r="B17" s="165" t="s">
        <v>344</v>
      </c>
      <c r="C17" s="20"/>
      <c r="D17" s="167" t="s">
        <v>469</v>
      </c>
    </row>
    <row r="18" spans="2:5" s="10" customFormat="1" x14ac:dyDescent="0.2">
      <c r="B18" s="165" t="s">
        <v>345</v>
      </c>
      <c r="C18" s="20"/>
      <c r="D18" s="168" t="s">
        <v>470</v>
      </c>
      <c r="E18" s="5"/>
    </row>
    <row r="19" spans="2:5" s="10" customFormat="1" x14ac:dyDescent="0.2">
      <c r="B19" s="165" t="s">
        <v>346</v>
      </c>
      <c r="C19" s="20"/>
      <c r="D19" s="169" t="s">
        <v>471</v>
      </c>
      <c r="E19" s="5"/>
    </row>
    <row r="20" spans="2:5" x14ac:dyDescent="0.2">
      <c r="B20" s="165" t="s">
        <v>347</v>
      </c>
      <c r="C20" s="20"/>
      <c r="D20" s="169" t="s">
        <v>472</v>
      </c>
    </row>
    <row r="21" spans="2:5" s="10" customFormat="1" x14ac:dyDescent="0.2">
      <c r="B21" s="3"/>
      <c r="C21" s="19"/>
      <c r="D21" s="2"/>
      <c r="E21" s="5"/>
    </row>
    <row r="22" spans="2:5" s="10" customFormat="1" x14ac:dyDescent="0.2">
      <c r="B22" s="15" t="s">
        <v>298</v>
      </c>
      <c r="C22" s="19"/>
      <c r="D22" s="2"/>
      <c r="E22" s="5"/>
    </row>
    <row r="23" spans="2:5" s="10" customFormat="1" x14ac:dyDescent="0.2">
      <c r="B23" s="165" t="s">
        <v>348</v>
      </c>
      <c r="C23" s="19"/>
      <c r="D23" s="170" t="s">
        <v>473</v>
      </c>
      <c r="E23" s="5"/>
    </row>
    <row r="24" spans="2:5" s="10" customFormat="1" x14ac:dyDescent="0.2">
      <c r="B24" s="165" t="s">
        <v>349</v>
      </c>
      <c r="C24" s="19"/>
      <c r="D24" s="170" t="s">
        <v>474</v>
      </c>
      <c r="E24" s="5"/>
    </row>
    <row r="25" spans="2:5" x14ac:dyDescent="0.2">
      <c r="B25" s="165" t="s">
        <v>350</v>
      </c>
      <c r="C25" s="19"/>
      <c r="D25" s="170" t="s">
        <v>475</v>
      </c>
    </row>
    <row r="26" spans="2:5" x14ac:dyDescent="0.2">
      <c r="B26" s="165" t="s">
        <v>351</v>
      </c>
      <c r="C26" s="19"/>
      <c r="D26" s="171" t="s">
        <v>476</v>
      </c>
    </row>
    <row r="27" spans="2:5" s="9" customFormat="1" x14ac:dyDescent="0.2">
      <c r="B27" s="165" t="s">
        <v>352</v>
      </c>
      <c r="C27" s="19"/>
      <c r="D27" s="171" t="s">
        <v>477</v>
      </c>
      <c r="E27" s="5"/>
    </row>
    <row r="28" spans="2:5" s="9" customFormat="1" x14ac:dyDescent="0.2">
      <c r="B28" s="165" t="s">
        <v>353</v>
      </c>
      <c r="C28" s="19"/>
      <c r="D28" s="171" t="s">
        <v>478</v>
      </c>
      <c r="E28" s="5"/>
    </row>
    <row r="29" spans="2:5" s="9" customFormat="1" x14ac:dyDescent="0.2">
      <c r="B29" s="165" t="s">
        <v>354</v>
      </c>
      <c r="C29" s="19"/>
      <c r="D29" s="171" t="s">
        <v>479</v>
      </c>
      <c r="E29" s="5"/>
    </row>
    <row r="30" spans="2:5" s="10" customFormat="1" x14ac:dyDescent="0.2">
      <c r="B30" s="165" t="s">
        <v>355</v>
      </c>
      <c r="C30" s="22"/>
      <c r="D30" s="171" t="s">
        <v>480</v>
      </c>
      <c r="E30" s="5"/>
    </row>
    <row r="32" spans="2:5" x14ac:dyDescent="0.2">
      <c r="B32" s="14" t="s">
        <v>277</v>
      </c>
    </row>
    <row r="33" spans="2:5" s="10" customFormat="1" x14ac:dyDescent="0.2">
      <c r="B33" s="165" t="s">
        <v>356</v>
      </c>
      <c r="C33" s="22"/>
      <c r="D33" s="172" t="s">
        <v>493</v>
      </c>
      <c r="E33" s="5"/>
    </row>
    <row r="34" spans="2:5" s="9" customFormat="1" x14ac:dyDescent="0.2">
      <c r="B34" s="165" t="s">
        <v>357</v>
      </c>
      <c r="C34" s="22"/>
      <c r="D34" s="172" t="s">
        <v>481</v>
      </c>
      <c r="E34" s="5"/>
    </row>
    <row r="35" spans="2:5" x14ac:dyDescent="0.2">
      <c r="B35" s="165" t="s">
        <v>358</v>
      </c>
      <c r="C35" s="22"/>
      <c r="D35" s="172" t="s">
        <v>482</v>
      </c>
    </row>
    <row r="36" spans="2:5" s="10" customFormat="1" x14ac:dyDescent="0.2">
      <c r="B36" s="165" t="s">
        <v>359</v>
      </c>
      <c r="C36" s="22"/>
      <c r="D36" s="173" t="s">
        <v>483</v>
      </c>
      <c r="E36" s="5"/>
    </row>
    <row r="37" spans="2:5" x14ac:dyDescent="0.2">
      <c r="B37" s="165" t="s">
        <v>360</v>
      </c>
      <c r="C37" s="22"/>
      <c r="D37" s="172" t="s">
        <v>484</v>
      </c>
    </row>
    <row r="38" spans="2:5" s="10" customFormat="1" x14ac:dyDescent="0.2">
      <c r="B38" s="3"/>
      <c r="C38" s="22"/>
      <c r="E38" s="5"/>
    </row>
    <row r="39" spans="2:5" s="10" customFormat="1" x14ac:dyDescent="0.2">
      <c r="B39" s="14" t="s">
        <v>290</v>
      </c>
      <c r="C39" s="22"/>
      <c r="E39" s="5"/>
    </row>
    <row r="40" spans="2:5" s="10" customFormat="1" x14ac:dyDescent="0.2">
      <c r="B40" s="165" t="s">
        <v>361</v>
      </c>
      <c r="C40" s="22"/>
      <c r="D40" s="174" t="s">
        <v>485</v>
      </c>
      <c r="E40" s="5"/>
    </row>
    <row r="42" spans="2:5" x14ac:dyDescent="0.2">
      <c r="B42" s="16" t="s">
        <v>278</v>
      </c>
    </row>
    <row r="43" spans="2:5" s="10" customFormat="1" x14ac:dyDescent="0.2">
      <c r="B43" s="165" t="s">
        <v>362</v>
      </c>
      <c r="C43" s="23"/>
      <c r="D43" s="175" t="s">
        <v>486</v>
      </c>
      <c r="E43" s="5"/>
    </row>
    <row r="44" spans="2:5" s="10" customFormat="1" x14ac:dyDescent="0.2">
      <c r="B44" s="165" t="s">
        <v>363</v>
      </c>
      <c r="C44" s="23"/>
      <c r="D44" s="175" t="s">
        <v>487</v>
      </c>
      <c r="E44" s="5"/>
    </row>
    <row r="48" spans="2:5" x14ac:dyDescent="0.2">
      <c r="B48" s="232" t="s">
        <v>296</v>
      </c>
      <c r="C48" s="232"/>
    </row>
  </sheetData>
  <mergeCells count="2">
    <mergeCell ref="B6:D6"/>
    <mergeCell ref="B48:C48"/>
  </mergeCells>
  <phoneticPr fontId="5" type="noConversion"/>
  <hyperlinks>
    <hyperlink ref="D17" location="'T1'!A1" display="Anzahl Fälle, Personen und Sozialhilfequote, 2005-2012"/>
    <hyperlink ref="D18" location="'T2'!A1" display="Anzahl Fälle, Personen und Sozialhilfequote nach Bezirk und nach Gemeindegrösse, 2013"/>
    <hyperlink ref="D25" location="'T7'!A1" display="Sozialhilfebezüger/-innen nach Altersklassen, 2013"/>
    <hyperlink ref="D28" location="'T10'!A1" display="Sozialhilfebezüger/-innen nach abgeschlossener Ausbildung, 2005–2013 (ab 18 Jahren)"/>
    <hyperlink ref="D29" location="'T11'!A1" display="Sozialhilfebezüger/-innen nach Erwerbssituation, 2005–2013 (ab 15 Jahren)"/>
    <hyperlink ref="D34" location="'T14'!A1" display="Unterstützungseinheiten nach Fallstruktur, 2005–2015"/>
    <hyperlink ref="D35" location="'T15'!A1" display="Unterstützungseinheiten nach Bezugsdauer (laufende Fälle), 2005–2015"/>
    <hyperlink ref="D37" location="'T17'!A1" display="Unterstützungseinheiten nach Hauptgrund der Beendigung (abgeschlossene Fälle), 2005–2015"/>
    <hyperlink ref="D43" location="'T19'!A1" display="Anzahl Fälle und Personen mit Alimentenbevorschussungen, 2007–2015"/>
    <hyperlink ref="D44" location="'T20'!A1" display="Anzahl Fälle und Personen mit Elternschaftsbeihilfen, 2008–2015"/>
    <hyperlink ref="D27" location="'T9'!A1" display="Sozialhilfebezüger/-innen nach Zivilstand, 2005–2013 (ab 18 Jahren)"/>
    <hyperlink ref="D24" location="'T5'!A1" display="Sozialhilfebezüger/-innen nach Herkunftsregionen, 2007-2013"/>
    <hyperlink ref="D36" location="'T16'!A1" display="Unterstützungseinheiten nach Bezugsdauer (abgeschlossene Fälle), 2005–2015"/>
    <hyperlink ref="D24" location="'T6'!A1" display="Sozialhilfebezüger/-innen nach Herkunftsregionen, 2007-2013"/>
    <hyperlink ref="D30" location="'T12'!A1" display="Erwerbstätige Sozialhilfebeziehende (ab 15 Jahren) nach Beschäftigungsgrad, 2005–2015"/>
    <hyperlink ref="D33" location="'T13'!A1" display="Unterstützungseinheiten nach Wohndauer in der Gemeinde, 2005–2015"/>
    <hyperlink ref="D40" location="'T18'!A1" display="Unterstützte Privathaushalte und Haushaltsquote, 2015"/>
    <hyperlink ref="B48:C48" location="Begriffe!A1" display="Begriffe"/>
    <hyperlink ref="D17" location="'T1'!A1" display="Anzahl Fälle, Personen und Sozialhilfequote, 2005-2012"/>
    <hyperlink ref="D18" location="'T2'!A1" display="Anzahl Fälle, Personen und Sozialhilfequote nach Bezirk und nach Gemeindegrösse, 2013"/>
    <hyperlink ref="D19" location="'T3'!A1" display="Anzahl Fälle, Personen und Sozialhilfequote nach Bezirken und Gemeinden, 2012"/>
    <hyperlink ref="D23" location="'T5'!A1" display="Sozialhilfebezüger/-innen nach Nationalität und Geschlecht, 2005–2013"/>
    <hyperlink ref="D26" location="'T8'!A1" display="Sozialhilfebezüger/-innen nach Altersklassen, Entwicklung 2005–2013"/>
    <hyperlink ref="D20" location="'T4'!A1" display="Sozialhilfequoten nach Kanton, 2005–2018"/>
  </hyperlinks>
  <pageMargins left="0.77" right="0.59" top="1.0271739130434783" bottom="0.77" header="0.4921259845" footer="0.34"/>
  <pageSetup paperSize="9" scale="82" orientation="portrait" horizontalDpi="300" verticalDpi="300" r:id="rId1"/>
  <headerFooter alignWithMargins="0">
    <oddHeader xml:space="preserve">&amp;L&amp;G&amp;R&amp;"Arial,Fett"&amp;8DEPARTEMENT FINANZEN UND RESSOURCEN
Statistik Aargau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72AB"/>
  </sheetPr>
  <dimension ref="A1:M46"/>
  <sheetViews>
    <sheetView showGridLines="0" zoomScaleNormal="100" zoomScaleSheetLayoutView="100" workbookViewId="0">
      <selection sqref="A1:K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3" ht="15.75" x14ac:dyDescent="0.25">
      <c r="A1" s="234" t="str">
        <f>Inhaltsverzeichnis!B27&amp;" "&amp;Inhaltsverzeichnis!C27&amp;" "&amp;Inhaltsverzeichnis!D27</f>
        <v>Tabelle 9:  Sozialhilfebeziehende ab 18 Jahren nach Zivilstand und Geschlecht, 2005–2020</v>
      </c>
      <c r="B1" s="234"/>
      <c r="C1" s="234"/>
      <c r="D1" s="234"/>
      <c r="E1" s="234"/>
      <c r="F1" s="234"/>
      <c r="G1" s="234"/>
      <c r="H1" s="234"/>
      <c r="I1" s="234"/>
      <c r="J1" s="234"/>
      <c r="K1" s="234"/>
      <c r="L1" s="207"/>
      <c r="M1" s="207"/>
    </row>
    <row r="2" spans="1:13" ht="15.75" x14ac:dyDescent="0.25">
      <c r="A2" s="57"/>
      <c r="B2" s="105"/>
      <c r="C2" s="57"/>
      <c r="D2" s="57"/>
      <c r="E2" s="197"/>
      <c r="F2" s="57"/>
      <c r="G2" s="57"/>
      <c r="H2" s="57"/>
      <c r="I2" s="57"/>
      <c r="J2" s="57"/>
      <c r="K2" s="57"/>
    </row>
    <row r="3" spans="1:13" ht="15.75" x14ac:dyDescent="0.25">
      <c r="A3" s="58"/>
      <c r="G3" s="59"/>
    </row>
    <row r="4" spans="1:13" x14ac:dyDescent="0.2">
      <c r="B4" s="138" t="s">
        <v>300</v>
      </c>
      <c r="G4" s="59"/>
    </row>
    <row r="5" spans="1:13" x14ac:dyDescent="0.2">
      <c r="B5" s="253" t="s">
        <v>2</v>
      </c>
      <c r="C5" s="239" t="s">
        <v>0</v>
      </c>
      <c r="D5" s="239" t="s">
        <v>11</v>
      </c>
      <c r="E5" s="239"/>
      <c r="F5" s="239" t="s">
        <v>341</v>
      </c>
      <c r="G5" s="239"/>
      <c r="H5" s="239" t="s">
        <v>13</v>
      </c>
      <c r="I5" s="239"/>
      <c r="J5" s="239" t="s">
        <v>12</v>
      </c>
      <c r="K5" s="239"/>
      <c r="L5" s="239" t="s">
        <v>280</v>
      </c>
    </row>
    <row r="6" spans="1:13" ht="39" customHeight="1" x14ac:dyDescent="0.2">
      <c r="B6" s="253"/>
      <c r="C6" s="239"/>
      <c r="D6" s="108" t="s">
        <v>288</v>
      </c>
      <c r="E6" s="108" t="s">
        <v>289</v>
      </c>
      <c r="F6" s="108" t="s">
        <v>288</v>
      </c>
      <c r="G6" s="108" t="s">
        <v>289</v>
      </c>
      <c r="H6" s="108" t="s">
        <v>288</v>
      </c>
      <c r="I6" s="108" t="s">
        <v>289</v>
      </c>
      <c r="J6" s="108" t="s">
        <v>288</v>
      </c>
      <c r="K6" s="108" t="s">
        <v>289</v>
      </c>
      <c r="L6" s="239"/>
    </row>
    <row r="7" spans="1:13" x14ac:dyDescent="0.2">
      <c r="B7" s="12">
        <v>2005</v>
      </c>
      <c r="C7" s="61">
        <v>7434</v>
      </c>
      <c r="D7" s="61">
        <v>1131</v>
      </c>
      <c r="E7" s="61">
        <v>1671</v>
      </c>
      <c r="F7" s="61">
        <v>1594</v>
      </c>
      <c r="G7" s="61">
        <v>1455</v>
      </c>
      <c r="H7" s="61">
        <v>754</v>
      </c>
      <c r="I7" s="61">
        <v>468</v>
      </c>
      <c r="J7" s="61">
        <v>193</v>
      </c>
      <c r="K7" s="61">
        <v>38</v>
      </c>
      <c r="L7" s="11">
        <v>130</v>
      </c>
    </row>
    <row r="8" spans="1:13" x14ac:dyDescent="0.2">
      <c r="B8" s="12">
        <v>2006</v>
      </c>
      <c r="C8" s="61">
        <v>7889</v>
      </c>
      <c r="D8" s="61">
        <v>1294</v>
      </c>
      <c r="E8" s="61">
        <v>1712</v>
      </c>
      <c r="F8" s="61">
        <v>1762</v>
      </c>
      <c r="G8" s="61">
        <v>1498</v>
      </c>
      <c r="H8" s="61">
        <v>786</v>
      </c>
      <c r="I8" s="61">
        <v>486</v>
      </c>
      <c r="J8" s="61">
        <v>180</v>
      </c>
      <c r="K8" s="61">
        <v>42</v>
      </c>
      <c r="L8" s="11">
        <v>129</v>
      </c>
    </row>
    <row r="9" spans="1:13" x14ac:dyDescent="0.2">
      <c r="B9" s="12">
        <v>2007</v>
      </c>
      <c r="C9" s="61">
        <v>7846</v>
      </c>
      <c r="D9" s="11">
        <v>1278</v>
      </c>
      <c r="E9" s="11">
        <v>1639</v>
      </c>
      <c r="F9" s="11">
        <v>1780</v>
      </c>
      <c r="G9" s="11">
        <v>1480</v>
      </c>
      <c r="H9" s="11">
        <v>841</v>
      </c>
      <c r="I9" s="11">
        <v>487</v>
      </c>
      <c r="J9" s="11">
        <v>212</v>
      </c>
      <c r="K9" s="11">
        <v>43</v>
      </c>
      <c r="L9" s="11">
        <v>86</v>
      </c>
    </row>
    <row r="10" spans="1:13" x14ac:dyDescent="0.2">
      <c r="B10" s="12">
        <v>2008</v>
      </c>
      <c r="C10" s="61">
        <v>7415</v>
      </c>
      <c r="D10" s="11">
        <v>1252</v>
      </c>
      <c r="E10" s="11">
        <v>1570</v>
      </c>
      <c r="F10" s="11">
        <v>1655</v>
      </c>
      <c r="G10" s="11">
        <v>1355</v>
      </c>
      <c r="H10" s="11">
        <v>815</v>
      </c>
      <c r="I10" s="11">
        <v>466</v>
      </c>
      <c r="J10" s="11">
        <v>196</v>
      </c>
      <c r="K10" s="11">
        <v>40</v>
      </c>
      <c r="L10" s="11">
        <v>66</v>
      </c>
    </row>
    <row r="11" spans="1:13" x14ac:dyDescent="0.2">
      <c r="B11" s="12">
        <v>2009</v>
      </c>
      <c r="C11" s="61">
        <v>7726</v>
      </c>
      <c r="D11" s="11">
        <v>1286</v>
      </c>
      <c r="E11" s="11">
        <v>1645</v>
      </c>
      <c r="F11" s="11">
        <v>1696</v>
      </c>
      <c r="G11" s="11">
        <v>1390</v>
      </c>
      <c r="H11" s="11">
        <v>883</v>
      </c>
      <c r="I11" s="11">
        <v>532</v>
      </c>
      <c r="J11" s="11">
        <v>225</v>
      </c>
      <c r="K11" s="11">
        <v>46</v>
      </c>
      <c r="L11" s="11">
        <v>23</v>
      </c>
    </row>
    <row r="12" spans="1:13" x14ac:dyDescent="0.2">
      <c r="B12" s="12">
        <v>2010</v>
      </c>
      <c r="C12" s="61">
        <v>7958</v>
      </c>
      <c r="D12" s="11">
        <v>1310</v>
      </c>
      <c r="E12" s="11">
        <v>1706</v>
      </c>
      <c r="F12" s="11">
        <v>1678</v>
      </c>
      <c r="G12" s="11">
        <v>1396</v>
      </c>
      <c r="H12" s="11">
        <v>961</v>
      </c>
      <c r="I12" s="11">
        <v>579</v>
      </c>
      <c r="J12" s="11">
        <v>240</v>
      </c>
      <c r="K12" s="11">
        <v>47</v>
      </c>
      <c r="L12" s="11">
        <v>41</v>
      </c>
    </row>
    <row r="13" spans="1:13" x14ac:dyDescent="0.2">
      <c r="B13" s="12">
        <v>2011</v>
      </c>
      <c r="C13" s="61">
        <v>8345</v>
      </c>
      <c r="D13" s="11">
        <v>1405</v>
      </c>
      <c r="E13" s="11">
        <v>1878</v>
      </c>
      <c r="F13" s="11">
        <v>1706</v>
      </c>
      <c r="G13" s="11">
        <v>1449</v>
      </c>
      <c r="H13" s="11">
        <v>1006</v>
      </c>
      <c r="I13" s="11">
        <v>604</v>
      </c>
      <c r="J13" s="11">
        <v>231</v>
      </c>
      <c r="K13" s="11">
        <v>55</v>
      </c>
      <c r="L13" s="11">
        <v>11</v>
      </c>
    </row>
    <row r="14" spans="1:13" x14ac:dyDescent="0.2">
      <c r="B14" s="12">
        <v>2012</v>
      </c>
      <c r="C14" s="61">
        <v>8558</v>
      </c>
      <c r="D14" s="28">
        <v>1486</v>
      </c>
      <c r="E14" s="28">
        <v>1972</v>
      </c>
      <c r="F14" s="28">
        <v>1671</v>
      </c>
      <c r="G14" s="28">
        <v>1457</v>
      </c>
      <c r="H14" s="28">
        <v>1056</v>
      </c>
      <c r="I14" s="28">
        <v>640</v>
      </c>
      <c r="J14" s="28">
        <v>216</v>
      </c>
      <c r="K14" s="28">
        <v>53</v>
      </c>
      <c r="L14" s="11">
        <v>7</v>
      </c>
    </row>
    <row r="15" spans="1:13" x14ac:dyDescent="0.2">
      <c r="B15" s="12">
        <v>2013</v>
      </c>
      <c r="C15" s="61">
        <v>8865</v>
      </c>
      <c r="D15" s="28">
        <v>1532</v>
      </c>
      <c r="E15" s="28">
        <v>2022</v>
      </c>
      <c r="F15" s="28">
        <v>1791</v>
      </c>
      <c r="G15" s="28">
        <v>1546</v>
      </c>
      <c r="H15" s="28">
        <v>1064</v>
      </c>
      <c r="I15" s="28">
        <v>646</v>
      </c>
      <c r="J15" s="28">
        <v>195</v>
      </c>
      <c r="K15" s="28">
        <v>55</v>
      </c>
      <c r="L15" s="11">
        <v>14</v>
      </c>
    </row>
    <row r="16" spans="1:13" x14ac:dyDescent="0.2">
      <c r="B16" s="12">
        <v>2014</v>
      </c>
      <c r="C16" s="61">
        <v>9386</v>
      </c>
      <c r="D16" s="28">
        <v>1603</v>
      </c>
      <c r="E16" s="28">
        <v>2273</v>
      </c>
      <c r="F16" s="28">
        <v>1907</v>
      </c>
      <c r="G16" s="28">
        <v>1581</v>
      </c>
      <c r="H16" s="28">
        <v>1083</v>
      </c>
      <c r="I16" s="28">
        <v>709</v>
      </c>
      <c r="J16" s="28">
        <v>164</v>
      </c>
      <c r="K16" s="28">
        <v>52</v>
      </c>
      <c r="L16" s="11">
        <v>14</v>
      </c>
    </row>
    <row r="17" spans="2:12" x14ac:dyDescent="0.2">
      <c r="B17" s="12">
        <v>2015</v>
      </c>
      <c r="C17" s="61">
        <v>9916</v>
      </c>
      <c r="D17" s="28">
        <v>1691</v>
      </c>
      <c r="E17" s="28">
        <v>2455</v>
      </c>
      <c r="F17" s="28">
        <v>1972</v>
      </c>
      <c r="G17" s="28">
        <v>1642</v>
      </c>
      <c r="H17" s="28">
        <v>1167</v>
      </c>
      <c r="I17" s="28">
        <v>749</v>
      </c>
      <c r="J17" s="28">
        <v>174</v>
      </c>
      <c r="K17" s="28">
        <v>46</v>
      </c>
      <c r="L17" s="11">
        <v>20</v>
      </c>
    </row>
    <row r="18" spans="2:12" s="80" customFormat="1" x14ac:dyDescent="0.2">
      <c r="B18" s="12">
        <v>2016</v>
      </c>
      <c r="C18" s="61">
        <v>10282</v>
      </c>
      <c r="D18" s="32">
        <v>1799</v>
      </c>
      <c r="E18" s="32">
        <v>2578</v>
      </c>
      <c r="F18" s="32">
        <v>1985</v>
      </c>
      <c r="G18" s="32">
        <v>1645</v>
      </c>
      <c r="H18" s="32">
        <v>1231</v>
      </c>
      <c r="I18" s="32">
        <v>796</v>
      </c>
      <c r="J18" s="32">
        <v>161</v>
      </c>
      <c r="K18" s="28">
        <v>51</v>
      </c>
      <c r="L18" s="33">
        <v>36</v>
      </c>
    </row>
    <row r="19" spans="2:12" s="80" customFormat="1" x14ac:dyDescent="0.2">
      <c r="B19" s="12">
        <v>2017</v>
      </c>
      <c r="C19" s="61">
        <v>10559</v>
      </c>
      <c r="D19" s="32">
        <v>1904</v>
      </c>
      <c r="E19" s="32">
        <v>2645</v>
      </c>
      <c r="F19" s="32">
        <v>1981</v>
      </c>
      <c r="G19" s="32">
        <v>1661</v>
      </c>
      <c r="H19" s="32">
        <v>1268</v>
      </c>
      <c r="I19" s="32">
        <v>784</v>
      </c>
      <c r="J19" s="32">
        <v>188</v>
      </c>
      <c r="K19" s="28">
        <v>55</v>
      </c>
      <c r="L19" s="33">
        <v>73</v>
      </c>
    </row>
    <row r="20" spans="2:12" s="80" customFormat="1" x14ac:dyDescent="0.2">
      <c r="B20" s="12">
        <v>2018</v>
      </c>
      <c r="C20" s="61">
        <v>10317</v>
      </c>
      <c r="D20" s="32">
        <v>1907</v>
      </c>
      <c r="E20" s="32">
        <v>2608</v>
      </c>
      <c r="F20" s="32">
        <v>1941</v>
      </c>
      <c r="G20" s="32">
        <v>1570</v>
      </c>
      <c r="H20" s="32">
        <v>1191</v>
      </c>
      <c r="I20" s="32">
        <v>756</v>
      </c>
      <c r="J20" s="32">
        <v>212</v>
      </c>
      <c r="K20" s="28">
        <v>91</v>
      </c>
      <c r="L20" s="33">
        <v>41</v>
      </c>
    </row>
    <row r="21" spans="2:12" s="80" customFormat="1" x14ac:dyDescent="0.2">
      <c r="B21" s="12">
        <v>2019</v>
      </c>
      <c r="C21" s="61">
        <v>9960</v>
      </c>
      <c r="D21" s="32">
        <v>1893</v>
      </c>
      <c r="E21" s="32">
        <v>2581</v>
      </c>
      <c r="F21" s="32">
        <v>1829</v>
      </c>
      <c r="G21" s="32">
        <v>1470</v>
      </c>
      <c r="H21" s="32">
        <v>1157</v>
      </c>
      <c r="I21" s="32">
        <v>674</v>
      </c>
      <c r="J21" s="32">
        <v>219</v>
      </c>
      <c r="K21" s="28">
        <v>102</v>
      </c>
      <c r="L21" s="33">
        <v>35</v>
      </c>
    </row>
    <row r="22" spans="2:12" s="80" customFormat="1" ht="13.5" thickBot="1" x14ac:dyDescent="0.25">
      <c r="B22" s="109">
        <v>2020</v>
      </c>
      <c r="C22" s="125">
        <v>9703</v>
      </c>
      <c r="D22" s="133">
        <v>1909</v>
      </c>
      <c r="E22" s="133">
        <v>2637</v>
      </c>
      <c r="F22" s="133">
        <v>1671</v>
      </c>
      <c r="G22" s="133">
        <v>1389</v>
      </c>
      <c r="H22" s="133">
        <v>1065</v>
      </c>
      <c r="I22" s="110">
        <v>620</v>
      </c>
      <c r="J22" s="110">
        <v>252</v>
      </c>
      <c r="K22" s="133">
        <v>118</v>
      </c>
      <c r="L22" s="134">
        <v>42</v>
      </c>
    </row>
    <row r="23" spans="2:12" s="80" customFormat="1" x14ac:dyDescent="0.2">
      <c r="B23" s="12"/>
      <c r="C23" s="32"/>
      <c r="D23" s="32"/>
      <c r="E23" s="32"/>
      <c r="F23" s="32"/>
      <c r="G23" s="32"/>
      <c r="H23" s="32"/>
      <c r="I23" s="32"/>
      <c r="J23" s="28"/>
      <c r="K23" s="32"/>
      <c r="L23" s="33"/>
    </row>
    <row r="24" spans="2:12" x14ac:dyDescent="0.2">
      <c r="I24" s="90"/>
    </row>
    <row r="25" spans="2:12" x14ac:dyDescent="0.2">
      <c r="B25" s="138" t="s">
        <v>301</v>
      </c>
      <c r="J25" s="90"/>
    </row>
    <row r="26" spans="2:12" x14ac:dyDescent="0.2">
      <c r="B26" s="253" t="s">
        <v>2</v>
      </c>
      <c r="C26" s="239" t="s">
        <v>11</v>
      </c>
      <c r="D26" s="239"/>
      <c r="E26" s="239" t="s">
        <v>341</v>
      </c>
      <c r="F26" s="239"/>
      <c r="G26" s="239" t="s">
        <v>13</v>
      </c>
      <c r="H26" s="239"/>
      <c r="I26" s="239" t="s">
        <v>12</v>
      </c>
      <c r="J26" s="239"/>
    </row>
    <row r="27" spans="2:12" x14ac:dyDescent="0.2">
      <c r="B27" s="253"/>
      <c r="C27" s="108" t="s">
        <v>288</v>
      </c>
      <c r="D27" s="108" t="s">
        <v>289</v>
      </c>
      <c r="E27" s="108" t="s">
        <v>288</v>
      </c>
      <c r="F27" s="108" t="s">
        <v>289</v>
      </c>
      <c r="G27" s="108" t="s">
        <v>288</v>
      </c>
      <c r="H27" s="108" t="s">
        <v>289</v>
      </c>
      <c r="I27" s="108" t="s">
        <v>288</v>
      </c>
      <c r="J27" s="108" t="s">
        <v>289</v>
      </c>
    </row>
    <row r="28" spans="2:12" x14ac:dyDescent="0.2">
      <c r="B28" s="136">
        <v>2005</v>
      </c>
      <c r="C28" s="53">
        <v>2.2999999999999998</v>
      </c>
      <c r="D28" s="53">
        <v>2.6</v>
      </c>
      <c r="E28" s="53">
        <v>1.2</v>
      </c>
      <c r="F28" s="53">
        <v>1.1000000000000001</v>
      </c>
      <c r="G28" s="53">
        <v>4.7</v>
      </c>
      <c r="H28" s="53">
        <v>3.9</v>
      </c>
      <c r="I28" s="53">
        <v>0.8</v>
      </c>
      <c r="J28" s="53">
        <v>0.8</v>
      </c>
    </row>
    <row r="29" spans="2:12" x14ac:dyDescent="0.2">
      <c r="B29" s="48">
        <v>2006</v>
      </c>
      <c r="C29" s="91">
        <v>2.6</v>
      </c>
      <c r="D29" s="91">
        <v>2.6</v>
      </c>
      <c r="E29" s="91">
        <v>1.3</v>
      </c>
      <c r="F29" s="91">
        <v>1.1000000000000001</v>
      </c>
      <c r="G29" s="91">
        <v>4.9000000000000004</v>
      </c>
      <c r="H29" s="91">
        <v>4</v>
      </c>
      <c r="I29" s="91">
        <v>0.8</v>
      </c>
      <c r="J29" s="91">
        <v>0.8</v>
      </c>
    </row>
    <row r="30" spans="2:12" x14ac:dyDescent="0.2">
      <c r="B30" s="48">
        <v>2007</v>
      </c>
      <c r="C30" s="92">
        <v>2.5</v>
      </c>
      <c r="D30" s="92">
        <v>2.5</v>
      </c>
      <c r="E30" s="92">
        <v>1.3</v>
      </c>
      <c r="F30" s="92">
        <v>1.1000000000000001</v>
      </c>
      <c r="G30" s="92">
        <v>5.2</v>
      </c>
      <c r="H30" s="92">
        <v>4</v>
      </c>
      <c r="I30" s="92">
        <v>0.9</v>
      </c>
      <c r="J30" s="92">
        <v>0.8</v>
      </c>
    </row>
    <row r="31" spans="2:12" x14ac:dyDescent="0.2">
      <c r="B31" s="48">
        <v>2008</v>
      </c>
      <c r="C31" s="92">
        <v>2.4</v>
      </c>
      <c r="D31" s="92">
        <v>2.4</v>
      </c>
      <c r="E31" s="92">
        <v>1.2</v>
      </c>
      <c r="F31" s="92">
        <v>1</v>
      </c>
      <c r="G31" s="92">
        <v>5</v>
      </c>
      <c r="H31" s="92">
        <v>3.7</v>
      </c>
      <c r="I31" s="92">
        <v>0.8</v>
      </c>
      <c r="J31" s="92">
        <v>0.8</v>
      </c>
    </row>
    <row r="32" spans="2:12" x14ac:dyDescent="0.2">
      <c r="B32" s="48">
        <v>2009</v>
      </c>
      <c r="C32" s="92">
        <v>2.5</v>
      </c>
      <c r="D32" s="92">
        <v>2.4</v>
      </c>
      <c r="E32" s="92">
        <v>1.2</v>
      </c>
      <c r="F32" s="92">
        <v>1</v>
      </c>
      <c r="G32" s="92">
        <v>5.3</v>
      </c>
      <c r="H32" s="92">
        <v>4.2</v>
      </c>
      <c r="I32" s="92">
        <v>0.9</v>
      </c>
      <c r="J32" s="92">
        <v>0.9</v>
      </c>
    </row>
    <row r="33" spans="2:10" x14ac:dyDescent="0.2">
      <c r="B33" s="48">
        <v>2010</v>
      </c>
      <c r="C33" s="92">
        <v>2.5</v>
      </c>
      <c r="D33" s="92">
        <v>2.5</v>
      </c>
      <c r="E33" s="92">
        <v>1.2</v>
      </c>
      <c r="F33" s="92">
        <v>1</v>
      </c>
      <c r="G33" s="92">
        <v>5.7</v>
      </c>
      <c r="H33" s="92">
        <v>4.5</v>
      </c>
      <c r="I33" s="92">
        <v>1</v>
      </c>
      <c r="J33" s="92">
        <v>0.9</v>
      </c>
    </row>
    <row r="34" spans="2:10" ht="14.25" x14ac:dyDescent="0.2">
      <c r="B34" s="208" t="s">
        <v>460</v>
      </c>
      <c r="C34" s="92">
        <v>2.2999999999999998</v>
      </c>
      <c r="D34" s="92">
        <v>2.4</v>
      </c>
      <c r="E34" s="92">
        <v>1.2</v>
      </c>
      <c r="F34" s="92">
        <v>1</v>
      </c>
      <c r="G34" s="92">
        <v>4.0999999999999996</v>
      </c>
      <c r="H34" s="92">
        <v>3.2</v>
      </c>
      <c r="I34" s="92">
        <v>1</v>
      </c>
      <c r="J34" s="92">
        <v>1</v>
      </c>
    </row>
    <row r="35" spans="2:10" x14ac:dyDescent="0.2">
      <c r="B35" s="48">
        <v>2012</v>
      </c>
      <c r="C35" s="92">
        <v>2.2999999999999998</v>
      </c>
      <c r="D35" s="92">
        <v>2.4</v>
      </c>
      <c r="E35" s="92">
        <v>1.2</v>
      </c>
      <c r="F35" s="92">
        <v>1</v>
      </c>
      <c r="G35" s="92">
        <v>4.2</v>
      </c>
      <c r="H35" s="92">
        <v>3.3</v>
      </c>
      <c r="I35" s="92">
        <v>9</v>
      </c>
      <c r="J35" s="92">
        <v>0.9</v>
      </c>
    </row>
    <row r="36" spans="2:10" x14ac:dyDescent="0.2">
      <c r="B36" s="48">
        <v>2013</v>
      </c>
      <c r="C36" s="92">
        <v>2.4</v>
      </c>
      <c r="D36" s="92">
        <v>2.5</v>
      </c>
      <c r="E36" s="92">
        <v>1.3</v>
      </c>
      <c r="F36" s="92">
        <v>1.1000000000000001</v>
      </c>
      <c r="G36" s="92">
        <v>4.0999999999999996</v>
      </c>
      <c r="H36" s="92">
        <v>3.2</v>
      </c>
      <c r="I36" s="92">
        <v>0.8</v>
      </c>
      <c r="J36" s="92">
        <v>0.9</v>
      </c>
    </row>
    <row r="37" spans="2:10" x14ac:dyDescent="0.2">
      <c r="B37" s="48">
        <v>2014</v>
      </c>
      <c r="C37" s="92">
        <v>2.4</v>
      </c>
      <c r="D37" s="92">
        <v>2.7</v>
      </c>
      <c r="E37" s="92">
        <v>1.3</v>
      </c>
      <c r="F37" s="92">
        <v>1.1000000000000001</v>
      </c>
      <c r="G37" s="92">
        <v>4</v>
      </c>
      <c r="H37" s="92">
        <v>3.4</v>
      </c>
      <c r="I37" s="92">
        <v>0.7</v>
      </c>
      <c r="J37" s="92">
        <v>0.9</v>
      </c>
    </row>
    <row r="38" spans="2:10" x14ac:dyDescent="0.2">
      <c r="B38" s="48">
        <v>2015</v>
      </c>
      <c r="C38" s="92">
        <v>2.5</v>
      </c>
      <c r="D38" s="92">
        <v>2.9</v>
      </c>
      <c r="E38" s="92">
        <v>1.4</v>
      </c>
      <c r="F38" s="92">
        <v>1.1000000000000001</v>
      </c>
      <c r="G38" s="92">
        <v>4.2</v>
      </c>
      <c r="H38" s="92">
        <v>3.5</v>
      </c>
      <c r="I38" s="92">
        <v>0.7</v>
      </c>
      <c r="J38" s="92">
        <v>0.8</v>
      </c>
    </row>
    <row r="39" spans="2:10" x14ac:dyDescent="0.2">
      <c r="B39" s="48">
        <v>2016</v>
      </c>
      <c r="C39" s="92">
        <v>2.6</v>
      </c>
      <c r="D39" s="92">
        <v>2.9</v>
      </c>
      <c r="E39" s="92">
        <v>1.4</v>
      </c>
      <c r="F39" s="92">
        <v>1.1000000000000001</v>
      </c>
      <c r="G39" s="92">
        <v>4.3</v>
      </c>
      <c r="H39" s="92">
        <v>3.6</v>
      </c>
      <c r="I39" s="92">
        <v>0.7</v>
      </c>
      <c r="J39" s="92">
        <v>0.8</v>
      </c>
    </row>
    <row r="40" spans="2:10" x14ac:dyDescent="0.2">
      <c r="B40" s="48">
        <v>2017</v>
      </c>
      <c r="C40" s="92">
        <v>2.7</v>
      </c>
      <c r="D40" s="92">
        <v>2.9</v>
      </c>
      <c r="E40" s="92">
        <v>1.3</v>
      </c>
      <c r="F40" s="92">
        <v>1.1000000000000001</v>
      </c>
      <c r="G40" s="92">
        <v>4.3</v>
      </c>
      <c r="H40" s="92">
        <v>3.4</v>
      </c>
      <c r="I40" s="92">
        <v>0.8</v>
      </c>
      <c r="J40" s="92">
        <v>0.9</v>
      </c>
    </row>
    <row r="41" spans="2:10" x14ac:dyDescent="0.2">
      <c r="B41" s="48">
        <v>2018</v>
      </c>
      <c r="C41" s="92">
        <v>2.7</v>
      </c>
      <c r="D41" s="92">
        <v>2.9</v>
      </c>
      <c r="E41" s="92">
        <v>1.3</v>
      </c>
      <c r="F41" s="92">
        <v>1</v>
      </c>
      <c r="G41" s="92">
        <v>4</v>
      </c>
      <c r="H41" s="92">
        <v>3.2</v>
      </c>
      <c r="I41" s="92">
        <v>0.9</v>
      </c>
      <c r="J41" s="92">
        <v>1.5</v>
      </c>
    </row>
    <row r="42" spans="2:10" x14ac:dyDescent="0.2">
      <c r="B42" s="48">
        <v>2019</v>
      </c>
      <c r="C42" s="92">
        <v>2.6</v>
      </c>
      <c r="D42" s="92">
        <v>2.8</v>
      </c>
      <c r="E42" s="92">
        <v>1.2</v>
      </c>
      <c r="F42" s="92">
        <v>1</v>
      </c>
      <c r="G42" s="92">
        <v>3.8</v>
      </c>
      <c r="H42" s="92">
        <v>2.8</v>
      </c>
      <c r="I42" s="92">
        <v>0.9</v>
      </c>
      <c r="J42" s="92">
        <v>1.6</v>
      </c>
    </row>
    <row r="43" spans="2:10" ht="13.5" thickBot="1" x14ac:dyDescent="0.25">
      <c r="B43" s="137">
        <v>2020</v>
      </c>
      <c r="C43" s="135">
        <v>2.6</v>
      </c>
      <c r="D43" s="135">
        <v>2.8</v>
      </c>
      <c r="E43" s="135">
        <v>1.1000000000000001</v>
      </c>
      <c r="F43" s="135">
        <v>0.9</v>
      </c>
      <c r="G43" s="135">
        <v>3.4</v>
      </c>
      <c r="H43" s="135">
        <v>2.5</v>
      </c>
      <c r="I43" s="135">
        <v>1</v>
      </c>
      <c r="J43" s="135">
        <v>1.8</v>
      </c>
    </row>
    <row r="45" spans="2:10" x14ac:dyDescent="0.2">
      <c r="B45" s="139" t="s">
        <v>433</v>
      </c>
    </row>
    <row r="46" spans="2:10" x14ac:dyDescent="0.2">
      <c r="B46" s="139" t="s">
        <v>449</v>
      </c>
    </row>
  </sheetData>
  <mergeCells count="13">
    <mergeCell ref="A1:K1"/>
    <mergeCell ref="I26:J26"/>
    <mergeCell ref="L5:L6"/>
    <mergeCell ref="D5:E5"/>
    <mergeCell ref="F5:G5"/>
    <mergeCell ref="H5:I5"/>
    <mergeCell ref="J5:K5"/>
    <mergeCell ref="B5:B6"/>
    <mergeCell ref="C5:C6"/>
    <mergeCell ref="C26:D26"/>
    <mergeCell ref="E26:F26"/>
    <mergeCell ref="G26:H26"/>
    <mergeCell ref="B26:B27"/>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ignoredErrors>
    <ignoredError sqref="B3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V110"/>
  <sheetViews>
    <sheetView showGridLines="0" zoomScaleNormal="100" zoomScaleSheetLayoutView="100" workbookViewId="0">
      <selection sqref="A1:N1"/>
    </sheetView>
  </sheetViews>
  <sheetFormatPr baseColWidth="10" defaultRowHeight="12.75" x14ac:dyDescent="0.2"/>
  <cols>
    <col min="1" max="1" width="2.7109375" style="6" customWidth="1"/>
    <col min="2" max="2" width="5.7109375" style="12" customWidth="1"/>
    <col min="3" max="10" width="10.7109375" style="6" customWidth="1"/>
    <col min="11" max="11" width="12" style="6" customWidth="1"/>
    <col min="12" max="14" width="10.7109375" style="6" customWidth="1"/>
    <col min="15" max="16384" width="11.42578125" style="6"/>
  </cols>
  <sheetData>
    <row r="1" spans="1:22" ht="15.75" x14ac:dyDescent="0.25">
      <c r="A1" s="233" t="str">
        <f>Inhaltsverzeichnis!B28&amp;" "&amp;Inhaltsverzeichnis!C28&amp;" "&amp;Inhaltsverzeichnis!D28</f>
        <v>Tabelle 10:  Sozialhilfebeziehende im Alter von 25 bis 64 Jahren nach höchster abgeschlossener Ausbildung, 2005–2020</v>
      </c>
      <c r="B1" s="233"/>
      <c r="C1" s="233"/>
      <c r="D1" s="233"/>
      <c r="E1" s="233"/>
      <c r="F1" s="233"/>
      <c r="G1" s="233"/>
      <c r="H1" s="233"/>
      <c r="I1" s="233"/>
      <c r="J1" s="233"/>
      <c r="K1" s="233"/>
      <c r="L1" s="233"/>
      <c r="M1" s="233"/>
      <c r="N1" s="233"/>
    </row>
    <row r="2" spans="1:22" ht="15.75" x14ac:dyDescent="0.25">
      <c r="A2" s="57"/>
      <c r="B2" s="105"/>
      <c r="C2" s="57"/>
      <c r="D2" s="57"/>
      <c r="E2" s="57"/>
      <c r="F2" s="57"/>
      <c r="G2" s="57"/>
      <c r="H2" s="57"/>
      <c r="I2" s="57"/>
      <c r="L2" s="80"/>
      <c r="M2" s="80"/>
      <c r="N2" s="80"/>
      <c r="O2" s="80"/>
      <c r="P2" s="80"/>
      <c r="Q2" s="80"/>
      <c r="R2" s="80"/>
      <c r="S2" s="80"/>
      <c r="T2" s="80"/>
    </row>
    <row r="3" spans="1:22" ht="15.75" x14ac:dyDescent="0.25">
      <c r="A3" s="58"/>
      <c r="L3" s="205"/>
      <c r="M3" s="205"/>
      <c r="N3" s="205"/>
      <c r="O3" s="205"/>
      <c r="P3" s="205"/>
      <c r="Q3" s="205"/>
      <c r="R3" s="205"/>
      <c r="S3" s="205"/>
      <c r="T3" s="205"/>
      <c r="U3" s="205"/>
      <c r="V3" s="205"/>
    </row>
    <row r="4" spans="1:22" ht="63.75" x14ac:dyDescent="0.2">
      <c r="B4" s="107" t="s">
        <v>2</v>
      </c>
      <c r="C4" s="108" t="s">
        <v>0</v>
      </c>
      <c r="D4" s="108" t="s">
        <v>377</v>
      </c>
      <c r="E4" s="108" t="s">
        <v>376</v>
      </c>
      <c r="F4" s="108" t="s">
        <v>14</v>
      </c>
      <c r="G4" s="108" t="s">
        <v>378</v>
      </c>
      <c r="H4" s="108" t="s">
        <v>379</v>
      </c>
      <c r="I4" s="108" t="s">
        <v>302</v>
      </c>
      <c r="J4" s="108" t="s">
        <v>400</v>
      </c>
      <c r="K4" s="202" t="s">
        <v>380</v>
      </c>
      <c r="L4" s="41"/>
      <c r="M4" s="180" t="s">
        <v>279</v>
      </c>
      <c r="N4" s="180" t="s">
        <v>17</v>
      </c>
      <c r="O4" s="180" t="s">
        <v>14</v>
      </c>
      <c r="P4" s="180" t="s">
        <v>15</v>
      </c>
      <c r="Q4" s="180" t="s">
        <v>381</v>
      </c>
      <c r="R4" s="180" t="s">
        <v>407</v>
      </c>
      <c r="S4" s="180" t="s">
        <v>324</v>
      </c>
      <c r="T4" s="180" t="s">
        <v>312</v>
      </c>
      <c r="U4" s="205"/>
      <c r="V4" s="205"/>
    </row>
    <row r="5" spans="1:22" x14ac:dyDescent="0.2">
      <c r="B5" s="68">
        <v>2005</v>
      </c>
      <c r="C5" s="61">
        <v>5857</v>
      </c>
      <c r="D5" s="52">
        <v>274</v>
      </c>
      <c r="E5" s="52">
        <v>1742</v>
      </c>
      <c r="F5" s="52">
        <v>397</v>
      </c>
      <c r="G5" s="52">
        <v>1840</v>
      </c>
      <c r="H5" s="52">
        <v>70</v>
      </c>
      <c r="I5" s="52">
        <v>101</v>
      </c>
      <c r="J5" s="52">
        <v>74</v>
      </c>
      <c r="K5" s="52">
        <v>1359</v>
      </c>
      <c r="L5" s="229"/>
      <c r="M5" s="230"/>
      <c r="N5" s="230"/>
      <c r="O5" s="230"/>
      <c r="P5" s="230"/>
      <c r="Q5" s="230"/>
      <c r="R5" s="230"/>
      <c r="S5" s="230"/>
      <c r="T5" s="230"/>
      <c r="U5" s="205"/>
      <c r="V5" s="205"/>
    </row>
    <row r="6" spans="1:22" x14ac:dyDescent="0.2">
      <c r="B6" s="68">
        <v>2006</v>
      </c>
      <c r="C6" s="61">
        <v>6266</v>
      </c>
      <c r="D6" s="52">
        <v>320</v>
      </c>
      <c r="E6" s="52">
        <v>2118</v>
      </c>
      <c r="F6" s="52">
        <v>426</v>
      </c>
      <c r="G6" s="52">
        <v>2053</v>
      </c>
      <c r="H6" s="52">
        <v>91</v>
      </c>
      <c r="I6" s="52">
        <v>96</v>
      </c>
      <c r="J6" s="52">
        <v>69</v>
      </c>
      <c r="K6" s="52">
        <v>1093</v>
      </c>
      <c r="L6" s="229"/>
      <c r="M6" s="205"/>
      <c r="N6" s="205"/>
      <c r="O6" s="205"/>
      <c r="P6" s="205"/>
      <c r="Q6" s="205"/>
      <c r="R6" s="205"/>
      <c r="S6" s="205"/>
      <c r="T6" s="205"/>
      <c r="U6" s="205"/>
      <c r="V6" s="205"/>
    </row>
    <row r="7" spans="1:22" x14ac:dyDescent="0.2">
      <c r="B7" s="68">
        <v>2007</v>
      </c>
      <c r="C7" s="61">
        <v>6200</v>
      </c>
      <c r="D7" s="52">
        <v>276</v>
      </c>
      <c r="E7" s="52">
        <v>2198</v>
      </c>
      <c r="F7" s="52">
        <v>469</v>
      </c>
      <c r="G7" s="52">
        <v>1990</v>
      </c>
      <c r="H7" s="52">
        <v>80</v>
      </c>
      <c r="I7" s="52">
        <v>100</v>
      </c>
      <c r="J7" s="52">
        <v>65</v>
      </c>
      <c r="K7" s="52">
        <v>1022</v>
      </c>
      <c r="L7" s="229"/>
      <c r="M7" s="205"/>
      <c r="N7" s="205"/>
      <c r="O7" s="205"/>
      <c r="P7" s="205"/>
      <c r="Q7" s="205"/>
      <c r="R7" s="205"/>
      <c r="S7" s="205"/>
      <c r="T7" s="205"/>
      <c r="U7" s="205"/>
      <c r="V7" s="205"/>
    </row>
    <row r="8" spans="1:22" x14ac:dyDescent="0.2">
      <c r="B8" s="68">
        <v>2008</v>
      </c>
      <c r="C8" s="61">
        <v>5888</v>
      </c>
      <c r="D8" s="52">
        <v>253</v>
      </c>
      <c r="E8" s="52">
        <v>2078</v>
      </c>
      <c r="F8" s="52">
        <v>418</v>
      </c>
      <c r="G8" s="52">
        <v>1876</v>
      </c>
      <c r="H8" s="52">
        <v>73</v>
      </c>
      <c r="I8" s="52">
        <v>95</v>
      </c>
      <c r="J8" s="52">
        <v>62</v>
      </c>
      <c r="K8" s="52">
        <v>1033</v>
      </c>
      <c r="L8" s="229"/>
      <c r="M8" s="205"/>
      <c r="N8" s="205"/>
      <c r="O8" s="205"/>
      <c r="P8" s="205"/>
      <c r="Q8" s="205"/>
      <c r="R8" s="205"/>
      <c r="S8" s="205"/>
      <c r="T8" s="205"/>
      <c r="U8" s="205"/>
      <c r="V8" s="205"/>
    </row>
    <row r="9" spans="1:22" x14ac:dyDescent="0.2">
      <c r="B9" s="68">
        <v>2009</v>
      </c>
      <c r="C9" s="61">
        <v>6156</v>
      </c>
      <c r="D9" s="52">
        <v>219</v>
      </c>
      <c r="E9" s="52">
        <v>2082</v>
      </c>
      <c r="F9" s="52">
        <v>391</v>
      </c>
      <c r="G9" s="52">
        <v>1990</v>
      </c>
      <c r="H9" s="52">
        <v>76</v>
      </c>
      <c r="I9" s="52">
        <v>89</v>
      </c>
      <c r="J9" s="52">
        <v>55</v>
      </c>
      <c r="K9" s="52">
        <v>1254</v>
      </c>
      <c r="L9" s="229"/>
      <c r="M9" s="205"/>
      <c r="N9" s="205"/>
      <c r="O9" s="205"/>
      <c r="P9" s="205"/>
      <c r="Q9" s="205"/>
      <c r="R9" s="205"/>
      <c r="S9" s="205"/>
      <c r="T9" s="205"/>
      <c r="U9" s="205"/>
      <c r="V9" s="205"/>
    </row>
    <row r="10" spans="1:22" x14ac:dyDescent="0.2">
      <c r="B10" s="68">
        <v>2010</v>
      </c>
      <c r="C10" s="61">
        <v>6311</v>
      </c>
      <c r="D10" s="52">
        <v>231</v>
      </c>
      <c r="E10" s="52">
        <v>2062</v>
      </c>
      <c r="F10" s="52">
        <v>397</v>
      </c>
      <c r="G10" s="52">
        <v>2048</v>
      </c>
      <c r="H10" s="52">
        <v>62</v>
      </c>
      <c r="I10" s="52">
        <v>93</v>
      </c>
      <c r="J10" s="52">
        <v>63</v>
      </c>
      <c r="K10" s="52">
        <v>1355</v>
      </c>
      <c r="L10" s="229"/>
      <c r="M10" s="205"/>
      <c r="N10" s="205"/>
      <c r="O10" s="205"/>
      <c r="P10" s="205"/>
      <c r="Q10" s="205"/>
      <c r="R10" s="205"/>
      <c r="S10" s="205"/>
      <c r="T10" s="205"/>
      <c r="U10" s="205"/>
      <c r="V10" s="205"/>
    </row>
    <row r="11" spans="1:22" x14ac:dyDescent="0.2">
      <c r="B11" s="68">
        <v>2011</v>
      </c>
      <c r="C11" s="61">
        <v>6635</v>
      </c>
      <c r="D11" s="52">
        <v>237</v>
      </c>
      <c r="E11" s="52">
        <v>2184</v>
      </c>
      <c r="F11" s="52">
        <v>399</v>
      </c>
      <c r="G11" s="52">
        <v>2124</v>
      </c>
      <c r="H11" s="52">
        <v>73</v>
      </c>
      <c r="I11" s="52">
        <v>100</v>
      </c>
      <c r="J11" s="52">
        <v>78</v>
      </c>
      <c r="K11" s="52">
        <v>1440</v>
      </c>
      <c r="L11" s="229"/>
      <c r="M11" s="205"/>
      <c r="N11" s="205"/>
      <c r="O11" s="205"/>
      <c r="P11" s="205"/>
      <c r="Q11" s="205"/>
      <c r="R11" s="205"/>
      <c r="S11" s="205"/>
      <c r="T11" s="205"/>
      <c r="U11" s="205"/>
      <c r="V11" s="205"/>
    </row>
    <row r="12" spans="1:22" x14ac:dyDescent="0.2">
      <c r="B12" s="68">
        <v>2012</v>
      </c>
      <c r="C12" s="61">
        <v>6864</v>
      </c>
      <c r="D12" s="52">
        <v>201</v>
      </c>
      <c r="E12" s="52">
        <v>2128</v>
      </c>
      <c r="F12" s="52">
        <v>470</v>
      </c>
      <c r="G12" s="52">
        <v>2187</v>
      </c>
      <c r="H12" s="52">
        <v>65</v>
      </c>
      <c r="I12" s="52">
        <v>109</v>
      </c>
      <c r="J12" s="52">
        <v>79</v>
      </c>
      <c r="K12" s="52">
        <v>1625</v>
      </c>
      <c r="L12" s="229"/>
      <c r="M12" s="205"/>
      <c r="N12" s="205"/>
      <c r="O12" s="205"/>
      <c r="P12" s="205"/>
      <c r="Q12" s="205"/>
      <c r="R12" s="205"/>
      <c r="S12" s="205"/>
      <c r="T12" s="205"/>
      <c r="U12" s="205"/>
      <c r="V12" s="205"/>
    </row>
    <row r="13" spans="1:22" x14ac:dyDescent="0.2">
      <c r="B13" s="68">
        <v>2013</v>
      </c>
      <c r="C13" s="61">
        <v>7228</v>
      </c>
      <c r="D13" s="52">
        <v>228</v>
      </c>
      <c r="E13" s="52">
        <v>2243</v>
      </c>
      <c r="F13" s="52">
        <v>494</v>
      </c>
      <c r="G13" s="52">
        <v>2260</v>
      </c>
      <c r="H13" s="52">
        <v>65</v>
      </c>
      <c r="I13" s="52">
        <v>117</v>
      </c>
      <c r="J13" s="52">
        <v>87</v>
      </c>
      <c r="K13" s="52">
        <v>1734</v>
      </c>
      <c r="L13" s="229"/>
      <c r="M13" s="205"/>
      <c r="N13" s="205"/>
      <c r="O13" s="205"/>
      <c r="P13" s="205"/>
      <c r="Q13" s="205"/>
      <c r="R13" s="205"/>
      <c r="S13" s="205"/>
      <c r="T13" s="205"/>
      <c r="U13" s="205"/>
      <c r="V13" s="205"/>
    </row>
    <row r="14" spans="1:22" x14ac:dyDescent="0.2">
      <c r="B14" s="68">
        <v>2014</v>
      </c>
      <c r="C14" s="61">
        <v>7794</v>
      </c>
      <c r="D14" s="52">
        <v>246</v>
      </c>
      <c r="E14" s="52">
        <v>2366</v>
      </c>
      <c r="F14" s="52">
        <v>503</v>
      </c>
      <c r="G14" s="52">
        <v>2467</v>
      </c>
      <c r="H14" s="52">
        <v>90</v>
      </c>
      <c r="I14" s="52">
        <v>119</v>
      </c>
      <c r="J14" s="52">
        <v>109</v>
      </c>
      <c r="K14" s="52">
        <v>1894</v>
      </c>
      <c r="L14" s="229"/>
      <c r="M14" s="205"/>
      <c r="N14" s="205"/>
      <c r="O14" s="205"/>
      <c r="P14" s="205"/>
      <c r="Q14" s="205"/>
      <c r="R14" s="205"/>
      <c r="S14" s="205"/>
      <c r="T14" s="205"/>
      <c r="U14" s="205"/>
      <c r="V14" s="205"/>
    </row>
    <row r="15" spans="1:22" x14ac:dyDescent="0.2">
      <c r="B15" s="68">
        <v>2015</v>
      </c>
      <c r="C15" s="61">
        <v>8324</v>
      </c>
      <c r="D15" s="52">
        <v>254</v>
      </c>
      <c r="E15" s="52">
        <v>2541</v>
      </c>
      <c r="F15" s="52">
        <v>516</v>
      </c>
      <c r="G15" s="52">
        <v>2575</v>
      </c>
      <c r="H15" s="52">
        <v>89</v>
      </c>
      <c r="I15" s="52">
        <v>141</v>
      </c>
      <c r="J15" s="52">
        <v>120</v>
      </c>
      <c r="K15" s="52">
        <v>2088</v>
      </c>
      <c r="L15" s="229"/>
      <c r="M15" s="205"/>
      <c r="N15" s="205"/>
      <c r="O15" s="205"/>
      <c r="P15" s="205"/>
      <c r="Q15" s="205"/>
      <c r="R15" s="205"/>
      <c r="S15" s="205"/>
      <c r="T15" s="205"/>
      <c r="U15" s="205"/>
      <c r="V15" s="205"/>
    </row>
    <row r="16" spans="1:22" x14ac:dyDescent="0.2">
      <c r="B16" s="68">
        <v>2016</v>
      </c>
      <c r="C16" s="61">
        <v>8673</v>
      </c>
      <c r="D16" s="52">
        <v>280</v>
      </c>
      <c r="E16" s="52">
        <v>2668</v>
      </c>
      <c r="F16" s="52">
        <v>517</v>
      </c>
      <c r="G16" s="52">
        <v>2731</v>
      </c>
      <c r="H16" s="52">
        <v>101</v>
      </c>
      <c r="I16" s="52">
        <v>149</v>
      </c>
      <c r="J16" s="52">
        <v>120</v>
      </c>
      <c r="K16" s="52">
        <v>2107</v>
      </c>
      <c r="L16" s="229"/>
      <c r="M16" s="205"/>
      <c r="N16" s="205"/>
      <c r="O16" s="205"/>
      <c r="P16" s="205"/>
      <c r="Q16" s="205"/>
      <c r="R16" s="205"/>
      <c r="S16" s="205"/>
      <c r="T16" s="205"/>
      <c r="U16" s="205"/>
      <c r="V16" s="205"/>
    </row>
    <row r="17" spans="2:22" x14ac:dyDescent="0.2">
      <c r="B17" s="68">
        <v>2017</v>
      </c>
      <c r="C17" s="61">
        <v>8890</v>
      </c>
      <c r="D17" s="52">
        <v>273</v>
      </c>
      <c r="E17" s="52">
        <v>2735</v>
      </c>
      <c r="F17" s="52">
        <v>502</v>
      </c>
      <c r="G17" s="52">
        <v>2761</v>
      </c>
      <c r="H17" s="52">
        <v>98</v>
      </c>
      <c r="I17" s="52">
        <v>166</v>
      </c>
      <c r="J17" s="52">
        <v>117</v>
      </c>
      <c r="K17" s="52">
        <v>2238</v>
      </c>
      <c r="L17" s="229"/>
      <c r="M17" s="205"/>
      <c r="N17" s="205"/>
      <c r="O17" s="205"/>
      <c r="P17" s="205"/>
      <c r="Q17" s="205"/>
      <c r="R17" s="205"/>
      <c r="S17" s="205"/>
      <c r="T17" s="205"/>
      <c r="U17" s="205"/>
      <c r="V17" s="205"/>
    </row>
    <row r="18" spans="2:22" x14ac:dyDescent="0.2">
      <c r="B18" s="68">
        <v>2018</v>
      </c>
      <c r="C18" s="61">
        <v>8674</v>
      </c>
      <c r="D18" s="52">
        <v>267</v>
      </c>
      <c r="E18" s="52">
        <v>2646</v>
      </c>
      <c r="F18" s="52">
        <v>486</v>
      </c>
      <c r="G18" s="52">
        <v>2709</v>
      </c>
      <c r="H18" s="52">
        <v>105</v>
      </c>
      <c r="I18" s="52">
        <v>162</v>
      </c>
      <c r="J18" s="52">
        <v>133</v>
      </c>
      <c r="K18" s="52">
        <v>2166</v>
      </c>
      <c r="L18" s="229"/>
      <c r="M18" s="205"/>
      <c r="N18" s="205"/>
      <c r="O18" s="205"/>
      <c r="P18" s="205"/>
      <c r="Q18" s="205"/>
      <c r="R18" s="205"/>
      <c r="S18" s="205"/>
      <c r="T18" s="205"/>
      <c r="U18" s="205"/>
      <c r="V18" s="205"/>
    </row>
    <row r="19" spans="2:22" x14ac:dyDescent="0.2">
      <c r="B19" s="68">
        <v>2019</v>
      </c>
      <c r="C19" s="61">
        <v>8381</v>
      </c>
      <c r="D19" s="52">
        <v>251</v>
      </c>
      <c r="E19" s="52">
        <v>2549</v>
      </c>
      <c r="F19" s="52">
        <v>448</v>
      </c>
      <c r="G19" s="52">
        <v>2583</v>
      </c>
      <c r="H19" s="52">
        <v>109</v>
      </c>
      <c r="I19" s="52">
        <v>149</v>
      </c>
      <c r="J19" s="52">
        <v>152</v>
      </c>
      <c r="K19" s="52">
        <v>2140</v>
      </c>
      <c r="L19" s="209"/>
      <c r="M19" s="80"/>
      <c r="N19" s="80"/>
      <c r="O19" s="80"/>
      <c r="P19" s="80"/>
      <c r="Q19" s="80"/>
      <c r="R19" s="80"/>
      <c r="S19" s="80"/>
      <c r="T19" s="80"/>
      <c r="U19" s="80"/>
      <c r="V19" s="80"/>
    </row>
    <row r="20" spans="2:22" ht="13.5" thickBot="1" x14ac:dyDescent="0.25">
      <c r="B20" s="142">
        <v>2020</v>
      </c>
      <c r="C20" s="125">
        <v>8159</v>
      </c>
      <c r="D20" s="143">
        <v>251</v>
      </c>
      <c r="E20" s="143">
        <v>2457</v>
      </c>
      <c r="F20" s="143">
        <v>435</v>
      </c>
      <c r="G20" s="143">
        <v>2484</v>
      </c>
      <c r="H20" s="143">
        <v>119</v>
      </c>
      <c r="I20" s="143">
        <v>156</v>
      </c>
      <c r="J20" s="143">
        <v>151</v>
      </c>
      <c r="K20" s="143">
        <v>2106</v>
      </c>
      <c r="L20" s="209"/>
      <c r="M20" s="80"/>
      <c r="N20" s="80"/>
      <c r="O20" s="80"/>
      <c r="P20" s="80"/>
      <c r="Q20" s="80"/>
      <c r="R20" s="80"/>
      <c r="S20" s="80"/>
      <c r="T20" s="80"/>
      <c r="U20" s="80"/>
      <c r="V20" s="80"/>
    </row>
    <row r="21" spans="2:22" x14ac:dyDescent="0.2">
      <c r="B21" s="68"/>
      <c r="C21" s="61"/>
      <c r="D21" s="52"/>
      <c r="E21" s="52"/>
      <c r="F21" s="52"/>
      <c r="G21" s="52"/>
      <c r="H21" s="52"/>
      <c r="I21" s="52"/>
      <c r="J21" s="52"/>
      <c r="K21" s="52"/>
      <c r="L21" s="209"/>
      <c r="M21" s="80"/>
      <c r="N21" s="80"/>
      <c r="O21" s="80"/>
      <c r="P21" s="80"/>
      <c r="Q21" s="80"/>
      <c r="R21" s="80"/>
      <c r="S21" s="80"/>
      <c r="T21" s="80"/>
      <c r="U21" s="80"/>
      <c r="V21" s="80"/>
    </row>
    <row r="22" spans="2:22" x14ac:dyDescent="0.2">
      <c r="B22" s="140"/>
      <c r="C22" s="52"/>
      <c r="D22" s="86"/>
      <c r="E22" s="86"/>
      <c r="F22" s="86"/>
      <c r="G22" s="86"/>
      <c r="H22" s="86"/>
      <c r="I22" s="86"/>
      <c r="J22" s="86"/>
      <c r="K22" s="86"/>
    </row>
    <row r="23" spans="2:22" x14ac:dyDescent="0.2">
      <c r="B23" s="140"/>
      <c r="C23" s="52"/>
      <c r="D23" s="52"/>
      <c r="E23" s="52"/>
      <c r="F23" s="52"/>
      <c r="G23" s="52"/>
      <c r="H23" s="52"/>
      <c r="I23" s="52"/>
      <c r="J23" s="52"/>
    </row>
    <row r="27" spans="2:22" x14ac:dyDescent="0.2">
      <c r="B27" s="141"/>
    </row>
    <row r="47" spans="3:20" x14ac:dyDescent="0.2">
      <c r="C47" s="80"/>
      <c r="D47" s="80"/>
      <c r="E47" s="80"/>
      <c r="F47" s="80"/>
      <c r="G47" s="80"/>
      <c r="H47" s="80"/>
      <c r="I47" s="80"/>
      <c r="J47" s="80"/>
      <c r="K47" s="80"/>
      <c r="L47" s="80"/>
      <c r="M47" s="80"/>
      <c r="N47" s="80"/>
      <c r="O47" s="80"/>
      <c r="P47" s="80"/>
      <c r="Q47" s="80"/>
    </row>
    <row r="48" spans="3:20" x14ac:dyDescent="0.2">
      <c r="C48" s="80"/>
      <c r="D48" s="80"/>
      <c r="E48" s="80"/>
      <c r="F48" s="80"/>
      <c r="G48" s="80"/>
      <c r="H48" s="80"/>
      <c r="I48" s="80"/>
      <c r="J48" s="80"/>
      <c r="K48" s="80"/>
      <c r="L48" s="80"/>
      <c r="M48" s="80"/>
      <c r="N48" s="80"/>
      <c r="O48" s="80"/>
      <c r="P48" s="80"/>
      <c r="Q48" s="80"/>
      <c r="R48" s="80"/>
      <c r="S48" s="80"/>
      <c r="T48" s="80"/>
    </row>
    <row r="49" spans="2:20" x14ac:dyDescent="0.2">
      <c r="C49" s="80"/>
      <c r="D49" s="80"/>
      <c r="E49" s="80"/>
      <c r="F49" s="80"/>
      <c r="G49" s="80"/>
      <c r="H49" s="80"/>
      <c r="I49" s="80"/>
      <c r="J49" s="80"/>
      <c r="K49" s="80"/>
      <c r="L49" s="80"/>
      <c r="M49" s="80"/>
      <c r="N49" s="80"/>
      <c r="O49" s="80"/>
      <c r="P49" s="80"/>
      <c r="Q49" s="80"/>
      <c r="R49" s="80"/>
      <c r="S49" s="80"/>
      <c r="T49" s="80"/>
    </row>
    <row r="50" spans="2:20" x14ac:dyDescent="0.2">
      <c r="C50" s="80"/>
      <c r="D50" s="80"/>
      <c r="E50" s="80"/>
      <c r="F50" s="80"/>
      <c r="G50" s="80"/>
      <c r="H50" s="80"/>
      <c r="R50" s="80"/>
      <c r="S50" s="80"/>
      <c r="T50" s="80"/>
    </row>
    <row r="51" spans="2:20" x14ac:dyDescent="0.2">
      <c r="C51" s="80"/>
      <c r="D51" s="80"/>
      <c r="E51" s="80"/>
      <c r="F51" s="80"/>
      <c r="G51" s="80"/>
      <c r="H51" s="80"/>
      <c r="R51" s="80"/>
      <c r="S51" s="80"/>
      <c r="T51" s="80"/>
    </row>
    <row r="52" spans="2:20" x14ac:dyDescent="0.2">
      <c r="R52" s="80"/>
      <c r="S52" s="80"/>
      <c r="T52" s="80"/>
    </row>
    <row r="53" spans="2:20" x14ac:dyDescent="0.2">
      <c r="C53" s="80"/>
      <c r="D53" s="80"/>
      <c r="E53" s="80"/>
      <c r="F53" s="80"/>
      <c r="G53" s="80"/>
      <c r="H53" s="80"/>
      <c r="R53" s="80"/>
      <c r="S53" s="80"/>
      <c r="T53" s="80"/>
    </row>
    <row r="54" spans="2:20" x14ac:dyDescent="0.2">
      <c r="B54" s="151"/>
      <c r="C54" s="205"/>
      <c r="D54" s="205"/>
      <c r="E54" s="205"/>
      <c r="F54" s="205"/>
      <c r="G54" s="205"/>
      <c r="H54" s="205"/>
      <c r="I54" s="205"/>
      <c r="J54" s="205"/>
      <c r="K54" s="205"/>
      <c r="L54" s="205"/>
      <c r="M54" s="205"/>
      <c r="N54" s="205"/>
      <c r="O54" s="205"/>
      <c r="P54" s="205"/>
      <c r="Q54" s="205"/>
      <c r="R54" s="80"/>
      <c r="S54" s="80"/>
      <c r="T54" s="80"/>
    </row>
    <row r="55" spans="2:20" x14ac:dyDescent="0.2">
      <c r="B55" s="151"/>
      <c r="C55" s="205"/>
      <c r="D55" s="205"/>
      <c r="E55" s="205"/>
      <c r="F55" s="205"/>
      <c r="G55" s="205"/>
      <c r="H55" s="205"/>
      <c r="I55" s="205"/>
      <c r="J55" s="205"/>
      <c r="K55" s="205"/>
      <c r="L55" s="205"/>
      <c r="M55" s="205"/>
      <c r="N55" s="205"/>
      <c r="O55" s="205"/>
      <c r="P55" s="205"/>
      <c r="Q55" s="205"/>
      <c r="R55" s="80"/>
      <c r="S55" s="80"/>
      <c r="T55" s="80"/>
    </row>
    <row r="56" spans="2:20" x14ac:dyDescent="0.2">
      <c r="B56" s="151"/>
      <c r="C56" s="205"/>
      <c r="D56" s="205"/>
      <c r="E56" s="205"/>
      <c r="F56" s="205"/>
      <c r="G56" s="205"/>
      <c r="H56" s="205"/>
      <c r="I56" s="205"/>
      <c r="J56" s="205"/>
      <c r="K56" s="205"/>
      <c r="L56" s="205"/>
      <c r="M56" s="205"/>
      <c r="N56" s="205"/>
      <c r="O56" s="205"/>
      <c r="P56" s="205"/>
      <c r="Q56" s="205"/>
      <c r="R56" s="80"/>
      <c r="S56" s="80"/>
      <c r="T56" s="80"/>
    </row>
    <row r="57" spans="2:20" x14ac:dyDescent="0.2">
      <c r="B57" s="151"/>
      <c r="C57" s="205"/>
      <c r="D57" s="205"/>
      <c r="E57" s="205"/>
      <c r="F57" s="205"/>
      <c r="G57" s="205"/>
      <c r="H57" s="205"/>
      <c r="I57" s="205"/>
      <c r="J57" s="205"/>
      <c r="K57" s="205"/>
      <c r="L57" s="205"/>
      <c r="M57" s="205"/>
      <c r="N57" s="205"/>
      <c r="O57" s="205"/>
      <c r="P57" s="205"/>
      <c r="Q57" s="205"/>
      <c r="R57" s="80"/>
      <c r="S57" s="80"/>
      <c r="T57" s="80"/>
    </row>
    <row r="58" spans="2:20" x14ac:dyDescent="0.2">
      <c r="B58" s="151"/>
      <c r="C58" s="205"/>
      <c r="D58" s="205"/>
      <c r="E58" s="205"/>
      <c r="F58" s="205"/>
      <c r="G58" s="205"/>
      <c r="H58" s="205"/>
      <c r="I58" s="205"/>
      <c r="J58" s="205"/>
      <c r="K58" s="205"/>
      <c r="L58" s="205"/>
      <c r="M58" s="205"/>
      <c r="N58" s="205"/>
      <c r="O58" s="205"/>
      <c r="P58" s="205"/>
      <c r="Q58" s="205"/>
      <c r="R58" s="80"/>
      <c r="S58" s="80"/>
      <c r="T58" s="80"/>
    </row>
    <row r="59" spans="2:20" x14ac:dyDescent="0.2">
      <c r="B59" s="151"/>
      <c r="C59" s="205"/>
      <c r="D59" s="205"/>
      <c r="E59" s="205"/>
      <c r="F59" s="205"/>
      <c r="G59" s="205"/>
      <c r="H59" s="205"/>
      <c r="I59" s="205"/>
      <c r="J59" s="205"/>
      <c r="K59" s="205"/>
      <c r="L59" s="205"/>
      <c r="M59" s="205"/>
      <c r="N59" s="205"/>
      <c r="O59" s="205"/>
      <c r="P59" s="205"/>
      <c r="Q59" s="205"/>
      <c r="R59" s="80"/>
      <c r="S59" s="80"/>
      <c r="T59" s="80"/>
    </row>
    <row r="60" spans="2:20" x14ac:dyDescent="0.2">
      <c r="B60" s="151"/>
      <c r="C60" s="205"/>
      <c r="D60" s="205"/>
      <c r="E60" s="205"/>
      <c r="F60" s="205"/>
      <c r="G60" s="205"/>
      <c r="H60" s="205"/>
      <c r="I60" s="205"/>
      <c r="J60" s="205"/>
      <c r="K60" s="205"/>
      <c r="L60" s="205"/>
      <c r="M60" s="205"/>
      <c r="N60" s="205"/>
      <c r="O60" s="205"/>
      <c r="P60" s="205"/>
      <c r="Q60" s="205"/>
      <c r="R60" s="80"/>
      <c r="S60" s="80"/>
      <c r="T60" s="80"/>
    </row>
    <row r="61" spans="2:20" x14ac:dyDescent="0.2">
      <c r="B61" s="151"/>
      <c r="C61" s="205"/>
      <c r="D61" s="205"/>
      <c r="E61" s="205"/>
      <c r="F61" s="205"/>
      <c r="G61" s="205"/>
      <c r="H61" s="205"/>
      <c r="I61" s="205"/>
      <c r="J61" s="205"/>
      <c r="K61" s="205"/>
      <c r="L61" s="205"/>
      <c r="M61" s="205"/>
      <c r="N61" s="205"/>
      <c r="O61" s="205"/>
      <c r="P61" s="205"/>
      <c r="Q61" s="205"/>
      <c r="R61" s="80"/>
      <c r="S61" s="80"/>
      <c r="T61" s="80"/>
    </row>
    <row r="62" spans="2:20" x14ac:dyDescent="0.2">
      <c r="B62" s="151"/>
      <c r="C62" s="205"/>
      <c r="D62" s="205"/>
      <c r="E62" s="205"/>
      <c r="F62" s="205"/>
      <c r="G62" s="205"/>
      <c r="H62" s="205"/>
      <c r="I62" s="205"/>
      <c r="J62" s="205"/>
      <c r="K62" s="205"/>
      <c r="L62" s="205"/>
      <c r="M62" s="205"/>
      <c r="N62" s="205"/>
      <c r="O62" s="205"/>
      <c r="P62" s="205"/>
      <c r="Q62" s="205"/>
      <c r="R62" s="80"/>
      <c r="S62" s="80"/>
      <c r="T62" s="80"/>
    </row>
    <row r="63" spans="2:20" x14ac:dyDescent="0.2">
      <c r="B63" s="151"/>
      <c r="C63" s="205"/>
      <c r="D63" s="205"/>
      <c r="E63" s="205"/>
      <c r="F63" s="205"/>
      <c r="G63" s="205"/>
      <c r="H63" s="205"/>
      <c r="I63" s="205"/>
      <c r="J63" s="205"/>
      <c r="K63" s="205"/>
      <c r="L63" s="205"/>
      <c r="M63" s="205"/>
      <c r="N63" s="205"/>
      <c r="O63" s="205"/>
      <c r="P63" s="205"/>
      <c r="Q63" s="205"/>
      <c r="R63" s="80"/>
      <c r="S63" s="80"/>
      <c r="T63" s="80"/>
    </row>
    <row r="64" spans="2:20" x14ac:dyDescent="0.2">
      <c r="B64" s="151"/>
      <c r="C64" s="205"/>
      <c r="D64" s="205"/>
      <c r="E64" s="205"/>
      <c r="F64" s="205"/>
      <c r="G64" s="205"/>
      <c r="H64" s="205"/>
      <c r="I64" s="205"/>
      <c r="J64" s="51"/>
      <c r="K64" s="51"/>
      <c r="L64" s="51"/>
      <c r="M64" s="205"/>
      <c r="N64" s="205"/>
      <c r="O64" s="205"/>
      <c r="P64" s="205"/>
      <c r="Q64" s="205"/>
      <c r="R64" s="80"/>
      <c r="S64" s="80"/>
      <c r="T64" s="80"/>
    </row>
    <row r="65" spans="2:20" x14ac:dyDescent="0.2">
      <c r="B65" s="151"/>
      <c r="C65" s="205"/>
      <c r="D65" s="205"/>
      <c r="E65" s="205"/>
      <c r="F65" s="205"/>
      <c r="G65" s="205"/>
      <c r="H65" s="205"/>
      <c r="I65" s="205"/>
      <c r="J65" s="51"/>
      <c r="K65" s="51"/>
      <c r="L65" s="51"/>
      <c r="M65" s="51"/>
      <c r="N65" s="205"/>
      <c r="O65" s="205"/>
      <c r="P65" s="205"/>
      <c r="Q65" s="205"/>
      <c r="R65" s="80"/>
      <c r="S65" s="80"/>
      <c r="T65" s="80"/>
    </row>
    <row r="66" spans="2:20" x14ac:dyDescent="0.2">
      <c r="B66" s="151"/>
      <c r="C66" s="205"/>
      <c r="D66" s="205"/>
      <c r="E66" s="205"/>
      <c r="F66" s="205"/>
      <c r="G66" s="205"/>
      <c r="H66" s="205"/>
      <c r="I66" s="205"/>
      <c r="J66" s="51"/>
      <c r="K66" s="51"/>
      <c r="L66" s="51"/>
      <c r="M66" s="51"/>
      <c r="N66" s="205"/>
      <c r="O66" s="205"/>
      <c r="P66" s="205"/>
      <c r="Q66" s="205"/>
      <c r="R66" s="80"/>
      <c r="S66" s="80"/>
      <c r="T66" s="80"/>
    </row>
    <row r="67" spans="2:20" x14ac:dyDescent="0.2">
      <c r="B67" s="151"/>
      <c r="C67" s="205"/>
      <c r="D67" s="205"/>
      <c r="E67" s="205"/>
      <c r="F67" s="205"/>
      <c r="G67" s="205"/>
      <c r="H67" s="205"/>
      <c r="I67" s="205"/>
      <c r="J67" s="51"/>
      <c r="K67" s="51"/>
      <c r="L67" s="51"/>
      <c r="M67" s="51"/>
      <c r="N67" s="205"/>
      <c r="O67" s="205"/>
      <c r="P67" s="205"/>
      <c r="Q67" s="205"/>
      <c r="R67" s="80"/>
      <c r="S67" s="80"/>
      <c r="T67" s="80"/>
    </row>
    <row r="68" spans="2:20" x14ac:dyDescent="0.2">
      <c r="B68" s="151"/>
      <c r="C68" s="205"/>
      <c r="D68" s="205"/>
      <c r="E68" s="205"/>
      <c r="F68" s="205"/>
      <c r="G68" s="205"/>
      <c r="H68" s="205"/>
      <c r="I68" s="205"/>
      <c r="J68" s="205"/>
      <c r="K68" s="205"/>
      <c r="L68" s="205"/>
      <c r="M68" s="205"/>
      <c r="N68" s="205"/>
      <c r="O68" s="205"/>
      <c r="P68" s="205"/>
      <c r="Q68" s="205"/>
      <c r="R68" s="80"/>
      <c r="S68" s="80"/>
      <c r="T68" s="80"/>
    </row>
    <row r="69" spans="2:20" x14ac:dyDescent="0.2">
      <c r="B69" s="151"/>
      <c r="C69" s="205"/>
      <c r="D69" s="205"/>
      <c r="E69" s="205"/>
      <c r="F69" s="205"/>
      <c r="G69" s="205"/>
      <c r="H69" s="205"/>
      <c r="I69" s="205"/>
      <c r="J69" s="205"/>
      <c r="K69" s="205"/>
      <c r="L69" s="205"/>
      <c r="M69" s="205"/>
      <c r="N69" s="205"/>
      <c r="O69" s="205"/>
      <c r="P69" s="205"/>
      <c r="Q69" s="205"/>
      <c r="R69" s="80"/>
      <c r="S69" s="80"/>
      <c r="T69" s="80"/>
    </row>
    <row r="70" spans="2:20" x14ac:dyDescent="0.2">
      <c r="B70" s="151"/>
      <c r="C70" s="205"/>
      <c r="D70" s="205"/>
      <c r="E70" s="205"/>
      <c r="F70" s="205"/>
      <c r="G70" s="205"/>
      <c r="H70" s="205"/>
      <c r="I70" s="205"/>
      <c r="J70" s="205"/>
      <c r="K70" s="205"/>
      <c r="L70" s="205"/>
      <c r="M70" s="205"/>
      <c r="N70" s="205"/>
      <c r="O70" s="205"/>
      <c r="P70" s="205"/>
      <c r="Q70" s="205"/>
      <c r="R70" s="80"/>
      <c r="S70" s="80"/>
      <c r="T70" s="80"/>
    </row>
    <row r="71" spans="2:20" x14ac:dyDescent="0.2">
      <c r="B71" s="151"/>
      <c r="C71" s="205"/>
      <c r="D71" s="205"/>
      <c r="E71" s="205"/>
      <c r="F71" s="205"/>
      <c r="G71" s="205"/>
      <c r="H71" s="205"/>
      <c r="I71" s="205"/>
      <c r="J71" s="205"/>
      <c r="K71" s="205"/>
      <c r="L71" s="205"/>
      <c r="M71" s="205"/>
      <c r="N71" s="205"/>
      <c r="O71" s="205"/>
      <c r="P71" s="205"/>
      <c r="Q71" s="205"/>
      <c r="R71" s="80"/>
      <c r="S71" s="80"/>
      <c r="T71" s="80"/>
    </row>
    <row r="72" spans="2:20" x14ac:dyDescent="0.2">
      <c r="B72" s="151"/>
      <c r="C72" s="205"/>
      <c r="D72" s="205"/>
      <c r="E72" s="205"/>
      <c r="F72" s="205"/>
      <c r="G72" s="205"/>
      <c r="H72" s="205"/>
      <c r="I72" s="205"/>
      <c r="J72" s="205"/>
      <c r="K72" s="205"/>
      <c r="L72" s="205"/>
      <c r="M72" s="205"/>
      <c r="N72" s="205"/>
      <c r="O72" s="205"/>
      <c r="P72" s="205"/>
      <c r="Q72" s="205"/>
      <c r="R72" s="80"/>
      <c r="S72" s="80"/>
      <c r="T72" s="80"/>
    </row>
    <row r="73" spans="2:20" x14ac:dyDescent="0.2">
      <c r="B73" s="151"/>
      <c r="C73" s="205"/>
      <c r="D73" s="205"/>
      <c r="E73" s="205"/>
      <c r="F73" s="205"/>
      <c r="G73" s="205"/>
      <c r="H73" s="205"/>
      <c r="I73" s="205"/>
      <c r="J73" s="205"/>
      <c r="K73" s="205"/>
      <c r="L73" s="205"/>
      <c r="M73" s="205"/>
      <c r="N73" s="205"/>
      <c r="O73" s="205"/>
      <c r="P73" s="205"/>
      <c r="Q73" s="205"/>
      <c r="R73" s="80"/>
      <c r="S73" s="80"/>
      <c r="T73" s="80"/>
    </row>
    <row r="74" spans="2:20" x14ac:dyDescent="0.2">
      <c r="B74" s="151"/>
      <c r="C74" s="205"/>
      <c r="D74" s="205"/>
      <c r="E74" s="205"/>
      <c r="F74" s="205"/>
      <c r="G74" s="205"/>
      <c r="H74" s="205"/>
      <c r="I74" s="205"/>
      <c r="J74" s="205"/>
      <c r="K74" s="205"/>
      <c r="L74" s="205"/>
      <c r="M74" s="205"/>
      <c r="N74" s="205"/>
      <c r="O74" s="205"/>
      <c r="P74" s="205"/>
      <c r="Q74" s="205"/>
      <c r="R74" s="80"/>
      <c r="S74" s="80"/>
      <c r="T74" s="80"/>
    </row>
    <row r="75" spans="2:20" x14ac:dyDescent="0.2">
      <c r="B75" s="151"/>
      <c r="C75" s="205"/>
      <c r="D75" s="205"/>
      <c r="E75" s="205"/>
      <c r="F75" s="205"/>
      <c r="G75" s="205"/>
      <c r="H75" s="205"/>
      <c r="I75" s="205"/>
      <c r="J75" s="205"/>
      <c r="K75" s="205"/>
      <c r="L75" s="205"/>
      <c r="M75" s="205"/>
      <c r="N75" s="205"/>
      <c r="O75" s="205"/>
      <c r="P75" s="205"/>
      <c r="Q75" s="205"/>
      <c r="R75" s="80"/>
      <c r="S75" s="80"/>
      <c r="T75" s="80"/>
    </row>
    <row r="76" spans="2:20" x14ac:dyDescent="0.2">
      <c r="B76" s="151"/>
      <c r="C76" s="205"/>
      <c r="D76" s="205"/>
      <c r="E76" s="205"/>
      <c r="F76" s="205"/>
      <c r="G76" s="205"/>
      <c r="H76" s="205"/>
      <c r="I76" s="205"/>
      <c r="J76" s="205"/>
      <c r="K76" s="205"/>
      <c r="L76" s="205"/>
      <c r="M76" s="205"/>
      <c r="N76" s="205"/>
      <c r="O76" s="205"/>
      <c r="P76" s="205"/>
      <c r="Q76" s="205"/>
      <c r="R76" s="80"/>
      <c r="S76" s="80"/>
      <c r="T76" s="80"/>
    </row>
    <row r="77" spans="2:20" x14ac:dyDescent="0.2">
      <c r="B77" s="151"/>
      <c r="C77" s="205"/>
      <c r="D77" s="205"/>
      <c r="E77" s="205"/>
      <c r="F77" s="205"/>
      <c r="G77" s="205"/>
      <c r="H77" s="205"/>
      <c r="I77" s="205"/>
      <c r="J77" s="205"/>
      <c r="K77" s="205"/>
      <c r="L77" s="205"/>
      <c r="M77" s="205"/>
      <c r="N77" s="205"/>
      <c r="O77" s="205"/>
      <c r="P77" s="205"/>
      <c r="Q77" s="205"/>
      <c r="R77" s="80"/>
      <c r="S77" s="80"/>
      <c r="T77" s="80"/>
    </row>
    <row r="78" spans="2:20" x14ac:dyDescent="0.2">
      <c r="B78" s="151"/>
      <c r="C78" s="205"/>
      <c r="D78" s="205"/>
      <c r="E78" s="205"/>
      <c r="F78" s="205"/>
      <c r="G78" s="205"/>
      <c r="H78" s="205"/>
      <c r="I78" s="205"/>
      <c r="J78" s="205"/>
      <c r="K78" s="205"/>
      <c r="L78" s="205"/>
      <c r="M78" s="205"/>
      <c r="N78" s="205"/>
      <c r="O78" s="205"/>
      <c r="P78" s="205"/>
      <c r="Q78" s="205"/>
    </row>
    <row r="79" spans="2:20" x14ac:dyDescent="0.2">
      <c r="B79" s="151"/>
      <c r="C79" s="205"/>
      <c r="D79" s="205"/>
      <c r="E79" s="205"/>
      <c r="F79" s="205"/>
      <c r="G79" s="205"/>
      <c r="H79" s="205"/>
      <c r="I79" s="205"/>
      <c r="J79" s="205"/>
      <c r="K79" s="205"/>
      <c r="L79" s="205"/>
      <c r="M79" s="205"/>
      <c r="N79" s="205"/>
      <c r="O79" s="205"/>
      <c r="P79" s="205"/>
      <c r="Q79" s="205"/>
    </row>
    <row r="80" spans="2:20" x14ac:dyDescent="0.2">
      <c r="B80" s="151"/>
      <c r="C80" s="205"/>
      <c r="D80" s="205"/>
      <c r="E80" s="205"/>
      <c r="F80" s="205"/>
      <c r="G80" s="205"/>
      <c r="H80" s="205"/>
      <c r="I80" s="205"/>
      <c r="J80" s="205"/>
      <c r="K80" s="205"/>
      <c r="L80" s="205"/>
      <c r="M80" s="205"/>
      <c r="N80" s="205"/>
      <c r="O80" s="205"/>
      <c r="P80" s="205"/>
      <c r="Q80" s="205"/>
    </row>
    <row r="81" spans="1:17" x14ac:dyDescent="0.2">
      <c r="B81" s="151"/>
      <c r="C81" s="205"/>
      <c r="D81" s="205"/>
      <c r="E81" s="205"/>
      <c r="F81" s="205"/>
      <c r="G81" s="205"/>
      <c r="H81" s="205"/>
      <c r="I81" s="205"/>
      <c r="J81" s="205"/>
      <c r="K81" s="205"/>
      <c r="L81" s="205"/>
      <c r="M81" s="205"/>
      <c r="N81" s="205"/>
      <c r="O81" s="205"/>
      <c r="P81" s="205"/>
      <c r="Q81" s="205"/>
    </row>
    <row r="82" spans="1:17" x14ac:dyDescent="0.2">
      <c r="B82" s="151"/>
      <c r="C82" s="205"/>
      <c r="D82" s="205"/>
      <c r="E82" s="205"/>
      <c r="F82" s="205"/>
      <c r="G82" s="205"/>
      <c r="H82" s="205"/>
      <c r="I82" s="205"/>
      <c r="J82" s="205"/>
      <c r="K82" s="205"/>
      <c r="L82" s="205"/>
      <c r="M82" s="205"/>
      <c r="N82" s="205"/>
      <c r="O82" s="205"/>
      <c r="P82" s="205"/>
      <c r="Q82" s="205"/>
    </row>
    <row r="83" spans="1:17" x14ac:dyDescent="0.2">
      <c r="B83" s="151"/>
      <c r="C83" s="205"/>
      <c r="D83" s="205"/>
      <c r="E83" s="205"/>
      <c r="F83" s="205"/>
      <c r="G83" s="205"/>
      <c r="H83" s="205"/>
      <c r="I83" s="205"/>
      <c r="J83" s="205"/>
      <c r="K83" s="205"/>
      <c r="L83" s="205"/>
      <c r="M83" s="205"/>
      <c r="N83" s="205"/>
      <c r="O83" s="205"/>
      <c r="P83" s="205"/>
      <c r="Q83" s="205"/>
    </row>
    <row r="84" spans="1:17" x14ac:dyDescent="0.2">
      <c r="A84" s="41"/>
      <c r="B84" s="151"/>
      <c r="C84" s="205"/>
      <c r="D84" s="205"/>
      <c r="E84" s="205"/>
      <c r="F84" s="205"/>
      <c r="G84" s="205"/>
      <c r="H84" s="205"/>
      <c r="I84" s="205"/>
      <c r="J84" s="205"/>
      <c r="K84" s="205"/>
      <c r="L84" s="205"/>
      <c r="M84" s="205"/>
      <c r="N84" s="205"/>
      <c r="O84" s="205"/>
      <c r="P84" s="205"/>
      <c r="Q84" s="205"/>
    </row>
    <row r="85" spans="1:17" x14ac:dyDescent="0.2">
      <c r="A85" s="41"/>
      <c r="B85" s="41"/>
      <c r="C85" s="41" t="s">
        <v>321</v>
      </c>
      <c r="D85" s="41" t="s">
        <v>325</v>
      </c>
      <c r="E85" s="41" t="s">
        <v>322</v>
      </c>
      <c r="F85" s="41" t="s">
        <v>323</v>
      </c>
      <c r="G85" s="205"/>
      <c r="H85" s="205"/>
      <c r="I85" s="205"/>
      <c r="J85" s="205"/>
      <c r="K85" s="205"/>
      <c r="L85" s="205"/>
      <c r="M85" s="205"/>
      <c r="N85" s="205"/>
      <c r="O85" s="205"/>
      <c r="P85" s="205"/>
      <c r="Q85" s="205"/>
    </row>
    <row r="86" spans="1:17" x14ac:dyDescent="0.2">
      <c r="A86" s="41"/>
      <c r="B86" s="41">
        <f t="shared" ref="B86:B101" si="0">B5</f>
        <v>2005</v>
      </c>
      <c r="C86" s="42">
        <f t="shared" ref="C86:C99" si="1">SUM(D5:E5)</f>
        <v>2016</v>
      </c>
      <c r="D86" s="42">
        <f t="shared" ref="D86:D99" si="2">SUM(F5:H5)</f>
        <v>2307</v>
      </c>
      <c r="E86" s="42">
        <f t="shared" ref="E86:E99" si="3">SUM(I5:J5)</f>
        <v>175</v>
      </c>
      <c r="F86" s="42">
        <f t="shared" ref="F86:F99" si="4">K5</f>
        <v>1359</v>
      </c>
      <c r="G86" s="205"/>
      <c r="H86" s="205"/>
      <c r="I86" s="205"/>
      <c r="J86" s="205"/>
      <c r="K86" s="205"/>
      <c r="L86" s="205"/>
      <c r="M86" s="205"/>
      <c r="N86" s="205"/>
      <c r="O86" s="205"/>
      <c r="P86" s="205"/>
      <c r="Q86" s="205"/>
    </row>
    <row r="87" spans="1:17" x14ac:dyDescent="0.2">
      <c r="A87" s="41"/>
      <c r="B87" s="41">
        <f t="shared" si="0"/>
        <v>2006</v>
      </c>
      <c r="C87" s="42">
        <f t="shared" si="1"/>
        <v>2438</v>
      </c>
      <c r="D87" s="42">
        <f t="shared" si="2"/>
        <v>2570</v>
      </c>
      <c r="E87" s="42">
        <f t="shared" si="3"/>
        <v>165</v>
      </c>
      <c r="F87" s="42">
        <f t="shared" si="4"/>
        <v>1093</v>
      </c>
      <c r="G87" s="205"/>
      <c r="H87" s="205"/>
      <c r="I87" s="205"/>
      <c r="J87" s="205"/>
      <c r="K87" s="205"/>
      <c r="L87" s="205"/>
      <c r="M87" s="205"/>
      <c r="N87" s="205"/>
      <c r="O87" s="205"/>
      <c r="P87" s="205"/>
      <c r="Q87" s="205"/>
    </row>
    <row r="88" spans="1:17" x14ac:dyDescent="0.2">
      <c r="A88" s="41"/>
      <c r="B88" s="41">
        <f t="shared" si="0"/>
        <v>2007</v>
      </c>
      <c r="C88" s="42">
        <f t="shared" si="1"/>
        <v>2474</v>
      </c>
      <c r="D88" s="42">
        <f t="shared" si="2"/>
        <v>2539</v>
      </c>
      <c r="E88" s="42">
        <f t="shared" si="3"/>
        <v>165</v>
      </c>
      <c r="F88" s="42">
        <f t="shared" si="4"/>
        <v>1022</v>
      </c>
      <c r="G88" s="205"/>
      <c r="H88" s="205"/>
      <c r="I88" s="205"/>
      <c r="J88" s="205"/>
      <c r="K88" s="205"/>
      <c r="L88" s="205"/>
      <c r="M88" s="205"/>
      <c r="N88" s="205"/>
      <c r="O88" s="205"/>
      <c r="P88" s="205"/>
      <c r="Q88" s="205"/>
    </row>
    <row r="89" spans="1:17" x14ac:dyDescent="0.2">
      <c r="A89" s="41"/>
      <c r="B89" s="41">
        <f t="shared" si="0"/>
        <v>2008</v>
      </c>
      <c r="C89" s="42">
        <f t="shared" si="1"/>
        <v>2331</v>
      </c>
      <c r="D89" s="42">
        <f t="shared" si="2"/>
        <v>2367</v>
      </c>
      <c r="E89" s="42">
        <f t="shared" si="3"/>
        <v>157</v>
      </c>
      <c r="F89" s="42">
        <f t="shared" si="4"/>
        <v>1033</v>
      </c>
      <c r="G89" s="205"/>
      <c r="H89" s="205"/>
      <c r="I89" s="205"/>
      <c r="J89" s="205"/>
      <c r="K89" s="205"/>
      <c r="L89" s="205"/>
      <c r="M89" s="205"/>
      <c r="N89" s="205"/>
      <c r="O89" s="205"/>
      <c r="P89" s="205"/>
      <c r="Q89" s="205"/>
    </row>
    <row r="90" spans="1:17" x14ac:dyDescent="0.2">
      <c r="A90" s="41"/>
      <c r="B90" s="41">
        <f t="shared" si="0"/>
        <v>2009</v>
      </c>
      <c r="C90" s="42">
        <f t="shared" si="1"/>
        <v>2301</v>
      </c>
      <c r="D90" s="42">
        <f t="shared" si="2"/>
        <v>2457</v>
      </c>
      <c r="E90" s="42">
        <f t="shared" si="3"/>
        <v>144</v>
      </c>
      <c r="F90" s="42">
        <f t="shared" si="4"/>
        <v>1254</v>
      </c>
      <c r="G90" s="205"/>
      <c r="H90" s="205"/>
      <c r="I90" s="205"/>
      <c r="J90" s="205"/>
      <c r="K90" s="205"/>
      <c r="L90" s="205"/>
      <c r="M90" s="205"/>
      <c r="N90" s="205"/>
      <c r="O90" s="205"/>
      <c r="P90" s="205"/>
      <c r="Q90" s="205"/>
    </row>
    <row r="91" spans="1:17" x14ac:dyDescent="0.2">
      <c r="A91" s="41"/>
      <c r="B91" s="41">
        <f t="shared" si="0"/>
        <v>2010</v>
      </c>
      <c r="C91" s="42">
        <f t="shared" si="1"/>
        <v>2293</v>
      </c>
      <c r="D91" s="42">
        <f t="shared" si="2"/>
        <v>2507</v>
      </c>
      <c r="E91" s="42">
        <f t="shared" si="3"/>
        <v>156</v>
      </c>
      <c r="F91" s="42">
        <f t="shared" si="4"/>
        <v>1355</v>
      </c>
      <c r="G91" s="205"/>
      <c r="H91" s="205"/>
      <c r="I91" s="205"/>
      <c r="J91" s="205"/>
      <c r="K91" s="205"/>
      <c r="L91" s="205"/>
      <c r="M91" s="205"/>
      <c r="N91" s="205"/>
      <c r="O91" s="205"/>
      <c r="P91" s="205"/>
      <c r="Q91" s="205"/>
    </row>
    <row r="92" spans="1:17" x14ac:dyDescent="0.2">
      <c r="A92" s="41"/>
      <c r="B92" s="41">
        <f t="shared" si="0"/>
        <v>2011</v>
      </c>
      <c r="C92" s="42">
        <f t="shared" si="1"/>
        <v>2421</v>
      </c>
      <c r="D92" s="42">
        <f t="shared" si="2"/>
        <v>2596</v>
      </c>
      <c r="E92" s="42">
        <f t="shared" si="3"/>
        <v>178</v>
      </c>
      <c r="F92" s="42">
        <f t="shared" si="4"/>
        <v>1440</v>
      </c>
      <c r="G92" s="205"/>
      <c r="H92" s="205"/>
      <c r="I92" s="205"/>
      <c r="J92" s="205"/>
      <c r="K92" s="205"/>
      <c r="L92" s="205"/>
      <c r="M92" s="205"/>
      <c r="N92" s="205"/>
      <c r="O92" s="205"/>
      <c r="P92" s="205"/>
      <c r="Q92" s="205"/>
    </row>
    <row r="93" spans="1:17" x14ac:dyDescent="0.2">
      <c r="A93" s="41"/>
      <c r="B93" s="41">
        <f t="shared" si="0"/>
        <v>2012</v>
      </c>
      <c r="C93" s="42">
        <f t="shared" si="1"/>
        <v>2329</v>
      </c>
      <c r="D93" s="42">
        <f t="shared" si="2"/>
        <v>2722</v>
      </c>
      <c r="E93" s="42">
        <f t="shared" si="3"/>
        <v>188</v>
      </c>
      <c r="F93" s="42">
        <f t="shared" si="4"/>
        <v>1625</v>
      </c>
      <c r="G93" s="205"/>
      <c r="H93" s="205"/>
      <c r="I93" s="205"/>
      <c r="J93" s="205"/>
      <c r="K93" s="205"/>
      <c r="L93" s="205"/>
      <c r="M93" s="205"/>
      <c r="N93" s="205"/>
      <c r="O93" s="205"/>
      <c r="P93" s="205"/>
      <c r="Q93" s="205"/>
    </row>
    <row r="94" spans="1:17" x14ac:dyDescent="0.2">
      <c r="A94" s="41"/>
      <c r="B94" s="41">
        <f t="shared" si="0"/>
        <v>2013</v>
      </c>
      <c r="C94" s="42">
        <f t="shared" si="1"/>
        <v>2471</v>
      </c>
      <c r="D94" s="42">
        <f t="shared" si="2"/>
        <v>2819</v>
      </c>
      <c r="E94" s="42">
        <f t="shared" si="3"/>
        <v>204</v>
      </c>
      <c r="F94" s="42">
        <f t="shared" si="4"/>
        <v>1734</v>
      </c>
      <c r="G94" s="205"/>
      <c r="H94" s="205"/>
      <c r="I94" s="205"/>
      <c r="J94" s="205"/>
      <c r="K94" s="205"/>
      <c r="L94" s="205"/>
      <c r="M94" s="205"/>
      <c r="N94" s="205"/>
      <c r="O94" s="205"/>
      <c r="P94" s="205"/>
      <c r="Q94" s="205"/>
    </row>
    <row r="95" spans="1:17" x14ac:dyDescent="0.2">
      <c r="A95" s="41"/>
      <c r="B95" s="41">
        <f t="shared" si="0"/>
        <v>2014</v>
      </c>
      <c r="C95" s="42">
        <f t="shared" si="1"/>
        <v>2612</v>
      </c>
      <c r="D95" s="42">
        <f t="shared" si="2"/>
        <v>3060</v>
      </c>
      <c r="E95" s="42">
        <f t="shared" si="3"/>
        <v>228</v>
      </c>
      <c r="F95" s="42">
        <f t="shared" si="4"/>
        <v>1894</v>
      </c>
      <c r="G95" s="205"/>
      <c r="H95" s="205"/>
      <c r="I95" s="205"/>
      <c r="J95" s="205"/>
      <c r="K95" s="205"/>
      <c r="L95" s="205"/>
      <c r="M95" s="205"/>
      <c r="N95" s="205"/>
      <c r="O95" s="205"/>
      <c r="P95" s="205"/>
      <c r="Q95" s="205"/>
    </row>
    <row r="96" spans="1:17" x14ac:dyDescent="0.2">
      <c r="A96" s="41"/>
      <c r="B96" s="41">
        <f t="shared" si="0"/>
        <v>2015</v>
      </c>
      <c r="C96" s="42">
        <f t="shared" si="1"/>
        <v>2795</v>
      </c>
      <c r="D96" s="42">
        <f t="shared" si="2"/>
        <v>3180</v>
      </c>
      <c r="E96" s="42">
        <f t="shared" si="3"/>
        <v>261</v>
      </c>
      <c r="F96" s="42">
        <f t="shared" si="4"/>
        <v>2088</v>
      </c>
      <c r="G96" s="205"/>
      <c r="H96" s="205"/>
      <c r="I96" s="205"/>
      <c r="J96" s="205"/>
      <c r="K96" s="205"/>
      <c r="L96" s="205"/>
      <c r="M96" s="205"/>
      <c r="N96" s="205"/>
      <c r="O96" s="205"/>
      <c r="P96" s="205"/>
      <c r="Q96" s="205"/>
    </row>
    <row r="97" spans="1:17" x14ac:dyDescent="0.2">
      <c r="A97" s="41"/>
      <c r="B97" s="41">
        <f t="shared" si="0"/>
        <v>2016</v>
      </c>
      <c r="C97" s="42">
        <f t="shared" si="1"/>
        <v>2948</v>
      </c>
      <c r="D97" s="42">
        <f t="shared" si="2"/>
        <v>3349</v>
      </c>
      <c r="E97" s="42">
        <f t="shared" si="3"/>
        <v>269</v>
      </c>
      <c r="F97" s="42">
        <f t="shared" si="4"/>
        <v>2107</v>
      </c>
      <c r="G97" s="205"/>
      <c r="H97" s="205"/>
      <c r="I97" s="205"/>
      <c r="J97" s="205"/>
      <c r="K97" s="205"/>
      <c r="L97" s="205"/>
      <c r="M97" s="205"/>
      <c r="N97" s="205"/>
      <c r="O97" s="205"/>
      <c r="P97" s="205"/>
      <c r="Q97" s="205"/>
    </row>
    <row r="98" spans="1:17" x14ac:dyDescent="0.2">
      <c r="A98" s="41"/>
      <c r="B98" s="41">
        <f t="shared" si="0"/>
        <v>2017</v>
      </c>
      <c r="C98" s="42">
        <f t="shared" si="1"/>
        <v>3008</v>
      </c>
      <c r="D98" s="42">
        <f t="shared" si="2"/>
        <v>3361</v>
      </c>
      <c r="E98" s="42">
        <f t="shared" si="3"/>
        <v>283</v>
      </c>
      <c r="F98" s="42">
        <f t="shared" si="4"/>
        <v>2238</v>
      </c>
      <c r="G98" s="205"/>
      <c r="H98" s="205"/>
      <c r="I98" s="205"/>
      <c r="J98" s="205"/>
      <c r="K98" s="205"/>
      <c r="L98" s="205"/>
      <c r="M98" s="205"/>
      <c r="N98" s="205"/>
      <c r="O98" s="205"/>
      <c r="P98" s="205"/>
      <c r="Q98" s="205"/>
    </row>
    <row r="99" spans="1:17" x14ac:dyDescent="0.2">
      <c r="A99" s="41"/>
      <c r="B99" s="41">
        <f t="shared" si="0"/>
        <v>2018</v>
      </c>
      <c r="C99" s="42">
        <f t="shared" si="1"/>
        <v>2913</v>
      </c>
      <c r="D99" s="42">
        <f t="shared" si="2"/>
        <v>3300</v>
      </c>
      <c r="E99" s="42">
        <f t="shared" si="3"/>
        <v>295</v>
      </c>
      <c r="F99" s="42">
        <f t="shared" si="4"/>
        <v>2166</v>
      </c>
      <c r="G99" s="205"/>
      <c r="H99" s="205"/>
      <c r="I99" s="205"/>
      <c r="J99" s="205"/>
      <c r="K99" s="205"/>
      <c r="L99" s="205"/>
      <c r="M99" s="205"/>
      <c r="N99" s="205"/>
      <c r="O99" s="205"/>
      <c r="P99" s="205"/>
      <c r="Q99" s="205"/>
    </row>
    <row r="100" spans="1:17" x14ac:dyDescent="0.2">
      <c r="A100" s="41"/>
      <c r="B100" s="35">
        <v>2019</v>
      </c>
      <c r="C100" s="42">
        <f t="shared" ref="C100" si="5">SUM(D19:E19)</f>
        <v>2800</v>
      </c>
      <c r="D100" s="42">
        <f t="shared" ref="D100:D101" si="6">SUM(F19:H19)</f>
        <v>3140</v>
      </c>
      <c r="E100" s="42">
        <f t="shared" ref="E100:E101" si="7">SUM(I19:J19)</f>
        <v>301</v>
      </c>
      <c r="F100" s="42">
        <f t="shared" ref="F100:F101" si="8">K19</f>
        <v>2140</v>
      </c>
      <c r="G100" s="205"/>
      <c r="H100" s="205"/>
      <c r="I100" s="205"/>
      <c r="J100" s="205"/>
      <c r="K100" s="205"/>
      <c r="L100" s="205"/>
      <c r="M100" s="205"/>
      <c r="N100" s="205"/>
      <c r="O100" s="205"/>
      <c r="P100" s="205"/>
      <c r="Q100" s="205"/>
    </row>
    <row r="101" spans="1:17" x14ac:dyDescent="0.2">
      <c r="A101" s="41"/>
      <c r="B101" s="41">
        <f t="shared" si="0"/>
        <v>2020</v>
      </c>
      <c r="C101" s="42">
        <f t="shared" ref="C101" si="9">SUM(D20:E20)</f>
        <v>2708</v>
      </c>
      <c r="D101" s="42">
        <f t="shared" si="6"/>
        <v>3038</v>
      </c>
      <c r="E101" s="42">
        <f t="shared" si="7"/>
        <v>307</v>
      </c>
      <c r="F101" s="42">
        <f t="shared" si="8"/>
        <v>2106</v>
      </c>
      <c r="G101" s="41"/>
      <c r="H101" s="80"/>
    </row>
    <row r="102" spans="1:17" x14ac:dyDescent="0.2">
      <c r="A102" s="41"/>
      <c r="B102" s="35"/>
      <c r="C102" s="41"/>
      <c r="D102" s="41"/>
      <c r="E102" s="41"/>
      <c r="F102" s="41"/>
      <c r="G102" s="41"/>
      <c r="H102" s="80"/>
    </row>
    <row r="103" spans="1:17" x14ac:dyDescent="0.2">
      <c r="A103" s="41"/>
      <c r="B103" s="35"/>
      <c r="C103" s="41"/>
      <c r="D103" s="41"/>
      <c r="E103" s="41"/>
      <c r="F103" s="41"/>
      <c r="G103" s="41"/>
      <c r="H103" s="80"/>
    </row>
    <row r="104" spans="1:17" x14ac:dyDescent="0.2">
      <c r="B104" s="130"/>
      <c r="C104" s="80"/>
      <c r="D104" s="80"/>
      <c r="E104" s="80"/>
      <c r="F104" s="80"/>
      <c r="G104" s="80"/>
      <c r="H104" s="80"/>
    </row>
    <row r="105" spans="1:17" x14ac:dyDescent="0.2">
      <c r="B105" s="130"/>
      <c r="C105" s="80"/>
      <c r="D105" s="80"/>
      <c r="E105" s="80"/>
      <c r="F105" s="80"/>
      <c r="G105" s="80"/>
      <c r="H105" s="80"/>
    </row>
    <row r="106" spans="1:17" x14ac:dyDescent="0.2">
      <c r="B106" s="130"/>
      <c r="C106" s="80"/>
      <c r="D106" s="80"/>
      <c r="E106" s="80"/>
      <c r="F106" s="80"/>
      <c r="G106" s="80"/>
      <c r="H106" s="80"/>
    </row>
    <row r="107" spans="1:17" x14ac:dyDescent="0.2">
      <c r="B107" s="130"/>
      <c r="C107" s="80"/>
      <c r="D107" s="80"/>
      <c r="E107" s="80"/>
      <c r="F107" s="80"/>
      <c r="G107" s="80"/>
      <c r="H107" s="80"/>
    </row>
    <row r="108" spans="1:17" x14ac:dyDescent="0.2">
      <c r="B108" s="130"/>
      <c r="C108" s="80"/>
      <c r="D108" s="80"/>
      <c r="E108" s="80"/>
      <c r="F108" s="80"/>
      <c r="G108" s="80"/>
      <c r="H108" s="80"/>
    </row>
    <row r="109" spans="1:17" x14ac:dyDescent="0.2">
      <c r="B109" s="130"/>
      <c r="C109" s="80"/>
      <c r="D109" s="80"/>
      <c r="E109" s="80"/>
      <c r="F109" s="80"/>
      <c r="G109" s="80"/>
      <c r="H109" s="80"/>
    </row>
    <row r="110" spans="1:17" x14ac:dyDescent="0.2">
      <c r="B110" s="130"/>
      <c r="C110" s="80"/>
      <c r="D110" s="80"/>
      <c r="E110" s="80"/>
      <c r="F110" s="80"/>
      <c r="G110" s="80"/>
      <c r="H110" s="80"/>
    </row>
  </sheetData>
  <mergeCells count="1">
    <mergeCell ref="A1:N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ignoredErrors>
    <ignoredError sqref="C86:E99 D100:E100" formulaRange="1"/>
    <ignoredError sqref="C100" formula="1" formulaRange="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M24"/>
  <sheetViews>
    <sheetView showGridLines="0" zoomScaleNormal="100" zoomScaleSheetLayoutView="100" workbookViewId="0">
      <selection sqref="A1:M1"/>
    </sheetView>
  </sheetViews>
  <sheetFormatPr baseColWidth="10" defaultRowHeight="12.75" x14ac:dyDescent="0.2"/>
  <cols>
    <col min="1" max="1" width="2.7109375" style="6" customWidth="1"/>
    <col min="2" max="2" width="5.7109375" style="12" customWidth="1"/>
    <col min="3" max="7" width="10.7109375" style="6" customWidth="1"/>
    <col min="8" max="9" width="11.42578125" style="6"/>
    <col min="10" max="12" width="7.28515625" style="6" customWidth="1"/>
    <col min="13" max="16384" width="11.42578125" style="6"/>
  </cols>
  <sheetData>
    <row r="1" spans="1:13" ht="15.75" x14ac:dyDescent="0.25">
      <c r="A1" s="233" t="str">
        <f>Inhaltsverzeichnis!B29&amp;" "&amp;Inhaltsverzeichnis!C29&amp;" "&amp;Inhaltsverzeichnis!D29</f>
        <v>Tabelle 11:  Sozialhilfebeziehende im Alter von 15 bis 64 Jahren nach Erwerbssituation, 2005–2020</v>
      </c>
      <c r="B1" s="233"/>
      <c r="C1" s="233"/>
      <c r="D1" s="233"/>
      <c r="E1" s="233"/>
      <c r="F1" s="233"/>
      <c r="G1" s="233"/>
      <c r="H1" s="233"/>
      <c r="I1" s="233"/>
      <c r="J1" s="233"/>
      <c r="K1" s="233"/>
      <c r="L1" s="233"/>
      <c r="M1" s="233"/>
    </row>
    <row r="2" spans="1:13" ht="15.75" x14ac:dyDescent="0.25">
      <c r="A2" s="57"/>
      <c r="B2" s="105"/>
      <c r="C2" s="57"/>
      <c r="D2" s="57"/>
      <c r="E2" s="57"/>
      <c r="F2" s="57"/>
      <c r="G2" s="57"/>
      <c r="H2" s="57"/>
      <c r="I2" s="57"/>
    </row>
    <row r="4" spans="1:13" ht="51" x14ac:dyDescent="0.2">
      <c r="B4" s="107" t="s">
        <v>2</v>
      </c>
      <c r="C4" s="108" t="s">
        <v>0</v>
      </c>
      <c r="D4" s="108" t="s">
        <v>401</v>
      </c>
      <c r="E4" s="108" t="s">
        <v>402</v>
      </c>
      <c r="F4" s="108" t="s">
        <v>403</v>
      </c>
      <c r="G4" s="108" t="s">
        <v>280</v>
      </c>
    </row>
    <row r="5" spans="1:13" x14ac:dyDescent="0.2">
      <c r="B5" s="12">
        <v>2005</v>
      </c>
      <c r="C5" s="11">
        <v>7551</v>
      </c>
      <c r="D5" s="11">
        <v>1625</v>
      </c>
      <c r="E5" s="11">
        <v>2386</v>
      </c>
      <c r="F5" s="11">
        <v>2066</v>
      </c>
      <c r="G5" s="11">
        <v>1474</v>
      </c>
      <c r="H5" s="28"/>
    </row>
    <row r="6" spans="1:13" x14ac:dyDescent="0.2">
      <c r="B6" s="12">
        <v>2006</v>
      </c>
      <c r="C6" s="11">
        <v>8016</v>
      </c>
      <c r="D6" s="11">
        <v>1985</v>
      </c>
      <c r="E6" s="11">
        <v>2499</v>
      </c>
      <c r="F6" s="11">
        <v>2569</v>
      </c>
      <c r="G6" s="11">
        <v>963</v>
      </c>
      <c r="H6" s="28"/>
    </row>
    <row r="7" spans="1:13" x14ac:dyDescent="0.2">
      <c r="B7" s="12">
        <v>2007</v>
      </c>
      <c r="C7" s="11">
        <v>7989</v>
      </c>
      <c r="D7" s="11">
        <v>2030</v>
      </c>
      <c r="E7" s="11">
        <v>2415</v>
      </c>
      <c r="F7" s="11">
        <v>2900</v>
      </c>
      <c r="G7" s="11">
        <v>644</v>
      </c>
      <c r="H7" s="28"/>
    </row>
    <row r="8" spans="1:13" x14ac:dyDescent="0.2">
      <c r="B8" s="12">
        <v>2008</v>
      </c>
      <c r="C8" s="11">
        <v>7537</v>
      </c>
      <c r="D8" s="11">
        <v>2050</v>
      </c>
      <c r="E8" s="11">
        <v>2342</v>
      </c>
      <c r="F8" s="11">
        <v>2767</v>
      </c>
      <c r="G8" s="11">
        <v>378</v>
      </c>
      <c r="H8" s="28"/>
    </row>
    <row r="9" spans="1:13" x14ac:dyDescent="0.2">
      <c r="B9" s="12">
        <v>2009</v>
      </c>
      <c r="C9" s="11">
        <v>7801</v>
      </c>
      <c r="D9" s="11">
        <v>1836</v>
      </c>
      <c r="E9" s="11">
        <v>2769</v>
      </c>
      <c r="F9" s="11">
        <v>2915</v>
      </c>
      <c r="G9" s="11">
        <v>281</v>
      </c>
      <c r="H9" s="28"/>
    </row>
    <row r="10" spans="1:13" x14ac:dyDescent="0.2">
      <c r="B10" s="12">
        <v>2010</v>
      </c>
      <c r="C10" s="11">
        <v>7974</v>
      </c>
      <c r="D10" s="11">
        <v>1947</v>
      </c>
      <c r="E10" s="11">
        <v>2843</v>
      </c>
      <c r="F10" s="11">
        <v>2990</v>
      </c>
      <c r="G10" s="11">
        <v>194</v>
      </c>
      <c r="H10" s="28"/>
    </row>
    <row r="11" spans="1:13" x14ac:dyDescent="0.2">
      <c r="B11" s="12">
        <v>2011</v>
      </c>
      <c r="C11" s="11">
        <v>8355</v>
      </c>
      <c r="D11" s="11">
        <v>2047</v>
      </c>
      <c r="E11" s="11">
        <v>2793</v>
      </c>
      <c r="F11" s="11">
        <v>3345</v>
      </c>
      <c r="G11" s="11">
        <v>170</v>
      </c>
      <c r="H11" s="28"/>
    </row>
    <row r="12" spans="1:13" x14ac:dyDescent="0.2">
      <c r="B12" s="12">
        <v>2012</v>
      </c>
      <c r="C12" s="11">
        <v>8653</v>
      </c>
      <c r="D12" s="11">
        <v>2076</v>
      </c>
      <c r="E12" s="11">
        <v>2924</v>
      </c>
      <c r="F12" s="11">
        <v>3427</v>
      </c>
      <c r="G12" s="11">
        <v>226</v>
      </c>
      <c r="H12" s="28"/>
    </row>
    <row r="13" spans="1:13" x14ac:dyDescent="0.2">
      <c r="B13" s="12">
        <v>2013</v>
      </c>
      <c r="C13" s="11">
        <v>9022</v>
      </c>
      <c r="D13" s="11">
        <v>2055</v>
      </c>
      <c r="E13" s="11">
        <v>2993</v>
      </c>
      <c r="F13" s="11">
        <v>3754</v>
      </c>
      <c r="G13" s="11">
        <v>220</v>
      </c>
      <c r="H13" s="28"/>
    </row>
    <row r="14" spans="1:13" x14ac:dyDescent="0.2">
      <c r="B14" s="12">
        <v>2014</v>
      </c>
      <c r="C14" s="11">
        <v>9616</v>
      </c>
      <c r="D14" s="11">
        <v>2201</v>
      </c>
      <c r="E14" s="11">
        <v>3191</v>
      </c>
      <c r="F14" s="11">
        <v>4001</v>
      </c>
      <c r="G14" s="11">
        <v>223</v>
      </c>
      <c r="H14" s="28"/>
    </row>
    <row r="15" spans="1:13" x14ac:dyDescent="0.2">
      <c r="B15" s="12">
        <v>2015</v>
      </c>
      <c r="C15" s="11">
        <v>10176</v>
      </c>
      <c r="D15" s="11">
        <v>2363</v>
      </c>
      <c r="E15" s="11">
        <v>3378</v>
      </c>
      <c r="F15" s="11">
        <v>4180</v>
      </c>
      <c r="G15" s="11">
        <v>255</v>
      </c>
      <c r="H15" s="28"/>
    </row>
    <row r="16" spans="1:13" x14ac:dyDescent="0.2">
      <c r="B16" s="12">
        <v>2016</v>
      </c>
      <c r="C16" s="11">
        <v>10551</v>
      </c>
      <c r="D16" s="11">
        <v>2452</v>
      </c>
      <c r="E16" s="11">
        <v>3390</v>
      </c>
      <c r="F16" s="11">
        <v>4528</v>
      </c>
      <c r="G16" s="11">
        <v>181</v>
      </c>
      <c r="H16" s="28"/>
    </row>
    <row r="17" spans="2:8" x14ac:dyDescent="0.2">
      <c r="B17" s="12">
        <v>2017</v>
      </c>
      <c r="C17" s="11">
        <v>10799</v>
      </c>
      <c r="D17" s="11">
        <v>2520</v>
      </c>
      <c r="E17" s="11">
        <v>3490</v>
      </c>
      <c r="F17" s="11">
        <v>4534</v>
      </c>
      <c r="G17" s="11">
        <v>255</v>
      </c>
      <c r="H17" s="28"/>
    </row>
    <row r="18" spans="2:8" x14ac:dyDescent="0.2">
      <c r="B18" s="12">
        <v>2018</v>
      </c>
      <c r="C18" s="11">
        <v>10629</v>
      </c>
      <c r="D18" s="11">
        <v>2691</v>
      </c>
      <c r="E18" s="11">
        <v>3357</v>
      </c>
      <c r="F18" s="11">
        <v>4294</v>
      </c>
      <c r="G18" s="11">
        <v>287</v>
      </c>
    </row>
    <row r="19" spans="2:8" x14ac:dyDescent="0.2">
      <c r="B19" s="12">
        <v>2019</v>
      </c>
      <c r="C19" s="11">
        <v>10271</v>
      </c>
      <c r="D19" s="11">
        <v>2797</v>
      </c>
      <c r="E19" s="11">
        <v>3052</v>
      </c>
      <c r="F19" s="11">
        <v>4134</v>
      </c>
      <c r="G19" s="11">
        <v>288</v>
      </c>
    </row>
    <row r="20" spans="2:8" ht="13.5" thickBot="1" x14ac:dyDescent="0.25">
      <c r="B20" s="109">
        <v>2020</v>
      </c>
      <c r="C20" s="114">
        <v>9918</v>
      </c>
      <c r="D20" s="114">
        <v>2734</v>
      </c>
      <c r="E20" s="114">
        <v>3030</v>
      </c>
      <c r="F20" s="114">
        <v>3911</v>
      </c>
      <c r="G20" s="114">
        <v>243</v>
      </c>
    </row>
    <row r="21" spans="2:8" x14ac:dyDescent="0.2">
      <c r="C21" s="11"/>
      <c r="D21" s="11"/>
      <c r="E21" s="11"/>
      <c r="F21" s="11"/>
      <c r="G21" s="11"/>
    </row>
    <row r="22" spans="2:8" x14ac:dyDescent="0.2">
      <c r="B22" s="184" t="s">
        <v>435</v>
      </c>
      <c r="C22" s="11"/>
      <c r="D22" s="11"/>
      <c r="E22" s="11"/>
    </row>
    <row r="23" spans="2:8" x14ac:dyDescent="0.2">
      <c r="B23" s="150" t="s">
        <v>434</v>
      </c>
      <c r="C23" s="80"/>
      <c r="D23" s="80"/>
      <c r="E23" s="80"/>
      <c r="F23" s="80"/>
      <c r="G23" s="80"/>
    </row>
    <row r="24" spans="2:8" x14ac:dyDescent="0.2">
      <c r="B24" s="141"/>
    </row>
  </sheetData>
  <mergeCells count="1">
    <mergeCell ref="A1:M1"/>
  </mergeCells>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rowBreaks count="1" manualBreakCount="1">
    <brk id="5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34"/>
  <sheetViews>
    <sheetView showGridLines="0" zoomScaleNormal="100" workbookViewId="0">
      <selection sqref="A1:O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20" ht="15.75" x14ac:dyDescent="0.25">
      <c r="A1" s="233" t="str">
        <f>Inhaltsverzeichnis!B30&amp;" "&amp;Inhaltsverzeichnis!C30&amp;" "&amp;Inhaltsverzeichnis!D30</f>
        <v>Tabelle 12:  Erwerbstätige Sozialhilfebeziehende im Alter von 15 bis 64 Jahren nach Geschlecht und Beschäftigungsgrad, 2005–2020</v>
      </c>
      <c r="B1" s="233"/>
      <c r="C1" s="233"/>
      <c r="D1" s="233"/>
      <c r="E1" s="233"/>
      <c r="F1" s="233"/>
      <c r="G1" s="233"/>
      <c r="H1" s="233"/>
      <c r="I1" s="233"/>
      <c r="J1" s="233"/>
      <c r="K1" s="233"/>
      <c r="L1" s="233"/>
      <c r="M1" s="233"/>
      <c r="N1" s="233"/>
      <c r="O1" s="233"/>
    </row>
    <row r="2" spans="1:20" ht="15.75" x14ac:dyDescent="0.25">
      <c r="A2" s="57"/>
      <c r="B2" s="105"/>
      <c r="C2" s="57"/>
      <c r="D2" s="57"/>
      <c r="E2" s="197"/>
      <c r="F2" s="57"/>
      <c r="G2" s="57"/>
      <c r="H2" s="57"/>
      <c r="I2" s="57"/>
      <c r="J2" s="57"/>
      <c r="K2" s="57"/>
    </row>
    <row r="3" spans="1:20" ht="15.75" x14ac:dyDescent="0.25">
      <c r="A3" s="58"/>
      <c r="D3" s="41" t="s">
        <v>289</v>
      </c>
      <c r="E3" s="41"/>
      <c r="F3" s="41"/>
      <c r="G3" s="41"/>
      <c r="H3" s="41"/>
      <c r="I3" s="41" t="s">
        <v>288</v>
      </c>
    </row>
    <row r="4" spans="1:20" x14ac:dyDescent="0.2">
      <c r="B4" s="239" t="s">
        <v>2</v>
      </c>
      <c r="C4" s="239" t="s">
        <v>0</v>
      </c>
      <c r="D4" s="239" t="s">
        <v>289</v>
      </c>
      <c r="E4" s="239"/>
      <c r="F4" s="239"/>
      <c r="G4" s="239"/>
      <c r="H4" s="239"/>
      <c r="I4" s="239" t="s">
        <v>288</v>
      </c>
      <c r="J4" s="239"/>
      <c r="K4" s="239"/>
      <c r="L4" s="239"/>
      <c r="M4" s="239"/>
      <c r="N4" s="239" t="s">
        <v>280</v>
      </c>
      <c r="O4" s="49"/>
    </row>
    <row r="5" spans="1:20" ht="38.25" x14ac:dyDescent="0.2">
      <c r="B5" s="239"/>
      <c r="C5" s="239"/>
      <c r="D5" s="108" t="s">
        <v>419</v>
      </c>
      <c r="E5" s="108" t="s">
        <v>417</v>
      </c>
      <c r="F5" s="202" t="s">
        <v>437</v>
      </c>
      <c r="G5" s="202" t="s">
        <v>438</v>
      </c>
      <c r="H5" s="202" t="s">
        <v>303</v>
      </c>
      <c r="I5" s="216" t="s">
        <v>419</v>
      </c>
      <c r="J5" s="202" t="s">
        <v>417</v>
      </c>
      <c r="K5" s="202" t="s">
        <v>437</v>
      </c>
      <c r="L5" s="202" t="s">
        <v>438</v>
      </c>
      <c r="M5" s="108" t="s">
        <v>303</v>
      </c>
      <c r="N5" s="239"/>
      <c r="P5" s="180" t="s">
        <v>419</v>
      </c>
      <c r="Q5" s="180" t="s">
        <v>450</v>
      </c>
      <c r="R5" s="180" t="s">
        <v>437</v>
      </c>
      <c r="S5" s="180" t="s">
        <v>438</v>
      </c>
      <c r="T5" s="180" t="s">
        <v>408</v>
      </c>
    </row>
    <row r="6" spans="1:20" x14ac:dyDescent="0.2">
      <c r="B6" s="12">
        <v>2005</v>
      </c>
      <c r="C6" s="61">
        <v>2861</v>
      </c>
      <c r="D6" s="87">
        <v>205</v>
      </c>
      <c r="E6" s="87">
        <v>12</v>
      </c>
      <c r="F6" s="87">
        <v>65</v>
      </c>
      <c r="G6" s="87">
        <v>133</v>
      </c>
      <c r="H6" s="87">
        <v>16</v>
      </c>
      <c r="I6" s="87">
        <v>116</v>
      </c>
      <c r="J6" s="87">
        <v>7</v>
      </c>
      <c r="K6" s="87">
        <v>183</v>
      </c>
      <c r="L6" s="87">
        <v>325</v>
      </c>
      <c r="M6" s="87">
        <v>45</v>
      </c>
      <c r="N6" s="87">
        <v>1754</v>
      </c>
      <c r="O6" s="28"/>
      <c r="P6" s="28"/>
    </row>
    <row r="7" spans="1:20" x14ac:dyDescent="0.2">
      <c r="B7" s="12">
        <v>2006</v>
      </c>
      <c r="C7" s="61">
        <v>2671</v>
      </c>
      <c r="D7" s="61">
        <v>250</v>
      </c>
      <c r="E7" s="61">
        <v>14</v>
      </c>
      <c r="F7" s="61">
        <v>75</v>
      </c>
      <c r="G7" s="61">
        <v>123</v>
      </c>
      <c r="H7" s="61">
        <v>19</v>
      </c>
      <c r="I7" s="61">
        <v>162</v>
      </c>
      <c r="J7" s="61">
        <v>7</v>
      </c>
      <c r="K7" s="61">
        <v>228</v>
      </c>
      <c r="L7" s="61">
        <v>389</v>
      </c>
      <c r="M7" s="61">
        <v>49</v>
      </c>
      <c r="N7" s="11">
        <v>1355</v>
      </c>
      <c r="O7" s="28"/>
      <c r="P7" s="28"/>
    </row>
    <row r="8" spans="1:20" x14ac:dyDescent="0.2">
      <c r="B8" s="12">
        <v>2007</v>
      </c>
      <c r="C8" s="61">
        <v>2365</v>
      </c>
      <c r="D8" s="11">
        <v>238</v>
      </c>
      <c r="E8" s="11">
        <v>18</v>
      </c>
      <c r="F8" s="11">
        <v>102</v>
      </c>
      <c r="G8" s="11">
        <v>114</v>
      </c>
      <c r="H8" s="11">
        <v>16</v>
      </c>
      <c r="I8" s="6">
        <v>140</v>
      </c>
      <c r="J8" s="6">
        <v>7</v>
      </c>
      <c r="K8" s="6">
        <v>258</v>
      </c>
      <c r="L8" s="6">
        <v>399</v>
      </c>
      <c r="M8" s="6">
        <v>57</v>
      </c>
      <c r="N8" s="11">
        <v>1016</v>
      </c>
      <c r="O8" s="28"/>
      <c r="P8" s="28"/>
    </row>
    <row r="9" spans="1:20" x14ac:dyDescent="0.2">
      <c r="B9" s="12">
        <v>2008</v>
      </c>
      <c r="C9" s="61">
        <v>2158</v>
      </c>
      <c r="D9" s="11">
        <v>223</v>
      </c>
      <c r="E9" s="11">
        <v>14</v>
      </c>
      <c r="F9" s="11">
        <v>81</v>
      </c>
      <c r="G9" s="11">
        <v>100</v>
      </c>
      <c r="H9" s="11">
        <v>19</v>
      </c>
      <c r="I9" s="11">
        <v>134</v>
      </c>
      <c r="J9" s="11">
        <v>13</v>
      </c>
      <c r="K9" s="11">
        <v>272</v>
      </c>
      <c r="L9" s="11">
        <v>387</v>
      </c>
      <c r="M9" s="11">
        <v>59</v>
      </c>
      <c r="N9" s="11">
        <v>856</v>
      </c>
      <c r="O9" s="28"/>
      <c r="P9" s="28"/>
    </row>
    <row r="10" spans="1:20" x14ac:dyDescent="0.2">
      <c r="B10" s="12">
        <v>2009</v>
      </c>
      <c r="C10" s="61">
        <v>1843</v>
      </c>
      <c r="D10" s="11">
        <v>203</v>
      </c>
      <c r="E10" s="11">
        <v>18</v>
      </c>
      <c r="F10" s="11">
        <v>84</v>
      </c>
      <c r="G10" s="11">
        <v>139</v>
      </c>
      <c r="H10" s="11">
        <v>22</v>
      </c>
      <c r="I10" s="11">
        <v>127</v>
      </c>
      <c r="J10" s="11">
        <v>11</v>
      </c>
      <c r="K10" s="11">
        <v>269</v>
      </c>
      <c r="L10" s="11">
        <v>395</v>
      </c>
      <c r="M10" s="11">
        <v>89</v>
      </c>
      <c r="N10" s="11">
        <v>486</v>
      </c>
      <c r="O10" s="28"/>
      <c r="P10" s="28"/>
    </row>
    <row r="11" spans="1:20" x14ac:dyDescent="0.2">
      <c r="B11" s="12">
        <v>2010</v>
      </c>
      <c r="C11" s="61">
        <v>1838</v>
      </c>
      <c r="D11" s="11">
        <v>204</v>
      </c>
      <c r="E11" s="11">
        <v>13</v>
      </c>
      <c r="F11" s="11">
        <v>102</v>
      </c>
      <c r="G11" s="11">
        <v>143</v>
      </c>
      <c r="H11" s="11">
        <v>22</v>
      </c>
      <c r="I11" s="11">
        <v>135</v>
      </c>
      <c r="J11" s="11">
        <v>14</v>
      </c>
      <c r="K11" s="11">
        <v>273</v>
      </c>
      <c r="L11" s="11">
        <v>436</v>
      </c>
      <c r="M11" s="11">
        <v>91</v>
      </c>
      <c r="N11" s="11">
        <v>405</v>
      </c>
      <c r="O11" s="28"/>
      <c r="P11" s="28"/>
    </row>
    <row r="12" spans="1:20" x14ac:dyDescent="0.2">
      <c r="B12" s="12">
        <v>2011</v>
      </c>
      <c r="C12" s="61">
        <v>1929</v>
      </c>
      <c r="D12" s="11">
        <v>261</v>
      </c>
      <c r="E12" s="11">
        <v>12</v>
      </c>
      <c r="F12" s="11">
        <v>91</v>
      </c>
      <c r="G12" s="11">
        <v>173</v>
      </c>
      <c r="H12" s="11">
        <v>26</v>
      </c>
      <c r="I12" s="11">
        <v>143</v>
      </c>
      <c r="J12" s="11">
        <v>9</v>
      </c>
      <c r="K12" s="11">
        <v>279</v>
      </c>
      <c r="L12" s="11">
        <v>463</v>
      </c>
      <c r="M12" s="11">
        <v>88</v>
      </c>
      <c r="N12" s="11">
        <v>384</v>
      </c>
      <c r="O12" s="28"/>
      <c r="P12" s="28"/>
    </row>
    <row r="13" spans="1:20" x14ac:dyDescent="0.2">
      <c r="B13" s="12">
        <v>2012</v>
      </c>
      <c r="C13" s="61">
        <v>1979</v>
      </c>
      <c r="D13" s="28">
        <v>237</v>
      </c>
      <c r="E13" s="28">
        <v>18</v>
      </c>
      <c r="F13" s="28">
        <v>100</v>
      </c>
      <c r="G13" s="28">
        <v>189</v>
      </c>
      <c r="H13" s="28">
        <v>18</v>
      </c>
      <c r="I13" s="28">
        <v>137</v>
      </c>
      <c r="J13" s="28">
        <v>9</v>
      </c>
      <c r="K13" s="28">
        <v>302</v>
      </c>
      <c r="L13" s="28">
        <v>476</v>
      </c>
      <c r="M13" s="28">
        <v>77</v>
      </c>
      <c r="N13" s="11">
        <v>416</v>
      </c>
      <c r="O13" s="28"/>
      <c r="P13" s="28"/>
    </row>
    <row r="14" spans="1:20" x14ac:dyDescent="0.2">
      <c r="B14" s="12">
        <v>2013</v>
      </c>
      <c r="C14" s="61">
        <v>1966</v>
      </c>
      <c r="D14" s="28">
        <v>232</v>
      </c>
      <c r="E14" s="28">
        <v>18</v>
      </c>
      <c r="F14" s="28">
        <v>128</v>
      </c>
      <c r="G14" s="28">
        <v>180</v>
      </c>
      <c r="H14" s="28">
        <v>22</v>
      </c>
      <c r="I14" s="28">
        <v>132</v>
      </c>
      <c r="J14" s="28">
        <v>11</v>
      </c>
      <c r="K14" s="28">
        <v>309</v>
      </c>
      <c r="L14" s="28">
        <v>482</v>
      </c>
      <c r="M14" s="28">
        <v>83</v>
      </c>
      <c r="N14" s="11">
        <v>369</v>
      </c>
      <c r="O14" s="28"/>
      <c r="P14" s="28"/>
    </row>
    <row r="15" spans="1:20" x14ac:dyDescent="0.2">
      <c r="B15" s="12">
        <v>2014</v>
      </c>
      <c r="C15" s="61">
        <v>2111</v>
      </c>
      <c r="D15" s="28">
        <v>214</v>
      </c>
      <c r="E15" s="28">
        <v>24</v>
      </c>
      <c r="F15" s="28">
        <v>137</v>
      </c>
      <c r="G15" s="28">
        <v>189</v>
      </c>
      <c r="H15" s="28">
        <v>32</v>
      </c>
      <c r="I15" s="28">
        <v>129</v>
      </c>
      <c r="J15" s="28">
        <v>16</v>
      </c>
      <c r="K15" s="28">
        <v>338</v>
      </c>
      <c r="L15" s="28">
        <v>500</v>
      </c>
      <c r="M15" s="28">
        <v>75</v>
      </c>
      <c r="N15" s="11">
        <v>457</v>
      </c>
      <c r="O15" s="28"/>
      <c r="P15" s="28"/>
    </row>
    <row r="16" spans="1:20" x14ac:dyDescent="0.2">
      <c r="B16" s="12">
        <v>2015</v>
      </c>
      <c r="C16" s="61">
        <v>2247</v>
      </c>
      <c r="D16" s="28">
        <v>226</v>
      </c>
      <c r="E16" s="28">
        <v>21</v>
      </c>
      <c r="F16" s="28">
        <v>162</v>
      </c>
      <c r="G16" s="28">
        <v>244</v>
      </c>
      <c r="H16" s="28">
        <v>31</v>
      </c>
      <c r="I16" s="28">
        <v>101</v>
      </c>
      <c r="J16" s="28">
        <v>13</v>
      </c>
      <c r="K16" s="28">
        <v>359</v>
      </c>
      <c r="L16" s="28">
        <v>538</v>
      </c>
      <c r="M16" s="28">
        <v>76</v>
      </c>
      <c r="N16" s="11">
        <v>476</v>
      </c>
      <c r="O16" s="28"/>
      <c r="P16" s="28"/>
    </row>
    <row r="17" spans="2:16" x14ac:dyDescent="0.2">
      <c r="B17" s="12">
        <v>2016</v>
      </c>
      <c r="C17" s="61">
        <v>2298</v>
      </c>
      <c r="D17" s="28">
        <v>202</v>
      </c>
      <c r="E17" s="28">
        <v>29</v>
      </c>
      <c r="F17" s="28">
        <v>176</v>
      </c>
      <c r="G17" s="28">
        <v>270</v>
      </c>
      <c r="H17" s="28">
        <v>41</v>
      </c>
      <c r="I17" s="28">
        <v>107</v>
      </c>
      <c r="J17" s="28">
        <v>17</v>
      </c>
      <c r="K17" s="28">
        <v>362</v>
      </c>
      <c r="L17" s="28">
        <v>558</v>
      </c>
      <c r="M17" s="28">
        <v>106</v>
      </c>
      <c r="N17" s="11">
        <v>430</v>
      </c>
      <c r="O17" s="28"/>
      <c r="P17" s="28"/>
    </row>
    <row r="18" spans="2:16" x14ac:dyDescent="0.2">
      <c r="B18" s="12">
        <v>2017</v>
      </c>
      <c r="C18" s="61">
        <v>2449</v>
      </c>
      <c r="D18" s="28">
        <v>213</v>
      </c>
      <c r="E18" s="28">
        <v>33</v>
      </c>
      <c r="F18" s="28">
        <v>164</v>
      </c>
      <c r="G18" s="28">
        <v>281</v>
      </c>
      <c r="H18" s="28">
        <v>43</v>
      </c>
      <c r="I18" s="28">
        <v>108</v>
      </c>
      <c r="J18" s="28">
        <v>29</v>
      </c>
      <c r="K18" s="28">
        <v>345</v>
      </c>
      <c r="L18" s="28">
        <v>652</v>
      </c>
      <c r="M18" s="28">
        <v>105</v>
      </c>
      <c r="N18" s="11">
        <v>476</v>
      </c>
      <c r="O18" s="28"/>
      <c r="P18" s="28"/>
    </row>
    <row r="19" spans="2:16" x14ac:dyDescent="0.2">
      <c r="B19" s="12">
        <v>2018</v>
      </c>
      <c r="C19" s="61">
        <v>2590</v>
      </c>
      <c r="D19" s="28">
        <v>232</v>
      </c>
      <c r="E19" s="28">
        <v>47</v>
      </c>
      <c r="F19" s="28">
        <v>177</v>
      </c>
      <c r="G19" s="28">
        <v>294</v>
      </c>
      <c r="H19" s="28">
        <v>58</v>
      </c>
      <c r="I19" s="28">
        <v>115</v>
      </c>
      <c r="J19" s="28">
        <v>31</v>
      </c>
      <c r="K19" s="28">
        <v>381</v>
      </c>
      <c r="L19" s="28">
        <v>643</v>
      </c>
      <c r="M19" s="28">
        <v>122</v>
      </c>
      <c r="N19" s="11">
        <v>490</v>
      </c>
      <c r="O19" s="28"/>
      <c r="P19" s="28"/>
    </row>
    <row r="20" spans="2:16" x14ac:dyDescent="0.2">
      <c r="B20" s="12">
        <v>2019</v>
      </c>
      <c r="C20" s="61">
        <v>2686</v>
      </c>
      <c r="D20" s="28">
        <v>230</v>
      </c>
      <c r="E20" s="28">
        <v>67</v>
      </c>
      <c r="F20" s="28">
        <v>181</v>
      </c>
      <c r="G20" s="28">
        <v>285</v>
      </c>
      <c r="H20" s="28">
        <v>68</v>
      </c>
      <c r="I20" s="28">
        <v>118</v>
      </c>
      <c r="J20" s="28">
        <v>33</v>
      </c>
      <c r="K20" s="28">
        <v>416</v>
      </c>
      <c r="L20" s="28">
        <v>607</v>
      </c>
      <c r="M20" s="28">
        <v>133</v>
      </c>
      <c r="N20" s="11">
        <v>548</v>
      </c>
      <c r="O20" s="28"/>
      <c r="P20" s="28"/>
    </row>
    <row r="21" spans="2:16" ht="13.5" thickBot="1" x14ac:dyDescent="0.25">
      <c r="B21" s="109">
        <v>2020</v>
      </c>
      <c r="C21" s="110">
        <v>2568</v>
      </c>
      <c r="D21" s="110">
        <v>258</v>
      </c>
      <c r="E21" s="110">
        <v>63</v>
      </c>
      <c r="F21" s="110">
        <v>193</v>
      </c>
      <c r="G21" s="110">
        <v>302</v>
      </c>
      <c r="H21" s="110">
        <v>62</v>
      </c>
      <c r="I21" s="110">
        <v>113</v>
      </c>
      <c r="J21" s="110">
        <v>31</v>
      </c>
      <c r="K21" s="110">
        <v>374</v>
      </c>
      <c r="L21" s="110">
        <v>572</v>
      </c>
      <c r="M21" s="110">
        <v>153</v>
      </c>
      <c r="N21" s="114">
        <v>447</v>
      </c>
      <c r="O21" s="28"/>
      <c r="P21" s="28"/>
    </row>
    <row r="22" spans="2:16" x14ac:dyDescent="0.2">
      <c r="O22" s="28"/>
      <c r="P22" s="28"/>
    </row>
    <row r="23" spans="2:16" x14ac:dyDescent="0.2">
      <c r="B23" s="139" t="s">
        <v>310</v>
      </c>
    </row>
    <row r="24" spans="2:16" x14ac:dyDescent="0.2">
      <c r="B24" s="150" t="s">
        <v>311</v>
      </c>
    </row>
    <row r="25" spans="2:16" s="80" customFormat="1" x14ac:dyDescent="0.2">
      <c r="B25" s="150" t="s">
        <v>436</v>
      </c>
    </row>
    <row r="26" spans="2:16" x14ac:dyDescent="0.2">
      <c r="B26" s="150"/>
    </row>
    <row r="29" spans="2:16" x14ac:dyDescent="0.2">
      <c r="M29" s="200"/>
    </row>
    <row r="34" spans="14:14" x14ac:dyDescent="0.2">
      <c r="N34" s="179"/>
    </row>
  </sheetData>
  <mergeCells count="6">
    <mergeCell ref="A1:O1"/>
    <mergeCell ref="I4:M4"/>
    <mergeCell ref="N4:N5"/>
    <mergeCell ref="B4:B5"/>
    <mergeCell ref="C4:C5"/>
    <mergeCell ref="D4:H4"/>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L19"/>
  <sheetViews>
    <sheetView showGridLines="0" zoomScaleNormal="100" workbookViewId="0">
      <selection sqref="A1:L1"/>
    </sheetView>
  </sheetViews>
  <sheetFormatPr baseColWidth="10" defaultRowHeight="12.75" x14ac:dyDescent="0.2"/>
  <cols>
    <col min="1" max="1" width="2.7109375" style="6" customWidth="1"/>
    <col min="2" max="2" width="5.7109375" style="12" customWidth="1"/>
    <col min="3" max="14" width="10.7109375" style="6" customWidth="1"/>
    <col min="15" max="16384" width="11.42578125" style="6"/>
  </cols>
  <sheetData>
    <row r="1" spans="1:12" ht="15.75" x14ac:dyDescent="0.25">
      <c r="A1" s="233" t="str">
        <f>Inhaltsverzeichnis!B33&amp;" "&amp;Inhaltsverzeichnis!C33&amp;" "&amp;Inhaltsverzeichnis!D33</f>
        <v>Tabelle 13:  Unterstützungseinheiten nach Wohndauer in der Gemeinde (in Monaten), 2008–2020</v>
      </c>
      <c r="B1" s="233"/>
      <c r="C1" s="233"/>
      <c r="D1" s="233"/>
      <c r="E1" s="233"/>
      <c r="F1" s="233"/>
      <c r="G1" s="233"/>
      <c r="H1" s="233"/>
      <c r="I1" s="233"/>
      <c r="J1" s="233"/>
      <c r="K1" s="233"/>
      <c r="L1" s="233"/>
    </row>
    <row r="2" spans="1:12" ht="15.75" x14ac:dyDescent="0.25">
      <c r="A2" s="57"/>
      <c r="B2" s="105"/>
      <c r="C2" s="57"/>
      <c r="D2" s="57"/>
      <c r="E2" s="57"/>
      <c r="F2" s="57"/>
      <c r="G2" s="57"/>
      <c r="H2" s="57"/>
    </row>
    <row r="4" spans="1:12" x14ac:dyDescent="0.2">
      <c r="B4" s="255" t="s">
        <v>2</v>
      </c>
      <c r="C4" s="239" t="s">
        <v>0</v>
      </c>
      <c r="D4" s="254" t="s">
        <v>492</v>
      </c>
      <c r="E4" s="254"/>
      <c r="F4" s="254"/>
      <c r="G4" s="254"/>
      <c r="H4" s="239" t="s">
        <v>281</v>
      </c>
    </row>
    <row r="5" spans="1:12" x14ac:dyDescent="0.2">
      <c r="B5" s="255"/>
      <c r="C5" s="239"/>
      <c r="D5" s="210" t="s">
        <v>461</v>
      </c>
      <c r="E5" s="210" t="s">
        <v>462</v>
      </c>
      <c r="F5" s="210" t="s">
        <v>463</v>
      </c>
      <c r="G5" s="210" t="s">
        <v>464</v>
      </c>
      <c r="H5" s="239"/>
      <c r="J5" s="200"/>
    </row>
    <row r="6" spans="1:12" x14ac:dyDescent="0.2">
      <c r="B6" s="89">
        <v>2008</v>
      </c>
      <c r="C6" s="50">
        <v>6263</v>
      </c>
      <c r="D6" s="51">
        <v>272</v>
      </c>
      <c r="E6" s="51">
        <v>274</v>
      </c>
      <c r="F6" s="51">
        <v>737</v>
      </c>
      <c r="G6" s="51">
        <v>4941</v>
      </c>
      <c r="H6" s="6">
        <v>39</v>
      </c>
    </row>
    <row r="7" spans="1:12" x14ac:dyDescent="0.2">
      <c r="B7" s="151">
        <v>2009</v>
      </c>
      <c r="C7" s="51">
        <v>6616</v>
      </c>
      <c r="D7" s="51">
        <v>303</v>
      </c>
      <c r="E7" s="51">
        <v>315</v>
      </c>
      <c r="F7" s="51">
        <v>817</v>
      </c>
      <c r="G7" s="51">
        <v>5144</v>
      </c>
      <c r="H7" s="6">
        <v>37</v>
      </c>
    </row>
    <row r="8" spans="1:12" x14ac:dyDescent="0.2">
      <c r="B8" s="151">
        <v>2010</v>
      </c>
      <c r="C8" s="51">
        <v>6827</v>
      </c>
      <c r="D8" s="51">
        <v>263</v>
      </c>
      <c r="E8" s="51">
        <v>272</v>
      </c>
      <c r="F8" s="51">
        <v>825</v>
      </c>
      <c r="G8" s="51">
        <v>5448</v>
      </c>
      <c r="H8" s="6">
        <v>19</v>
      </c>
    </row>
    <row r="9" spans="1:12" x14ac:dyDescent="0.2">
      <c r="B9" s="151">
        <v>2011</v>
      </c>
      <c r="C9" s="51">
        <v>7198</v>
      </c>
      <c r="D9" s="51">
        <v>306</v>
      </c>
      <c r="E9" s="51">
        <v>339</v>
      </c>
      <c r="F9" s="51">
        <v>821</v>
      </c>
      <c r="G9" s="51">
        <v>5706</v>
      </c>
      <c r="H9" s="6">
        <v>26</v>
      </c>
    </row>
    <row r="10" spans="1:12" x14ac:dyDescent="0.2">
      <c r="B10" s="151">
        <v>2012</v>
      </c>
      <c r="C10" s="51">
        <v>7516</v>
      </c>
      <c r="D10" s="51">
        <v>314</v>
      </c>
      <c r="E10" s="51">
        <v>381</v>
      </c>
      <c r="F10" s="51">
        <v>923</v>
      </c>
      <c r="G10" s="51">
        <v>5886</v>
      </c>
      <c r="H10" s="6">
        <v>12</v>
      </c>
    </row>
    <row r="11" spans="1:12" x14ac:dyDescent="0.2">
      <c r="B11" s="151">
        <v>2013</v>
      </c>
      <c r="C11" s="51">
        <v>7762</v>
      </c>
      <c r="D11" s="51">
        <v>309</v>
      </c>
      <c r="E11" s="51">
        <v>333</v>
      </c>
      <c r="F11" s="51">
        <v>943</v>
      </c>
      <c r="G11" s="51">
        <v>6168</v>
      </c>
      <c r="H11" s="6">
        <v>9</v>
      </c>
    </row>
    <row r="12" spans="1:12" x14ac:dyDescent="0.2">
      <c r="B12" s="151">
        <v>2014</v>
      </c>
      <c r="C12" s="51">
        <v>8195</v>
      </c>
      <c r="D12" s="51">
        <v>335</v>
      </c>
      <c r="E12" s="51">
        <v>377</v>
      </c>
      <c r="F12" s="51">
        <v>949</v>
      </c>
      <c r="G12" s="51">
        <v>6521</v>
      </c>
      <c r="H12" s="6">
        <v>13</v>
      </c>
    </row>
    <row r="13" spans="1:12" x14ac:dyDescent="0.2">
      <c r="B13" s="151">
        <v>2015</v>
      </c>
      <c r="C13" s="51">
        <v>8712</v>
      </c>
      <c r="D13" s="51">
        <v>354</v>
      </c>
      <c r="E13" s="51">
        <v>404</v>
      </c>
      <c r="F13" s="51">
        <v>1002</v>
      </c>
      <c r="G13" s="51">
        <v>6744</v>
      </c>
      <c r="H13" s="6">
        <v>208</v>
      </c>
    </row>
    <row r="14" spans="1:12" x14ac:dyDescent="0.2">
      <c r="B14" s="151">
        <v>2016</v>
      </c>
      <c r="C14" s="51">
        <v>9088</v>
      </c>
      <c r="D14" s="51">
        <v>346</v>
      </c>
      <c r="E14" s="51">
        <v>416</v>
      </c>
      <c r="F14" s="51">
        <v>1015</v>
      </c>
      <c r="G14" s="51">
        <v>6890</v>
      </c>
      <c r="H14" s="6">
        <v>421</v>
      </c>
    </row>
    <row r="15" spans="1:12" x14ac:dyDescent="0.2">
      <c r="B15" s="151">
        <v>2017</v>
      </c>
      <c r="C15" s="51">
        <v>9364</v>
      </c>
      <c r="D15" s="51">
        <v>344</v>
      </c>
      <c r="E15" s="51">
        <v>348</v>
      </c>
      <c r="F15" s="51">
        <v>1006</v>
      </c>
      <c r="G15" s="51">
        <v>7046</v>
      </c>
      <c r="H15" s="6">
        <v>620</v>
      </c>
    </row>
    <row r="16" spans="1:12" x14ac:dyDescent="0.2">
      <c r="B16" s="151">
        <v>2018</v>
      </c>
      <c r="C16" s="51">
        <v>9219</v>
      </c>
      <c r="D16" s="51">
        <v>329</v>
      </c>
      <c r="E16" s="51">
        <v>340</v>
      </c>
      <c r="F16" s="51">
        <v>938</v>
      </c>
      <c r="G16" s="51">
        <v>6966</v>
      </c>
      <c r="H16" s="6">
        <v>646</v>
      </c>
    </row>
    <row r="17" spans="2:8" x14ac:dyDescent="0.2">
      <c r="B17" s="151">
        <v>2019</v>
      </c>
      <c r="C17" s="51">
        <v>8957</v>
      </c>
      <c r="D17" s="51">
        <v>304</v>
      </c>
      <c r="E17" s="51">
        <v>330</v>
      </c>
      <c r="F17" s="51">
        <v>943</v>
      </c>
      <c r="G17" s="51">
        <v>6687</v>
      </c>
      <c r="H17" s="6">
        <v>693</v>
      </c>
    </row>
    <row r="18" spans="2:8" ht="13.5" thickBot="1" x14ac:dyDescent="0.25">
      <c r="B18" s="109">
        <v>2020</v>
      </c>
      <c r="C18" s="144">
        <v>8790</v>
      </c>
      <c r="D18" s="144">
        <v>337</v>
      </c>
      <c r="E18" s="144">
        <v>346</v>
      </c>
      <c r="F18" s="144">
        <v>919</v>
      </c>
      <c r="G18" s="144">
        <v>6447</v>
      </c>
      <c r="H18" s="115">
        <v>741</v>
      </c>
    </row>
    <row r="19" spans="2:8" x14ac:dyDescent="0.2">
      <c r="C19" s="51"/>
      <c r="D19" s="51"/>
      <c r="E19" s="51"/>
      <c r="F19" s="51"/>
      <c r="G19" s="51"/>
    </row>
  </sheetData>
  <mergeCells count="5">
    <mergeCell ref="D4:G4"/>
    <mergeCell ref="B4:B5"/>
    <mergeCell ref="C4:C5"/>
    <mergeCell ref="H4:H5"/>
    <mergeCell ref="A1:L1"/>
  </mergeCells>
  <pageMargins left="0.7" right="0.7" top="0.78740157499999996" bottom="0.78740157499999996"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H26"/>
  <sheetViews>
    <sheetView showGridLines="0" zoomScaleNormal="100" zoomScaleSheetLayoutView="100" workbookViewId="0">
      <selection sqref="A1:I1"/>
    </sheetView>
  </sheetViews>
  <sheetFormatPr baseColWidth="10" defaultRowHeight="12.75" x14ac:dyDescent="0.2"/>
  <cols>
    <col min="1" max="1" width="2.7109375" style="6" customWidth="1"/>
    <col min="2" max="2" width="5.7109375" style="12" customWidth="1"/>
    <col min="3" max="12" width="10.7109375" style="6" customWidth="1"/>
    <col min="13" max="13" width="11.28515625" style="6" customWidth="1"/>
    <col min="14" max="16" width="10.7109375" style="6" customWidth="1"/>
    <col min="17" max="16384" width="11.42578125" style="6"/>
  </cols>
  <sheetData>
    <row r="1" spans="1:34" ht="15.75" x14ac:dyDescent="0.25">
      <c r="A1" s="233" t="str">
        <f>Inhaltsverzeichnis!B34&amp;" "&amp;Inhaltsverzeichnis!C34&amp;" "&amp;Inhaltsverzeichnis!D34</f>
        <v>Tabelle 14:  Unterstützungseinheiten nach deren Struktur, 2005–2020</v>
      </c>
      <c r="B1" s="233"/>
      <c r="C1" s="233"/>
      <c r="D1" s="233"/>
      <c r="E1" s="233"/>
      <c r="F1" s="233"/>
      <c r="G1" s="233"/>
      <c r="H1" s="233"/>
      <c r="I1" s="233"/>
    </row>
    <row r="2" spans="1:34" ht="15.75" x14ac:dyDescent="0.25">
      <c r="A2" s="57"/>
      <c r="B2" s="105"/>
      <c r="C2" s="57"/>
      <c r="D2" s="57"/>
      <c r="E2" s="57"/>
      <c r="F2" s="57"/>
      <c r="G2" s="57"/>
      <c r="H2" s="57"/>
    </row>
    <row r="3" spans="1:34" x14ac:dyDescent="0.2">
      <c r="Q3" s="41"/>
      <c r="R3" s="41"/>
      <c r="S3" s="41"/>
      <c r="T3" s="41"/>
      <c r="U3" s="41"/>
      <c r="V3" s="41"/>
      <c r="W3" s="41"/>
      <c r="X3" s="41"/>
      <c r="Y3" s="41"/>
      <c r="Z3" s="41"/>
    </row>
    <row r="4" spans="1:34" s="82" customFormat="1" ht="12.75" customHeight="1" x14ac:dyDescent="0.2">
      <c r="B4" s="239" t="s">
        <v>2</v>
      </c>
      <c r="C4" s="239" t="s">
        <v>0</v>
      </c>
      <c r="D4" s="255" t="s">
        <v>18</v>
      </c>
      <c r="E4" s="255"/>
      <c r="F4" s="255"/>
      <c r="G4" s="255"/>
      <c r="H4" s="255"/>
      <c r="I4" s="255"/>
      <c r="J4" s="255"/>
      <c r="K4" s="255"/>
      <c r="L4" s="255"/>
      <c r="M4" s="239" t="s">
        <v>387</v>
      </c>
      <c r="N4" s="239" t="s">
        <v>375</v>
      </c>
      <c r="O4" s="239" t="s">
        <v>374</v>
      </c>
      <c r="P4" s="211"/>
      <c r="Q4" s="39"/>
      <c r="R4" s="39"/>
      <c r="S4" s="39"/>
      <c r="T4" s="39"/>
      <c r="U4" s="39"/>
      <c r="V4" s="39"/>
      <c r="W4" s="39"/>
      <c r="X4" s="39"/>
      <c r="Y4" s="39"/>
      <c r="Z4" s="39"/>
      <c r="AA4" s="211"/>
      <c r="AB4" s="211"/>
      <c r="AC4" s="211"/>
      <c r="AD4" s="211"/>
      <c r="AE4" s="211"/>
      <c r="AF4" s="211"/>
      <c r="AG4" s="211"/>
      <c r="AH4" s="211"/>
    </row>
    <row r="5" spans="1:34" s="82" customFormat="1" ht="17.25" customHeight="1" x14ac:dyDescent="0.2">
      <c r="B5" s="239"/>
      <c r="C5" s="239"/>
      <c r="D5" s="258" t="s">
        <v>0</v>
      </c>
      <c r="E5" s="259" t="s">
        <v>444</v>
      </c>
      <c r="F5" s="253" t="s">
        <v>443</v>
      </c>
      <c r="G5" s="253"/>
      <c r="H5" s="253"/>
      <c r="I5" s="253" t="s">
        <v>424</v>
      </c>
      <c r="J5" s="253"/>
      <c r="K5" s="253"/>
      <c r="L5" s="253"/>
      <c r="M5" s="239"/>
      <c r="N5" s="239"/>
      <c r="O5" s="239"/>
      <c r="P5" s="211"/>
      <c r="Q5" s="39" t="s">
        <v>416</v>
      </c>
      <c r="R5" s="196" t="s">
        <v>418</v>
      </c>
      <c r="S5" s="196" t="s">
        <v>441</v>
      </c>
      <c r="T5" s="196" t="s">
        <v>442</v>
      </c>
      <c r="U5" s="196" t="s">
        <v>445</v>
      </c>
      <c r="V5" s="196" t="s">
        <v>386</v>
      </c>
      <c r="W5" s="196" t="s">
        <v>413</v>
      </c>
      <c r="X5" s="196" t="s">
        <v>414</v>
      </c>
      <c r="Y5" s="196" t="s">
        <v>446</v>
      </c>
      <c r="Z5" s="39"/>
      <c r="AA5" s="211"/>
      <c r="AB5" s="211"/>
      <c r="AC5" s="211"/>
      <c r="AD5" s="211"/>
      <c r="AE5" s="211"/>
      <c r="AF5" s="211"/>
      <c r="AG5" s="211"/>
      <c r="AH5" s="211"/>
    </row>
    <row r="6" spans="1:34" s="82" customFormat="1" ht="25.5" x14ac:dyDescent="0.2">
      <c r="B6" s="239"/>
      <c r="C6" s="239"/>
      <c r="D6" s="258"/>
      <c r="E6" s="259"/>
      <c r="F6" s="202" t="s">
        <v>426</v>
      </c>
      <c r="G6" s="202" t="s">
        <v>422</v>
      </c>
      <c r="H6" s="202" t="s">
        <v>423</v>
      </c>
      <c r="I6" s="202" t="s">
        <v>425</v>
      </c>
      <c r="J6" s="202" t="s">
        <v>426</v>
      </c>
      <c r="K6" s="202" t="s">
        <v>440</v>
      </c>
      <c r="L6" s="202" t="s">
        <v>439</v>
      </c>
      <c r="M6" s="239"/>
      <c r="N6" s="239"/>
      <c r="O6" s="239"/>
      <c r="P6" s="211"/>
      <c r="Q6" s="39"/>
      <c r="R6" s="196"/>
      <c r="S6" s="196"/>
      <c r="T6" s="196"/>
      <c r="U6" s="196"/>
      <c r="V6" s="196"/>
      <c r="W6" s="196"/>
      <c r="X6" s="196"/>
      <c r="Y6" s="196"/>
      <c r="Z6" s="39"/>
      <c r="AA6" s="211"/>
      <c r="AB6" s="211"/>
      <c r="AC6" s="211"/>
      <c r="AD6" s="211"/>
      <c r="AE6" s="211"/>
      <c r="AF6" s="211"/>
      <c r="AG6" s="211"/>
      <c r="AH6" s="211"/>
    </row>
    <row r="7" spans="1:34" x14ac:dyDescent="0.2">
      <c r="B7" s="47">
        <v>2005</v>
      </c>
      <c r="C7" s="83">
        <v>6070</v>
      </c>
      <c r="D7" s="84">
        <v>5094</v>
      </c>
      <c r="E7" s="83">
        <v>3017</v>
      </c>
      <c r="F7" s="83">
        <v>536</v>
      </c>
      <c r="G7" s="83">
        <v>310</v>
      </c>
      <c r="H7" s="83">
        <v>128</v>
      </c>
      <c r="I7" s="83">
        <v>330</v>
      </c>
      <c r="J7" s="83">
        <v>256</v>
      </c>
      <c r="K7" s="83">
        <v>294</v>
      </c>
      <c r="L7" s="83">
        <v>223</v>
      </c>
      <c r="M7" s="83">
        <v>748</v>
      </c>
      <c r="N7" s="83">
        <v>126</v>
      </c>
      <c r="O7" s="83">
        <v>102</v>
      </c>
      <c r="P7" s="79"/>
      <c r="Q7" s="42">
        <f>SUM(J7:L7)</f>
        <v>773</v>
      </c>
      <c r="R7" s="41"/>
      <c r="S7" s="41"/>
      <c r="T7" s="41"/>
      <c r="U7" s="41"/>
      <c r="V7" s="41"/>
      <c r="W7" s="41"/>
      <c r="X7" s="41"/>
      <c r="Y7" s="41"/>
      <c r="Z7" s="41"/>
      <c r="AA7" s="80"/>
      <c r="AB7" s="80"/>
      <c r="AC7" s="80"/>
      <c r="AD7" s="80"/>
      <c r="AE7" s="80"/>
      <c r="AF7" s="80"/>
      <c r="AG7" s="80"/>
      <c r="AH7" s="80"/>
    </row>
    <row r="8" spans="1:34" x14ac:dyDescent="0.2">
      <c r="B8" s="47">
        <v>2006</v>
      </c>
      <c r="C8" s="83">
        <v>6479</v>
      </c>
      <c r="D8" s="84">
        <v>5465</v>
      </c>
      <c r="E8" s="83">
        <v>3164</v>
      </c>
      <c r="F8" s="83">
        <v>618</v>
      </c>
      <c r="G8" s="83">
        <v>373</v>
      </c>
      <c r="H8" s="83">
        <v>145</v>
      </c>
      <c r="I8" s="83">
        <v>368</v>
      </c>
      <c r="J8" s="83">
        <v>284</v>
      </c>
      <c r="K8" s="83">
        <v>282</v>
      </c>
      <c r="L8" s="83">
        <v>231</v>
      </c>
      <c r="M8" s="83">
        <v>791</v>
      </c>
      <c r="N8" s="83">
        <v>102</v>
      </c>
      <c r="O8" s="83">
        <v>121</v>
      </c>
      <c r="P8" s="79"/>
      <c r="Q8" s="42">
        <f t="shared" ref="Q8:Q22" si="0">SUM(J8:L8)</f>
        <v>797</v>
      </c>
      <c r="R8" s="41"/>
      <c r="S8" s="41"/>
      <c r="T8" s="41"/>
      <c r="U8" s="41"/>
      <c r="V8" s="41"/>
      <c r="W8" s="41"/>
      <c r="X8" s="41"/>
      <c r="Y8" s="41"/>
      <c r="Z8" s="41"/>
      <c r="AA8" s="80"/>
      <c r="AB8" s="80"/>
      <c r="AC8" s="80"/>
      <c r="AD8" s="80"/>
      <c r="AE8" s="80"/>
      <c r="AF8" s="80"/>
      <c r="AG8" s="80"/>
      <c r="AH8" s="80"/>
    </row>
    <row r="9" spans="1:34" x14ac:dyDescent="0.2">
      <c r="B9" s="47">
        <v>2007</v>
      </c>
      <c r="C9" s="83">
        <v>6536</v>
      </c>
      <c r="D9" s="84">
        <v>5533</v>
      </c>
      <c r="E9" s="83">
        <v>3164</v>
      </c>
      <c r="F9" s="83">
        <v>654</v>
      </c>
      <c r="G9" s="83">
        <v>402</v>
      </c>
      <c r="H9" s="83">
        <v>148</v>
      </c>
      <c r="I9" s="83">
        <v>346</v>
      </c>
      <c r="J9" s="83">
        <v>282</v>
      </c>
      <c r="K9" s="83">
        <v>298</v>
      </c>
      <c r="L9" s="83">
        <v>238</v>
      </c>
      <c r="M9" s="83">
        <v>847</v>
      </c>
      <c r="N9" s="83">
        <v>103</v>
      </c>
      <c r="O9" s="83">
        <v>53</v>
      </c>
      <c r="P9" s="79"/>
      <c r="Q9" s="42">
        <f t="shared" si="0"/>
        <v>818</v>
      </c>
      <c r="R9" s="41"/>
      <c r="S9" s="41"/>
      <c r="T9" s="41"/>
      <c r="U9" s="41"/>
      <c r="V9" s="41"/>
      <c r="W9" s="41"/>
      <c r="X9" s="41"/>
      <c r="Y9" s="41"/>
      <c r="Z9" s="41"/>
      <c r="AA9" s="80"/>
      <c r="AB9" s="80"/>
      <c r="AC9" s="80"/>
      <c r="AD9" s="80"/>
      <c r="AE9" s="80"/>
      <c r="AF9" s="80"/>
      <c r="AG9" s="80"/>
      <c r="AH9" s="80"/>
    </row>
    <row r="10" spans="1:34" x14ac:dyDescent="0.2">
      <c r="B10" s="47">
        <v>2008</v>
      </c>
      <c r="C10" s="83">
        <v>6263</v>
      </c>
      <c r="D10" s="84">
        <v>5307</v>
      </c>
      <c r="E10" s="83">
        <v>3017</v>
      </c>
      <c r="F10" s="83">
        <v>698</v>
      </c>
      <c r="G10" s="83">
        <v>375</v>
      </c>
      <c r="H10" s="83">
        <v>140</v>
      </c>
      <c r="I10" s="83">
        <v>313</v>
      </c>
      <c r="J10" s="83">
        <v>262</v>
      </c>
      <c r="K10" s="83">
        <v>284</v>
      </c>
      <c r="L10" s="83">
        <v>218</v>
      </c>
      <c r="M10" s="83">
        <v>788</v>
      </c>
      <c r="N10" s="83">
        <v>128</v>
      </c>
      <c r="O10" s="83">
        <v>40</v>
      </c>
      <c r="P10" s="79"/>
      <c r="Q10" s="42">
        <f t="shared" si="0"/>
        <v>764</v>
      </c>
      <c r="R10" s="41"/>
      <c r="S10" s="41"/>
      <c r="T10" s="41"/>
      <c r="U10" s="41"/>
      <c r="V10" s="41"/>
      <c r="W10" s="41"/>
      <c r="X10" s="41"/>
      <c r="Y10" s="41"/>
      <c r="Z10" s="41"/>
      <c r="AA10" s="80"/>
      <c r="AB10" s="80"/>
      <c r="AC10" s="80"/>
      <c r="AD10" s="80"/>
      <c r="AE10" s="80"/>
      <c r="AF10" s="80"/>
      <c r="AG10" s="80"/>
      <c r="AH10" s="80"/>
    </row>
    <row r="11" spans="1:34" x14ac:dyDescent="0.2">
      <c r="B11" s="47">
        <v>2009</v>
      </c>
      <c r="C11" s="83">
        <v>6616</v>
      </c>
      <c r="D11" s="84">
        <v>5585</v>
      </c>
      <c r="E11" s="83">
        <v>3287</v>
      </c>
      <c r="F11" s="83">
        <v>718</v>
      </c>
      <c r="G11" s="83">
        <v>377</v>
      </c>
      <c r="H11" s="83">
        <v>148</v>
      </c>
      <c r="I11" s="83">
        <v>334</v>
      </c>
      <c r="J11" s="83">
        <v>266</v>
      </c>
      <c r="K11" s="83">
        <v>261</v>
      </c>
      <c r="L11" s="83">
        <v>194</v>
      </c>
      <c r="M11" s="83">
        <v>829</v>
      </c>
      <c r="N11" s="83">
        <v>177</v>
      </c>
      <c r="O11" s="83">
        <v>25</v>
      </c>
      <c r="P11" s="79"/>
      <c r="Q11" s="42">
        <f t="shared" si="0"/>
        <v>721</v>
      </c>
      <c r="R11" s="41"/>
      <c r="S11" s="41"/>
      <c r="T11" s="41"/>
      <c r="U11" s="41"/>
      <c r="V11" s="41"/>
      <c r="W11" s="41"/>
      <c r="X11" s="41"/>
      <c r="Y11" s="41"/>
      <c r="Z11" s="41"/>
      <c r="AA11" s="80"/>
      <c r="AB11" s="80"/>
      <c r="AC11" s="80"/>
      <c r="AD11" s="80"/>
      <c r="AE11" s="80"/>
      <c r="AF11" s="80"/>
      <c r="AG11" s="80"/>
      <c r="AH11" s="80"/>
    </row>
    <row r="12" spans="1:34" x14ac:dyDescent="0.2">
      <c r="B12" s="47">
        <v>2010</v>
      </c>
      <c r="C12" s="83">
        <v>6827</v>
      </c>
      <c r="D12" s="84">
        <v>5687</v>
      </c>
      <c r="E12" s="83">
        <v>3408</v>
      </c>
      <c r="F12" s="83">
        <v>745</v>
      </c>
      <c r="G12" s="83">
        <v>355</v>
      </c>
      <c r="H12" s="83">
        <v>136</v>
      </c>
      <c r="I12" s="83">
        <v>332</v>
      </c>
      <c r="J12" s="83">
        <v>263</v>
      </c>
      <c r="K12" s="83">
        <v>255</v>
      </c>
      <c r="L12" s="83">
        <v>193</v>
      </c>
      <c r="M12" s="83">
        <v>908</v>
      </c>
      <c r="N12" s="83">
        <v>191</v>
      </c>
      <c r="O12" s="83">
        <v>41</v>
      </c>
      <c r="P12" s="79"/>
      <c r="Q12" s="42">
        <f t="shared" si="0"/>
        <v>711</v>
      </c>
      <c r="R12" s="41"/>
      <c r="S12" s="41"/>
      <c r="T12" s="41"/>
      <c r="U12" s="41"/>
      <c r="V12" s="41"/>
      <c r="W12" s="41"/>
      <c r="X12" s="41"/>
      <c r="Y12" s="41"/>
      <c r="Z12" s="41"/>
      <c r="AA12" s="80"/>
      <c r="AB12" s="80"/>
      <c r="AC12" s="80"/>
      <c r="AD12" s="80"/>
      <c r="AE12" s="80"/>
      <c r="AF12" s="80"/>
      <c r="AG12" s="80"/>
      <c r="AH12" s="80"/>
    </row>
    <row r="13" spans="1:34" x14ac:dyDescent="0.2">
      <c r="B13" s="47">
        <v>2011</v>
      </c>
      <c r="C13" s="83">
        <v>7198</v>
      </c>
      <c r="D13" s="84">
        <v>6032</v>
      </c>
      <c r="E13" s="85">
        <v>3708</v>
      </c>
      <c r="F13" s="83">
        <v>733</v>
      </c>
      <c r="G13" s="83">
        <v>381</v>
      </c>
      <c r="H13" s="83">
        <v>121</v>
      </c>
      <c r="I13" s="83">
        <v>341</v>
      </c>
      <c r="J13" s="83">
        <v>274</v>
      </c>
      <c r="K13" s="83">
        <v>263</v>
      </c>
      <c r="L13" s="83">
        <v>211</v>
      </c>
      <c r="M13" s="83">
        <v>937</v>
      </c>
      <c r="N13" s="83">
        <v>193</v>
      </c>
      <c r="O13" s="83">
        <v>36</v>
      </c>
      <c r="P13" s="79"/>
      <c r="Q13" s="42">
        <f t="shared" si="0"/>
        <v>748</v>
      </c>
      <c r="R13" s="41"/>
      <c r="S13" s="41"/>
      <c r="T13" s="41"/>
      <c r="U13" s="41"/>
      <c r="V13" s="41"/>
      <c r="W13" s="41"/>
      <c r="X13" s="41"/>
      <c r="Y13" s="41"/>
      <c r="Z13" s="41"/>
      <c r="AA13" s="80"/>
      <c r="AB13" s="80"/>
      <c r="AC13" s="80"/>
      <c r="AD13" s="80"/>
      <c r="AE13" s="80"/>
      <c r="AF13" s="80"/>
      <c r="AG13" s="80"/>
      <c r="AH13" s="80"/>
    </row>
    <row r="14" spans="1:34" x14ac:dyDescent="0.2">
      <c r="B14" s="47">
        <v>2012</v>
      </c>
      <c r="C14" s="83">
        <v>7516</v>
      </c>
      <c r="D14" s="84">
        <v>6326</v>
      </c>
      <c r="E14" s="83">
        <v>3955</v>
      </c>
      <c r="F14" s="83">
        <v>778</v>
      </c>
      <c r="G14" s="83">
        <v>389</v>
      </c>
      <c r="H14" s="83">
        <v>132</v>
      </c>
      <c r="I14" s="83">
        <v>328</v>
      </c>
      <c r="J14" s="83">
        <v>261</v>
      </c>
      <c r="K14" s="83">
        <v>269</v>
      </c>
      <c r="L14" s="83">
        <v>214</v>
      </c>
      <c r="M14" s="83">
        <v>972</v>
      </c>
      <c r="N14" s="83">
        <v>184</v>
      </c>
      <c r="O14" s="83">
        <v>34</v>
      </c>
      <c r="P14" s="79"/>
      <c r="Q14" s="42">
        <f t="shared" si="0"/>
        <v>744</v>
      </c>
      <c r="R14" s="41"/>
      <c r="S14" s="41"/>
      <c r="T14" s="41"/>
      <c r="U14" s="41"/>
      <c r="V14" s="41"/>
      <c r="W14" s="41"/>
      <c r="X14" s="41"/>
      <c r="Y14" s="41"/>
      <c r="Z14" s="41"/>
      <c r="AA14" s="80"/>
      <c r="AB14" s="80"/>
      <c r="AC14" s="80"/>
      <c r="AD14" s="80"/>
      <c r="AE14" s="80"/>
      <c r="AF14" s="80"/>
      <c r="AG14" s="80"/>
      <c r="AH14" s="80"/>
    </row>
    <row r="15" spans="1:34" x14ac:dyDescent="0.2">
      <c r="B15" s="47">
        <v>2013</v>
      </c>
      <c r="C15" s="83">
        <v>7762</v>
      </c>
      <c r="D15" s="84">
        <v>6599</v>
      </c>
      <c r="E15" s="83">
        <v>4102</v>
      </c>
      <c r="F15" s="83">
        <v>786</v>
      </c>
      <c r="G15" s="83">
        <v>404</v>
      </c>
      <c r="H15" s="83">
        <v>153</v>
      </c>
      <c r="I15" s="83">
        <v>356</v>
      </c>
      <c r="J15" s="83">
        <v>285</v>
      </c>
      <c r="K15" s="83">
        <v>280</v>
      </c>
      <c r="L15" s="83">
        <v>233</v>
      </c>
      <c r="M15" s="83">
        <v>895</v>
      </c>
      <c r="N15" s="83">
        <v>246</v>
      </c>
      <c r="O15" s="83">
        <v>22</v>
      </c>
      <c r="P15" s="79"/>
      <c r="Q15" s="42">
        <f t="shared" si="0"/>
        <v>798</v>
      </c>
      <c r="R15" s="41"/>
      <c r="S15" s="41"/>
      <c r="T15" s="41"/>
      <c r="U15" s="41"/>
      <c r="V15" s="41"/>
      <c r="W15" s="41"/>
      <c r="X15" s="41"/>
      <c r="Y15" s="41"/>
      <c r="Z15" s="41"/>
      <c r="AA15" s="80"/>
      <c r="AB15" s="80"/>
      <c r="AC15" s="80"/>
      <c r="AD15" s="80"/>
      <c r="AE15" s="80"/>
      <c r="AF15" s="80"/>
      <c r="AG15" s="80"/>
      <c r="AH15" s="80"/>
    </row>
    <row r="16" spans="1:34" x14ac:dyDescent="0.2">
      <c r="B16" s="47">
        <v>2014</v>
      </c>
      <c r="C16" s="83">
        <v>8195</v>
      </c>
      <c r="D16" s="84">
        <v>7101</v>
      </c>
      <c r="E16" s="83">
        <v>4458</v>
      </c>
      <c r="F16" s="83">
        <v>822</v>
      </c>
      <c r="G16" s="83">
        <v>454</v>
      </c>
      <c r="H16" s="83">
        <v>166</v>
      </c>
      <c r="I16" s="83">
        <v>398</v>
      </c>
      <c r="J16" s="52">
        <v>288</v>
      </c>
      <c r="K16" s="52">
        <v>295</v>
      </c>
      <c r="L16" s="52">
        <v>220</v>
      </c>
      <c r="M16" s="83">
        <v>834</v>
      </c>
      <c r="N16" s="83">
        <v>233</v>
      </c>
      <c r="O16" s="83">
        <v>27</v>
      </c>
      <c r="P16" s="79"/>
      <c r="Q16" s="42">
        <f t="shared" si="0"/>
        <v>803</v>
      </c>
      <c r="R16" s="41"/>
      <c r="S16" s="41"/>
      <c r="T16" s="41"/>
      <c r="U16" s="41"/>
      <c r="V16" s="41"/>
      <c r="W16" s="41"/>
      <c r="X16" s="41"/>
      <c r="Y16" s="41"/>
      <c r="Z16" s="41"/>
      <c r="AA16" s="80"/>
      <c r="AB16" s="80"/>
      <c r="AC16" s="80"/>
      <c r="AD16" s="80"/>
      <c r="AE16" s="80"/>
      <c r="AF16" s="80"/>
      <c r="AG16" s="80"/>
      <c r="AH16" s="80"/>
    </row>
    <row r="17" spans="2:34" x14ac:dyDescent="0.2">
      <c r="B17" s="48">
        <v>2015</v>
      </c>
      <c r="C17" s="45">
        <v>8712</v>
      </c>
      <c r="D17" s="84">
        <v>7556</v>
      </c>
      <c r="E17" s="45">
        <v>4821</v>
      </c>
      <c r="F17" s="45">
        <v>857</v>
      </c>
      <c r="G17" s="45">
        <v>458</v>
      </c>
      <c r="H17" s="45">
        <v>175</v>
      </c>
      <c r="I17" s="45">
        <v>407</v>
      </c>
      <c r="J17" s="45">
        <v>287</v>
      </c>
      <c r="K17" s="45">
        <v>308</v>
      </c>
      <c r="L17" s="45">
        <v>243</v>
      </c>
      <c r="M17" s="45">
        <v>863</v>
      </c>
      <c r="N17" s="45">
        <v>233</v>
      </c>
      <c r="O17" s="45">
        <v>60</v>
      </c>
      <c r="P17" s="79"/>
      <c r="Q17" s="42">
        <f t="shared" si="0"/>
        <v>838</v>
      </c>
      <c r="R17" s="41"/>
      <c r="S17" s="41"/>
      <c r="T17" s="41"/>
      <c r="U17" s="41"/>
      <c r="V17" s="41"/>
      <c r="W17" s="41"/>
      <c r="X17" s="41"/>
      <c r="Y17" s="41"/>
      <c r="Z17" s="41"/>
      <c r="AA17" s="80"/>
      <c r="AB17" s="80"/>
      <c r="AC17" s="80"/>
      <c r="AD17" s="80"/>
      <c r="AE17" s="80"/>
      <c r="AF17" s="80"/>
      <c r="AG17" s="80"/>
      <c r="AH17" s="80"/>
    </row>
    <row r="18" spans="2:34" x14ac:dyDescent="0.2">
      <c r="B18" s="12">
        <v>2016</v>
      </c>
      <c r="C18" s="28">
        <v>9088</v>
      </c>
      <c r="D18" s="84">
        <v>7942</v>
      </c>
      <c r="E18" s="52">
        <v>5200</v>
      </c>
      <c r="F18" s="52">
        <v>848</v>
      </c>
      <c r="G18" s="52">
        <v>466</v>
      </c>
      <c r="H18" s="52">
        <v>171</v>
      </c>
      <c r="I18" s="52">
        <v>425</v>
      </c>
      <c r="J18" s="52">
        <v>286</v>
      </c>
      <c r="K18" s="52">
        <v>290</v>
      </c>
      <c r="L18" s="52">
        <v>256</v>
      </c>
      <c r="M18" s="52">
        <v>842</v>
      </c>
      <c r="N18" s="52">
        <v>243</v>
      </c>
      <c r="O18" s="52">
        <v>61</v>
      </c>
      <c r="P18" s="79"/>
      <c r="Q18" s="42">
        <f t="shared" si="0"/>
        <v>832</v>
      </c>
      <c r="R18" s="41"/>
      <c r="S18" s="41"/>
      <c r="T18" s="41"/>
      <c r="U18" s="41"/>
      <c r="V18" s="41"/>
      <c r="W18" s="41"/>
      <c r="X18" s="41"/>
      <c r="Y18" s="41"/>
      <c r="Z18" s="41"/>
      <c r="AA18" s="80"/>
      <c r="AB18" s="80"/>
      <c r="AC18" s="80"/>
      <c r="AD18" s="80"/>
      <c r="AE18" s="80"/>
      <c r="AF18" s="80"/>
      <c r="AG18" s="80"/>
      <c r="AH18" s="80"/>
    </row>
    <row r="19" spans="2:34" x14ac:dyDescent="0.2">
      <c r="B19" s="12">
        <v>2017</v>
      </c>
      <c r="C19" s="28">
        <v>9364</v>
      </c>
      <c r="D19" s="84">
        <v>8167</v>
      </c>
      <c r="E19" s="52">
        <v>5369</v>
      </c>
      <c r="F19" s="52">
        <v>860</v>
      </c>
      <c r="G19" s="52">
        <v>472</v>
      </c>
      <c r="H19" s="52">
        <v>211</v>
      </c>
      <c r="I19" s="52">
        <v>422</v>
      </c>
      <c r="J19" s="52">
        <v>281</v>
      </c>
      <c r="K19" s="52">
        <v>293</v>
      </c>
      <c r="L19" s="52">
        <v>259</v>
      </c>
      <c r="M19" s="52">
        <v>794</v>
      </c>
      <c r="N19" s="52">
        <v>266</v>
      </c>
      <c r="O19" s="52">
        <v>137</v>
      </c>
      <c r="P19" s="79"/>
      <c r="Q19" s="42">
        <f t="shared" si="0"/>
        <v>833</v>
      </c>
      <c r="R19" s="41"/>
      <c r="S19" s="41"/>
      <c r="T19" s="41"/>
      <c r="U19" s="41"/>
      <c r="V19" s="41"/>
      <c r="W19" s="41"/>
      <c r="X19" s="41"/>
      <c r="Y19" s="41"/>
      <c r="Z19" s="41"/>
      <c r="AA19" s="80"/>
      <c r="AB19" s="80"/>
      <c r="AC19" s="80"/>
      <c r="AD19" s="80"/>
      <c r="AE19" s="80"/>
      <c r="AF19" s="80"/>
      <c r="AG19" s="80"/>
      <c r="AH19" s="80"/>
    </row>
    <row r="20" spans="2:34" x14ac:dyDescent="0.2">
      <c r="B20" s="12">
        <v>2018</v>
      </c>
      <c r="C20" s="28">
        <v>9219</v>
      </c>
      <c r="D20" s="84">
        <v>8135</v>
      </c>
      <c r="E20" s="52">
        <v>5418</v>
      </c>
      <c r="F20" s="52">
        <v>834</v>
      </c>
      <c r="G20" s="52">
        <v>483</v>
      </c>
      <c r="H20" s="52">
        <v>220</v>
      </c>
      <c r="I20" s="52">
        <v>398</v>
      </c>
      <c r="J20" s="52">
        <v>256</v>
      </c>
      <c r="K20" s="52">
        <v>271</v>
      </c>
      <c r="L20" s="52">
        <v>255</v>
      </c>
      <c r="M20" s="52">
        <v>761</v>
      </c>
      <c r="N20" s="52">
        <v>237</v>
      </c>
      <c r="O20" s="52">
        <v>86</v>
      </c>
      <c r="P20" s="79"/>
      <c r="Q20" s="42">
        <f t="shared" si="0"/>
        <v>782</v>
      </c>
      <c r="R20" s="41"/>
      <c r="S20" s="41"/>
      <c r="T20" s="41"/>
      <c r="U20" s="41"/>
      <c r="V20" s="41"/>
      <c r="W20" s="41"/>
      <c r="X20" s="41"/>
      <c r="Y20" s="41"/>
      <c r="Z20" s="41"/>
      <c r="AA20" s="80"/>
      <c r="AB20" s="80"/>
      <c r="AC20" s="80"/>
      <c r="AD20" s="80"/>
      <c r="AE20" s="80"/>
      <c r="AF20" s="80"/>
      <c r="AG20" s="80"/>
      <c r="AH20" s="80"/>
    </row>
    <row r="21" spans="2:34" x14ac:dyDescent="0.2">
      <c r="B21" s="12">
        <v>2019</v>
      </c>
      <c r="C21" s="28">
        <v>8957</v>
      </c>
      <c r="D21" s="84">
        <v>7853</v>
      </c>
      <c r="E21" s="52">
        <v>5287</v>
      </c>
      <c r="F21" s="52">
        <v>802</v>
      </c>
      <c r="G21" s="52">
        <v>465</v>
      </c>
      <c r="H21" s="52">
        <v>236</v>
      </c>
      <c r="I21" s="52">
        <v>353</v>
      </c>
      <c r="J21" s="52">
        <v>216</v>
      </c>
      <c r="K21" s="52">
        <v>247</v>
      </c>
      <c r="L21" s="52">
        <v>247</v>
      </c>
      <c r="M21" s="52">
        <v>732</v>
      </c>
      <c r="N21" s="52">
        <v>297</v>
      </c>
      <c r="O21" s="52">
        <v>75</v>
      </c>
      <c r="P21" s="79"/>
      <c r="Q21" s="42">
        <f t="shared" si="0"/>
        <v>710</v>
      </c>
      <c r="R21" s="41"/>
      <c r="S21" s="41"/>
      <c r="T21" s="41"/>
      <c r="U21" s="41"/>
      <c r="V21" s="41"/>
      <c r="W21" s="41"/>
      <c r="X21" s="41"/>
      <c r="Y21" s="41"/>
      <c r="Z21" s="41"/>
      <c r="AA21" s="80"/>
      <c r="AB21" s="80"/>
      <c r="AC21" s="80"/>
      <c r="AD21" s="80"/>
      <c r="AE21" s="80"/>
      <c r="AF21" s="80"/>
      <c r="AG21" s="80"/>
      <c r="AH21" s="80"/>
    </row>
    <row r="22" spans="2:34" ht="13.5" thickBot="1" x14ac:dyDescent="0.25">
      <c r="B22" s="109">
        <v>2020</v>
      </c>
      <c r="C22" s="110">
        <v>8790</v>
      </c>
      <c r="D22" s="145">
        <v>7692</v>
      </c>
      <c r="E22" s="143">
        <v>5257</v>
      </c>
      <c r="F22" s="143">
        <v>780</v>
      </c>
      <c r="G22" s="143">
        <v>450</v>
      </c>
      <c r="H22" s="143">
        <v>226</v>
      </c>
      <c r="I22" s="143">
        <v>331</v>
      </c>
      <c r="J22" s="143">
        <v>200</v>
      </c>
      <c r="K22" s="143">
        <v>221</v>
      </c>
      <c r="L22" s="143">
        <v>227</v>
      </c>
      <c r="M22" s="143">
        <v>771</v>
      </c>
      <c r="N22" s="143">
        <v>266</v>
      </c>
      <c r="O22" s="143">
        <v>61</v>
      </c>
      <c r="P22" s="79"/>
      <c r="Q22" s="42">
        <f t="shared" si="0"/>
        <v>648</v>
      </c>
      <c r="R22" s="41"/>
      <c r="S22" s="41"/>
      <c r="T22" s="41"/>
      <c r="U22" s="41"/>
      <c r="V22" s="41"/>
      <c r="W22" s="41"/>
      <c r="X22" s="41"/>
      <c r="Y22" s="41"/>
      <c r="Z22" s="41"/>
      <c r="AA22" s="80"/>
      <c r="AB22" s="80"/>
      <c r="AC22" s="80"/>
      <c r="AD22" s="80"/>
      <c r="AE22" s="80"/>
      <c r="AF22" s="80"/>
      <c r="AG22" s="80"/>
      <c r="AH22" s="80"/>
    </row>
    <row r="23" spans="2:34" x14ac:dyDescent="0.2">
      <c r="C23" s="28"/>
      <c r="D23" s="52"/>
      <c r="E23" s="86"/>
      <c r="F23" s="86"/>
      <c r="G23" s="86"/>
      <c r="H23" s="86"/>
      <c r="I23" s="86"/>
      <c r="J23" s="86"/>
      <c r="K23" s="86"/>
      <c r="L23" s="86"/>
      <c r="M23" s="52"/>
      <c r="N23" s="52"/>
      <c r="O23" s="52"/>
      <c r="P23" s="212"/>
      <c r="Q23" s="213"/>
      <c r="R23" s="213"/>
      <c r="S23" s="213"/>
      <c r="T23" s="213"/>
      <c r="U23" s="213"/>
      <c r="V23" s="41"/>
      <c r="W23" s="41"/>
      <c r="X23" s="41"/>
      <c r="Y23" s="41"/>
      <c r="Z23" s="41"/>
      <c r="AA23" s="80"/>
      <c r="AB23" s="80"/>
      <c r="AC23" s="80"/>
      <c r="AD23" s="80"/>
      <c r="AE23" s="80"/>
      <c r="AF23" s="80"/>
      <c r="AG23" s="80"/>
      <c r="AH23" s="80"/>
    </row>
    <row r="24" spans="2:34" x14ac:dyDescent="0.2">
      <c r="B24" s="256" t="s">
        <v>415</v>
      </c>
      <c r="C24" s="257"/>
      <c r="D24" s="257"/>
      <c r="E24" s="257"/>
      <c r="F24" s="257"/>
      <c r="G24" s="257"/>
      <c r="H24" s="257"/>
      <c r="I24" s="257"/>
      <c r="J24" s="257"/>
      <c r="K24" s="257"/>
      <c r="L24" s="257"/>
      <c r="M24" s="257"/>
      <c r="N24" s="257"/>
      <c r="O24" s="40"/>
      <c r="P24" s="80"/>
      <c r="Q24" s="80"/>
      <c r="R24" s="80"/>
      <c r="S24" s="80"/>
      <c r="T24" s="80"/>
      <c r="U24" s="80"/>
      <c r="V24" s="80"/>
      <c r="W24" s="80"/>
      <c r="X24" s="80"/>
      <c r="Y24" s="80"/>
      <c r="Z24" s="80"/>
      <c r="AA24" s="80"/>
      <c r="AB24" s="80"/>
      <c r="AC24" s="80"/>
      <c r="AD24" s="80"/>
      <c r="AE24" s="80"/>
      <c r="AF24" s="80"/>
      <c r="AG24" s="80"/>
      <c r="AH24" s="80"/>
    </row>
    <row r="25" spans="2:34" x14ac:dyDescent="0.2">
      <c r="B25" s="194"/>
      <c r="C25" s="195"/>
      <c r="D25" s="195"/>
      <c r="E25" s="195"/>
      <c r="F25" s="195"/>
      <c r="G25" s="195"/>
      <c r="H25" s="195"/>
      <c r="I25" s="195"/>
      <c r="J25" s="195"/>
      <c r="K25" s="195"/>
      <c r="L25" s="195"/>
      <c r="M25" s="195"/>
      <c r="N25" s="195"/>
      <c r="O25" s="195"/>
    </row>
    <row r="26" spans="2:34" x14ac:dyDescent="0.2">
      <c r="B26" s="106"/>
      <c r="C26" s="64"/>
      <c r="D26" s="64"/>
      <c r="E26" s="64"/>
      <c r="F26" s="64"/>
      <c r="G26" s="64"/>
      <c r="H26" s="64"/>
      <c r="I26" s="64"/>
      <c r="J26" s="64"/>
      <c r="K26" s="64"/>
      <c r="L26" s="64"/>
    </row>
  </sheetData>
  <mergeCells count="12">
    <mergeCell ref="O4:O6"/>
    <mergeCell ref="D4:L4"/>
    <mergeCell ref="A1:I1"/>
    <mergeCell ref="B24:N24"/>
    <mergeCell ref="B4:B6"/>
    <mergeCell ref="C4:C6"/>
    <mergeCell ref="D5:D6"/>
    <mergeCell ref="E5:E6"/>
    <mergeCell ref="F5:H5"/>
    <mergeCell ref="I5:L5"/>
    <mergeCell ref="M4:M6"/>
    <mergeCell ref="N4:N6"/>
  </mergeCells>
  <phoneticPr fontId="0" type="noConversion"/>
  <pageMargins left="0.77" right="0.59" top="0.79" bottom="0.77" header="0.4921259845" footer="0.34"/>
  <pageSetup paperSize="9" scale="95" orientation="landscape" r:id="rId1"/>
  <headerFooter alignWithMargins="0"/>
  <ignoredErrors>
    <ignoredError sqref="Q7" formulaRange="1"/>
  </ignoredError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P37"/>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6" customWidth="1"/>
    <col min="3" max="3" width="10.7109375" style="80" customWidth="1"/>
    <col min="4" max="13" width="10.7109375" style="6" customWidth="1"/>
    <col min="14" max="14" width="8.42578125" style="6" customWidth="1"/>
    <col min="15" max="15" width="8.42578125" style="80" customWidth="1"/>
    <col min="16" max="16" width="11.42578125" style="80"/>
    <col min="17" max="16384" width="11.42578125" style="6"/>
  </cols>
  <sheetData>
    <row r="1" spans="1:16" ht="15.75" x14ac:dyDescent="0.25">
      <c r="A1" s="233" t="str">
        <f>Inhaltsverzeichnis!B35&amp;" "&amp;Inhaltsverzeichnis!C35&amp;" "&amp;Inhaltsverzeichnis!D35</f>
        <v>Tabelle 15:  Laufende Dossiers nach Dauer des Sozialhilfebezugs, 2005–2020</v>
      </c>
      <c r="B1" s="233"/>
      <c r="C1" s="233"/>
      <c r="D1" s="233"/>
      <c r="E1" s="233"/>
      <c r="F1" s="233"/>
      <c r="G1" s="233"/>
      <c r="H1" s="233"/>
      <c r="I1" s="233"/>
      <c r="J1" s="233"/>
    </row>
    <row r="2" spans="1:16" ht="15.75" x14ac:dyDescent="0.25">
      <c r="A2" s="57"/>
      <c r="B2" s="57"/>
      <c r="C2" s="57"/>
      <c r="D2" s="57"/>
      <c r="E2" s="197"/>
      <c r="F2" s="57"/>
      <c r="G2" s="57"/>
      <c r="H2" s="57"/>
    </row>
    <row r="4" spans="1:16" s="60" customFormat="1" ht="38.25" x14ac:dyDescent="0.2">
      <c r="B4" s="107" t="s">
        <v>2</v>
      </c>
      <c r="C4" s="108" t="s">
        <v>0</v>
      </c>
      <c r="D4" s="108" t="s">
        <v>388</v>
      </c>
      <c r="E4" s="108" t="s">
        <v>283</v>
      </c>
      <c r="F4" s="108" t="s">
        <v>284</v>
      </c>
      <c r="G4" s="108" t="s">
        <v>285</v>
      </c>
      <c r="H4" s="108" t="s">
        <v>286</v>
      </c>
      <c r="I4" s="108" t="s">
        <v>306</v>
      </c>
      <c r="J4" s="108" t="s">
        <v>307</v>
      </c>
      <c r="K4" s="108" t="s">
        <v>308</v>
      </c>
      <c r="L4" s="108" t="s">
        <v>281</v>
      </c>
    </row>
    <row r="5" spans="1:16" s="60" customFormat="1" x14ac:dyDescent="0.2">
      <c r="B5" s="68">
        <v>2005</v>
      </c>
      <c r="C5" s="11">
        <v>5344</v>
      </c>
      <c r="D5" s="11">
        <v>2395</v>
      </c>
      <c r="E5" s="11">
        <v>1558</v>
      </c>
      <c r="F5" s="11">
        <v>543</v>
      </c>
      <c r="G5" s="11">
        <v>273</v>
      </c>
      <c r="H5" s="11">
        <v>217</v>
      </c>
      <c r="I5" s="11">
        <v>104</v>
      </c>
      <c r="J5" s="11">
        <v>94</v>
      </c>
      <c r="K5" s="11">
        <v>158</v>
      </c>
      <c r="L5" s="11">
        <v>2</v>
      </c>
      <c r="M5" s="63"/>
      <c r="N5" s="63"/>
    </row>
    <row r="6" spans="1:16" x14ac:dyDescent="0.2">
      <c r="A6" s="80"/>
      <c r="B6" s="68">
        <v>2006</v>
      </c>
      <c r="C6" s="11">
        <v>5585</v>
      </c>
      <c r="D6" s="11">
        <v>2337</v>
      </c>
      <c r="E6" s="11">
        <v>1331</v>
      </c>
      <c r="F6" s="11">
        <v>940</v>
      </c>
      <c r="G6" s="11">
        <v>354</v>
      </c>
      <c r="H6" s="11">
        <v>195</v>
      </c>
      <c r="I6" s="11">
        <v>151</v>
      </c>
      <c r="J6" s="11">
        <v>83</v>
      </c>
      <c r="K6" s="11">
        <v>194</v>
      </c>
      <c r="L6" s="46">
        <v>0</v>
      </c>
      <c r="M6" s="63"/>
      <c r="N6" s="63"/>
      <c r="O6" s="6"/>
      <c r="P6" s="6"/>
    </row>
    <row r="7" spans="1:16" x14ac:dyDescent="0.2">
      <c r="A7" s="80"/>
      <c r="B7" s="68">
        <v>2007</v>
      </c>
      <c r="C7" s="11">
        <v>5605</v>
      </c>
      <c r="D7" s="11">
        <v>2052</v>
      </c>
      <c r="E7" s="11">
        <v>1407</v>
      </c>
      <c r="F7" s="11">
        <v>810</v>
      </c>
      <c r="G7" s="11">
        <v>577</v>
      </c>
      <c r="H7" s="11">
        <v>298</v>
      </c>
      <c r="I7" s="11">
        <v>145</v>
      </c>
      <c r="J7" s="11">
        <v>94</v>
      </c>
      <c r="K7" s="11">
        <v>222</v>
      </c>
      <c r="L7" s="46">
        <v>0</v>
      </c>
      <c r="M7" s="63"/>
      <c r="N7" s="63"/>
      <c r="O7" s="6"/>
      <c r="P7" s="6"/>
    </row>
    <row r="8" spans="1:16" x14ac:dyDescent="0.2">
      <c r="A8" s="80"/>
      <c r="B8" s="68">
        <v>2008</v>
      </c>
      <c r="C8" s="11">
        <v>5276</v>
      </c>
      <c r="D8" s="11">
        <v>1844</v>
      </c>
      <c r="E8" s="11">
        <v>1328</v>
      </c>
      <c r="F8" s="11">
        <v>785</v>
      </c>
      <c r="G8" s="11">
        <v>453</v>
      </c>
      <c r="H8" s="11">
        <v>389</v>
      </c>
      <c r="I8" s="11">
        <v>173</v>
      </c>
      <c r="J8" s="11">
        <v>106</v>
      </c>
      <c r="K8" s="11">
        <v>198</v>
      </c>
      <c r="L8" s="46">
        <v>0</v>
      </c>
      <c r="M8" s="63"/>
      <c r="N8" s="63"/>
      <c r="O8" s="6"/>
      <c r="P8" s="6"/>
    </row>
    <row r="9" spans="1:16" x14ac:dyDescent="0.2">
      <c r="A9" s="80"/>
      <c r="B9" s="68">
        <v>2009</v>
      </c>
      <c r="C9" s="11">
        <v>5757</v>
      </c>
      <c r="D9" s="11">
        <v>2280</v>
      </c>
      <c r="E9" s="11">
        <v>1367</v>
      </c>
      <c r="F9" s="11">
        <v>701</v>
      </c>
      <c r="G9" s="11">
        <v>460</v>
      </c>
      <c r="H9" s="11">
        <v>293</v>
      </c>
      <c r="I9" s="11">
        <v>273</v>
      </c>
      <c r="J9" s="11">
        <v>128</v>
      </c>
      <c r="K9" s="11">
        <v>255</v>
      </c>
      <c r="L9" s="46">
        <v>0</v>
      </c>
      <c r="M9" s="63"/>
      <c r="N9" s="63"/>
      <c r="O9" s="6"/>
      <c r="P9" s="6"/>
    </row>
    <row r="10" spans="1:16" x14ac:dyDescent="0.2">
      <c r="A10" s="80"/>
      <c r="B10" s="68">
        <v>2010</v>
      </c>
      <c r="C10" s="11">
        <v>5851</v>
      </c>
      <c r="D10" s="11">
        <v>2214</v>
      </c>
      <c r="E10" s="11">
        <v>1382</v>
      </c>
      <c r="F10" s="11">
        <v>741</v>
      </c>
      <c r="G10" s="11">
        <v>513</v>
      </c>
      <c r="H10" s="11">
        <v>297</v>
      </c>
      <c r="I10" s="11">
        <v>203</v>
      </c>
      <c r="J10" s="11">
        <v>192</v>
      </c>
      <c r="K10" s="11">
        <v>309</v>
      </c>
      <c r="L10" s="46">
        <v>0</v>
      </c>
      <c r="M10" s="63"/>
      <c r="N10" s="63"/>
      <c r="O10" s="6"/>
      <c r="P10" s="6"/>
    </row>
    <row r="11" spans="1:16" x14ac:dyDescent="0.2">
      <c r="A11" s="80"/>
      <c r="B11" s="68">
        <v>2011</v>
      </c>
      <c r="C11" s="11">
        <v>6198</v>
      </c>
      <c r="D11" s="11">
        <v>2465</v>
      </c>
      <c r="E11" s="11">
        <v>1281</v>
      </c>
      <c r="F11" s="11">
        <v>855</v>
      </c>
      <c r="G11" s="11">
        <v>497</v>
      </c>
      <c r="H11" s="11">
        <v>324</v>
      </c>
      <c r="I11" s="11">
        <v>219</v>
      </c>
      <c r="J11" s="11">
        <v>154</v>
      </c>
      <c r="K11" s="11">
        <v>403</v>
      </c>
      <c r="L11" s="46">
        <v>0</v>
      </c>
      <c r="M11" s="63"/>
      <c r="N11" s="63"/>
      <c r="O11" s="6"/>
      <c r="P11" s="6"/>
    </row>
    <row r="12" spans="1:16" x14ac:dyDescent="0.2">
      <c r="A12" s="80"/>
      <c r="B12" s="68">
        <v>2012</v>
      </c>
      <c r="C12" s="11">
        <v>6529</v>
      </c>
      <c r="D12" s="11">
        <v>2523</v>
      </c>
      <c r="E12" s="11">
        <v>1384</v>
      </c>
      <c r="F12" s="11">
        <v>788</v>
      </c>
      <c r="G12" s="11">
        <v>584</v>
      </c>
      <c r="H12" s="11">
        <v>363</v>
      </c>
      <c r="I12" s="11">
        <v>248</v>
      </c>
      <c r="J12" s="11">
        <v>177</v>
      </c>
      <c r="K12" s="11">
        <v>460</v>
      </c>
      <c r="L12" s="11">
        <v>2</v>
      </c>
      <c r="M12" s="63"/>
      <c r="N12" s="63"/>
      <c r="O12" s="6"/>
      <c r="P12" s="6"/>
    </row>
    <row r="13" spans="1:16" x14ac:dyDescent="0.2">
      <c r="A13" s="80"/>
      <c r="B13" s="68">
        <v>2013</v>
      </c>
      <c r="C13" s="11">
        <v>6780</v>
      </c>
      <c r="D13" s="11">
        <v>2562</v>
      </c>
      <c r="E13" s="11">
        <v>1431</v>
      </c>
      <c r="F13" s="11">
        <v>853</v>
      </c>
      <c r="G13" s="11">
        <v>526</v>
      </c>
      <c r="H13" s="11">
        <v>423</v>
      </c>
      <c r="I13" s="11">
        <v>271</v>
      </c>
      <c r="J13" s="11">
        <v>199</v>
      </c>
      <c r="K13" s="11">
        <v>515</v>
      </c>
      <c r="L13" s="46">
        <v>0</v>
      </c>
      <c r="M13" s="63"/>
      <c r="N13" s="63"/>
      <c r="O13" s="6"/>
      <c r="P13" s="6"/>
    </row>
    <row r="14" spans="1:16" x14ac:dyDescent="0.2">
      <c r="A14" s="80"/>
      <c r="B14" s="68">
        <v>2014</v>
      </c>
      <c r="C14" s="11">
        <v>7169</v>
      </c>
      <c r="D14" s="11">
        <v>2638</v>
      </c>
      <c r="E14" s="11">
        <v>1533</v>
      </c>
      <c r="F14" s="11">
        <v>870</v>
      </c>
      <c r="G14" s="11">
        <v>603</v>
      </c>
      <c r="H14" s="11">
        <v>396</v>
      </c>
      <c r="I14" s="11">
        <v>341</v>
      </c>
      <c r="J14" s="11">
        <v>219</v>
      </c>
      <c r="K14" s="11">
        <v>566</v>
      </c>
      <c r="L14" s="11">
        <v>3</v>
      </c>
      <c r="M14" s="63"/>
      <c r="N14" s="63"/>
      <c r="O14" s="6"/>
      <c r="P14" s="6"/>
    </row>
    <row r="15" spans="1:16" x14ac:dyDescent="0.2">
      <c r="A15" s="80"/>
      <c r="B15" s="75">
        <v>2015</v>
      </c>
      <c r="C15" s="11">
        <v>7682</v>
      </c>
      <c r="D15" s="45">
        <v>2787</v>
      </c>
      <c r="E15" s="45">
        <v>1550</v>
      </c>
      <c r="F15" s="11">
        <v>922</v>
      </c>
      <c r="G15" s="11">
        <v>666</v>
      </c>
      <c r="H15" s="11">
        <v>495</v>
      </c>
      <c r="I15" s="11">
        <v>353</v>
      </c>
      <c r="J15" s="11">
        <v>282</v>
      </c>
      <c r="K15" s="11">
        <v>626</v>
      </c>
      <c r="L15" s="11">
        <v>1</v>
      </c>
      <c r="M15" s="63"/>
      <c r="N15" s="63"/>
      <c r="O15" s="6"/>
      <c r="P15" s="6"/>
    </row>
    <row r="16" spans="1:16" x14ac:dyDescent="0.2">
      <c r="A16" s="80"/>
      <c r="B16" s="75">
        <v>2016</v>
      </c>
      <c r="C16" s="11">
        <v>7958</v>
      </c>
      <c r="D16" s="11">
        <v>2799</v>
      </c>
      <c r="E16" s="11">
        <v>1610</v>
      </c>
      <c r="F16" s="11">
        <v>1024</v>
      </c>
      <c r="G16" s="11">
        <v>656</v>
      </c>
      <c r="H16" s="11">
        <v>460</v>
      </c>
      <c r="I16" s="11">
        <v>369</v>
      </c>
      <c r="J16" s="11">
        <v>287</v>
      </c>
      <c r="K16" s="11">
        <v>753</v>
      </c>
      <c r="L16" s="46">
        <v>0</v>
      </c>
      <c r="M16" s="63"/>
      <c r="N16" s="63"/>
      <c r="O16" s="6"/>
      <c r="P16" s="6"/>
    </row>
    <row r="17" spans="1:16" x14ac:dyDescent="0.2">
      <c r="A17" s="80"/>
      <c r="B17" s="75">
        <v>2017</v>
      </c>
      <c r="C17" s="11">
        <v>8299</v>
      </c>
      <c r="D17" s="11">
        <v>2801</v>
      </c>
      <c r="E17" s="11">
        <v>1774</v>
      </c>
      <c r="F17" s="11">
        <v>1026</v>
      </c>
      <c r="G17" s="11">
        <v>719</v>
      </c>
      <c r="H17" s="11">
        <v>470</v>
      </c>
      <c r="I17" s="11">
        <v>362</v>
      </c>
      <c r="J17" s="11">
        <v>289</v>
      </c>
      <c r="K17" s="11">
        <v>858</v>
      </c>
      <c r="L17" s="46">
        <v>0</v>
      </c>
      <c r="M17" s="63"/>
      <c r="N17" s="63"/>
      <c r="O17" s="6"/>
      <c r="P17" s="6"/>
    </row>
    <row r="18" spans="1:16" x14ac:dyDescent="0.2">
      <c r="A18" s="80"/>
      <c r="B18" s="75">
        <v>2018</v>
      </c>
      <c r="C18" s="11">
        <v>8047</v>
      </c>
      <c r="D18" s="11">
        <v>2609</v>
      </c>
      <c r="E18" s="11">
        <v>1601</v>
      </c>
      <c r="F18" s="11">
        <v>1065</v>
      </c>
      <c r="G18" s="11">
        <v>684</v>
      </c>
      <c r="H18" s="11">
        <v>519</v>
      </c>
      <c r="I18" s="11">
        <v>358</v>
      </c>
      <c r="J18" s="11">
        <v>282</v>
      </c>
      <c r="K18" s="11">
        <v>929</v>
      </c>
      <c r="L18" s="46">
        <v>0</v>
      </c>
      <c r="M18" s="63"/>
      <c r="N18" s="63"/>
      <c r="O18" s="6"/>
      <c r="P18" s="6"/>
    </row>
    <row r="19" spans="1:16" x14ac:dyDescent="0.2">
      <c r="A19" s="80"/>
      <c r="B19" s="75">
        <v>2019</v>
      </c>
      <c r="C19" s="11">
        <v>7811</v>
      </c>
      <c r="D19" s="11">
        <v>2609</v>
      </c>
      <c r="E19" s="11">
        <v>1406</v>
      </c>
      <c r="F19" s="11">
        <v>961</v>
      </c>
      <c r="G19" s="11">
        <v>755</v>
      </c>
      <c r="H19" s="11">
        <v>474</v>
      </c>
      <c r="I19" s="11">
        <v>370</v>
      </c>
      <c r="J19" s="11">
        <v>272</v>
      </c>
      <c r="K19" s="11">
        <v>964</v>
      </c>
      <c r="L19" s="46">
        <v>0</v>
      </c>
      <c r="M19" s="63"/>
      <c r="N19" s="63"/>
      <c r="O19" s="6"/>
      <c r="P19" s="6"/>
    </row>
    <row r="20" spans="1:16" ht="13.5" thickBot="1" x14ac:dyDescent="0.25">
      <c r="A20" s="80"/>
      <c r="B20" s="146">
        <v>2020</v>
      </c>
      <c r="C20" s="114">
        <v>7814</v>
      </c>
      <c r="D20" s="114">
        <v>2584</v>
      </c>
      <c r="E20" s="114">
        <v>1546</v>
      </c>
      <c r="F20" s="114">
        <v>852</v>
      </c>
      <c r="G20" s="114">
        <v>692</v>
      </c>
      <c r="H20" s="114">
        <v>545</v>
      </c>
      <c r="I20" s="114">
        <v>358</v>
      </c>
      <c r="J20" s="114">
        <v>283</v>
      </c>
      <c r="K20" s="114">
        <v>954</v>
      </c>
      <c r="L20" s="115">
        <v>0</v>
      </c>
      <c r="M20" s="63"/>
      <c r="N20" s="63"/>
      <c r="O20" s="6"/>
      <c r="P20" s="6"/>
    </row>
    <row r="21" spans="1:16" x14ac:dyDescent="0.2">
      <c r="A21" s="80"/>
      <c r="B21" s="81"/>
      <c r="C21" s="6"/>
      <c r="O21" s="6"/>
      <c r="P21" s="6"/>
    </row>
    <row r="22" spans="1:16" x14ac:dyDescent="0.2">
      <c r="A22" s="80"/>
      <c r="C22" s="6"/>
      <c r="O22" s="6"/>
      <c r="P22" s="6"/>
    </row>
    <row r="23" spans="1:16" x14ac:dyDescent="0.2">
      <c r="A23" s="80"/>
      <c r="C23" s="6"/>
      <c r="O23" s="6"/>
      <c r="P23" s="6"/>
    </row>
    <row r="24" spans="1:16" x14ac:dyDescent="0.2">
      <c r="A24" s="80"/>
      <c r="C24" s="6"/>
      <c r="O24" s="6"/>
      <c r="P24" s="6"/>
    </row>
    <row r="25" spans="1:16" x14ac:dyDescent="0.2">
      <c r="A25" s="80"/>
      <c r="C25" s="6"/>
      <c r="D25" s="69"/>
      <c r="E25" s="69"/>
      <c r="F25" s="69"/>
      <c r="G25" s="69"/>
      <c r="H25" s="69"/>
      <c r="I25" s="69"/>
      <c r="J25" s="69"/>
      <c r="K25" s="69"/>
      <c r="O25" s="6"/>
      <c r="P25" s="6"/>
    </row>
    <row r="26" spans="1:16" x14ac:dyDescent="0.2">
      <c r="C26" s="6"/>
      <c r="D26" s="69"/>
      <c r="E26" s="69"/>
      <c r="F26" s="69"/>
      <c r="G26" s="69"/>
      <c r="H26" s="69"/>
      <c r="I26" s="69"/>
      <c r="J26" s="69"/>
      <c r="K26" s="69"/>
      <c r="O26" s="6"/>
      <c r="P26" s="6"/>
    </row>
    <row r="27" spans="1:16" x14ac:dyDescent="0.2">
      <c r="C27" s="6"/>
      <c r="D27" s="69"/>
      <c r="E27" s="69"/>
      <c r="F27" s="69"/>
      <c r="G27" s="69"/>
      <c r="H27" s="69"/>
      <c r="I27" s="69"/>
      <c r="J27" s="69"/>
      <c r="K27" s="69"/>
      <c r="O27" s="6"/>
      <c r="P27" s="6"/>
    </row>
    <row r="28" spans="1:16" x14ac:dyDescent="0.2">
      <c r="C28" s="6"/>
      <c r="D28" s="69"/>
      <c r="E28" s="69"/>
      <c r="F28" s="69"/>
      <c r="G28" s="69"/>
      <c r="H28" s="69"/>
      <c r="I28" s="69"/>
      <c r="J28" s="69"/>
      <c r="K28" s="69"/>
      <c r="O28" s="6"/>
      <c r="P28" s="6"/>
    </row>
    <row r="29" spans="1:16" x14ac:dyDescent="0.2">
      <c r="C29" s="6"/>
      <c r="D29" s="69"/>
      <c r="E29" s="69"/>
      <c r="F29" s="69"/>
      <c r="G29" s="69"/>
      <c r="H29" s="69"/>
      <c r="I29" s="69"/>
      <c r="J29" s="69"/>
      <c r="K29" s="69"/>
      <c r="O29" s="6"/>
      <c r="P29" s="6"/>
    </row>
    <row r="30" spans="1:16" x14ac:dyDescent="0.2">
      <c r="C30" s="6"/>
      <c r="D30" s="69"/>
      <c r="E30" s="69"/>
      <c r="F30" s="69"/>
      <c r="G30" s="69"/>
      <c r="H30" s="69"/>
      <c r="I30" s="69"/>
      <c r="J30" s="69"/>
      <c r="K30" s="69"/>
      <c r="O30" s="6"/>
      <c r="P30" s="6"/>
    </row>
    <row r="31" spans="1:16" x14ac:dyDescent="0.2">
      <c r="C31" s="6"/>
      <c r="D31" s="69"/>
      <c r="E31" s="69"/>
      <c r="F31" s="69"/>
      <c r="G31" s="69"/>
      <c r="H31" s="69"/>
      <c r="I31" s="69"/>
      <c r="J31" s="69"/>
      <c r="K31" s="69"/>
      <c r="O31" s="6"/>
      <c r="P31" s="6"/>
    </row>
    <row r="32" spans="1:16" x14ac:dyDescent="0.2">
      <c r="C32" s="6"/>
      <c r="D32" s="69"/>
      <c r="E32" s="69"/>
      <c r="F32" s="69"/>
      <c r="G32" s="69"/>
      <c r="H32" s="69"/>
      <c r="I32" s="69"/>
      <c r="J32" s="69"/>
      <c r="K32" s="69"/>
      <c r="O32" s="6"/>
      <c r="P32" s="6"/>
    </row>
    <row r="33" spans="3:16" x14ac:dyDescent="0.2">
      <c r="C33" s="6"/>
      <c r="D33" s="69"/>
      <c r="E33" s="69"/>
      <c r="F33" s="69"/>
      <c r="G33" s="69"/>
      <c r="H33" s="69"/>
      <c r="I33" s="69"/>
      <c r="J33" s="69"/>
      <c r="K33" s="69"/>
      <c r="O33" s="6"/>
      <c r="P33" s="6"/>
    </row>
    <row r="34" spans="3:16" x14ac:dyDescent="0.2">
      <c r="C34" s="6"/>
      <c r="O34" s="6"/>
      <c r="P34" s="6"/>
    </row>
    <row r="35" spans="3:16" x14ac:dyDescent="0.2">
      <c r="C35" s="6"/>
      <c r="O35" s="6"/>
      <c r="P35" s="6"/>
    </row>
    <row r="36" spans="3:16" x14ac:dyDescent="0.2">
      <c r="C36" s="6"/>
      <c r="O36" s="6"/>
      <c r="P36" s="6"/>
    </row>
    <row r="37" spans="3:16" x14ac:dyDescent="0.2">
      <c r="C37" s="6"/>
      <c r="D37" s="80"/>
      <c r="E37" s="80"/>
      <c r="O37" s="6"/>
      <c r="P37" s="6"/>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colBreaks count="1" manualBreakCount="1">
    <brk id="12" max="5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M20"/>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3" width="10.7109375" style="6" customWidth="1"/>
    <col min="14" max="16384" width="11.42578125" style="6"/>
  </cols>
  <sheetData>
    <row r="1" spans="1:13" ht="15.75" x14ac:dyDescent="0.25">
      <c r="A1" s="233" t="str">
        <f>Inhaltsverzeichnis!B36&amp;" "&amp;Inhaltsverzeichnis!C36&amp;" "&amp;Inhaltsverzeichnis!D36</f>
        <v>Tabelle 16:  Abgeschlossene Dossiers nach Dauer des Sozialhilfebezugs, 2005–2020</v>
      </c>
      <c r="B1" s="233"/>
      <c r="C1" s="233"/>
      <c r="D1" s="233"/>
      <c r="E1" s="233"/>
      <c r="F1" s="233"/>
      <c r="G1" s="233"/>
      <c r="H1" s="233"/>
      <c r="I1" s="233"/>
      <c r="J1" s="233"/>
      <c r="K1" s="207"/>
    </row>
    <row r="2" spans="1:13" ht="15.75" x14ac:dyDescent="0.25">
      <c r="A2" s="57"/>
      <c r="B2" s="105"/>
      <c r="C2" s="57"/>
      <c r="D2" s="57"/>
      <c r="E2" s="57"/>
      <c r="F2" s="57"/>
      <c r="G2" s="197"/>
      <c r="H2" s="57"/>
      <c r="I2" s="57"/>
      <c r="J2" s="57"/>
      <c r="K2" s="57"/>
    </row>
    <row r="4" spans="1:13" ht="38.25" x14ac:dyDescent="0.2">
      <c r="B4" s="107" t="s">
        <v>2</v>
      </c>
      <c r="C4" s="108" t="s">
        <v>0</v>
      </c>
      <c r="D4" s="108" t="s">
        <v>388</v>
      </c>
      <c r="E4" s="108" t="s">
        <v>283</v>
      </c>
      <c r="F4" s="108" t="s">
        <v>284</v>
      </c>
      <c r="G4" s="108" t="s">
        <v>285</v>
      </c>
      <c r="H4" s="108" t="s">
        <v>286</v>
      </c>
      <c r="I4" s="108" t="s">
        <v>306</v>
      </c>
      <c r="J4" s="108" t="s">
        <v>307</v>
      </c>
      <c r="K4" s="108" t="s">
        <v>308</v>
      </c>
      <c r="L4" s="108" t="s">
        <v>281</v>
      </c>
    </row>
    <row r="5" spans="1:13" x14ac:dyDescent="0.2">
      <c r="B5" s="77">
        <v>2005</v>
      </c>
      <c r="C5" s="11">
        <v>1556</v>
      </c>
      <c r="D5" s="11">
        <v>1103</v>
      </c>
      <c r="E5" s="11">
        <v>253</v>
      </c>
      <c r="F5" s="11">
        <v>76</v>
      </c>
      <c r="G5" s="11">
        <v>46</v>
      </c>
      <c r="H5" s="11">
        <v>30</v>
      </c>
      <c r="I5" s="11">
        <v>17</v>
      </c>
      <c r="J5" s="11">
        <v>10</v>
      </c>
      <c r="K5" s="11">
        <v>19</v>
      </c>
      <c r="L5" s="11">
        <v>2</v>
      </c>
      <c r="M5" s="28"/>
    </row>
    <row r="6" spans="1:13" x14ac:dyDescent="0.2">
      <c r="B6" s="77">
        <v>2006</v>
      </c>
      <c r="C6" s="11">
        <v>1974</v>
      </c>
      <c r="D6" s="11">
        <v>1198</v>
      </c>
      <c r="E6" s="11">
        <v>460</v>
      </c>
      <c r="F6" s="11">
        <v>160</v>
      </c>
      <c r="G6" s="11">
        <v>52</v>
      </c>
      <c r="H6" s="11">
        <v>41</v>
      </c>
      <c r="I6" s="11">
        <v>21</v>
      </c>
      <c r="J6" s="11">
        <v>16</v>
      </c>
      <c r="K6" s="11">
        <v>19</v>
      </c>
      <c r="L6" s="11">
        <v>7</v>
      </c>
      <c r="M6" s="28"/>
    </row>
    <row r="7" spans="1:13" x14ac:dyDescent="0.2">
      <c r="B7" s="77">
        <v>2007</v>
      </c>
      <c r="C7" s="11">
        <v>2082</v>
      </c>
      <c r="D7" s="11">
        <v>1105</v>
      </c>
      <c r="E7" s="11">
        <v>505</v>
      </c>
      <c r="F7" s="11">
        <v>241</v>
      </c>
      <c r="G7" s="11">
        <v>99</v>
      </c>
      <c r="H7" s="11">
        <v>48</v>
      </c>
      <c r="I7" s="11">
        <v>31</v>
      </c>
      <c r="J7" s="11">
        <v>18</v>
      </c>
      <c r="K7" s="11">
        <v>35</v>
      </c>
      <c r="L7" s="46">
        <v>0</v>
      </c>
      <c r="M7" s="28"/>
    </row>
    <row r="8" spans="1:13" x14ac:dyDescent="0.2">
      <c r="B8" s="77">
        <v>2008</v>
      </c>
      <c r="C8" s="11">
        <v>2422</v>
      </c>
      <c r="D8" s="11">
        <v>1304</v>
      </c>
      <c r="E8" s="11">
        <v>523</v>
      </c>
      <c r="F8" s="11">
        <v>263</v>
      </c>
      <c r="G8" s="11">
        <v>142</v>
      </c>
      <c r="H8" s="11">
        <v>86</v>
      </c>
      <c r="I8" s="11">
        <v>38</v>
      </c>
      <c r="J8" s="11">
        <v>25</v>
      </c>
      <c r="K8" s="11">
        <v>41</v>
      </c>
      <c r="L8" s="46">
        <v>0</v>
      </c>
      <c r="M8" s="28"/>
    </row>
    <row r="9" spans="1:13" x14ac:dyDescent="0.2">
      <c r="B9" s="77">
        <v>2009</v>
      </c>
      <c r="C9" s="11">
        <v>2243</v>
      </c>
      <c r="D9" s="11">
        <v>1211</v>
      </c>
      <c r="E9" s="11">
        <v>451</v>
      </c>
      <c r="F9" s="11">
        <v>226</v>
      </c>
      <c r="G9" s="11">
        <v>125</v>
      </c>
      <c r="H9" s="11">
        <v>102</v>
      </c>
      <c r="I9" s="11">
        <v>52</v>
      </c>
      <c r="J9" s="11">
        <v>29</v>
      </c>
      <c r="K9" s="11">
        <v>47</v>
      </c>
      <c r="L9" s="46">
        <v>0</v>
      </c>
      <c r="M9" s="28"/>
    </row>
    <row r="10" spans="1:13" x14ac:dyDescent="0.2">
      <c r="B10" s="77">
        <v>2010</v>
      </c>
      <c r="C10" s="11">
        <v>2449</v>
      </c>
      <c r="D10" s="11">
        <v>1442</v>
      </c>
      <c r="E10" s="11">
        <v>468</v>
      </c>
      <c r="F10" s="11">
        <v>225</v>
      </c>
      <c r="G10" s="11">
        <v>114</v>
      </c>
      <c r="H10" s="11">
        <v>73</v>
      </c>
      <c r="I10" s="11">
        <v>59</v>
      </c>
      <c r="J10" s="11">
        <v>28</v>
      </c>
      <c r="K10" s="11">
        <v>40</v>
      </c>
      <c r="L10" s="46">
        <v>0</v>
      </c>
      <c r="M10" s="28"/>
    </row>
    <row r="11" spans="1:13" x14ac:dyDescent="0.2">
      <c r="B11" s="77">
        <v>2011</v>
      </c>
      <c r="C11" s="11">
        <v>2632</v>
      </c>
      <c r="D11" s="11">
        <v>1463</v>
      </c>
      <c r="E11" s="11">
        <v>545</v>
      </c>
      <c r="F11" s="11">
        <v>243</v>
      </c>
      <c r="G11" s="11">
        <v>148</v>
      </c>
      <c r="H11" s="11">
        <v>80</v>
      </c>
      <c r="I11" s="11">
        <v>53</v>
      </c>
      <c r="J11" s="11">
        <v>45</v>
      </c>
      <c r="K11" s="11">
        <v>55</v>
      </c>
      <c r="L11" s="46">
        <v>0</v>
      </c>
      <c r="M11" s="28"/>
    </row>
    <row r="12" spans="1:13" x14ac:dyDescent="0.2">
      <c r="B12" s="77">
        <v>2012</v>
      </c>
      <c r="C12" s="11">
        <v>2706</v>
      </c>
      <c r="D12" s="11">
        <v>1518</v>
      </c>
      <c r="E12" s="11">
        <v>523</v>
      </c>
      <c r="F12" s="11">
        <v>285</v>
      </c>
      <c r="G12" s="11">
        <v>139</v>
      </c>
      <c r="H12" s="11">
        <v>85</v>
      </c>
      <c r="I12" s="11">
        <v>47</v>
      </c>
      <c r="J12" s="11">
        <v>29</v>
      </c>
      <c r="K12" s="11">
        <v>80</v>
      </c>
      <c r="L12" s="46">
        <v>0</v>
      </c>
      <c r="M12" s="28"/>
    </row>
    <row r="13" spans="1:13" x14ac:dyDescent="0.2">
      <c r="B13" s="77">
        <v>2013</v>
      </c>
      <c r="C13" s="11">
        <v>2690</v>
      </c>
      <c r="D13" s="11">
        <v>1495</v>
      </c>
      <c r="E13" s="11">
        <v>537</v>
      </c>
      <c r="F13" s="11">
        <v>241</v>
      </c>
      <c r="G13" s="11">
        <v>162</v>
      </c>
      <c r="H13" s="11">
        <v>88</v>
      </c>
      <c r="I13" s="11">
        <v>51</v>
      </c>
      <c r="J13" s="11">
        <v>29</v>
      </c>
      <c r="K13" s="11">
        <v>87</v>
      </c>
      <c r="L13" s="46">
        <v>0</v>
      </c>
      <c r="M13" s="28"/>
    </row>
    <row r="14" spans="1:13" x14ac:dyDescent="0.2">
      <c r="B14" s="77">
        <v>2014</v>
      </c>
      <c r="C14" s="11">
        <v>2721</v>
      </c>
      <c r="D14" s="11">
        <v>1502</v>
      </c>
      <c r="E14" s="11">
        <v>565</v>
      </c>
      <c r="F14" s="11">
        <v>239</v>
      </c>
      <c r="G14" s="11">
        <v>144</v>
      </c>
      <c r="H14" s="11">
        <v>88</v>
      </c>
      <c r="I14" s="11">
        <v>57</v>
      </c>
      <c r="J14" s="11">
        <v>38</v>
      </c>
      <c r="K14" s="11">
        <v>88</v>
      </c>
      <c r="L14" s="46">
        <v>0</v>
      </c>
      <c r="M14" s="28"/>
    </row>
    <row r="15" spans="1:13" x14ac:dyDescent="0.2">
      <c r="B15" s="78">
        <v>2015</v>
      </c>
      <c r="C15" s="11">
        <v>2825</v>
      </c>
      <c r="D15" s="79">
        <v>1597</v>
      </c>
      <c r="E15" s="79">
        <v>523</v>
      </c>
      <c r="F15" s="79">
        <v>248</v>
      </c>
      <c r="G15" s="79">
        <v>162</v>
      </c>
      <c r="H15" s="79">
        <v>82</v>
      </c>
      <c r="I15" s="79">
        <v>61</v>
      </c>
      <c r="J15" s="79">
        <v>51</v>
      </c>
      <c r="K15" s="79">
        <v>101</v>
      </c>
      <c r="L15" s="46">
        <v>0</v>
      </c>
      <c r="M15" s="28"/>
    </row>
    <row r="16" spans="1:13" x14ac:dyDescent="0.2">
      <c r="B16" s="78">
        <v>2016</v>
      </c>
      <c r="C16" s="11">
        <v>3038</v>
      </c>
      <c r="D16" s="11">
        <v>1646</v>
      </c>
      <c r="E16" s="11">
        <v>589</v>
      </c>
      <c r="F16" s="11">
        <v>268</v>
      </c>
      <c r="G16" s="11">
        <v>190</v>
      </c>
      <c r="H16" s="11">
        <v>119</v>
      </c>
      <c r="I16" s="6">
        <v>70</v>
      </c>
      <c r="J16" s="6">
        <v>47</v>
      </c>
      <c r="K16" s="6">
        <v>109</v>
      </c>
      <c r="L16" s="46">
        <v>0</v>
      </c>
      <c r="M16" s="28"/>
    </row>
    <row r="17" spans="2:13" x14ac:dyDescent="0.2">
      <c r="B17" s="78">
        <v>2017</v>
      </c>
      <c r="C17" s="11">
        <v>3009</v>
      </c>
      <c r="D17" s="11">
        <v>1567</v>
      </c>
      <c r="E17" s="11">
        <v>615</v>
      </c>
      <c r="F17" s="11">
        <v>295</v>
      </c>
      <c r="G17" s="11">
        <v>168</v>
      </c>
      <c r="H17" s="11">
        <v>103</v>
      </c>
      <c r="I17" s="6">
        <v>77</v>
      </c>
      <c r="J17" s="6">
        <v>62</v>
      </c>
      <c r="K17" s="6">
        <v>122</v>
      </c>
      <c r="L17" s="46">
        <v>0</v>
      </c>
    </row>
    <row r="18" spans="2:13" x14ac:dyDescent="0.2">
      <c r="B18" s="78">
        <v>2018</v>
      </c>
      <c r="C18" s="11">
        <v>3280</v>
      </c>
      <c r="D18" s="11">
        <v>1631</v>
      </c>
      <c r="E18" s="11">
        <v>651</v>
      </c>
      <c r="F18" s="11">
        <v>359</v>
      </c>
      <c r="G18" s="11">
        <v>200</v>
      </c>
      <c r="H18" s="11">
        <v>139</v>
      </c>
      <c r="I18" s="6">
        <v>84</v>
      </c>
      <c r="J18" s="6">
        <v>63</v>
      </c>
      <c r="K18" s="6">
        <v>153</v>
      </c>
      <c r="L18" s="46">
        <v>0</v>
      </c>
      <c r="M18" s="28"/>
    </row>
    <row r="19" spans="2:13" x14ac:dyDescent="0.2">
      <c r="B19" s="78">
        <v>2019</v>
      </c>
      <c r="C19" s="11">
        <v>3259</v>
      </c>
      <c r="D19" s="11">
        <v>1565</v>
      </c>
      <c r="E19" s="11">
        <v>625</v>
      </c>
      <c r="F19" s="11">
        <v>355</v>
      </c>
      <c r="G19" s="11">
        <v>215</v>
      </c>
      <c r="H19" s="11">
        <v>159</v>
      </c>
      <c r="I19" s="6">
        <v>88</v>
      </c>
      <c r="J19" s="6">
        <v>66</v>
      </c>
      <c r="K19" s="6">
        <v>186</v>
      </c>
      <c r="L19" s="46">
        <v>0</v>
      </c>
      <c r="M19" s="28"/>
    </row>
    <row r="20" spans="2:13" ht="13.5" thickBot="1" x14ac:dyDescent="0.25">
      <c r="B20" s="147">
        <v>2020</v>
      </c>
      <c r="C20" s="114">
        <v>3087</v>
      </c>
      <c r="D20" s="114">
        <v>1508</v>
      </c>
      <c r="E20" s="114">
        <v>563</v>
      </c>
      <c r="F20" s="114">
        <v>321</v>
      </c>
      <c r="G20" s="114">
        <v>198</v>
      </c>
      <c r="H20" s="114">
        <v>136</v>
      </c>
      <c r="I20" s="115">
        <v>91</v>
      </c>
      <c r="J20" s="115">
        <v>69</v>
      </c>
      <c r="K20" s="115">
        <v>201</v>
      </c>
      <c r="L20" s="148">
        <v>0</v>
      </c>
      <c r="M20" s="28"/>
    </row>
  </sheetData>
  <mergeCells count="1">
    <mergeCell ref="A1:J1"/>
  </mergeCells>
  <pageMargins left="0.7" right="0.7" top="0.78740157499999996" bottom="0.78740157499999996" header="0.3" footer="0.3"/>
  <pageSetup paperSize="9" scale="8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D38"/>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2" width="10.7109375" style="6" customWidth="1"/>
    <col min="13" max="14" width="10.7109375" style="74" customWidth="1"/>
    <col min="15" max="15" width="11.42578125" style="74"/>
    <col min="16" max="29" width="11.42578125" style="80"/>
    <col min="30" max="16384" width="11.42578125" style="6"/>
  </cols>
  <sheetData>
    <row r="1" spans="1:15" ht="15.75" x14ac:dyDescent="0.25">
      <c r="A1" s="233" t="str">
        <f>Inhaltsverzeichnis!B37&amp;" "&amp;Inhaltsverzeichnis!C37&amp;" "&amp;Inhaltsverzeichnis!D37</f>
        <v>Tabelle 17:  Hauptgrund der Beendigung von abgeschlossenen Dossiers, 2005–2020</v>
      </c>
      <c r="B1" s="233"/>
      <c r="C1" s="233"/>
      <c r="D1" s="233"/>
      <c r="E1" s="233"/>
      <c r="F1" s="233"/>
      <c r="G1" s="233"/>
      <c r="H1" s="233"/>
      <c r="I1" s="233"/>
      <c r="J1" s="233"/>
    </row>
    <row r="2" spans="1:15" ht="15.75" x14ac:dyDescent="0.25">
      <c r="A2" s="57"/>
      <c r="B2" s="105"/>
      <c r="C2" s="57"/>
      <c r="D2" s="57"/>
      <c r="E2" s="57"/>
      <c r="F2" s="57"/>
      <c r="G2" s="57"/>
      <c r="H2" s="57"/>
      <c r="I2" s="57"/>
      <c r="J2" s="57"/>
    </row>
    <row r="4" spans="1:15" ht="89.25" x14ac:dyDescent="0.2">
      <c r="B4" s="152" t="s">
        <v>2</v>
      </c>
      <c r="C4" s="149" t="s">
        <v>0</v>
      </c>
      <c r="D4" s="149" t="s">
        <v>371</v>
      </c>
      <c r="E4" s="149" t="s">
        <v>373</v>
      </c>
      <c r="F4" s="149" t="s">
        <v>404</v>
      </c>
      <c r="G4" s="149" t="s">
        <v>447</v>
      </c>
      <c r="H4" s="149" t="s">
        <v>448</v>
      </c>
      <c r="I4" s="149" t="s">
        <v>309</v>
      </c>
      <c r="J4" s="149" t="s">
        <v>372</v>
      </c>
      <c r="K4" s="149" t="s">
        <v>304</v>
      </c>
      <c r="L4" s="149" t="s">
        <v>389</v>
      </c>
      <c r="M4" s="149" t="s">
        <v>405</v>
      </c>
      <c r="N4" s="149" t="s">
        <v>281</v>
      </c>
      <c r="O4" s="6"/>
    </row>
    <row r="5" spans="1:15" x14ac:dyDescent="0.2">
      <c r="B5" s="68">
        <v>2005</v>
      </c>
      <c r="C5" s="11">
        <v>1556</v>
      </c>
      <c r="D5" s="11">
        <v>347</v>
      </c>
      <c r="E5" s="11">
        <v>6</v>
      </c>
      <c r="F5" s="11">
        <v>56</v>
      </c>
      <c r="G5" s="11">
        <v>309</v>
      </c>
      <c r="H5" s="11">
        <v>75</v>
      </c>
      <c r="I5" s="11">
        <v>381</v>
      </c>
      <c r="J5" s="11">
        <v>86</v>
      </c>
      <c r="K5" s="11">
        <v>52</v>
      </c>
      <c r="L5" s="11">
        <v>62</v>
      </c>
      <c r="M5" s="11">
        <v>34</v>
      </c>
      <c r="N5" s="11">
        <v>148</v>
      </c>
      <c r="O5" s="6"/>
    </row>
    <row r="6" spans="1:15" x14ac:dyDescent="0.2">
      <c r="B6" s="68">
        <v>2006</v>
      </c>
      <c r="C6" s="11">
        <v>1978</v>
      </c>
      <c r="D6" s="11">
        <v>498</v>
      </c>
      <c r="E6" s="11">
        <v>8</v>
      </c>
      <c r="F6" s="11">
        <v>83</v>
      </c>
      <c r="G6" s="11">
        <v>373</v>
      </c>
      <c r="H6" s="11">
        <v>113</v>
      </c>
      <c r="I6" s="11">
        <v>493</v>
      </c>
      <c r="J6" s="11">
        <v>101</v>
      </c>
      <c r="K6" s="11">
        <v>70</v>
      </c>
      <c r="L6" s="11">
        <v>71</v>
      </c>
      <c r="M6" s="11">
        <v>51</v>
      </c>
      <c r="N6" s="11">
        <v>117</v>
      </c>
      <c r="O6" s="6"/>
    </row>
    <row r="7" spans="1:15" x14ac:dyDescent="0.2">
      <c r="B7" s="68">
        <v>2007</v>
      </c>
      <c r="C7" s="11">
        <v>2077</v>
      </c>
      <c r="D7" s="11">
        <v>569</v>
      </c>
      <c r="E7" s="11">
        <v>8</v>
      </c>
      <c r="F7" s="11">
        <v>124</v>
      </c>
      <c r="G7" s="11">
        <v>349</v>
      </c>
      <c r="H7" s="11">
        <v>124</v>
      </c>
      <c r="I7" s="11">
        <v>498</v>
      </c>
      <c r="J7" s="11">
        <v>98</v>
      </c>
      <c r="K7" s="11">
        <v>82</v>
      </c>
      <c r="L7" s="11">
        <v>80</v>
      </c>
      <c r="M7" s="11">
        <v>61</v>
      </c>
      <c r="N7" s="11">
        <v>84</v>
      </c>
      <c r="O7" s="6"/>
    </row>
    <row r="8" spans="1:15" x14ac:dyDescent="0.2">
      <c r="B8" s="68">
        <v>2008</v>
      </c>
      <c r="C8" s="11">
        <v>2414</v>
      </c>
      <c r="D8" s="11">
        <v>616</v>
      </c>
      <c r="E8" s="11">
        <v>6</v>
      </c>
      <c r="F8" s="11">
        <v>146</v>
      </c>
      <c r="G8" s="11">
        <v>463</v>
      </c>
      <c r="H8" s="11">
        <v>184</v>
      </c>
      <c r="I8" s="11">
        <v>537</v>
      </c>
      <c r="J8" s="11">
        <v>121</v>
      </c>
      <c r="K8" s="11">
        <v>82</v>
      </c>
      <c r="L8" s="11">
        <v>112</v>
      </c>
      <c r="M8" s="11">
        <v>63</v>
      </c>
      <c r="N8" s="11">
        <v>84</v>
      </c>
      <c r="O8" s="6"/>
    </row>
    <row r="9" spans="1:15" x14ac:dyDescent="0.2">
      <c r="B9" s="68">
        <v>2009</v>
      </c>
      <c r="C9" s="11">
        <v>2234</v>
      </c>
      <c r="D9" s="11">
        <v>482</v>
      </c>
      <c r="E9" s="11">
        <v>6</v>
      </c>
      <c r="F9" s="11">
        <v>120</v>
      </c>
      <c r="G9" s="11">
        <v>468</v>
      </c>
      <c r="H9" s="11">
        <v>157</v>
      </c>
      <c r="I9" s="11">
        <v>519</v>
      </c>
      <c r="J9" s="11">
        <v>115</v>
      </c>
      <c r="K9" s="11">
        <v>93</v>
      </c>
      <c r="L9" s="11">
        <v>109</v>
      </c>
      <c r="M9" s="11">
        <v>69</v>
      </c>
      <c r="N9" s="11">
        <v>96</v>
      </c>
      <c r="O9" s="6"/>
    </row>
    <row r="10" spans="1:15" x14ac:dyDescent="0.2">
      <c r="B10" s="68">
        <v>2010</v>
      </c>
      <c r="C10" s="11">
        <v>2438</v>
      </c>
      <c r="D10" s="11">
        <v>532</v>
      </c>
      <c r="E10" s="11">
        <v>5</v>
      </c>
      <c r="F10" s="11">
        <v>133</v>
      </c>
      <c r="G10" s="11">
        <v>500</v>
      </c>
      <c r="H10" s="11">
        <v>145</v>
      </c>
      <c r="I10" s="11">
        <v>612</v>
      </c>
      <c r="J10" s="11">
        <v>117</v>
      </c>
      <c r="K10" s="11">
        <v>97</v>
      </c>
      <c r="L10" s="11">
        <v>126</v>
      </c>
      <c r="M10" s="11">
        <v>97</v>
      </c>
      <c r="N10" s="11">
        <v>74</v>
      </c>
      <c r="O10" s="6"/>
    </row>
    <row r="11" spans="1:15" x14ac:dyDescent="0.2">
      <c r="B11" s="68">
        <v>2011</v>
      </c>
      <c r="C11" s="11">
        <v>2632</v>
      </c>
      <c r="D11" s="11">
        <v>599</v>
      </c>
      <c r="E11" s="11">
        <v>9</v>
      </c>
      <c r="F11" s="11">
        <v>151</v>
      </c>
      <c r="G11" s="11">
        <v>513</v>
      </c>
      <c r="H11" s="11">
        <v>195</v>
      </c>
      <c r="I11" s="11">
        <v>648</v>
      </c>
      <c r="J11" s="11">
        <v>123</v>
      </c>
      <c r="K11" s="11">
        <v>120</v>
      </c>
      <c r="L11" s="11">
        <v>114</v>
      </c>
      <c r="M11" s="11">
        <v>108</v>
      </c>
      <c r="N11" s="11">
        <v>52</v>
      </c>
    </row>
    <row r="12" spans="1:15" x14ac:dyDescent="0.2">
      <c r="B12" s="68">
        <v>2012</v>
      </c>
      <c r="C12" s="11">
        <v>2706</v>
      </c>
      <c r="D12" s="11">
        <v>641</v>
      </c>
      <c r="E12" s="11">
        <v>4</v>
      </c>
      <c r="F12" s="11">
        <v>184</v>
      </c>
      <c r="G12" s="11">
        <v>454</v>
      </c>
      <c r="H12" s="11">
        <v>172</v>
      </c>
      <c r="I12" s="11">
        <v>725</v>
      </c>
      <c r="J12" s="11">
        <v>123</v>
      </c>
      <c r="K12" s="11">
        <v>136</v>
      </c>
      <c r="L12" s="11">
        <v>120</v>
      </c>
      <c r="M12" s="11">
        <v>128</v>
      </c>
      <c r="N12" s="11">
        <v>19</v>
      </c>
      <c r="O12" s="6"/>
    </row>
    <row r="13" spans="1:15" x14ac:dyDescent="0.2">
      <c r="B13" s="68">
        <v>2013</v>
      </c>
      <c r="C13" s="11">
        <v>2690</v>
      </c>
      <c r="D13" s="11">
        <v>654</v>
      </c>
      <c r="E13" s="11">
        <v>5</v>
      </c>
      <c r="F13" s="11">
        <v>157</v>
      </c>
      <c r="G13" s="11">
        <v>486</v>
      </c>
      <c r="H13" s="11">
        <v>207</v>
      </c>
      <c r="I13" s="11">
        <v>719</v>
      </c>
      <c r="J13" s="11">
        <v>107</v>
      </c>
      <c r="K13" s="11">
        <v>104</v>
      </c>
      <c r="L13" s="11">
        <v>114</v>
      </c>
      <c r="M13" s="11">
        <v>109</v>
      </c>
      <c r="N13" s="11">
        <v>28</v>
      </c>
      <c r="O13" s="60"/>
    </row>
    <row r="14" spans="1:15" x14ac:dyDescent="0.2">
      <c r="B14" s="68">
        <v>2014</v>
      </c>
      <c r="C14" s="11">
        <v>2721</v>
      </c>
      <c r="D14" s="11">
        <v>683</v>
      </c>
      <c r="E14" s="11">
        <v>5</v>
      </c>
      <c r="F14" s="11">
        <v>163</v>
      </c>
      <c r="G14" s="11">
        <v>473</v>
      </c>
      <c r="H14" s="11">
        <v>184</v>
      </c>
      <c r="I14" s="11">
        <v>769</v>
      </c>
      <c r="J14" s="11">
        <v>144</v>
      </c>
      <c r="K14" s="11">
        <v>94</v>
      </c>
      <c r="L14" s="11">
        <v>123</v>
      </c>
      <c r="M14" s="11">
        <v>69</v>
      </c>
      <c r="N14" s="11">
        <v>14</v>
      </c>
      <c r="O14" s="60"/>
    </row>
    <row r="15" spans="1:15" x14ac:dyDescent="0.2">
      <c r="B15" s="75">
        <v>2015</v>
      </c>
      <c r="C15" s="45">
        <v>2825</v>
      </c>
      <c r="D15" s="45">
        <v>674</v>
      </c>
      <c r="E15" s="45">
        <v>10</v>
      </c>
      <c r="F15" s="45">
        <v>203</v>
      </c>
      <c r="G15" s="45">
        <v>489</v>
      </c>
      <c r="H15" s="45">
        <v>168</v>
      </c>
      <c r="I15" s="45">
        <v>806</v>
      </c>
      <c r="J15" s="45">
        <v>158</v>
      </c>
      <c r="K15" s="45">
        <v>66</v>
      </c>
      <c r="L15" s="45">
        <v>135</v>
      </c>
      <c r="M15" s="45">
        <v>102</v>
      </c>
      <c r="N15" s="45">
        <v>14</v>
      </c>
      <c r="O15" s="60"/>
    </row>
    <row r="16" spans="1:15" x14ac:dyDescent="0.2">
      <c r="B16" s="75">
        <v>2016</v>
      </c>
      <c r="C16" s="11">
        <v>3038</v>
      </c>
      <c r="D16" s="11">
        <v>677</v>
      </c>
      <c r="E16" s="11">
        <v>3</v>
      </c>
      <c r="F16" s="11">
        <v>189</v>
      </c>
      <c r="G16" s="11">
        <v>540</v>
      </c>
      <c r="H16" s="11">
        <v>213</v>
      </c>
      <c r="I16" s="11">
        <v>913</v>
      </c>
      <c r="J16" s="11">
        <v>177</v>
      </c>
      <c r="K16" s="11">
        <v>80</v>
      </c>
      <c r="L16" s="11">
        <v>144</v>
      </c>
      <c r="M16" s="11">
        <v>72</v>
      </c>
      <c r="N16" s="11">
        <v>30</v>
      </c>
      <c r="O16" s="60"/>
    </row>
    <row r="17" spans="2:30" x14ac:dyDescent="0.2">
      <c r="B17" s="75">
        <v>2017</v>
      </c>
      <c r="C17" s="11">
        <v>3009</v>
      </c>
      <c r="D17" s="11">
        <v>713</v>
      </c>
      <c r="E17" s="11">
        <v>3</v>
      </c>
      <c r="F17" s="11">
        <v>188</v>
      </c>
      <c r="G17" s="11">
        <v>522</v>
      </c>
      <c r="H17" s="11">
        <v>207</v>
      </c>
      <c r="I17" s="11">
        <v>874</v>
      </c>
      <c r="J17" s="11">
        <v>160</v>
      </c>
      <c r="K17" s="11">
        <v>81</v>
      </c>
      <c r="L17" s="11">
        <v>140</v>
      </c>
      <c r="M17" s="11">
        <v>70</v>
      </c>
      <c r="N17" s="11">
        <v>51</v>
      </c>
      <c r="O17" s="6"/>
    </row>
    <row r="18" spans="2:30" x14ac:dyDescent="0.2">
      <c r="B18" s="75">
        <v>2018</v>
      </c>
      <c r="C18" s="11">
        <v>3280</v>
      </c>
      <c r="D18" s="11">
        <v>786</v>
      </c>
      <c r="E18" s="11">
        <v>0</v>
      </c>
      <c r="F18" s="11">
        <v>196</v>
      </c>
      <c r="G18" s="11">
        <v>605</v>
      </c>
      <c r="H18" s="11">
        <v>216</v>
      </c>
      <c r="I18" s="11">
        <v>927</v>
      </c>
      <c r="J18" s="11">
        <v>200</v>
      </c>
      <c r="K18" s="11">
        <v>83</v>
      </c>
      <c r="L18" s="11">
        <v>156</v>
      </c>
      <c r="M18" s="11">
        <v>78</v>
      </c>
      <c r="N18" s="11">
        <v>33</v>
      </c>
      <c r="O18" s="60"/>
    </row>
    <row r="19" spans="2:30" x14ac:dyDescent="0.2">
      <c r="B19" s="75">
        <v>2019</v>
      </c>
      <c r="C19" s="11">
        <v>3259</v>
      </c>
      <c r="D19" s="11">
        <v>778</v>
      </c>
      <c r="E19" s="11">
        <v>2</v>
      </c>
      <c r="F19" s="11">
        <v>231</v>
      </c>
      <c r="G19" s="11">
        <v>560</v>
      </c>
      <c r="H19" s="11">
        <v>226</v>
      </c>
      <c r="I19" s="11">
        <v>873</v>
      </c>
      <c r="J19" s="11">
        <v>182</v>
      </c>
      <c r="K19" s="11">
        <v>90</v>
      </c>
      <c r="L19" s="11">
        <v>192</v>
      </c>
      <c r="M19" s="11">
        <v>67</v>
      </c>
      <c r="N19" s="11">
        <v>58</v>
      </c>
      <c r="O19" s="60"/>
    </row>
    <row r="20" spans="2:30" ht="13.5" thickBot="1" x14ac:dyDescent="0.25">
      <c r="B20" s="146">
        <v>2020</v>
      </c>
      <c r="C20" s="114">
        <v>3087</v>
      </c>
      <c r="D20" s="114">
        <v>710</v>
      </c>
      <c r="E20" s="114">
        <v>3</v>
      </c>
      <c r="F20" s="114">
        <v>172</v>
      </c>
      <c r="G20" s="114">
        <v>617</v>
      </c>
      <c r="H20" s="114">
        <v>252</v>
      </c>
      <c r="I20" s="114">
        <v>819</v>
      </c>
      <c r="J20" s="114">
        <v>143</v>
      </c>
      <c r="K20" s="114">
        <v>89</v>
      </c>
      <c r="L20" s="114">
        <v>144</v>
      </c>
      <c r="M20" s="114">
        <v>108</v>
      </c>
      <c r="N20" s="114">
        <v>30</v>
      </c>
      <c r="O20" s="60"/>
    </row>
    <row r="21" spans="2:30" x14ac:dyDescent="0.2">
      <c r="B21" s="75"/>
      <c r="C21" s="11"/>
      <c r="D21" s="11"/>
      <c r="E21" s="11"/>
      <c r="F21" s="11"/>
      <c r="G21" s="11"/>
      <c r="H21" s="11"/>
      <c r="I21" s="11"/>
      <c r="J21" s="11"/>
      <c r="K21" s="11"/>
      <c r="L21" s="11"/>
      <c r="M21" s="11"/>
      <c r="N21" s="11"/>
      <c r="O21" s="60"/>
    </row>
    <row r="22" spans="2:30" x14ac:dyDescent="0.2">
      <c r="M22" s="6"/>
      <c r="N22" s="6"/>
      <c r="O22" s="6"/>
      <c r="AD22" s="41"/>
    </row>
    <row r="23" spans="2:30" x14ac:dyDescent="0.2">
      <c r="M23" s="6"/>
      <c r="N23" s="6"/>
      <c r="O23" s="6"/>
      <c r="P23" s="41"/>
      <c r="Q23" s="41"/>
      <c r="R23" s="41"/>
      <c r="S23" s="41"/>
      <c r="T23" s="41"/>
      <c r="U23" s="41"/>
      <c r="V23" s="41"/>
      <c r="W23" s="41"/>
      <c r="X23" s="41"/>
      <c r="Y23" s="41"/>
      <c r="Z23" s="41"/>
      <c r="AA23" s="41"/>
      <c r="AB23" s="41"/>
      <c r="AD23" s="41"/>
    </row>
    <row r="24" spans="2:30" x14ac:dyDescent="0.2">
      <c r="C24" s="60"/>
      <c r="M24" s="6"/>
      <c r="N24" s="6"/>
      <c r="O24" s="6"/>
      <c r="P24" s="41"/>
      <c r="Q24" s="41"/>
      <c r="R24" s="41"/>
      <c r="S24" s="41"/>
      <c r="T24" s="41"/>
      <c r="U24" s="41"/>
      <c r="V24" s="41"/>
      <c r="W24" s="41"/>
      <c r="X24" s="41"/>
      <c r="Y24" s="41"/>
      <c r="Z24" s="41"/>
      <c r="AA24" s="41"/>
      <c r="AB24" s="41"/>
      <c r="AD24" s="41"/>
    </row>
    <row r="25" spans="2:30" ht="89.25" x14ac:dyDescent="0.2">
      <c r="P25" s="181" t="s">
        <v>336</v>
      </c>
      <c r="Q25" s="181" t="s">
        <v>59</v>
      </c>
      <c r="R25" s="181" t="s">
        <v>60</v>
      </c>
      <c r="S25" s="181" t="s">
        <v>390</v>
      </c>
      <c r="T25" s="181" t="s">
        <v>391</v>
      </c>
      <c r="U25" s="181" t="s">
        <v>309</v>
      </c>
      <c r="V25" s="181" t="s">
        <v>392</v>
      </c>
      <c r="W25" s="181" t="s">
        <v>304</v>
      </c>
      <c r="X25" s="181" t="s">
        <v>389</v>
      </c>
      <c r="Y25" s="181" t="s">
        <v>16</v>
      </c>
      <c r="Z25" s="181" t="s">
        <v>281</v>
      </c>
      <c r="AA25" s="41"/>
      <c r="AB25" s="41"/>
      <c r="AD25" s="41"/>
    </row>
    <row r="26" spans="2:30" x14ac:dyDescent="0.2">
      <c r="P26" s="192">
        <f t="shared" ref="P26:Z26" si="0">D18/$C$18*100</f>
        <v>23.963414634146339</v>
      </c>
      <c r="Q26" s="192">
        <f t="shared" si="0"/>
        <v>0</v>
      </c>
      <c r="R26" s="192">
        <f t="shared" si="0"/>
        <v>5.975609756097561</v>
      </c>
      <c r="S26" s="192">
        <f t="shared" si="0"/>
        <v>18.445121951219512</v>
      </c>
      <c r="T26" s="192">
        <f t="shared" si="0"/>
        <v>6.5853658536585371</v>
      </c>
      <c r="U26" s="192">
        <f t="shared" si="0"/>
        <v>28.262195121951216</v>
      </c>
      <c r="V26" s="192">
        <f t="shared" si="0"/>
        <v>6.0975609756097562</v>
      </c>
      <c r="W26" s="192">
        <f t="shared" si="0"/>
        <v>2.530487804878049</v>
      </c>
      <c r="X26" s="192">
        <f t="shared" si="0"/>
        <v>4.7560975609756095</v>
      </c>
      <c r="Y26" s="192">
        <f t="shared" si="0"/>
        <v>2.3780487804878048</v>
      </c>
      <c r="Z26" s="192">
        <f t="shared" si="0"/>
        <v>1.0060975609756098</v>
      </c>
      <c r="AA26" s="41"/>
      <c r="AB26" s="41"/>
      <c r="AD26" s="41"/>
    </row>
    <row r="27" spans="2:30" x14ac:dyDescent="0.2">
      <c r="P27" s="41"/>
      <c r="Q27" s="41"/>
      <c r="R27" s="41"/>
      <c r="S27" s="41"/>
      <c r="T27" s="41"/>
      <c r="U27" s="41"/>
      <c r="V27" s="41"/>
      <c r="W27" s="41"/>
      <c r="X27" s="41"/>
      <c r="Y27" s="41"/>
      <c r="Z27" s="41"/>
      <c r="AA27" s="41"/>
      <c r="AB27" s="41"/>
      <c r="AD27" s="41"/>
    </row>
    <row r="28" spans="2:30" x14ac:dyDescent="0.2">
      <c r="M28" s="6"/>
      <c r="N28" s="6"/>
      <c r="O28" s="6"/>
      <c r="P28" s="41"/>
      <c r="Q28" s="41"/>
      <c r="R28" s="41"/>
      <c r="S28" s="41"/>
      <c r="T28" s="41"/>
      <c r="U28" s="41"/>
      <c r="V28" s="41"/>
      <c r="W28" s="41"/>
      <c r="X28" s="41"/>
      <c r="Y28" s="41"/>
      <c r="Z28" s="41"/>
      <c r="AA28" s="41"/>
      <c r="AB28" s="41"/>
      <c r="AD28" s="41"/>
    </row>
    <row r="29" spans="2:30" x14ac:dyDescent="0.2">
      <c r="M29" s="6"/>
      <c r="N29" s="6"/>
      <c r="O29" s="6"/>
      <c r="P29" s="41"/>
      <c r="Q29" s="41"/>
      <c r="R29" s="41"/>
      <c r="S29" s="41"/>
      <c r="T29" s="41"/>
      <c r="U29" s="41"/>
      <c r="V29" s="41"/>
      <c r="W29" s="41"/>
      <c r="X29" s="41"/>
      <c r="Y29" s="41"/>
      <c r="Z29" s="41"/>
      <c r="AA29" s="41"/>
      <c r="AB29" s="41"/>
      <c r="AD29" s="41"/>
    </row>
    <row r="30" spans="2:30" x14ac:dyDescent="0.2">
      <c r="M30" s="6"/>
      <c r="N30" s="6"/>
      <c r="O30" s="6"/>
      <c r="P30" s="41"/>
      <c r="Q30" s="42"/>
      <c r="R30" s="41"/>
      <c r="S30" s="41"/>
      <c r="T30" s="41"/>
      <c r="U30" s="41"/>
      <c r="V30" s="41"/>
      <c r="W30" s="41"/>
      <c r="X30" s="41"/>
      <c r="Y30" s="41"/>
      <c r="Z30" s="41"/>
      <c r="AA30" s="41"/>
      <c r="AB30" s="41"/>
      <c r="AD30" s="41"/>
    </row>
    <row r="31" spans="2:30" x14ac:dyDescent="0.2">
      <c r="M31" s="6"/>
      <c r="N31" s="6"/>
      <c r="O31" s="6"/>
      <c r="P31" s="41"/>
      <c r="Q31" s="42"/>
      <c r="R31" s="41"/>
      <c r="S31" s="41"/>
      <c r="T31" s="41"/>
      <c r="U31" s="41"/>
      <c r="V31" s="41"/>
      <c r="W31" s="41"/>
      <c r="X31" s="41"/>
      <c r="Y31" s="41"/>
      <c r="Z31" s="41"/>
      <c r="AA31" s="41"/>
      <c r="AB31" s="41"/>
      <c r="AD31" s="41"/>
    </row>
    <row r="32" spans="2:30" x14ac:dyDescent="0.2">
      <c r="M32" s="6"/>
      <c r="N32" s="6"/>
      <c r="O32" s="6"/>
      <c r="AD32" s="41"/>
    </row>
    <row r="33" spans="13:30" x14ac:dyDescent="0.2">
      <c r="M33" s="6"/>
      <c r="N33" s="6"/>
      <c r="O33" s="6"/>
      <c r="AD33" s="41"/>
    </row>
    <row r="34" spans="13:30" x14ac:dyDescent="0.2">
      <c r="AD34" s="41"/>
    </row>
    <row r="35" spans="13:30" x14ac:dyDescent="0.2">
      <c r="AD35" s="41"/>
    </row>
    <row r="36" spans="13:30" x14ac:dyDescent="0.2">
      <c r="AD36" s="41"/>
    </row>
    <row r="37" spans="13:30" x14ac:dyDescent="0.2">
      <c r="AD37" s="41"/>
    </row>
    <row r="38" spans="13:30" x14ac:dyDescent="0.2">
      <c r="AD38" s="41"/>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73"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C1F"/>
  </sheetPr>
  <dimension ref="A1:M34"/>
  <sheetViews>
    <sheetView showGridLines="0" zoomScaleNormal="100" workbookViewId="0">
      <selection sqref="A1:K1"/>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33" t="str">
        <f>Inhaltsverzeichnis!B40&amp;" "&amp;Inhaltsverzeichnis!C40&amp;" "&amp;Inhaltsverzeichnis!D40</f>
        <v>Tabelle 18:  Unterstützte Haushalte und Quoten der Haushalte mit Sozialhilfebezug, 2015–2020</v>
      </c>
      <c r="B1" s="233"/>
      <c r="C1" s="233"/>
      <c r="D1" s="233"/>
      <c r="E1" s="233"/>
      <c r="F1" s="233"/>
      <c r="G1" s="233"/>
      <c r="H1" s="233"/>
      <c r="I1" s="233"/>
      <c r="J1" s="233"/>
      <c r="K1" s="233"/>
    </row>
    <row r="2" spans="1:13" ht="15.75" x14ac:dyDescent="0.25">
      <c r="A2" s="160"/>
      <c r="B2" s="160"/>
      <c r="C2" s="160"/>
      <c r="D2" s="160"/>
      <c r="E2" s="160"/>
      <c r="F2" s="160"/>
      <c r="G2" s="160"/>
      <c r="H2" s="160"/>
      <c r="I2" s="160"/>
    </row>
    <row r="3" spans="1:13" x14ac:dyDescent="0.2">
      <c r="B3" s="138" t="s">
        <v>395</v>
      </c>
      <c r="C3" s="72"/>
      <c r="D3" s="72"/>
    </row>
    <row r="4" spans="1:13" x14ac:dyDescent="0.2">
      <c r="B4" s="156"/>
      <c r="C4" s="108" t="s">
        <v>299</v>
      </c>
      <c r="D4" s="221" t="s">
        <v>451</v>
      </c>
    </row>
    <row r="5" spans="1:13" x14ac:dyDescent="0.2">
      <c r="B5" s="12">
        <v>2015</v>
      </c>
      <c r="C5" s="43">
        <v>7425</v>
      </c>
      <c r="D5" s="73">
        <v>2.7</v>
      </c>
    </row>
    <row r="6" spans="1:13" x14ac:dyDescent="0.2">
      <c r="B6" s="12">
        <v>2016</v>
      </c>
      <c r="C6" s="43">
        <v>7795</v>
      </c>
      <c r="D6" s="73">
        <v>2.8</v>
      </c>
    </row>
    <row r="7" spans="1:13" x14ac:dyDescent="0.2">
      <c r="B7" s="12">
        <v>2017</v>
      </c>
      <c r="C7" s="43">
        <v>7992</v>
      </c>
      <c r="D7" s="73">
        <v>2.8</v>
      </c>
    </row>
    <row r="8" spans="1:13" x14ac:dyDescent="0.2">
      <c r="B8" s="12">
        <v>2018</v>
      </c>
      <c r="C8" s="43">
        <v>7952</v>
      </c>
      <c r="D8" s="73">
        <v>2.8</v>
      </c>
    </row>
    <row r="9" spans="1:13" x14ac:dyDescent="0.2">
      <c r="B9" s="12">
        <v>2019</v>
      </c>
      <c r="C9" s="43">
        <v>7696</v>
      </c>
      <c r="D9" s="73">
        <v>2.6</v>
      </c>
    </row>
    <row r="10" spans="1:13" ht="13.5" thickBot="1" x14ac:dyDescent="0.25">
      <c r="B10" s="109">
        <v>2020</v>
      </c>
      <c r="C10" s="153">
        <v>7545</v>
      </c>
      <c r="D10" s="154">
        <v>2.5</v>
      </c>
    </row>
    <row r="11" spans="1:13" x14ac:dyDescent="0.2">
      <c r="C11" s="43"/>
      <c r="D11" s="44"/>
    </row>
    <row r="12" spans="1:13" x14ac:dyDescent="0.2">
      <c r="C12" s="39" t="s">
        <v>0</v>
      </c>
      <c r="D12" s="39" t="s">
        <v>291</v>
      </c>
      <c r="E12" s="39" t="s">
        <v>292</v>
      </c>
      <c r="F12" s="39" t="s">
        <v>293</v>
      </c>
      <c r="G12" s="41" t="s">
        <v>294</v>
      </c>
    </row>
    <row r="13" spans="1:13" x14ac:dyDescent="0.2">
      <c r="B13" s="260" t="s">
        <v>393</v>
      </c>
      <c r="C13" s="260"/>
      <c r="D13" s="260"/>
      <c r="E13" s="260"/>
      <c r="F13" s="260"/>
      <c r="G13" s="260"/>
      <c r="H13" s="260"/>
      <c r="I13" s="260"/>
      <c r="J13" s="260"/>
      <c r="K13" s="260"/>
      <c r="L13" s="260"/>
    </row>
    <row r="14" spans="1:13" ht="26.25" customHeight="1" x14ac:dyDescent="0.2">
      <c r="B14" s="255"/>
      <c r="C14" s="255" t="s">
        <v>0</v>
      </c>
      <c r="D14" s="255"/>
      <c r="E14" s="239" t="s">
        <v>382</v>
      </c>
      <c r="F14" s="255"/>
      <c r="G14" s="239" t="s">
        <v>383</v>
      </c>
      <c r="H14" s="255"/>
      <c r="I14" s="239" t="s">
        <v>384</v>
      </c>
      <c r="J14" s="255"/>
      <c r="K14" s="239" t="s">
        <v>294</v>
      </c>
      <c r="L14" s="255"/>
    </row>
    <row r="15" spans="1:13" x14ac:dyDescent="0.2">
      <c r="B15" s="255"/>
      <c r="C15" s="108" t="s">
        <v>299</v>
      </c>
      <c r="D15" s="221" t="s">
        <v>451</v>
      </c>
      <c r="E15" s="108" t="s">
        <v>299</v>
      </c>
      <c r="F15" s="221" t="s">
        <v>451</v>
      </c>
      <c r="G15" s="108" t="s">
        <v>299</v>
      </c>
      <c r="H15" s="221" t="s">
        <v>451</v>
      </c>
      <c r="I15" s="108" t="s">
        <v>299</v>
      </c>
      <c r="J15" s="221" t="s">
        <v>451</v>
      </c>
      <c r="K15" s="108" t="s">
        <v>299</v>
      </c>
      <c r="L15" s="221" t="s">
        <v>451</v>
      </c>
    </row>
    <row r="16" spans="1:13" x14ac:dyDescent="0.2">
      <c r="B16" s="12">
        <v>2015</v>
      </c>
      <c r="C16" s="43">
        <v>5066</v>
      </c>
      <c r="D16" s="73">
        <v>2.4</v>
      </c>
      <c r="E16" s="43">
        <v>3101</v>
      </c>
      <c r="F16" s="73">
        <v>3.6</v>
      </c>
      <c r="G16" s="43">
        <v>231</v>
      </c>
      <c r="H16" s="73">
        <v>0.4</v>
      </c>
      <c r="I16" s="43">
        <v>1004</v>
      </c>
      <c r="J16" s="73">
        <v>2.9</v>
      </c>
      <c r="K16" s="43">
        <v>730</v>
      </c>
      <c r="L16" s="73">
        <v>2.6</v>
      </c>
      <c r="M16" s="28"/>
    </row>
    <row r="17" spans="2:13" x14ac:dyDescent="0.2">
      <c r="B17" s="12">
        <v>2016</v>
      </c>
      <c r="C17" s="43">
        <v>5448</v>
      </c>
      <c r="D17" s="6">
        <v>2.6</v>
      </c>
      <c r="E17" s="43">
        <v>3323</v>
      </c>
      <c r="F17" s="44">
        <v>3.8</v>
      </c>
      <c r="G17" s="43">
        <v>238</v>
      </c>
      <c r="H17" s="44">
        <v>0.4</v>
      </c>
      <c r="I17" s="43">
        <v>1093</v>
      </c>
      <c r="J17" s="44">
        <v>3.1</v>
      </c>
      <c r="K17" s="43">
        <v>794</v>
      </c>
      <c r="L17" s="44">
        <v>2.8</v>
      </c>
      <c r="M17" s="28"/>
    </row>
    <row r="18" spans="2:13" x14ac:dyDescent="0.2">
      <c r="B18" s="12">
        <v>2017</v>
      </c>
      <c r="C18" s="43">
        <v>5585</v>
      </c>
      <c r="D18" s="6">
        <v>2.6</v>
      </c>
      <c r="E18" s="43">
        <v>3400</v>
      </c>
      <c r="F18" s="44">
        <v>3.8</v>
      </c>
      <c r="G18" s="43">
        <v>237</v>
      </c>
      <c r="H18" s="44">
        <v>0.4</v>
      </c>
      <c r="I18" s="43">
        <v>1134</v>
      </c>
      <c r="J18" s="44">
        <v>3.2</v>
      </c>
      <c r="K18" s="43">
        <v>814</v>
      </c>
      <c r="L18" s="44">
        <v>2.8</v>
      </c>
      <c r="M18" s="28"/>
    </row>
    <row r="19" spans="2:13" x14ac:dyDescent="0.2">
      <c r="B19" s="12">
        <v>2018</v>
      </c>
      <c r="C19" s="43">
        <v>5588</v>
      </c>
      <c r="D19" s="6">
        <v>2.6</v>
      </c>
      <c r="E19" s="43">
        <v>3421</v>
      </c>
      <c r="F19" s="44">
        <v>3.8</v>
      </c>
      <c r="G19" s="43">
        <v>239</v>
      </c>
      <c r="H19" s="44">
        <v>0.4</v>
      </c>
      <c r="I19" s="43">
        <v>1120</v>
      </c>
      <c r="J19" s="44">
        <v>3.1</v>
      </c>
      <c r="K19" s="43">
        <v>808</v>
      </c>
      <c r="L19" s="44">
        <v>2.8</v>
      </c>
      <c r="M19" s="28"/>
    </row>
    <row r="20" spans="2:13" x14ac:dyDescent="0.2">
      <c r="B20" s="12">
        <v>2019</v>
      </c>
      <c r="C20" s="43">
        <v>5444</v>
      </c>
      <c r="D20" s="6">
        <v>2.5</v>
      </c>
      <c r="E20" s="43">
        <v>3370</v>
      </c>
      <c r="F20" s="44">
        <v>3.6</v>
      </c>
      <c r="G20" s="43">
        <v>210</v>
      </c>
      <c r="H20" s="44">
        <v>0.3</v>
      </c>
      <c r="I20" s="43">
        <v>1073</v>
      </c>
      <c r="J20" s="44">
        <v>2.9</v>
      </c>
      <c r="K20" s="43">
        <v>791</v>
      </c>
      <c r="L20" s="44">
        <v>2.7</v>
      </c>
      <c r="M20" s="28"/>
    </row>
    <row r="21" spans="2:13" ht="13.5" thickBot="1" x14ac:dyDescent="0.25">
      <c r="B21" s="109">
        <v>2020</v>
      </c>
      <c r="C21" s="153">
        <v>5404</v>
      </c>
      <c r="D21" s="154">
        <v>2.4</v>
      </c>
      <c r="E21" s="153">
        <v>3400</v>
      </c>
      <c r="F21" s="154">
        <v>3.5</v>
      </c>
      <c r="G21" s="153">
        <v>203</v>
      </c>
      <c r="H21" s="154">
        <v>0.3</v>
      </c>
      <c r="I21" s="153">
        <v>1054</v>
      </c>
      <c r="J21" s="154">
        <v>2.8</v>
      </c>
      <c r="K21" s="153">
        <v>747</v>
      </c>
      <c r="L21" s="154">
        <v>2.6</v>
      </c>
      <c r="M21" s="28"/>
    </row>
    <row r="22" spans="2:13" x14ac:dyDescent="0.2">
      <c r="M22" s="28"/>
    </row>
    <row r="23" spans="2:13" x14ac:dyDescent="0.2">
      <c r="M23" s="28"/>
    </row>
    <row r="24" spans="2:13" x14ac:dyDescent="0.2">
      <c r="B24" s="260" t="s">
        <v>394</v>
      </c>
      <c r="C24" s="260"/>
      <c r="D24" s="260"/>
      <c r="E24" s="260"/>
      <c r="F24" s="260"/>
      <c r="G24" s="260"/>
      <c r="H24" s="260"/>
      <c r="I24" s="260"/>
      <c r="J24" s="260"/>
      <c r="K24" s="260"/>
      <c r="L24" s="260"/>
      <c r="M24" s="28"/>
    </row>
    <row r="25" spans="2:13" ht="27.75" customHeight="1" x14ac:dyDescent="0.2">
      <c r="B25" s="255"/>
      <c r="C25" s="255" t="s">
        <v>0</v>
      </c>
      <c r="D25" s="255"/>
      <c r="E25" s="239" t="s">
        <v>382</v>
      </c>
      <c r="F25" s="255"/>
      <c r="G25" s="239" t="s">
        <v>383</v>
      </c>
      <c r="H25" s="255"/>
      <c r="I25" s="239" t="s">
        <v>384</v>
      </c>
      <c r="J25" s="255"/>
      <c r="K25" s="239" t="s">
        <v>294</v>
      </c>
      <c r="L25" s="255"/>
      <c r="M25" s="28"/>
    </row>
    <row r="26" spans="2:13" x14ac:dyDescent="0.2">
      <c r="B26" s="255"/>
      <c r="C26" s="108" t="s">
        <v>299</v>
      </c>
      <c r="D26" s="221" t="s">
        <v>451</v>
      </c>
      <c r="E26" s="108" t="s">
        <v>299</v>
      </c>
      <c r="F26" s="221" t="s">
        <v>451</v>
      </c>
      <c r="G26" s="108" t="s">
        <v>299</v>
      </c>
      <c r="H26" s="221" t="s">
        <v>451</v>
      </c>
      <c r="I26" s="108" t="s">
        <v>299</v>
      </c>
      <c r="J26" s="221" t="s">
        <v>451</v>
      </c>
      <c r="K26" s="108" t="s">
        <v>299</v>
      </c>
      <c r="L26" s="221" t="s">
        <v>451</v>
      </c>
      <c r="M26" s="28"/>
    </row>
    <row r="27" spans="2:13" x14ac:dyDescent="0.2">
      <c r="B27" s="12">
        <v>2015</v>
      </c>
      <c r="C27" s="43">
        <v>2359</v>
      </c>
      <c r="D27" s="44">
        <v>3.5</v>
      </c>
      <c r="E27" s="43">
        <v>1103</v>
      </c>
      <c r="F27" s="44">
        <v>18.2</v>
      </c>
      <c r="G27" s="43">
        <v>563</v>
      </c>
      <c r="H27" s="44">
        <v>1.3</v>
      </c>
      <c r="I27" s="43">
        <v>343</v>
      </c>
      <c r="J27" s="44">
        <v>5.2</v>
      </c>
      <c r="K27" s="43">
        <v>350</v>
      </c>
      <c r="L27" s="44">
        <v>2.7</v>
      </c>
      <c r="M27" s="28"/>
    </row>
    <row r="28" spans="2:13" x14ac:dyDescent="0.2">
      <c r="B28" s="12">
        <v>2016</v>
      </c>
      <c r="C28" s="43">
        <v>2347</v>
      </c>
      <c r="D28" s="73">
        <v>3.4</v>
      </c>
      <c r="E28" s="43">
        <v>1110</v>
      </c>
      <c r="F28" s="44">
        <v>18.100000000000001</v>
      </c>
      <c r="G28" s="43">
        <v>554</v>
      </c>
      <c r="H28" s="44">
        <v>1.3</v>
      </c>
      <c r="I28" s="43">
        <v>342</v>
      </c>
      <c r="J28" s="44">
        <v>5</v>
      </c>
      <c r="K28" s="43">
        <v>341</v>
      </c>
      <c r="L28" s="44">
        <v>2.6</v>
      </c>
      <c r="M28" s="28"/>
    </row>
    <row r="29" spans="2:13" x14ac:dyDescent="0.2">
      <c r="B29" s="12">
        <v>2017</v>
      </c>
      <c r="C29" s="43">
        <v>2407</v>
      </c>
      <c r="D29" s="73">
        <v>3.5</v>
      </c>
      <c r="E29" s="43">
        <v>1119</v>
      </c>
      <c r="F29" s="44">
        <v>17.899999999999999</v>
      </c>
      <c r="G29" s="43">
        <v>562</v>
      </c>
      <c r="H29" s="44">
        <v>1.3</v>
      </c>
      <c r="I29" s="43">
        <v>349</v>
      </c>
      <c r="J29" s="44">
        <v>4.8</v>
      </c>
      <c r="K29" s="43">
        <v>377</v>
      </c>
      <c r="L29" s="44">
        <v>2.9</v>
      </c>
      <c r="M29" s="28"/>
    </row>
    <row r="30" spans="2:13" x14ac:dyDescent="0.2">
      <c r="B30" s="12">
        <v>2018</v>
      </c>
      <c r="C30" s="43">
        <v>2364</v>
      </c>
      <c r="D30" s="73">
        <v>3.4</v>
      </c>
      <c r="E30" s="43">
        <v>1126</v>
      </c>
      <c r="F30" s="44">
        <v>17.600000000000001</v>
      </c>
      <c r="G30" s="43">
        <v>537</v>
      </c>
      <c r="H30" s="44">
        <v>1.2</v>
      </c>
      <c r="I30" s="43">
        <v>317</v>
      </c>
      <c r="J30" s="44">
        <v>4.3</v>
      </c>
      <c r="K30" s="43">
        <v>384</v>
      </c>
      <c r="L30" s="44">
        <v>3</v>
      </c>
      <c r="M30" s="28"/>
    </row>
    <row r="31" spans="2:13" x14ac:dyDescent="0.2">
      <c r="B31" s="12">
        <v>2019</v>
      </c>
      <c r="C31" s="43">
        <v>2252</v>
      </c>
      <c r="D31" s="73">
        <v>3.2</v>
      </c>
      <c r="E31" s="43">
        <v>1116</v>
      </c>
      <c r="F31" s="44">
        <v>17.399999999999999</v>
      </c>
      <c r="G31" s="43">
        <v>485</v>
      </c>
      <c r="H31" s="44">
        <v>1.1000000000000001</v>
      </c>
      <c r="I31" s="43">
        <v>321</v>
      </c>
      <c r="J31" s="44">
        <v>4.2</v>
      </c>
      <c r="K31" s="43">
        <v>330</v>
      </c>
      <c r="L31" s="44">
        <v>2.6</v>
      </c>
      <c r="M31" s="28"/>
    </row>
    <row r="32" spans="2:13" ht="13.5" thickBot="1" x14ac:dyDescent="0.25">
      <c r="B32" s="109">
        <v>2020</v>
      </c>
      <c r="C32" s="153">
        <v>2139</v>
      </c>
      <c r="D32" s="154">
        <v>3</v>
      </c>
      <c r="E32" s="153">
        <v>1078</v>
      </c>
      <c r="F32" s="154">
        <v>16.2</v>
      </c>
      <c r="G32" s="153">
        <v>447</v>
      </c>
      <c r="H32" s="154">
        <v>1</v>
      </c>
      <c r="I32" s="153">
        <v>310</v>
      </c>
      <c r="J32" s="154">
        <v>3.9</v>
      </c>
      <c r="K32" s="153">
        <v>304</v>
      </c>
      <c r="L32" s="154">
        <v>2.2999999999999998</v>
      </c>
      <c r="M32" s="28"/>
    </row>
    <row r="33" spans="3:13" x14ac:dyDescent="0.2">
      <c r="C33" s="43"/>
      <c r="D33" s="44"/>
      <c r="E33" s="43"/>
      <c r="F33" s="44"/>
      <c r="G33" s="43"/>
      <c r="H33" s="44"/>
      <c r="I33" s="43"/>
      <c r="J33" s="44"/>
      <c r="K33" s="43"/>
      <c r="L33" s="44"/>
      <c r="M33" s="28"/>
    </row>
    <row r="34" spans="3:13" x14ac:dyDescent="0.2">
      <c r="M34" s="28"/>
    </row>
  </sheetData>
  <mergeCells count="15">
    <mergeCell ref="B13:L13"/>
    <mergeCell ref="B24:L24"/>
    <mergeCell ref="A1:K1"/>
    <mergeCell ref="I25:J25"/>
    <mergeCell ref="K25:L25"/>
    <mergeCell ref="B14:B15"/>
    <mergeCell ref="B25:B26"/>
    <mergeCell ref="C25:D25"/>
    <mergeCell ref="E25:F25"/>
    <mergeCell ref="G25:H25"/>
    <mergeCell ref="K14:L14"/>
    <mergeCell ref="C14:D14"/>
    <mergeCell ref="I14:J14"/>
    <mergeCell ref="G14:H14"/>
    <mergeCell ref="E14:F14"/>
  </mergeCells>
  <pageMargins left="0.7" right="0.7" top="0.78740157499999996" bottom="0.78740157499999996" header="0.3" footer="0.3"/>
  <pageSetup paperSize="9"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L39"/>
  <sheetViews>
    <sheetView showGridLines="0" zoomScaleNormal="100" zoomScaleSheetLayoutView="100" workbookViewId="0">
      <selection sqref="A1:I1"/>
    </sheetView>
  </sheetViews>
  <sheetFormatPr baseColWidth="10" defaultRowHeight="12.75" x14ac:dyDescent="0.2"/>
  <cols>
    <col min="1" max="1" width="2.7109375" style="6" customWidth="1"/>
    <col min="2" max="2" width="5.7109375" style="12" customWidth="1"/>
    <col min="3" max="6" width="13.5703125" style="6" customWidth="1"/>
    <col min="7" max="7" width="7.85546875" style="6" customWidth="1"/>
    <col min="8" max="16384" width="11.42578125" style="6"/>
  </cols>
  <sheetData>
    <row r="1" spans="1:11" ht="15.75" x14ac:dyDescent="0.25">
      <c r="A1" s="233" t="str">
        <f>Inhaltsverzeichnis!B17 &amp; " "&amp; Inhaltsverzeichnis!C17&amp; " " &amp;Inhaltsverzeichnis!D17</f>
        <v>Tabelle 1:  Dossiers, Personen mit Leistungsbezug und Sozialhilfequoten, 2005–2020</v>
      </c>
      <c r="B1" s="233"/>
      <c r="C1" s="233"/>
      <c r="D1" s="233"/>
      <c r="E1" s="233"/>
      <c r="F1" s="233"/>
      <c r="G1" s="233"/>
      <c r="H1" s="233"/>
      <c r="I1" s="233"/>
      <c r="J1" s="207"/>
      <c r="K1" s="207"/>
    </row>
    <row r="2" spans="1:11" ht="15.75" x14ac:dyDescent="0.25">
      <c r="A2" s="57"/>
      <c r="B2" s="105"/>
      <c r="C2" s="57"/>
      <c r="D2" s="57"/>
      <c r="E2" s="57"/>
      <c r="F2" s="57"/>
      <c r="G2" s="57"/>
    </row>
    <row r="4" spans="1:11" ht="38.25" x14ac:dyDescent="0.2">
      <c r="B4" s="107" t="s">
        <v>2</v>
      </c>
      <c r="C4" s="108" t="s">
        <v>428</v>
      </c>
      <c r="D4" s="108" t="s">
        <v>429</v>
      </c>
      <c r="E4" s="108" t="s">
        <v>398</v>
      </c>
      <c r="F4" s="108" t="s">
        <v>430</v>
      </c>
    </row>
    <row r="5" spans="1:11" x14ac:dyDescent="0.2">
      <c r="B5" s="12">
        <v>2005</v>
      </c>
      <c r="C5" s="71">
        <v>6070</v>
      </c>
      <c r="D5" s="71">
        <v>10576</v>
      </c>
      <c r="E5" s="76">
        <v>1.9</v>
      </c>
      <c r="F5" s="30">
        <v>1.74</v>
      </c>
    </row>
    <row r="6" spans="1:11" x14ac:dyDescent="0.2">
      <c r="B6" s="12">
        <v>2006</v>
      </c>
      <c r="C6" s="71">
        <v>6479</v>
      </c>
      <c r="D6" s="71">
        <v>11334</v>
      </c>
      <c r="E6" s="104">
        <v>2</v>
      </c>
      <c r="F6" s="30">
        <v>1.75</v>
      </c>
    </row>
    <row r="7" spans="1:11" x14ac:dyDescent="0.2">
      <c r="B7" s="12">
        <v>2007</v>
      </c>
      <c r="C7" s="71">
        <v>6536</v>
      </c>
      <c r="D7" s="71">
        <v>11463</v>
      </c>
      <c r="E7" s="104">
        <v>2</v>
      </c>
      <c r="F7" s="30">
        <v>1.75</v>
      </c>
    </row>
    <row r="8" spans="1:11" x14ac:dyDescent="0.2">
      <c r="B8" s="12">
        <v>2008</v>
      </c>
      <c r="C8" s="71">
        <v>6263</v>
      </c>
      <c r="D8" s="71">
        <v>10918</v>
      </c>
      <c r="E8" s="76">
        <v>1.9</v>
      </c>
      <c r="F8" s="30">
        <v>1.74</v>
      </c>
    </row>
    <row r="9" spans="1:11" x14ac:dyDescent="0.2">
      <c r="B9" s="12">
        <v>2009</v>
      </c>
      <c r="C9" s="71">
        <v>6616</v>
      </c>
      <c r="D9" s="71">
        <v>11182</v>
      </c>
      <c r="E9" s="76">
        <v>1.9</v>
      </c>
      <c r="F9" s="30">
        <v>1.69</v>
      </c>
    </row>
    <row r="10" spans="1:11" x14ac:dyDescent="0.2">
      <c r="B10" s="12">
        <v>2010</v>
      </c>
      <c r="C10" s="71">
        <v>6827</v>
      </c>
      <c r="D10" s="71">
        <v>11365</v>
      </c>
      <c r="E10" s="76">
        <v>1.9</v>
      </c>
      <c r="F10" s="30">
        <v>1.66</v>
      </c>
    </row>
    <row r="11" spans="1:11" x14ac:dyDescent="0.2">
      <c r="B11" s="12">
        <v>2011</v>
      </c>
      <c r="C11" s="71">
        <v>7198</v>
      </c>
      <c r="D11" s="71">
        <v>11815</v>
      </c>
      <c r="E11" s="76">
        <v>1.9</v>
      </c>
      <c r="F11" s="30">
        <v>1.64</v>
      </c>
    </row>
    <row r="12" spans="1:11" x14ac:dyDescent="0.2">
      <c r="B12" s="12">
        <v>2012</v>
      </c>
      <c r="C12" s="28">
        <v>7516</v>
      </c>
      <c r="D12" s="11">
        <v>12214</v>
      </c>
      <c r="E12" s="29">
        <v>2</v>
      </c>
      <c r="F12" s="30">
        <v>1.63</v>
      </c>
    </row>
    <row r="13" spans="1:11" x14ac:dyDescent="0.2">
      <c r="B13" s="12">
        <v>2013</v>
      </c>
      <c r="C13" s="28">
        <v>7762</v>
      </c>
      <c r="D13" s="11">
        <v>12750</v>
      </c>
      <c r="E13" s="29">
        <v>2</v>
      </c>
      <c r="F13" s="30">
        <v>1.64</v>
      </c>
    </row>
    <row r="14" spans="1:11" x14ac:dyDescent="0.2">
      <c r="B14" s="12">
        <v>2014</v>
      </c>
      <c r="C14" s="28">
        <v>8195</v>
      </c>
      <c r="D14" s="28">
        <v>13393</v>
      </c>
      <c r="E14" s="29">
        <v>2.1</v>
      </c>
      <c r="F14" s="30">
        <v>1.63</v>
      </c>
    </row>
    <row r="15" spans="1:11" x14ac:dyDescent="0.2">
      <c r="B15" s="12">
        <v>2015</v>
      </c>
      <c r="C15" s="28">
        <v>8712</v>
      </c>
      <c r="D15" s="28">
        <v>14132</v>
      </c>
      <c r="E15" s="29">
        <v>2.2000000000000002</v>
      </c>
      <c r="F15" s="30">
        <v>1.62</v>
      </c>
    </row>
    <row r="16" spans="1:11" x14ac:dyDescent="0.2">
      <c r="B16" s="12">
        <v>2016</v>
      </c>
      <c r="C16" s="28">
        <v>9088</v>
      </c>
      <c r="D16" s="28">
        <v>14523</v>
      </c>
      <c r="E16" s="29">
        <v>2.2000000000000002</v>
      </c>
      <c r="F16" s="30">
        <v>1.6</v>
      </c>
    </row>
    <row r="17" spans="2:12" x14ac:dyDescent="0.2">
      <c r="B17" s="12">
        <v>2017</v>
      </c>
      <c r="C17" s="28">
        <v>9364</v>
      </c>
      <c r="D17" s="28">
        <v>15000</v>
      </c>
      <c r="E17" s="29">
        <v>2.2999999999999998</v>
      </c>
      <c r="F17" s="30">
        <v>1.6</v>
      </c>
      <c r="K17" s="28"/>
      <c r="L17" s="28"/>
    </row>
    <row r="18" spans="2:12" x14ac:dyDescent="0.2">
      <c r="B18" s="12">
        <v>2018</v>
      </c>
      <c r="C18" s="28">
        <v>9219</v>
      </c>
      <c r="D18" s="28">
        <v>14719</v>
      </c>
      <c r="E18" s="29">
        <v>2.2000000000000002</v>
      </c>
      <c r="F18" s="30">
        <v>1.6</v>
      </c>
      <c r="K18" s="28"/>
      <c r="L18" s="28"/>
    </row>
    <row r="19" spans="2:12" x14ac:dyDescent="0.2">
      <c r="B19" s="12">
        <v>2019</v>
      </c>
      <c r="C19" s="28">
        <v>8957</v>
      </c>
      <c r="D19" s="28">
        <v>14280</v>
      </c>
      <c r="E19" s="29">
        <v>2.1</v>
      </c>
      <c r="F19" s="30">
        <v>1.59</v>
      </c>
      <c r="K19" s="28"/>
      <c r="L19" s="28"/>
    </row>
    <row r="20" spans="2:12" ht="13.5" thickBot="1" x14ac:dyDescent="0.25">
      <c r="B20" s="109">
        <v>2020</v>
      </c>
      <c r="C20" s="110">
        <v>8790</v>
      </c>
      <c r="D20" s="110">
        <v>13782</v>
      </c>
      <c r="E20" s="111">
        <v>2</v>
      </c>
      <c r="F20" s="112">
        <v>1.57</v>
      </c>
      <c r="K20" s="28"/>
      <c r="L20" s="28"/>
    </row>
    <row r="21" spans="2:12" x14ac:dyDescent="0.2">
      <c r="B21" s="6"/>
      <c r="K21" s="28"/>
      <c r="L21" s="28"/>
    </row>
    <row r="22" spans="2:12" x14ac:dyDescent="0.2">
      <c r="B22" s="139" t="s">
        <v>427</v>
      </c>
    </row>
    <row r="23" spans="2:12" x14ac:dyDescent="0.2">
      <c r="B23" s="139"/>
    </row>
    <row r="31" spans="2:12" x14ac:dyDescent="0.2">
      <c r="G31" s="7"/>
      <c r="H31" s="8"/>
      <c r="I31" s="8"/>
      <c r="J31" s="8"/>
    </row>
    <row r="32" spans="2:12" x14ac:dyDescent="0.2">
      <c r="G32" s="7"/>
      <c r="H32" s="8"/>
      <c r="I32" s="8"/>
      <c r="J32" s="8"/>
    </row>
    <row r="33" spans="7:10" x14ac:dyDescent="0.2">
      <c r="G33" s="7"/>
      <c r="H33" s="8"/>
      <c r="I33" s="8"/>
      <c r="J33" s="8"/>
    </row>
    <row r="34" spans="7:10" x14ac:dyDescent="0.2">
      <c r="G34" s="7"/>
      <c r="H34" s="8"/>
      <c r="I34" s="8"/>
      <c r="J34" s="8"/>
    </row>
    <row r="35" spans="7:10" x14ac:dyDescent="0.2">
      <c r="G35" s="7"/>
      <c r="H35" s="8"/>
      <c r="I35" s="8"/>
      <c r="J35" s="8"/>
    </row>
    <row r="36" spans="7:10" x14ac:dyDescent="0.2">
      <c r="G36" s="7"/>
      <c r="H36" s="8"/>
      <c r="I36" s="8"/>
      <c r="J36" s="8"/>
    </row>
    <row r="37" spans="7:10" x14ac:dyDescent="0.2">
      <c r="G37" s="7"/>
      <c r="H37" s="8"/>
      <c r="I37" s="8"/>
      <c r="J37" s="8"/>
    </row>
    <row r="38" spans="7:10" x14ac:dyDescent="0.2">
      <c r="G38" s="7"/>
      <c r="H38" s="8"/>
      <c r="I38" s="8"/>
      <c r="J38" s="8"/>
    </row>
    <row r="39" spans="7:10" x14ac:dyDescent="0.2">
      <c r="G39" s="7"/>
      <c r="H39" s="8"/>
      <c r="I39" s="8"/>
      <c r="J39" s="8"/>
    </row>
  </sheetData>
  <mergeCells count="1">
    <mergeCell ref="A1:I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4918"/>
  </sheetPr>
  <dimension ref="A1:J21"/>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6.7109375" style="12" customWidth="1"/>
    <col min="3" max="5" width="10.7109375" style="6" customWidth="1"/>
    <col min="6" max="10" width="11.42578125" style="6" customWidth="1"/>
    <col min="11" max="16384" width="11.42578125" style="6"/>
  </cols>
  <sheetData>
    <row r="1" spans="1:10" ht="15.75" x14ac:dyDescent="0.25">
      <c r="A1" s="233" t="str">
        <f>Inhaltsverzeichnis!B43&amp;" "&amp;Inhaltsverzeichnis!C43&amp;" "&amp;Inhaltsverzeichnis!D43</f>
        <v>Tabelle 19:  Dossiers und Personen mit Alimentenbevorschussung (ALBV), 2007–2020</v>
      </c>
      <c r="B1" s="233"/>
      <c r="C1" s="233"/>
      <c r="D1" s="233"/>
      <c r="E1" s="233"/>
      <c r="F1" s="233"/>
      <c r="G1" s="233"/>
      <c r="H1" s="233"/>
      <c r="I1" s="233"/>
      <c r="J1" s="233"/>
    </row>
    <row r="2" spans="1:10" ht="15.75" x14ac:dyDescent="0.25">
      <c r="A2" s="57"/>
      <c r="B2" s="105"/>
      <c r="C2" s="57"/>
      <c r="D2" s="57"/>
      <c r="E2" s="57"/>
      <c r="F2" s="57"/>
      <c r="G2" s="57"/>
      <c r="H2" s="57"/>
      <c r="I2" s="57"/>
    </row>
    <row r="4" spans="1:10" ht="25.5" x14ac:dyDescent="0.2">
      <c r="B4" s="152" t="s">
        <v>2</v>
      </c>
      <c r="C4" s="108" t="s">
        <v>428</v>
      </c>
      <c r="D4" s="108" t="s">
        <v>429</v>
      </c>
      <c r="E4" s="108" t="s">
        <v>5</v>
      </c>
    </row>
    <row r="5" spans="1:10" x14ac:dyDescent="0.2">
      <c r="B5" s="68">
        <v>2007</v>
      </c>
      <c r="C5" s="28">
        <v>1742</v>
      </c>
      <c r="D5" s="28">
        <v>4169</v>
      </c>
      <c r="E5" s="69">
        <v>0.73</v>
      </c>
    </row>
    <row r="6" spans="1:10" x14ac:dyDescent="0.2">
      <c r="B6" s="68">
        <v>2008</v>
      </c>
      <c r="C6" s="28">
        <v>1594</v>
      </c>
      <c r="D6" s="28">
        <v>3721</v>
      </c>
      <c r="E6" s="69">
        <v>0.64</v>
      </c>
    </row>
    <row r="7" spans="1:10" x14ac:dyDescent="0.2">
      <c r="B7" s="68">
        <v>2009</v>
      </c>
      <c r="C7" s="28">
        <v>1598</v>
      </c>
      <c r="D7" s="28">
        <v>3752</v>
      </c>
      <c r="E7" s="69">
        <v>0.63</v>
      </c>
    </row>
    <row r="8" spans="1:10" x14ac:dyDescent="0.2">
      <c r="B8" s="68">
        <v>2010</v>
      </c>
      <c r="C8" s="28">
        <v>1612</v>
      </c>
      <c r="D8" s="28">
        <v>3755</v>
      </c>
      <c r="E8" s="69">
        <v>0.63</v>
      </c>
    </row>
    <row r="9" spans="1:10" x14ac:dyDescent="0.2">
      <c r="B9" s="68">
        <v>2011</v>
      </c>
      <c r="C9" s="28">
        <v>1566</v>
      </c>
      <c r="D9" s="28">
        <v>3630</v>
      </c>
      <c r="E9" s="69">
        <v>0.59</v>
      </c>
    </row>
    <row r="10" spans="1:10" x14ac:dyDescent="0.2">
      <c r="B10" s="68">
        <v>2012</v>
      </c>
      <c r="C10" s="71">
        <v>1599</v>
      </c>
      <c r="D10" s="71">
        <v>3697</v>
      </c>
      <c r="E10" s="69">
        <v>0.6</v>
      </c>
    </row>
    <row r="11" spans="1:10" x14ac:dyDescent="0.2">
      <c r="B11" s="68">
        <v>2013</v>
      </c>
      <c r="C11" s="71">
        <v>1579</v>
      </c>
      <c r="D11" s="71">
        <v>3676</v>
      </c>
      <c r="E11" s="69">
        <v>0.59</v>
      </c>
    </row>
    <row r="12" spans="1:10" x14ac:dyDescent="0.2">
      <c r="B12" s="68">
        <v>2014</v>
      </c>
      <c r="C12" s="71">
        <v>1634</v>
      </c>
      <c r="D12" s="71">
        <v>3839</v>
      </c>
      <c r="E12" s="69">
        <v>0.6</v>
      </c>
    </row>
    <row r="13" spans="1:10" x14ac:dyDescent="0.2">
      <c r="B13" s="68">
        <v>2015</v>
      </c>
      <c r="C13" s="71">
        <v>1641</v>
      </c>
      <c r="D13" s="71">
        <v>3800</v>
      </c>
      <c r="E13" s="69">
        <v>0.59</v>
      </c>
    </row>
    <row r="14" spans="1:10" x14ac:dyDescent="0.2">
      <c r="B14" s="68">
        <v>2016</v>
      </c>
      <c r="C14" s="71">
        <v>1560</v>
      </c>
      <c r="D14" s="71">
        <v>3622</v>
      </c>
      <c r="E14" s="69">
        <v>0.55000000000000004</v>
      </c>
    </row>
    <row r="15" spans="1:10" x14ac:dyDescent="0.2">
      <c r="B15" s="68">
        <v>2017</v>
      </c>
      <c r="C15" s="71">
        <v>1535</v>
      </c>
      <c r="D15" s="71">
        <v>3548</v>
      </c>
      <c r="E15" s="69">
        <v>0.53</v>
      </c>
    </row>
    <row r="16" spans="1:10" x14ac:dyDescent="0.2">
      <c r="B16" s="68">
        <v>2018</v>
      </c>
      <c r="C16" s="71">
        <v>1506</v>
      </c>
      <c r="D16" s="71">
        <v>3461</v>
      </c>
      <c r="E16" s="69">
        <v>0.52</v>
      </c>
    </row>
    <row r="17" spans="2:5" x14ac:dyDescent="0.2">
      <c r="B17" s="68">
        <v>2019</v>
      </c>
      <c r="C17" s="71">
        <v>1465</v>
      </c>
      <c r="D17" s="71">
        <v>3373</v>
      </c>
      <c r="E17" s="69">
        <v>0.5</v>
      </c>
    </row>
    <row r="18" spans="2:5" ht="13.5" thickBot="1" x14ac:dyDescent="0.25">
      <c r="B18" s="142">
        <v>2020</v>
      </c>
      <c r="C18" s="214">
        <v>1370</v>
      </c>
      <c r="D18" s="214">
        <v>3182</v>
      </c>
      <c r="E18" s="215">
        <v>0.46</v>
      </c>
    </row>
    <row r="20" spans="2:5" x14ac:dyDescent="0.2">
      <c r="B20" s="139" t="s">
        <v>427</v>
      </c>
    </row>
    <row r="21" spans="2:5" x14ac:dyDescent="0.2">
      <c r="B21" s="240"/>
      <c r="C21" s="240"/>
      <c r="D21" s="240"/>
      <c r="E21" s="240"/>
    </row>
  </sheetData>
  <mergeCells count="2">
    <mergeCell ref="B21:E21"/>
    <mergeCell ref="A1:J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colBreaks count="1" manualBreakCount="1">
    <brk id="13" max="6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CC4918"/>
    <pageSetUpPr autoPageBreaks="0"/>
  </sheetPr>
  <dimension ref="A1:AB197"/>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6.7109375" style="12" customWidth="1"/>
    <col min="3" max="3" width="10.7109375" style="65" customWidth="1"/>
    <col min="4" max="4" width="10.7109375" style="12" customWidth="1"/>
    <col min="5" max="8" width="10.7109375" style="65" customWidth="1"/>
    <col min="9" max="17" width="8.42578125" style="65" customWidth="1"/>
    <col min="18" max="26" width="6" style="65" customWidth="1"/>
    <col min="27" max="16384" width="11.42578125" style="6"/>
  </cols>
  <sheetData>
    <row r="1" spans="1:11" ht="15.75" x14ac:dyDescent="0.25">
      <c r="A1" s="233" t="str">
        <f>Inhaltsverzeichnis!B44&amp;" "&amp;Inhaltsverzeichnis!C44&amp;" "&amp;Inhaltsverzeichnis!D44</f>
        <v>Tabelle 20:  Dossiers und Personen mit Elternschaftsbeihilfe (EBH), 2008–2020</v>
      </c>
      <c r="B1" s="233"/>
      <c r="C1" s="233"/>
      <c r="D1" s="233"/>
      <c r="E1" s="233"/>
      <c r="F1" s="233"/>
      <c r="G1" s="233"/>
      <c r="H1" s="233"/>
      <c r="I1" s="233"/>
      <c r="J1" s="233"/>
      <c r="K1" s="207"/>
    </row>
    <row r="2" spans="1:11" ht="15.75" x14ac:dyDescent="0.25">
      <c r="A2" s="57"/>
      <c r="B2" s="105"/>
      <c r="C2" s="57"/>
      <c r="D2" s="57"/>
      <c r="E2" s="57"/>
      <c r="F2" s="57"/>
      <c r="G2" s="57"/>
      <c r="H2" s="57"/>
      <c r="I2" s="57"/>
      <c r="J2" s="57"/>
    </row>
    <row r="4" spans="1:11" s="67" customFormat="1" ht="25.5" x14ac:dyDescent="0.2">
      <c r="A4" s="6"/>
      <c r="B4" s="152" t="s">
        <v>2</v>
      </c>
      <c r="C4" s="202" t="s">
        <v>428</v>
      </c>
      <c r="D4" s="202" t="s">
        <v>429</v>
      </c>
      <c r="E4" s="108" t="s">
        <v>370</v>
      </c>
      <c r="F4" s="66"/>
      <c r="H4" s="201"/>
    </row>
    <row r="5" spans="1:11" s="70" customFormat="1" x14ac:dyDescent="0.2">
      <c r="A5" s="6"/>
      <c r="B5" s="68">
        <v>2008</v>
      </c>
      <c r="C5" s="28">
        <v>282</v>
      </c>
      <c r="D5" s="28">
        <v>968</v>
      </c>
      <c r="E5" s="69">
        <v>0.17</v>
      </c>
    </row>
    <row r="6" spans="1:11" s="70" customFormat="1" x14ac:dyDescent="0.2">
      <c r="A6" s="6"/>
      <c r="B6" s="68">
        <v>2009</v>
      </c>
      <c r="C6" s="28">
        <v>262</v>
      </c>
      <c r="D6" s="28">
        <v>947</v>
      </c>
      <c r="E6" s="69">
        <v>0.16</v>
      </c>
    </row>
    <row r="7" spans="1:11" s="70" customFormat="1" x14ac:dyDescent="0.2">
      <c r="A7" s="6"/>
      <c r="B7" s="68">
        <v>2010</v>
      </c>
      <c r="C7" s="28">
        <v>271</v>
      </c>
      <c r="D7" s="28">
        <v>973</v>
      </c>
      <c r="E7" s="69">
        <v>0.16</v>
      </c>
      <c r="F7" s="6"/>
      <c r="G7" s="6"/>
      <c r="H7" s="6"/>
    </row>
    <row r="8" spans="1:11" s="70" customFormat="1" x14ac:dyDescent="0.2">
      <c r="A8" s="6"/>
      <c r="B8" s="68">
        <v>2011</v>
      </c>
      <c r="C8" s="28">
        <v>274</v>
      </c>
      <c r="D8" s="28">
        <v>970</v>
      </c>
      <c r="E8" s="69">
        <v>0.16</v>
      </c>
      <c r="F8" s="6"/>
      <c r="G8" s="6"/>
      <c r="H8" s="6"/>
    </row>
    <row r="9" spans="1:11" s="70" customFormat="1" x14ac:dyDescent="0.2">
      <c r="A9" s="6"/>
      <c r="B9" s="68">
        <v>2012</v>
      </c>
      <c r="C9" s="71">
        <v>233</v>
      </c>
      <c r="D9" s="71">
        <v>855</v>
      </c>
      <c r="E9" s="69">
        <v>0.14000000000000001</v>
      </c>
      <c r="F9" s="6"/>
      <c r="G9" s="6"/>
      <c r="H9" s="6"/>
    </row>
    <row r="10" spans="1:11" s="70" customFormat="1" x14ac:dyDescent="0.2">
      <c r="A10" s="6"/>
      <c r="B10" s="68">
        <v>2013</v>
      </c>
      <c r="C10" s="71">
        <v>264</v>
      </c>
      <c r="D10" s="71">
        <v>1032</v>
      </c>
      <c r="E10" s="69">
        <v>0.16</v>
      </c>
      <c r="F10" s="6"/>
      <c r="G10" s="6"/>
      <c r="H10" s="6"/>
    </row>
    <row r="11" spans="1:11" s="70" customFormat="1" x14ac:dyDescent="0.2">
      <c r="A11" s="6"/>
      <c r="B11" s="68">
        <v>2014</v>
      </c>
      <c r="C11" s="71">
        <v>328</v>
      </c>
      <c r="D11" s="71">
        <v>1209</v>
      </c>
      <c r="E11" s="69">
        <v>0.19</v>
      </c>
      <c r="F11" s="6"/>
      <c r="G11" s="6"/>
      <c r="H11" s="6"/>
    </row>
    <row r="12" spans="1:11" s="70" customFormat="1" x14ac:dyDescent="0.2">
      <c r="A12" s="6"/>
      <c r="B12" s="68">
        <v>2015</v>
      </c>
      <c r="C12" s="71">
        <v>272</v>
      </c>
      <c r="D12" s="71">
        <v>980</v>
      </c>
      <c r="E12" s="69">
        <v>0.15</v>
      </c>
      <c r="F12" s="6"/>
      <c r="G12" s="6"/>
      <c r="H12" s="6"/>
    </row>
    <row r="13" spans="1:11" s="70" customFormat="1" x14ac:dyDescent="0.2">
      <c r="A13" s="6"/>
      <c r="B13" s="68">
        <v>2016</v>
      </c>
      <c r="C13" s="71">
        <v>305</v>
      </c>
      <c r="D13" s="71">
        <v>1140</v>
      </c>
      <c r="E13" s="69">
        <v>0.17</v>
      </c>
      <c r="F13" s="6"/>
      <c r="G13" s="6"/>
      <c r="H13" s="6"/>
    </row>
    <row r="14" spans="1:11" s="70" customFormat="1" x14ac:dyDescent="0.2">
      <c r="A14" s="6"/>
      <c r="B14" s="68">
        <v>2017</v>
      </c>
      <c r="C14" s="71">
        <v>267</v>
      </c>
      <c r="D14" s="71">
        <v>989</v>
      </c>
      <c r="E14" s="69">
        <v>0.15</v>
      </c>
      <c r="F14" s="6"/>
      <c r="G14" s="6"/>
      <c r="H14" s="6"/>
    </row>
    <row r="15" spans="1:11" s="70" customFormat="1" x14ac:dyDescent="0.2">
      <c r="A15" s="6"/>
      <c r="B15" s="68">
        <v>2018</v>
      </c>
      <c r="C15" s="71">
        <v>265</v>
      </c>
      <c r="D15" s="71">
        <v>999</v>
      </c>
      <c r="E15" s="69">
        <v>0.15</v>
      </c>
      <c r="F15" s="6"/>
      <c r="G15" s="6"/>
      <c r="H15" s="6"/>
    </row>
    <row r="16" spans="1:11" s="70" customFormat="1" x14ac:dyDescent="0.2">
      <c r="A16" s="6"/>
      <c r="B16" s="68">
        <v>2019</v>
      </c>
      <c r="C16" s="71">
        <v>263</v>
      </c>
      <c r="D16" s="71">
        <v>993</v>
      </c>
      <c r="E16" s="69">
        <v>0.15</v>
      </c>
      <c r="F16" s="6"/>
      <c r="G16" s="6"/>
      <c r="H16" s="6"/>
    </row>
    <row r="17" spans="1:8" s="70" customFormat="1" ht="13.5" thickBot="1" x14ac:dyDescent="0.25">
      <c r="A17" s="6"/>
      <c r="B17" s="142">
        <v>2020</v>
      </c>
      <c r="C17" s="214">
        <v>252</v>
      </c>
      <c r="D17" s="214">
        <v>948</v>
      </c>
      <c r="E17" s="215">
        <v>0.14000000000000001</v>
      </c>
      <c r="F17" s="6"/>
      <c r="G17" s="6"/>
      <c r="H17" s="6"/>
    </row>
    <row r="18" spans="1:8" s="70" customFormat="1" x14ac:dyDescent="0.2">
      <c r="A18" s="6"/>
      <c r="B18" s="155"/>
      <c r="C18" s="6"/>
      <c r="D18" s="6"/>
      <c r="E18" s="6"/>
      <c r="F18" s="6"/>
      <c r="G18" s="6"/>
      <c r="H18" s="6"/>
    </row>
    <row r="19" spans="1:8" s="70" customFormat="1" x14ac:dyDescent="0.2">
      <c r="A19" s="6"/>
      <c r="B19" s="139" t="s">
        <v>427</v>
      </c>
      <c r="C19" s="6"/>
      <c r="D19" s="6"/>
      <c r="E19" s="6"/>
      <c r="F19" s="6"/>
      <c r="G19" s="6"/>
      <c r="H19" s="6"/>
    </row>
    <row r="20" spans="1:8" s="70" customFormat="1" x14ac:dyDescent="0.2">
      <c r="A20" s="6"/>
      <c r="B20" s="12"/>
      <c r="C20" s="6"/>
      <c r="D20" s="6"/>
      <c r="E20" s="6"/>
      <c r="F20" s="6"/>
      <c r="G20" s="6"/>
      <c r="H20" s="6"/>
    </row>
    <row r="21" spans="1:8" s="70" customFormat="1" x14ac:dyDescent="0.2">
      <c r="A21" s="6"/>
      <c r="B21" s="12"/>
      <c r="C21" s="6"/>
      <c r="D21" s="6"/>
      <c r="E21" s="6"/>
      <c r="F21" s="6"/>
      <c r="G21" s="6"/>
      <c r="H21" s="6"/>
    </row>
    <row r="22" spans="1:8" s="70" customFormat="1" x14ac:dyDescent="0.2">
      <c r="A22" s="6"/>
      <c r="B22" s="12"/>
      <c r="C22" s="6"/>
      <c r="D22" s="6"/>
      <c r="E22" s="6"/>
      <c r="F22" s="6"/>
      <c r="G22" s="6"/>
      <c r="H22" s="6"/>
    </row>
    <row r="23" spans="1:8" s="70" customFormat="1" x14ac:dyDescent="0.2">
      <c r="A23" s="6"/>
      <c r="B23" s="12"/>
      <c r="C23" s="6"/>
      <c r="D23" s="6"/>
      <c r="E23" s="6"/>
      <c r="F23" s="6"/>
      <c r="G23" s="6"/>
      <c r="H23" s="6"/>
    </row>
    <row r="24" spans="1:8" s="70" customFormat="1" x14ac:dyDescent="0.2">
      <c r="A24" s="6"/>
      <c r="B24" s="12"/>
      <c r="C24" s="6"/>
      <c r="D24" s="6"/>
      <c r="E24" s="6"/>
      <c r="F24" s="6"/>
      <c r="G24" s="6"/>
      <c r="H24" s="6"/>
    </row>
    <row r="25" spans="1:8" s="70" customFormat="1" x14ac:dyDescent="0.2">
      <c r="A25" s="6"/>
      <c r="B25" s="12"/>
      <c r="C25" s="6"/>
      <c r="D25" s="6"/>
      <c r="E25" s="6"/>
      <c r="F25" s="6"/>
      <c r="G25" s="6"/>
      <c r="H25" s="6"/>
    </row>
    <row r="26" spans="1:8" s="70" customFormat="1" x14ac:dyDescent="0.2">
      <c r="A26" s="6"/>
      <c r="B26" s="12"/>
      <c r="C26" s="6"/>
      <c r="D26" s="6"/>
      <c r="E26" s="6"/>
      <c r="F26" s="6"/>
      <c r="G26" s="6"/>
      <c r="H26" s="6"/>
    </row>
    <row r="27" spans="1:8" s="70" customFormat="1" x14ac:dyDescent="0.2">
      <c r="A27" s="6"/>
      <c r="B27" s="12"/>
      <c r="C27" s="6"/>
      <c r="D27" s="6"/>
      <c r="E27" s="6"/>
      <c r="F27" s="6"/>
      <c r="G27" s="6"/>
      <c r="H27" s="6"/>
    </row>
    <row r="28" spans="1:8" s="70" customFormat="1" x14ac:dyDescent="0.2">
      <c r="A28" s="6"/>
      <c r="B28" s="12"/>
      <c r="C28" s="6"/>
      <c r="D28" s="6"/>
      <c r="E28" s="6"/>
      <c r="F28" s="6"/>
      <c r="G28" s="6"/>
      <c r="H28" s="6"/>
    </row>
    <row r="29" spans="1:8" s="70" customFormat="1" x14ac:dyDescent="0.2">
      <c r="A29" s="6"/>
      <c r="B29" s="12"/>
      <c r="C29" s="6"/>
      <c r="D29" s="6"/>
      <c r="E29" s="6"/>
      <c r="F29" s="6"/>
      <c r="G29" s="6"/>
      <c r="H29" s="6"/>
    </row>
    <row r="30" spans="1:8" s="70" customFormat="1" x14ac:dyDescent="0.2">
      <c r="A30" s="6"/>
      <c r="B30" s="12"/>
      <c r="C30" s="6"/>
      <c r="D30" s="6"/>
      <c r="E30" s="6"/>
      <c r="F30" s="6"/>
      <c r="G30" s="6"/>
      <c r="H30" s="6"/>
    </row>
    <row r="31" spans="1:8" s="70" customFormat="1" x14ac:dyDescent="0.2">
      <c r="A31" s="6"/>
      <c r="B31" s="12"/>
      <c r="C31" s="6"/>
      <c r="D31" s="6"/>
      <c r="E31" s="6"/>
      <c r="F31" s="6"/>
      <c r="G31" s="6"/>
      <c r="H31" s="6"/>
    </row>
    <row r="32" spans="1:8" s="70" customFormat="1" x14ac:dyDescent="0.2">
      <c r="A32" s="6"/>
      <c r="B32" s="12"/>
      <c r="C32" s="6"/>
      <c r="D32" s="6"/>
      <c r="E32" s="6"/>
      <c r="F32" s="6"/>
      <c r="G32" s="6"/>
      <c r="H32" s="6"/>
    </row>
    <row r="33" spans="1:28" s="70" customFormat="1" x14ac:dyDescent="0.2">
      <c r="A33" s="6"/>
      <c r="B33" s="12"/>
      <c r="C33" s="6"/>
      <c r="D33" s="6"/>
      <c r="E33" s="6"/>
      <c r="F33" s="6"/>
      <c r="G33" s="6"/>
      <c r="H33" s="6"/>
    </row>
    <row r="34" spans="1:28" s="70" customFormat="1" x14ac:dyDescent="0.2">
      <c r="A34" s="6"/>
      <c r="B34" s="12"/>
      <c r="C34" s="6"/>
      <c r="D34" s="6"/>
      <c r="E34" s="6"/>
      <c r="F34" s="6"/>
      <c r="G34" s="6"/>
      <c r="H34" s="6"/>
      <c r="I34" s="6"/>
      <c r="J34" s="6"/>
      <c r="K34" s="6"/>
      <c r="L34" s="6"/>
      <c r="M34" s="6"/>
      <c r="N34" s="6"/>
      <c r="O34" s="6"/>
      <c r="P34" s="6"/>
      <c r="Q34" s="6"/>
      <c r="R34" s="6"/>
      <c r="S34" s="6"/>
      <c r="T34" s="6"/>
      <c r="U34" s="6"/>
      <c r="V34" s="6"/>
      <c r="W34" s="6"/>
      <c r="X34" s="6"/>
      <c r="Y34" s="6"/>
      <c r="Z34" s="6"/>
      <c r="AA34" s="6"/>
      <c r="AB34" s="6"/>
    </row>
    <row r="35" spans="1:28" s="70" customFormat="1" x14ac:dyDescent="0.2">
      <c r="A35" s="6"/>
      <c r="B35" s="12"/>
      <c r="C35" s="6"/>
      <c r="D35" s="6"/>
      <c r="E35" s="6"/>
      <c r="F35" s="6"/>
      <c r="G35" s="6"/>
      <c r="H35" s="6"/>
      <c r="I35" s="6"/>
      <c r="J35" s="6"/>
      <c r="K35" s="6"/>
      <c r="L35" s="6"/>
      <c r="M35" s="6"/>
      <c r="N35" s="6"/>
      <c r="O35" s="6"/>
      <c r="P35" s="6"/>
      <c r="Q35" s="6"/>
      <c r="R35" s="6"/>
      <c r="S35" s="6"/>
      <c r="T35" s="6"/>
      <c r="U35" s="6"/>
      <c r="V35" s="6"/>
      <c r="W35" s="6"/>
      <c r="X35" s="6"/>
      <c r="Y35" s="6"/>
      <c r="Z35" s="6"/>
      <c r="AA35" s="6"/>
      <c r="AB35" s="6"/>
    </row>
    <row r="36" spans="1:28" s="70" customFormat="1" x14ac:dyDescent="0.2">
      <c r="A36" s="6"/>
      <c r="B36" s="12"/>
      <c r="C36" s="6"/>
      <c r="D36" s="6"/>
      <c r="E36" s="6"/>
      <c r="F36" s="6"/>
      <c r="G36" s="6"/>
      <c r="H36" s="6"/>
      <c r="I36" s="6"/>
      <c r="J36" s="6"/>
      <c r="K36" s="6"/>
      <c r="L36" s="6"/>
      <c r="M36" s="6"/>
      <c r="N36" s="6"/>
      <c r="O36" s="6"/>
      <c r="P36" s="6"/>
      <c r="Q36" s="6"/>
      <c r="R36" s="6"/>
      <c r="S36" s="6"/>
      <c r="T36" s="6"/>
      <c r="U36" s="6"/>
      <c r="V36" s="6"/>
      <c r="W36" s="6"/>
      <c r="X36" s="6"/>
      <c r="Y36" s="6"/>
      <c r="Z36" s="6"/>
      <c r="AA36" s="6"/>
      <c r="AB36" s="6"/>
    </row>
    <row r="37" spans="1:28" s="70" customFormat="1" x14ac:dyDescent="0.2">
      <c r="A37" s="6"/>
      <c r="B37" s="12"/>
      <c r="C37" s="6"/>
      <c r="D37" s="6"/>
      <c r="E37" s="6"/>
      <c r="F37" s="6"/>
      <c r="G37" s="6"/>
      <c r="H37" s="6"/>
      <c r="I37" s="6"/>
      <c r="J37" s="6"/>
      <c r="K37" s="6"/>
      <c r="L37" s="6"/>
      <c r="M37" s="6"/>
      <c r="N37" s="6"/>
      <c r="O37" s="6"/>
      <c r="P37" s="6"/>
      <c r="Q37" s="6"/>
      <c r="R37" s="6"/>
      <c r="S37" s="6"/>
      <c r="T37" s="6"/>
      <c r="U37" s="6"/>
      <c r="V37" s="6"/>
      <c r="W37" s="6"/>
      <c r="X37" s="6"/>
      <c r="Y37" s="6"/>
      <c r="Z37" s="6"/>
      <c r="AA37" s="6"/>
      <c r="AB37" s="6"/>
    </row>
    <row r="38" spans="1:28" s="70" customFormat="1" x14ac:dyDescent="0.2">
      <c r="A38" s="6"/>
      <c r="B38" s="12"/>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8" s="70" customFormat="1" x14ac:dyDescent="0.2">
      <c r="A39" s="6"/>
      <c r="B39" s="12"/>
      <c r="C39" s="6"/>
      <c r="D39" s="6"/>
      <c r="E39" s="6"/>
      <c r="F39" s="6"/>
      <c r="G39" s="6"/>
      <c r="H39" s="6"/>
      <c r="I39" s="6"/>
      <c r="J39" s="6"/>
      <c r="K39" s="6"/>
      <c r="L39" s="6"/>
      <c r="M39" s="6"/>
      <c r="N39" s="6"/>
      <c r="O39" s="6"/>
      <c r="P39" s="6"/>
      <c r="Q39" s="6"/>
      <c r="R39" s="6"/>
      <c r="S39" s="6"/>
      <c r="T39" s="6"/>
      <c r="U39" s="6"/>
      <c r="V39" s="6"/>
      <c r="W39" s="6"/>
      <c r="X39" s="6"/>
      <c r="Y39" s="6"/>
      <c r="Z39" s="6"/>
      <c r="AA39" s="6"/>
      <c r="AB39" s="6"/>
    </row>
    <row r="40" spans="1:28" s="70" customFormat="1" x14ac:dyDescent="0.2">
      <c r="A40" s="6"/>
      <c r="B40" s="12"/>
      <c r="C40" s="6"/>
      <c r="D40" s="6"/>
      <c r="E40" s="6"/>
      <c r="F40" s="6"/>
      <c r="G40" s="6"/>
      <c r="H40" s="6"/>
      <c r="I40" s="6"/>
      <c r="J40" s="6"/>
      <c r="K40" s="6"/>
      <c r="L40" s="6"/>
      <c r="M40" s="6"/>
      <c r="N40" s="6"/>
      <c r="O40" s="6"/>
      <c r="P40" s="6"/>
      <c r="Q40" s="6"/>
      <c r="R40" s="6"/>
      <c r="S40" s="6"/>
      <c r="T40" s="6"/>
      <c r="U40" s="6"/>
      <c r="V40" s="6"/>
      <c r="W40" s="6"/>
      <c r="X40" s="6"/>
      <c r="Y40" s="6"/>
      <c r="Z40" s="6"/>
      <c r="AA40" s="6"/>
      <c r="AB40" s="6"/>
    </row>
    <row r="41" spans="1:28" s="70" customFormat="1" x14ac:dyDescent="0.2">
      <c r="A41" s="6"/>
      <c r="B41" s="12"/>
      <c r="C41" s="6"/>
      <c r="D41" s="6"/>
      <c r="E41" s="6"/>
      <c r="F41" s="6"/>
      <c r="G41" s="6"/>
      <c r="H41" s="6"/>
      <c r="I41" s="6"/>
      <c r="J41" s="6"/>
      <c r="K41" s="6"/>
      <c r="L41" s="6"/>
      <c r="M41" s="6"/>
      <c r="N41" s="6"/>
      <c r="O41" s="6"/>
      <c r="P41" s="6"/>
      <c r="Q41" s="6"/>
      <c r="R41" s="6"/>
      <c r="S41" s="6"/>
      <c r="T41" s="6"/>
      <c r="U41" s="6"/>
      <c r="V41" s="6"/>
      <c r="W41" s="6"/>
      <c r="X41" s="6"/>
      <c r="Y41" s="6"/>
      <c r="Z41" s="6"/>
      <c r="AA41" s="6"/>
      <c r="AB41" s="6"/>
    </row>
    <row r="42" spans="1:28" s="70" customFormat="1" x14ac:dyDescent="0.2">
      <c r="A42" s="6"/>
      <c r="B42" s="12"/>
      <c r="C42" s="6"/>
      <c r="D42" s="6"/>
      <c r="E42" s="6"/>
      <c r="F42" s="6"/>
      <c r="G42" s="6"/>
      <c r="H42" s="6"/>
      <c r="I42" s="6"/>
      <c r="J42" s="6"/>
      <c r="K42" s="6"/>
      <c r="L42" s="6"/>
      <c r="M42" s="6"/>
      <c r="N42" s="6"/>
      <c r="O42" s="6"/>
      <c r="P42" s="6"/>
      <c r="Q42" s="6"/>
      <c r="R42" s="6"/>
      <c r="S42" s="6"/>
      <c r="T42" s="6"/>
      <c r="U42" s="6"/>
      <c r="V42" s="6"/>
      <c r="W42" s="6"/>
      <c r="X42" s="6"/>
      <c r="Y42" s="6"/>
      <c r="Z42" s="6"/>
      <c r="AA42" s="6"/>
      <c r="AB42" s="6"/>
    </row>
    <row r="43" spans="1:28" s="70" customFormat="1" x14ac:dyDescent="0.2">
      <c r="A43" s="6"/>
      <c r="B43" s="12"/>
      <c r="C43" s="6"/>
      <c r="D43" s="6"/>
      <c r="E43" s="6"/>
      <c r="F43" s="6"/>
      <c r="G43" s="6"/>
      <c r="H43" s="6"/>
      <c r="I43" s="6"/>
      <c r="J43" s="6"/>
      <c r="K43" s="6"/>
      <c r="L43" s="6"/>
      <c r="M43" s="6"/>
      <c r="N43" s="6"/>
      <c r="O43" s="6"/>
      <c r="P43" s="6"/>
      <c r="Q43" s="6"/>
      <c r="R43" s="6"/>
      <c r="S43" s="6"/>
      <c r="T43" s="6"/>
      <c r="U43" s="6"/>
      <c r="V43" s="6"/>
      <c r="W43" s="6"/>
      <c r="X43" s="6"/>
      <c r="Y43" s="6"/>
      <c r="Z43" s="6"/>
      <c r="AA43" s="6"/>
      <c r="AB43" s="6"/>
    </row>
    <row r="44" spans="1:28" s="70" customFormat="1" x14ac:dyDescent="0.2">
      <c r="A44" s="6"/>
      <c r="B44" s="12"/>
      <c r="C44" s="6"/>
      <c r="D44" s="6"/>
      <c r="E44" s="6"/>
      <c r="F44" s="6"/>
      <c r="G44" s="6"/>
      <c r="H44" s="6"/>
      <c r="I44" s="6"/>
      <c r="J44" s="6"/>
      <c r="K44" s="6"/>
      <c r="L44" s="6"/>
      <c r="M44" s="6"/>
      <c r="N44" s="6"/>
      <c r="O44" s="6"/>
      <c r="P44" s="6"/>
      <c r="Q44" s="6"/>
      <c r="R44" s="6"/>
      <c r="S44" s="6"/>
      <c r="T44" s="6"/>
      <c r="U44" s="6"/>
      <c r="V44" s="6"/>
      <c r="W44" s="6"/>
      <c r="X44" s="6"/>
      <c r="Y44" s="6"/>
      <c r="Z44" s="6"/>
      <c r="AA44" s="6"/>
      <c r="AB44" s="6"/>
    </row>
    <row r="45" spans="1:28" s="70" customFormat="1" x14ac:dyDescent="0.2">
      <c r="A45" s="6"/>
      <c r="B45" s="12"/>
      <c r="C45" s="6"/>
      <c r="D45" s="6"/>
      <c r="E45" s="6"/>
      <c r="F45" s="6"/>
      <c r="G45" s="6"/>
      <c r="H45" s="6"/>
      <c r="I45" s="6"/>
      <c r="J45" s="6"/>
      <c r="K45" s="6"/>
      <c r="L45" s="6"/>
      <c r="M45" s="6"/>
      <c r="N45" s="6"/>
      <c r="O45" s="6"/>
      <c r="P45" s="6"/>
      <c r="Q45" s="6"/>
      <c r="R45" s="6"/>
      <c r="S45" s="6"/>
      <c r="T45" s="6"/>
      <c r="U45" s="6"/>
      <c r="V45" s="6"/>
      <c r="W45" s="6"/>
      <c r="X45" s="6"/>
      <c r="Y45" s="6"/>
      <c r="Z45" s="6"/>
      <c r="AA45" s="6"/>
      <c r="AB45" s="6"/>
    </row>
    <row r="46" spans="1:28" s="70" customFormat="1" x14ac:dyDescent="0.2">
      <c r="A46" s="6"/>
      <c r="B46" s="12"/>
      <c r="C46" s="6"/>
      <c r="D46" s="6"/>
      <c r="E46" s="6"/>
      <c r="F46" s="6"/>
      <c r="G46" s="6"/>
      <c r="H46" s="6"/>
      <c r="I46" s="6"/>
      <c r="J46" s="6"/>
      <c r="K46" s="6"/>
      <c r="L46" s="6"/>
      <c r="M46" s="6"/>
      <c r="N46" s="6"/>
      <c r="O46" s="6"/>
      <c r="P46" s="6"/>
      <c r="Q46" s="6"/>
      <c r="R46" s="6"/>
      <c r="S46" s="6"/>
      <c r="T46" s="6"/>
      <c r="U46" s="6"/>
      <c r="V46" s="6"/>
      <c r="W46" s="6"/>
      <c r="X46" s="6"/>
      <c r="Y46" s="6"/>
      <c r="Z46" s="6"/>
      <c r="AA46" s="6"/>
      <c r="AB46" s="6"/>
    </row>
    <row r="47" spans="1:28" s="70" customFormat="1" x14ac:dyDescent="0.2">
      <c r="A47" s="6"/>
      <c r="B47" s="12"/>
      <c r="C47" s="6"/>
      <c r="D47" s="6"/>
      <c r="E47" s="6"/>
      <c r="F47" s="6"/>
      <c r="G47" s="6"/>
      <c r="H47" s="6"/>
      <c r="I47" s="6"/>
      <c r="J47" s="6"/>
      <c r="K47" s="6"/>
      <c r="L47" s="6"/>
      <c r="M47" s="6"/>
      <c r="N47" s="6"/>
      <c r="O47" s="6"/>
      <c r="P47" s="6"/>
      <c r="Q47" s="6"/>
      <c r="R47" s="6"/>
      <c r="S47" s="6"/>
      <c r="T47" s="6"/>
      <c r="U47" s="6"/>
      <c r="V47" s="6"/>
      <c r="W47" s="6"/>
      <c r="X47" s="6"/>
      <c r="Y47" s="6"/>
      <c r="Z47" s="6"/>
      <c r="AA47" s="6"/>
      <c r="AB47" s="6"/>
    </row>
    <row r="48" spans="1:28" s="70" customFormat="1" x14ac:dyDescent="0.2">
      <c r="A48" s="6"/>
      <c r="B48" s="12"/>
      <c r="C48" s="6"/>
      <c r="D48" s="6"/>
      <c r="E48" s="6"/>
      <c r="F48" s="6"/>
      <c r="G48" s="6"/>
      <c r="H48" s="6"/>
      <c r="I48" s="6"/>
      <c r="J48" s="6"/>
      <c r="K48" s="6"/>
      <c r="L48" s="6"/>
      <c r="M48" s="6"/>
      <c r="N48" s="6"/>
      <c r="O48" s="6"/>
      <c r="P48" s="6"/>
      <c r="Q48" s="6"/>
      <c r="R48" s="6"/>
      <c r="S48" s="6"/>
      <c r="T48" s="6"/>
      <c r="U48" s="6"/>
      <c r="V48" s="6"/>
      <c r="W48" s="6"/>
      <c r="X48" s="6"/>
      <c r="Y48" s="6"/>
      <c r="Z48" s="6"/>
      <c r="AA48" s="6"/>
      <c r="AB48" s="6"/>
    </row>
    <row r="49" spans="1:28" s="70" customFormat="1" x14ac:dyDescent="0.2">
      <c r="A49" s="6"/>
      <c r="B49" s="12"/>
      <c r="C49" s="6"/>
      <c r="D49" s="6"/>
      <c r="E49" s="6"/>
      <c r="F49" s="6"/>
      <c r="G49" s="6"/>
      <c r="H49" s="6"/>
      <c r="I49" s="6"/>
      <c r="J49" s="6"/>
      <c r="K49" s="6"/>
      <c r="L49" s="6"/>
      <c r="M49" s="6"/>
      <c r="N49" s="6"/>
      <c r="O49" s="6"/>
      <c r="P49" s="6"/>
      <c r="Q49" s="6"/>
      <c r="R49" s="6"/>
      <c r="S49" s="6"/>
      <c r="T49" s="6"/>
      <c r="U49" s="6"/>
      <c r="V49" s="6"/>
      <c r="W49" s="6"/>
      <c r="X49" s="6"/>
      <c r="Y49" s="6"/>
      <c r="Z49" s="6"/>
      <c r="AA49" s="6"/>
      <c r="AB49" s="6"/>
    </row>
    <row r="50" spans="1:28" s="70" customFormat="1" x14ac:dyDescent="0.2">
      <c r="A50" s="6"/>
      <c r="B50" s="12"/>
      <c r="C50" s="6"/>
      <c r="D50" s="6"/>
      <c r="E50" s="6"/>
      <c r="F50" s="6"/>
      <c r="G50" s="6"/>
      <c r="H50" s="6"/>
      <c r="I50" s="6"/>
      <c r="J50" s="6"/>
      <c r="K50" s="6"/>
      <c r="L50" s="6"/>
      <c r="M50" s="6"/>
      <c r="N50" s="6"/>
      <c r="O50" s="6"/>
      <c r="P50" s="6"/>
      <c r="Q50" s="6"/>
      <c r="R50" s="6"/>
      <c r="S50" s="6"/>
      <c r="T50" s="6"/>
      <c r="U50" s="6"/>
      <c r="V50" s="6"/>
      <c r="W50" s="6"/>
      <c r="X50" s="6"/>
      <c r="Y50" s="6"/>
      <c r="Z50" s="6"/>
      <c r="AA50" s="6"/>
      <c r="AB50" s="6"/>
    </row>
    <row r="51" spans="1:28" s="70" customFormat="1" x14ac:dyDescent="0.2">
      <c r="A51" s="6"/>
      <c r="B51" s="12"/>
      <c r="C51" s="6"/>
      <c r="D51" s="6"/>
      <c r="E51" s="6"/>
      <c r="F51" s="6"/>
      <c r="G51" s="6"/>
      <c r="H51" s="6"/>
      <c r="I51" s="6"/>
      <c r="J51" s="6"/>
      <c r="K51" s="6"/>
      <c r="L51" s="6"/>
      <c r="M51" s="6"/>
      <c r="N51" s="6"/>
      <c r="O51" s="6"/>
      <c r="P51" s="6"/>
      <c r="Q51" s="6"/>
      <c r="R51" s="6"/>
      <c r="S51" s="6"/>
      <c r="T51" s="6"/>
      <c r="U51" s="6"/>
      <c r="V51" s="6"/>
      <c r="W51" s="6"/>
      <c r="X51" s="6"/>
      <c r="Y51" s="6"/>
      <c r="Z51" s="6"/>
      <c r="AA51" s="6"/>
      <c r="AB51" s="6"/>
    </row>
    <row r="52" spans="1:28" s="70" customFormat="1" x14ac:dyDescent="0.2">
      <c r="A52" s="6"/>
      <c r="B52" s="12"/>
      <c r="C52" s="6"/>
      <c r="D52" s="6"/>
      <c r="E52" s="6"/>
      <c r="F52" s="6"/>
      <c r="G52" s="6"/>
      <c r="H52" s="6"/>
      <c r="I52" s="6"/>
      <c r="J52" s="6"/>
      <c r="K52" s="6"/>
      <c r="L52" s="6"/>
      <c r="M52" s="6"/>
      <c r="N52" s="6"/>
      <c r="O52" s="6"/>
      <c r="P52" s="6"/>
      <c r="Q52" s="6"/>
      <c r="R52" s="6"/>
      <c r="S52" s="6"/>
      <c r="T52" s="6"/>
      <c r="U52" s="6"/>
      <c r="V52" s="6"/>
      <c r="W52" s="6"/>
      <c r="X52" s="6"/>
      <c r="Y52" s="6"/>
      <c r="Z52" s="6"/>
      <c r="AA52" s="6"/>
      <c r="AB52" s="6"/>
    </row>
    <row r="53" spans="1:28" s="70" customFormat="1" x14ac:dyDescent="0.2">
      <c r="A53" s="6"/>
      <c r="B53" s="12"/>
      <c r="C53" s="6"/>
      <c r="D53" s="6"/>
      <c r="E53" s="6"/>
      <c r="F53" s="6"/>
      <c r="G53" s="6"/>
      <c r="H53" s="6"/>
      <c r="I53" s="6"/>
      <c r="J53" s="6"/>
      <c r="K53" s="6"/>
      <c r="L53" s="6"/>
      <c r="M53" s="6"/>
      <c r="N53" s="6"/>
      <c r="O53" s="6"/>
      <c r="P53" s="6"/>
      <c r="Q53" s="6"/>
      <c r="R53" s="6"/>
      <c r="S53" s="6"/>
      <c r="T53" s="6"/>
      <c r="U53" s="6"/>
      <c r="V53" s="6"/>
      <c r="W53" s="6"/>
      <c r="X53" s="6"/>
      <c r="Y53" s="6"/>
      <c r="Z53" s="6"/>
      <c r="AA53" s="6"/>
      <c r="AB53" s="6"/>
    </row>
    <row r="54" spans="1:28" s="70" customFormat="1" x14ac:dyDescent="0.2">
      <c r="A54" s="6"/>
      <c r="B54" s="12"/>
      <c r="C54" s="6"/>
      <c r="D54" s="6"/>
      <c r="E54" s="6"/>
      <c r="F54" s="6"/>
      <c r="G54" s="6"/>
      <c r="H54" s="6"/>
      <c r="I54" s="6"/>
      <c r="J54" s="6"/>
      <c r="K54" s="6"/>
      <c r="L54" s="6"/>
      <c r="M54" s="6"/>
      <c r="N54" s="6"/>
      <c r="O54" s="6"/>
      <c r="P54" s="6"/>
      <c r="Q54" s="6"/>
      <c r="R54" s="6"/>
      <c r="S54" s="6"/>
      <c r="T54" s="6"/>
      <c r="U54" s="6"/>
      <c r="V54" s="6"/>
      <c r="W54" s="6"/>
      <c r="X54" s="6"/>
      <c r="Y54" s="6"/>
      <c r="Z54" s="6"/>
      <c r="AA54" s="6"/>
      <c r="AB54" s="6"/>
    </row>
    <row r="55" spans="1:28" s="70" customFormat="1" x14ac:dyDescent="0.2">
      <c r="A55" s="6"/>
      <c r="B55" s="12"/>
      <c r="C55" s="6"/>
      <c r="D55" s="6"/>
      <c r="E55" s="6"/>
      <c r="F55" s="6"/>
      <c r="G55" s="6"/>
      <c r="H55" s="6"/>
      <c r="I55" s="6"/>
      <c r="J55" s="6"/>
      <c r="K55" s="6"/>
      <c r="L55" s="6"/>
      <c r="M55" s="6"/>
      <c r="N55" s="6"/>
      <c r="O55" s="6"/>
      <c r="P55" s="6"/>
      <c r="Q55" s="6"/>
      <c r="R55" s="6"/>
      <c r="S55" s="6"/>
      <c r="T55" s="6"/>
      <c r="U55" s="6"/>
      <c r="V55" s="6"/>
      <c r="W55" s="6"/>
      <c r="X55" s="6"/>
      <c r="Y55" s="6"/>
      <c r="Z55" s="6"/>
      <c r="AA55" s="6"/>
      <c r="AB55" s="6"/>
    </row>
    <row r="56" spans="1:28" s="70" customFormat="1" x14ac:dyDescent="0.2">
      <c r="A56" s="6"/>
      <c r="B56" s="12"/>
      <c r="C56" s="6"/>
      <c r="D56" s="6"/>
      <c r="E56" s="6"/>
      <c r="F56" s="6"/>
      <c r="G56" s="6"/>
      <c r="H56" s="6"/>
      <c r="I56" s="6"/>
      <c r="J56" s="6"/>
      <c r="K56" s="6"/>
      <c r="L56" s="6"/>
      <c r="M56" s="6"/>
      <c r="N56" s="6"/>
      <c r="O56" s="6"/>
      <c r="P56" s="6"/>
      <c r="Q56" s="6"/>
      <c r="R56" s="6"/>
      <c r="S56" s="6"/>
      <c r="T56" s="6"/>
      <c r="U56" s="6"/>
      <c r="V56" s="6"/>
      <c r="W56" s="6"/>
      <c r="X56" s="6"/>
      <c r="Y56" s="6"/>
      <c r="Z56" s="6"/>
      <c r="AA56" s="6"/>
      <c r="AB56" s="6"/>
    </row>
    <row r="57" spans="1:28" s="70" customFormat="1" x14ac:dyDescent="0.2">
      <c r="A57" s="6"/>
      <c r="B57" s="12"/>
      <c r="C57" s="6"/>
      <c r="D57" s="6"/>
      <c r="E57" s="6"/>
      <c r="F57" s="6"/>
      <c r="G57" s="6"/>
      <c r="H57" s="6"/>
      <c r="I57" s="6"/>
      <c r="J57" s="6"/>
      <c r="K57" s="6"/>
      <c r="L57" s="6"/>
      <c r="M57" s="6"/>
      <c r="N57" s="6"/>
      <c r="O57" s="6"/>
      <c r="P57" s="6"/>
      <c r="Q57" s="6"/>
      <c r="R57" s="6"/>
      <c r="S57" s="6"/>
      <c r="T57" s="6"/>
      <c r="U57" s="6"/>
      <c r="V57" s="6"/>
      <c r="W57" s="6"/>
      <c r="X57" s="6"/>
      <c r="Y57" s="6"/>
      <c r="Z57" s="6"/>
      <c r="AA57" s="6"/>
      <c r="AB57" s="6"/>
    </row>
    <row r="58" spans="1:28" s="70" customFormat="1" x14ac:dyDescent="0.2">
      <c r="A58" s="6"/>
      <c r="B58" s="12"/>
      <c r="C58" s="6"/>
      <c r="D58" s="6"/>
      <c r="E58" s="6"/>
      <c r="F58" s="6"/>
      <c r="G58" s="6"/>
      <c r="H58" s="6"/>
      <c r="I58" s="6"/>
      <c r="J58" s="6"/>
      <c r="K58" s="6"/>
      <c r="L58" s="6"/>
      <c r="M58" s="6"/>
      <c r="N58" s="6"/>
      <c r="O58" s="6"/>
      <c r="P58" s="6"/>
      <c r="Q58" s="6"/>
      <c r="R58" s="6"/>
      <c r="S58" s="6"/>
      <c r="T58" s="6"/>
      <c r="U58" s="6"/>
      <c r="V58" s="6"/>
      <c r="W58" s="6"/>
      <c r="X58" s="6"/>
      <c r="Y58" s="6"/>
      <c r="Z58" s="6"/>
      <c r="AA58" s="6"/>
      <c r="AB58" s="6"/>
    </row>
    <row r="59" spans="1:28" s="70" customFormat="1" x14ac:dyDescent="0.2">
      <c r="A59" s="6"/>
      <c r="B59" s="12"/>
      <c r="C59" s="6"/>
      <c r="D59" s="6"/>
      <c r="E59" s="6"/>
      <c r="F59" s="6"/>
      <c r="G59" s="6"/>
      <c r="H59" s="6"/>
      <c r="I59" s="6"/>
      <c r="J59" s="6"/>
      <c r="K59" s="6"/>
      <c r="L59" s="6"/>
      <c r="M59" s="6"/>
      <c r="N59" s="6"/>
      <c r="O59" s="6"/>
      <c r="P59" s="6"/>
      <c r="Q59" s="6"/>
      <c r="R59" s="6"/>
      <c r="S59" s="6"/>
      <c r="T59" s="6"/>
      <c r="U59" s="6"/>
      <c r="V59" s="6"/>
      <c r="W59" s="6"/>
      <c r="X59" s="6"/>
      <c r="Y59" s="6"/>
      <c r="Z59" s="6"/>
      <c r="AA59" s="6"/>
      <c r="AB59" s="6"/>
    </row>
    <row r="60" spans="1:28" s="70" customFormat="1" x14ac:dyDescent="0.2">
      <c r="A60" s="6"/>
      <c r="B60" s="12"/>
      <c r="C60" s="6"/>
      <c r="D60" s="6"/>
      <c r="E60" s="6"/>
      <c r="F60" s="6"/>
      <c r="G60" s="6"/>
      <c r="H60" s="6"/>
      <c r="I60" s="6"/>
      <c r="J60" s="6"/>
      <c r="K60" s="6"/>
      <c r="L60" s="6"/>
      <c r="M60" s="6"/>
      <c r="N60" s="6"/>
      <c r="O60" s="6"/>
      <c r="P60" s="6"/>
      <c r="Q60" s="6"/>
      <c r="R60" s="6"/>
      <c r="S60" s="6"/>
      <c r="T60" s="6"/>
      <c r="U60" s="6"/>
      <c r="V60" s="6"/>
      <c r="W60" s="6"/>
      <c r="X60" s="6"/>
      <c r="Y60" s="6"/>
      <c r="Z60" s="6"/>
      <c r="AA60" s="6"/>
      <c r="AB60" s="6"/>
    </row>
    <row r="61" spans="1:28" s="70" customFormat="1" x14ac:dyDescent="0.2">
      <c r="A61" s="6"/>
      <c r="B61" s="12"/>
      <c r="C61" s="6"/>
      <c r="D61" s="6"/>
      <c r="E61" s="6"/>
      <c r="F61" s="6"/>
      <c r="G61" s="6"/>
      <c r="H61" s="6"/>
      <c r="I61" s="6"/>
      <c r="J61" s="6"/>
      <c r="K61" s="6"/>
      <c r="L61" s="6"/>
      <c r="M61" s="6"/>
      <c r="N61" s="6"/>
      <c r="O61" s="6"/>
      <c r="P61" s="6"/>
      <c r="Q61" s="6"/>
      <c r="R61" s="6"/>
      <c r="S61" s="6"/>
      <c r="T61" s="6"/>
      <c r="U61" s="6"/>
      <c r="V61" s="6"/>
      <c r="W61" s="6"/>
      <c r="X61" s="6"/>
      <c r="Y61" s="6"/>
      <c r="Z61" s="6"/>
      <c r="AA61" s="6"/>
      <c r="AB61" s="6"/>
    </row>
    <row r="62" spans="1:28" s="70" customFormat="1" x14ac:dyDescent="0.2">
      <c r="A62" s="6"/>
      <c r="B62" s="12"/>
      <c r="C62" s="6"/>
      <c r="D62" s="6"/>
      <c r="E62" s="6"/>
      <c r="F62" s="6"/>
      <c r="G62" s="6"/>
      <c r="H62" s="6"/>
      <c r="I62" s="6"/>
      <c r="J62" s="6"/>
      <c r="K62" s="6"/>
      <c r="L62" s="6"/>
      <c r="M62" s="6"/>
      <c r="N62" s="6"/>
      <c r="O62" s="6"/>
      <c r="P62" s="6"/>
      <c r="Q62" s="6"/>
      <c r="R62" s="6"/>
      <c r="S62" s="6"/>
      <c r="T62" s="6"/>
      <c r="U62" s="6"/>
      <c r="V62" s="6"/>
      <c r="W62" s="6"/>
      <c r="X62" s="6"/>
      <c r="Y62" s="6"/>
      <c r="Z62" s="6"/>
      <c r="AA62" s="6"/>
      <c r="AB62" s="6"/>
    </row>
    <row r="63" spans="1:28" s="70" customFormat="1" x14ac:dyDescent="0.2">
      <c r="A63" s="6"/>
      <c r="B63" s="12"/>
      <c r="C63" s="6"/>
      <c r="D63" s="6"/>
      <c r="E63" s="6"/>
      <c r="F63" s="6"/>
      <c r="G63" s="6"/>
      <c r="H63" s="6"/>
      <c r="I63" s="6"/>
      <c r="J63" s="6"/>
      <c r="K63" s="6"/>
      <c r="L63" s="6"/>
      <c r="M63" s="6"/>
      <c r="N63" s="6"/>
      <c r="O63" s="6"/>
      <c r="P63" s="6"/>
      <c r="Q63" s="6"/>
      <c r="R63" s="6"/>
      <c r="S63" s="6"/>
      <c r="T63" s="6"/>
      <c r="U63" s="6"/>
      <c r="V63" s="6"/>
      <c r="W63" s="6"/>
      <c r="X63" s="6"/>
      <c r="Y63" s="6"/>
      <c r="Z63" s="6"/>
      <c r="AA63" s="6"/>
      <c r="AB63" s="6"/>
    </row>
    <row r="64" spans="1:28" s="70" customFormat="1" x14ac:dyDescent="0.2">
      <c r="A64" s="6"/>
      <c r="B64" s="12"/>
      <c r="C64" s="6"/>
      <c r="D64" s="6"/>
      <c r="E64" s="6"/>
      <c r="F64" s="6"/>
      <c r="G64" s="6"/>
      <c r="H64" s="6"/>
      <c r="I64" s="6"/>
      <c r="J64" s="6"/>
      <c r="K64" s="6"/>
      <c r="L64" s="6"/>
      <c r="M64" s="6"/>
      <c r="N64" s="6"/>
      <c r="O64" s="6"/>
      <c r="P64" s="6"/>
      <c r="Q64" s="6"/>
      <c r="R64" s="6"/>
      <c r="S64" s="6"/>
      <c r="T64" s="6"/>
      <c r="U64" s="6"/>
      <c r="V64" s="6"/>
      <c r="W64" s="6"/>
      <c r="X64" s="6"/>
      <c r="Y64" s="6"/>
      <c r="Z64" s="6"/>
      <c r="AA64" s="6"/>
      <c r="AB64" s="6"/>
    </row>
    <row r="65" spans="1:28" s="70" customFormat="1" x14ac:dyDescent="0.2">
      <c r="A65" s="6"/>
      <c r="B65" s="12"/>
      <c r="C65" s="6"/>
      <c r="D65" s="6"/>
      <c r="E65" s="6"/>
      <c r="F65" s="6"/>
      <c r="G65" s="6"/>
      <c r="H65" s="6"/>
      <c r="I65" s="6"/>
      <c r="J65" s="6"/>
      <c r="K65" s="6"/>
      <c r="L65" s="6"/>
      <c r="M65" s="6"/>
      <c r="N65" s="6"/>
      <c r="O65" s="6"/>
      <c r="P65" s="6"/>
      <c r="Q65" s="6"/>
      <c r="R65" s="6"/>
      <c r="S65" s="6"/>
      <c r="T65" s="6"/>
      <c r="U65" s="6"/>
      <c r="V65" s="6"/>
      <c r="W65" s="6"/>
      <c r="X65" s="6"/>
      <c r="Y65" s="6"/>
      <c r="Z65" s="6"/>
      <c r="AA65" s="6"/>
      <c r="AB65" s="6"/>
    </row>
    <row r="66" spans="1:28" s="70" customFormat="1" x14ac:dyDescent="0.2">
      <c r="A66" s="6"/>
      <c r="B66" s="12"/>
      <c r="C66" s="6"/>
      <c r="D66" s="6"/>
      <c r="E66" s="6"/>
      <c r="F66" s="6"/>
      <c r="G66" s="6"/>
      <c r="H66" s="6"/>
      <c r="I66" s="6"/>
      <c r="J66" s="6"/>
      <c r="K66" s="6"/>
      <c r="L66" s="6"/>
      <c r="M66" s="6"/>
      <c r="N66" s="6"/>
      <c r="O66" s="6"/>
      <c r="P66" s="6"/>
      <c r="Q66" s="6"/>
      <c r="R66" s="6"/>
      <c r="S66" s="6"/>
      <c r="T66" s="6"/>
      <c r="U66" s="6"/>
      <c r="V66" s="6"/>
      <c r="W66" s="6"/>
      <c r="X66" s="6"/>
      <c r="Y66" s="6"/>
      <c r="Z66" s="6"/>
      <c r="AA66" s="6"/>
      <c r="AB66" s="6"/>
    </row>
    <row r="67" spans="1:28" s="70" customFormat="1" x14ac:dyDescent="0.2">
      <c r="A67" s="6"/>
      <c r="B67" s="12"/>
      <c r="C67" s="6"/>
      <c r="D67" s="6"/>
      <c r="E67" s="6"/>
      <c r="F67" s="6"/>
      <c r="G67" s="6"/>
      <c r="H67" s="6"/>
      <c r="I67" s="6"/>
      <c r="J67" s="6"/>
      <c r="K67" s="6"/>
      <c r="L67" s="6"/>
      <c r="M67" s="6"/>
      <c r="N67" s="6"/>
      <c r="O67" s="6"/>
      <c r="P67" s="6"/>
      <c r="Q67" s="6"/>
      <c r="R67" s="6"/>
      <c r="S67" s="6"/>
      <c r="T67" s="6"/>
      <c r="U67" s="6"/>
      <c r="V67" s="6"/>
      <c r="W67" s="6"/>
      <c r="X67" s="6"/>
      <c r="Y67" s="6"/>
      <c r="Z67" s="6"/>
      <c r="AA67" s="6"/>
      <c r="AB67" s="6"/>
    </row>
    <row r="68" spans="1:28" s="70" customFormat="1" x14ac:dyDescent="0.2">
      <c r="A68" s="6"/>
      <c r="B68" s="12"/>
      <c r="C68" s="6"/>
      <c r="D68" s="6"/>
      <c r="E68" s="6"/>
      <c r="F68" s="6"/>
      <c r="G68" s="6"/>
      <c r="H68" s="6"/>
      <c r="I68" s="6"/>
      <c r="J68" s="6"/>
      <c r="K68" s="6"/>
      <c r="L68" s="6"/>
      <c r="M68" s="6"/>
      <c r="N68" s="6"/>
      <c r="O68" s="6"/>
      <c r="P68" s="6"/>
      <c r="Q68" s="6"/>
      <c r="R68" s="6"/>
      <c r="S68" s="6"/>
      <c r="T68" s="6"/>
      <c r="U68" s="6"/>
      <c r="V68" s="6"/>
      <c r="W68" s="6"/>
      <c r="X68" s="6"/>
      <c r="Y68" s="6"/>
      <c r="Z68" s="6"/>
      <c r="AA68" s="6"/>
      <c r="AB68" s="6"/>
    </row>
    <row r="69" spans="1:28" s="70" customFormat="1" x14ac:dyDescent="0.2">
      <c r="A69" s="6"/>
      <c r="B69" s="12"/>
      <c r="C69" s="6"/>
      <c r="D69" s="6"/>
      <c r="E69" s="6"/>
      <c r="F69" s="6"/>
      <c r="G69" s="6"/>
      <c r="H69" s="6"/>
      <c r="I69" s="6"/>
      <c r="J69" s="6"/>
      <c r="K69" s="6"/>
      <c r="L69" s="6"/>
      <c r="M69" s="6"/>
      <c r="N69" s="6"/>
      <c r="O69" s="6"/>
      <c r="P69" s="6"/>
      <c r="Q69" s="6"/>
      <c r="R69" s="6"/>
      <c r="S69" s="6"/>
      <c r="T69" s="6"/>
      <c r="U69" s="6"/>
      <c r="V69" s="6"/>
      <c r="W69" s="6"/>
      <c r="X69" s="6"/>
      <c r="Y69" s="6"/>
      <c r="Z69" s="6"/>
      <c r="AA69" s="6"/>
      <c r="AB69" s="6"/>
    </row>
    <row r="70" spans="1:28" s="70" customFormat="1" x14ac:dyDescent="0.2">
      <c r="A70" s="6"/>
      <c r="B70" s="12"/>
      <c r="C70" s="6"/>
      <c r="D70" s="6"/>
      <c r="E70" s="6"/>
      <c r="F70" s="6"/>
      <c r="G70" s="6"/>
      <c r="H70" s="6"/>
      <c r="I70" s="6"/>
      <c r="J70" s="6"/>
      <c r="K70" s="6"/>
      <c r="L70" s="6"/>
      <c r="M70" s="6"/>
      <c r="N70" s="6"/>
      <c r="O70" s="6"/>
      <c r="P70" s="6"/>
      <c r="Q70" s="6"/>
      <c r="R70" s="6"/>
      <c r="S70" s="6"/>
      <c r="T70" s="6"/>
      <c r="U70" s="6"/>
      <c r="V70" s="6"/>
      <c r="W70" s="6"/>
      <c r="X70" s="6"/>
      <c r="Y70" s="6"/>
      <c r="Z70" s="6"/>
      <c r="AA70" s="6"/>
      <c r="AB70" s="6"/>
    </row>
    <row r="71" spans="1:28" x14ac:dyDescent="0.2">
      <c r="C71" s="6"/>
      <c r="D71" s="6"/>
      <c r="E71" s="6"/>
      <c r="F71" s="6"/>
      <c r="G71" s="6"/>
      <c r="H71" s="6"/>
      <c r="I71" s="6"/>
      <c r="J71" s="6"/>
      <c r="K71" s="6"/>
      <c r="L71" s="6"/>
      <c r="M71" s="6"/>
      <c r="N71" s="6"/>
      <c r="O71" s="6"/>
      <c r="P71" s="6"/>
      <c r="Q71" s="6"/>
      <c r="R71" s="6"/>
      <c r="S71" s="6"/>
      <c r="T71" s="6"/>
      <c r="U71" s="6"/>
      <c r="V71" s="6"/>
      <c r="W71" s="6"/>
      <c r="X71" s="6"/>
      <c r="Y71" s="6"/>
      <c r="Z71" s="6"/>
    </row>
    <row r="72" spans="1:28" x14ac:dyDescent="0.2">
      <c r="C72" s="6"/>
      <c r="D72" s="6"/>
      <c r="E72" s="6"/>
      <c r="F72" s="6"/>
      <c r="G72" s="6"/>
      <c r="H72" s="6"/>
      <c r="I72" s="6"/>
      <c r="J72" s="6"/>
      <c r="K72" s="6"/>
      <c r="L72" s="6"/>
      <c r="M72" s="6"/>
      <c r="N72" s="6"/>
      <c r="O72" s="6"/>
      <c r="P72" s="6"/>
      <c r="Q72" s="6"/>
      <c r="R72" s="6"/>
      <c r="S72" s="6"/>
      <c r="T72" s="6"/>
      <c r="U72" s="6"/>
      <c r="V72" s="6"/>
      <c r="W72" s="6"/>
      <c r="X72" s="6"/>
      <c r="Y72" s="6"/>
      <c r="Z72" s="6"/>
    </row>
    <row r="73" spans="1:28" x14ac:dyDescent="0.2">
      <c r="C73" s="6"/>
      <c r="D73" s="6"/>
      <c r="E73" s="6"/>
      <c r="F73" s="6"/>
      <c r="G73" s="6"/>
      <c r="H73" s="6"/>
      <c r="I73" s="6"/>
      <c r="J73" s="6"/>
      <c r="K73" s="6"/>
      <c r="L73" s="6"/>
      <c r="M73" s="6"/>
      <c r="N73" s="6"/>
      <c r="O73" s="6"/>
      <c r="P73" s="6"/>
      <c r="Q73" s="6"/>
      <c r="R73" s="6"/>
      <c r="S73" s="6"/>
      <c r="T73" s="6"/>
      <c r="U73" s="6"/>
      <c r="V73" s="6"/>
      <c r="W73" s="6"/>
      <c r="X73" s="6"/>
      <c r="Y73" s="6"/>
      <c r="Z73" s="6"/>
    </row>
    <row r="74" spans="1:28" x14ac:dyDescent="0.2">
      <c r="C74" s="6"/>
      <c r="D74" s="6"/>
      <c r="E74" s="6"/>
      <c r="F74" s="6"/>
      <c r="G74" s="6"/>
      <c r="H74" s="6"/>
      <c r="I74" s="6"/>
      <c r="J74" s="6"/>
      <c r="K74" s="6"/>
      <c r="L74" s="6"/>
      <c r="M74" s="6"/>
      <c r="N74" s="6"/>
      <c r="O74" s="6"/>
      <c r="P74" s="6"/>
      <c r="Q74" s="6"/>
      <c r="R74" s="6"/>
      <c r="S74" s="6"/>
      <c r="T74" s="6"/>
      <c r="U74" s="6"/>
      <c r="V74" s="6"/>
      <c r="W74" s="6"/>
      <c r="X74" s="6"/>
      <c r="Y74" s="6"/>
      <c r="Z74" s="6"/>
    </row>
    <row r="75" spans="1:28" x14ac:dyDescent="0.2">
      <c r="C75" s="6"/>
      <c r="D75" s="6"/>
      <c r="E75" s="6"/>
      <c r="F75" s="6"/>
      <c r="G75" s="6"/>
      <c r="H75" s="6"/>
      <c r="I75" s="6"/>
      <c r="J75" s="6"/>
      <c r="K75" s="6"/>
      <c r="L75" s="6"/>
      <c r="M75" s="6"/>
      <c r="N75" s="6"/>
      <c r="O75" s="6"/>
      <c r="P75" s="6"/>
      <c r="Q75" s="6"/>
      <c r="R75" s="6"/>
      <c r="S75" s="6"/>
      <c r="T75" s="6"/>
      <c r="U75" s="6"/>
      <c r="V75" s="6"/>
      <c r="W75" s="6"/>
      <c r="X75" s="6"/>
      <c r="Y75" s="6"/>
      <c r="Z75" s="6"/>
    </row>
    <row r="76" spans="1:28" x14ac:dyDescent="0.2">
      <c r="C76" s="6"/>
      <c r="D76" s="6"/>
      <c r="E76" s="6"/>
      <c r="F76" s="6"/>
      <c r="G76" s="6"/>
      <c r="H76" s="6"/>
      <c r="I76" s="6"/>
      <c r="J76" s="6"/>
      <c r="K76" s="6"/>
      <c r="L76" s="6"/>
      <c r="M76" s="6"/>
      <c r="N76" s="6"/>
      <c r="O76" s="6"/>
      <c r="P76" s="6"/>
      <c r="Q76" s="6"/>
      <c r="R76" s="6"/>
      <c r="S76" s="6"/>
      <c r="T76" s="6"/>
      <c r="U76" s="6"/>
      <c r="V76" s="6"/>
      <c r="W76" s="6"/>
      <c r="X76" s="6"/>
      <c r="Y76" s="6"/>
      <c r="Z76" s="6"/>
    </row>
    <row r="77" spans="1:28" x14ac:dyDescent="0.2">
      <c r="C77" s="6"/>
      <c r="D77" s="6"/>
      <c r="E77" s="6"/>
      <c r="F77" s="6"/>
      <c r="G77" s="6"/>
      <c r="H77" s="6"/>
      <c r="I77" s="6"/>
      <c r="J77" s="6"/>
      <c r="K77" s="6"/>
      <c r="L77" s="6"/>
      <c r="M77" s="6"/>
      <c r="N77" s="6"/>
      <c r="O77" s="6"/>
      <c r="P77" s="6"/>
      <c r="Q77" s="6"/>
      <c r="R77" s="6"/>
      <c r="S77" s="6"/>
      <c r="T77" s="6"/>
      <c r="U77" s="6"/>
      <c r="V77" s="6"/>
      <c r="W77" s="6"/>
      <c r="X77" s="6"/>
      <c r="Y77" s="6"/>
      <c r="Z77" s="6"/>
    </row>
    <row r="78" spans="1:28" x14ac:dyDescent="0.2">
      <c r="C78" s="6"/>
      <c r="D78" s="6"/>
      <c r="E78" s="6"/>
      <c r="F78" s="6"/>
      <c r="G78" s="6"/>
      <c r="H78" s="6"/>
      <c r="I78" s="6"/>
      <c r="J78" s="6"/>
      <c r="K78" s="6"/>
      <c r="L78" s="6"/>
      <c r="M78" s="6"/>
      <c r="N78" s="6"/>
      <c r="O78" s="6"/>
      <c r="P78" s="6"/>
      <c r="Q78" s="6"/>
      <c r="R78" s="6"/>
      <c r="S78" s="6"/>
      <c r="T78" s="6"/>
      <c r="U78" s="6"/>
      <c r="V78" s="6"/>
      <c r="W78" s="6"/>
      <c r="X78" s="6"/>
      <c r="Y78" s="6"/>
      <c r="Z78" s="6"/>
    </row>
    <row r="79" spans="1:28" x14ac:dyDescent="0.2">
      <c r="C79" s="6"/>
      <c r="D79" s="6"/>
      <c r="E79" s="6"/>
      <c r="F79" s="6"/>
      <c r="G79" s="6"/>
      <c r="H79" s="6"/>
      <c r="I79" s="6"/>
      <c r="J79" s="6"/>
      <c r="K79" s="6"/>
      <c r="L79" s="6"/>
      <c r="M79" s="6"/>
      <c r="N79" s="6"/>
      <c r="O79" s="6"/>
      <c r="P79" s="6"/>
      <c r="Q79" s="6"/>
      <c r="R79" s="6"/>
      <c r="S79" s="6"/>
      <c r="T79" s="6"/>
      <c r="U79" s="6"/>
      <c r="V79" s="6"/>
      <c r="W79" s="6"/>
      <c r="X79" s="6"/>
      <c r="Y79" s="6"/>
      <c r="Z79" s="6"/>
    </row>
    <row r="80" spans="1:28" x14ac:dyDescent="0.2">
      <c r="C80" s="6"/>
      <c r="D80" s="6"/>
      <c r="E80" s="6"/>
      <c r="F80" s="6"/>
      <c r="G80" s="6"/>
      <c r="H80" s="6"/>
      <c r="I80" s="6"/>
      <c r="J80" s="6"/>
      <c r="K80" s="6"/>
      <c r="L80" s="6"/>
      <c r="M80" s="6"/>
      <c r="N80" s="6"/>
      <c r="O80" s="6"/>
      <c r="P80" s="6"/>
      <c r="Q80" s="6"/>
      <c r="R80" s="6"/>
      <c r="S80" s="6"/>
      <c r="T80" s="6"/>
      <c r="U80" s="6"/>
      <c r="V80" s="6"/>
      <c r="W80" s="6"/>
      <c r="X80" s="6"/>
      <c r="Y80" s="6"/>
      <c r="Z80" s="6"/>
    </row>
    <row r="81" spans="3:26" x14ac:dyDescent="0.2">
      <c r="C81" s="6"/>
      <c r="D81" s="6"/>
      <c r="E81" s="6"/>
      <c r="F81" s="6"/>
      <c r="G81" s="6"/>
      <c r="H81" s="6"/>
      <c r="I81" s="6"/>
      <c r="J81" s="6"/>
      <c r="K81" s="6"/>
      <c r="L81" s="6"/>
      <c r="M81" s="6"/>
      <c r="N81" s="6"/>
      <c r="O81" s="6"/>
      <c r="P81" s="6"/>
      <c r="Q81" s="6"/>
      <c r="R81" s="6"/>
      <c r="S81" s="6"/>
      <c r="T81" s="6"/>
      <c r="U81" s="6"/>
      <c r="V81" s="6"/>
      <c r="W81" s="6"/>
      <c r="X81" s="6"/>
      <c r="Y81" s="6"/>
      <c r="Z81" s="6"/>
    </row>
    <row r="82" spans="3:26" x14ac:dyDescent="0.2">
      <c r="C82" s="6"/>
      <c r="D82" s="6"/>
      <c r="E82" s="6"/>
      <c r="F82" s="6"/>
      <c r="G82" s="6"/>
      <c r="H82" s="6"/>
      <c r="I82" s="6"/>
      <c r="J82" s="6"/>
      <c r="K82" s="6"/>
      <c r="L82" s="6"/>
      <c r="M82" s="6"/>
      <c r="N82" s="6"/>
      <c r="O82" s="6"/>
      <c r="P82" s="6"/>
      <c r="Q82" s="6"/>
      <c r="R82" s="6"/>
      <c r="S82" s="6"/>
      <c r="T82" s="6"/>
      <c r="U82" s="6"/>
      <c r="V82" s="6"/>
      <c r="W82" s="6"/>
      <c r="X82" s="6"/>
      <c r="Y82" s="6"/>
      <c r="Z82" s="6"/>
    </row>
    <row r="83" spans="3:26" x14ac:dyDescent="0.2">
      <c r="C83" s="6"/>
      <c r="D83" s="6"/>
      <c r="E83" s="6"/>
      <c r="F83" s="6"/>
      <c r="G83" s="6"/>
      <c r="H83" s="6"/>
      <c r="I83" s="6"/>
      <c r="J83" s="6"/>
      <c r="K83" s="6"/>
      <c r="L83" s="6"/>
      <c r="M83" s="6"/>
      <c r="N83" s="6"/>
      <c r="O83" s="6"/>
      <c r="P83" s="6"/>
      <c r="Q83" s="6"/>
      <c r="R83" s="6"/>
      <c r="S83" s="6"/>
      <c r="T83" s="6"/>
      <c r="U83" s="6"/>
      <c r="V83" s="6"/>
      <c r="W83" s="6"/>
      <c r="X83" s="6"/>
      <c r="Y83" s="6"/>
      <c r="Z83" s="6"/>
    </row>
    <row r="84" spans="3:26" x14ac:dyDescent="0.2">
      <c r="C84" s="6"/>
      <c r="D84" s="6"/>
      <c r="E84" s="6"/>
      <c r="F84" s="6"/>
      <c r="G84" s="6"/>
      <c r="H84" s="6"/>
      <c r="I84" s="6"/>
      <c r="J84" s="6"/>
      <c r="K84" s="6"/>
      <c r="L84" s="6"/>
      <c r="M84" s="6"/>
      <c r="N84" s="6"/>
      <c r="O84" s="6"/>
      <c r="P84" s="6"/>
      <c r="Q84" s="6"/>
      <c r="R84" s="6"/>
      <c r="S84" s="6"/>
      <c r="T84" s="6"/>
      <c r="U84" s="6"/>
      <c r="V84" s="6"/>
      <c r="W84" s="6"/>
      <c r="X84" s="6"/>
      <c r="Y84" s="6"/>
      <c r="Z84" s="6"/>
    </row>
    <row r="85" spans="3:26" x14ac:dyDescent="0.2">
      <c r="C85" s="6"/>
      <c r="D85" s="6"/>
      <c r="E85" s="6"/>
      <c r="F85" s="6"/>
      <c r="G85" s="6"/>
      <c r="H85" s="6"/>
      <c r="I85" s="6"/>
      <c r="J85" s="6"/>
      <c r="K85" s="6"/>
      <c r="L85" s="6"/>
      <c r="M85" s="6"/>
      <c r="N85" s="6"/>
      <c r="O85" s="6"/>
      <c r="P85" s="6"/>
      <c r="Q85" s="6"/>
      <c r="R85" s="6"/>
      <c r="S85" s="6"/>
      <c r="T85" s="6"/>
      <c r="U85" s="6"/>
      <c r="V85" s="6"/>
      <c r="W85" s="6"/>
      <c r="X85" s="6"/>
      <c r="Y85" s="6"/>
      <c r="Z85" s="6"/>
    </row>
    <row r="86" spans="3:26" x14ac:dyDescent="0.2">
      <c r="C86" s="6"/>
      <c r="D86" s="6"/>
      <c r="E86" s="6"/>
      <c r="F86" s="6"/>
      <c r="G86" s="6"/>
      <c r="H86" s="6"/>
      <c r="I86" s="6"/>
      <c r="J86" s="6"/>
      <c r="K86" s="6"/>
      <c r="L86" s="6"/>
      <c r="M86" s="6"/>
      <c r="N86" s="6"/>
      <c r="O86" s="6"/>
      <c r="P86" s="6"/>
      <c r="Q86" s="6"/>
      <c r="R86" s="6"/>
      <c r="S86" s="6"/>
      <c r="T86" s="6"/>
      <c r="U86" s="6"/>
      <c r="V86" s="6"/>
      <c r="W86" s="6"/>
      <c r="X86" s="6"/>
      <c r="Y86" s="6"/>
      <c r="Z86" s="6"/>
    </row>
    <row r="87" spans="3:26" x14ac:dyDescent="0.2">
      <c r="C87" s="6"/>
      <c r="D87" s="6"/>
      <c r="E87" s="6"/>
      <c r="F87" s="6"/>
      <c r="G87" s="6"/>
      <c r="H87" s="6"/>
      <c r="I87" s="6"/>
      <c r="J87" s="6"/>
      <c r="K87" s="6"/>
      <c r="L87" s="6"/>
      <c r="M87" s="6"/>
      <c r="N87" s="6"/>
      <c r="O87" s="6"/>
      <c r="P87" s="6"/>
      <c r="Q87" s="6"/>
      <c r="R87" s="6"/>
      <c r="S87" s="6"/>
      <c r="T87" s="6"/>
      <c r="U87" s="6"/>
      <c r="V87" s="6"/>
      <c r="W87" s="6"/>
      <c r="X87" s="6"/>
      <c r="Y87" s="6"/>
      <c r="Z87" s="6"/>
    </row>
    <row r="88" spans="3:26" x14ac:dyDescent="0.2">
      <c r="C88" s="6"/>
      <c r="D88" s="6"/>
      <c r="E88" s="6"/>
      <c r="F88" s="6"/>
      <c r="G88" s="6"/>
      <c r="H88" s="6"/>
      <c r="I88" s="6"/>
      <c r="J88" s="6"/>
      <c r="K88" s="6"/>
      <c r="L88" s="6"/>
      <c r="M88" s="6"/>
      <c r="N88" s="6"/>
      <c r="O88" s="6"/>
      <c r="P88" s="6"/>
      <c r="Q88" s="6"/>
      <c r="R88" s="6"/>
      <c r="S88" s="6"/>
      <c r="T88" s="6"/>
      <c r="U88" s="6"/>
      <c r="V88" s="6"/>
      <c r="W88" s="6"/>
      <c r="X88" s="6"/>
      <c r="Y88" s="6"/>
      <c r="Z88" s="6"/>
    </row>
    <row r="89" spans="3:26" x14ac:dyDescent="0.2">
      <c r="C89" s="6"/>
      <c r="D89" s="6"/>
      <c r="E89" s="6"/>
      <c r="F89" s="6"/>
      <c r="G89" s="6"/>
      <c r="H89" s="6"/>
      <c r="I89" s="6"/>
      <c r="J89" s="6"/>
      <c r="K89" s="6"/>
      <c r="L89" s="6"/>
      <c r="M89" s="6"/>
      <c r="N89" s="6"/>
      <c r="O89" s="6"/>
      <c r="P89" s="6"/>
      <c r="Q89" s="6"/>
      <c r="R89" s="6"/>
      <c r="S89" s="6"/>
      <c r="T89" s="6"/>
      <c r="U89" s="6"/>
      <c r="V89" s="6"/>
      <c r="W89" s="6"/>
      <c r="X89" s="6"/>
      <c r="Y89" s="6"/>
      <c r="Z89" s="6"/>
    </row>
    <row r="90" spans="3:26" x14ac:dyDescent="0.2">
      <c r="C90" s="6"/>
      <c r="D90" s="6"/>
      <c r="E90" s="6"/>
      <c r="F90" s="6"/>
      <c r="G90" s="6"/>
      <c r="H90" s="6"/>
      <c r="I90" s="6"/>
      <c r="J90" s="6"/>
      <c r="K90" s="6"/>
      <c r="L90" s="6"/>
      <c r="M90" s="6"/>
      <c r="N90" s="6"/>
      <c r="O90" s="6"/>
      <c r="P90" s="6"/>
      <c r="Q90" s="6"/>
      <c r="R90" s="6"/>
      <c r="S90" s="6"/>
      <c r="T90" s="6"/>
      <c r="U90" s="6"/>
      <c r="V90" s="6"/>
      <c r="W90" s="6"/>
      <c r="X90" s="6"/>
      <c r="Y90" s="6"/>
      <c r="Z90" s="6"/>
    </row>
    <row r="91" spans="3:26" x14ac:dyDescent="0.2">
      <c r="C91" s="6"/>
      <c r="D91" s="6"/>
      <c r="E91" s="6"/>
      <c r="F91" s="6"/>
      <c r="G91" s="6"/>
      <c r="H91" s="6"/>
      <c r="I91" s="6"/>
      <c r="J91" s="6"/>
      <c r="K91" s="6"/>
      <c r="L91" s="6"/>
      <c r="M91" s="6"/>
      <c r="N91" s="6"/>
      <c r="O91" s="6"/>
      <c r="P91" s="6"/>
      <c r="Q91" s="6"/>
      <c r="R91" s="6"/>
      <c r="S91" s="6"/>
      <c r="T91" s="6"/>
      <c r="U91" s="6"/>
      <c r="V91" s="6"/>
      <c r="W91" s="6"/>
      <c r="X91" s="6"/>
      <c r="Y91" s="6"/>
      <c r="Z91" s="6"/>
    </row>
    <row r="92" spans="3:26" x14ac:dyDescent="0.2">
      <c r="C92" s="6"/>
      <c r="D92" s="6"/>
      <c r="E92" s="6"/>
      <c r="F92" s="6"/>
      <c r="G92" s="6"/>
      <c r="H92" s="6"/>
      <c r="I92" s="6"/>
      <c r="J92" s="6"/>
      <c r="K92" s="6"/>
      <c r="L92" s="6"/>
      <c r="M92" s="6"/>
      <c r="N92" s="6"/>
      <c r="O92" s="6"/>
      <c r="P92" s="6"/>
      <c r="Q92" s="6"/>
      <c r="R92" s="6"/>
      <c r="S92" s="6"/>
      <c r="T92" s="6"/>
      <c r="U92" s="6"/>
      <c r="V92" s="6"/>
      <c r="W92" s="6"/>
      <c r="X92" s="6"/>
      <c r="Y92" s="6"/>
      <c r="Z92" s="6"/>
    </row>
    <row r="93" spans="3:26" x14ac:dyDescent="0.2">
      <c r="C93" s="6"/>
      <c r="D93" s="6"/>
      <c r="E93" s="6"/>
      <c r="F93" s="6"/>
      <c r="G93" s="6"/>
      <c r="H93" s="6"/>
      <c r="I93" s="6"/>
      <c r="J93" s="6"/>
      <c r="K93" s="6"/>
      <c r="L93" s="6"/>
      <c r="M93" s="6"/>
      <c r="N93" s="6"/>
      <c r="O93" s="6"/>
      <c r="P93" s="6"/>
      <c r="Q93" s="6"/>
      <c r="R93" s="6"/>
      <c r="S93" s="6"/>
      <c r="T93" s="6"/>
      <c r="U93" s="6"/>
      <c r="V93" s="6"/>
      <c r="W93" s="6"/>
      <c r="X93" s="6"/>
      <c r="Y93" s="6"/>
      <c r="Z93" s="6"/>
    </row>
    <row r="94" spans="3:26" x14ac:dyDescent="0.2">
      <c r="C94" s="6"/>
      <c r="D94" s="6"/>
      <c r="E94" s="6"/>
      <c r="F94" s="6"/>
      <c r="G94" s="6"/>
      <c r="H94" s="6"/>
      <c r="I94" s="6"/>
      <c r="J94" s="6"/>
      <c r="K94" s="6"/>
      <c r="L94" s="6"/>
      <c r="M94" s="6"/>
      <c r="N94" s="6"/>
      <c r="O94" s="6"/>
      <c r="P94" s="6"/>
      <c r="Q94" s="6"/>
      <c r="R94" s="6"/>
      <c r="S94" s="6"/>
      <c r="T94" s="6"/>
      <c r="U94" s="6"/>
      <c r="V94" s="6"/>
      <c r="W94" s="6"/>
      <c r="X94" s="6"/>
      <c r="Y94" s="6"/>
      <c r="Z94" s="6"/>
    </row>
    <row r="95" spans="3:26" x14ac:dyDescent="0.2">
      <c r="C95" s="6"/>
      <c r="D95" s="6"/>
      <c r="E95" s="6"/>
      <c r="F95" s="6"/>
      <c r="G95" s="6"/>
      <c r="H95" s="6"/>
      <c r="I95" s="6"/>
      <c r="J95" s="6"/>
      <c r="K95" s="6"/>
      <c r="L95" s="6"/>
      <c r="M95" s="6"/>
      <c r="N95" s="6"/>
      <c r="O95" s="6"/>
      <c r="P95" s="6"/>
      <c r="Q95" s="6"/>
      <c r="R95" s="6"/>
      <c r="S95" s="6"/>
      <c r="T95" s="6"/>
      <c r="U95" s="6"/>
      <c r="V95" s="6"/>
      <c r="W95" s="6"/>
      <c r="X95" s="6"/>
      <c r="Y95" s="6"/>
      <c r="Z95" s="6"/>
    </row>
    <row r="96" spans="3:26" x14ac:dyDescent="0.2">
      <c r="C96" s="6"/>
      <c r="D96" s="6"/>
      <c r="E96" s="6"/>
      <c r="F96" s="6"/>
      <c r="G96" s="6"/>
      <c r="H96" s="6"/>
      <c r="I96" s="6"/>
      <c r="J96" s="6"/>
      <c r="K96" s="6"/>
      <c r="L96" s="6"/>
      <c r="M96" s="6"/>
      <c r="N96" s="6"/>
      <c r="O96" s="6"/>
      <c r="P96" s="6"/>
      <c r="Q96" s="6"/>
      <c r="R96" s="6"/>
      <c r="S96" s="6"/>
      <c r="T96" s="6"/>
      <c r="U96" s="6"/>
      <c r="V96" s="6"/>
      <c r="W96" s="6"/>
      <c r="X96" s="6"/>
      <c r="Y96" s="6"/>
      <c r="Z96" s="6"/>
    </row>
    <row r="97" spans="3:26" x14ac:dyDescent="0.2">
      <c r="C97" s="6"/>
      <c r="D97" s="6"/>
      <c r="E97" s="6"/>
      <c r="F97" s="6"/>
      <c r="G97" s="6"/>
      <c r="H97" s="6"/>
      <c r="I97" s="6"/>
      <c r="J97" s="6"/>
      <c r="K97" s="6"/>
      <c r="L97" s="6"/>
      <c r="M97" s="6"/>
      <c r="N97" s="6"/>
      <c r="O97" s="6"/>
      <c r="P97" s="6"/>
      <c r="Q97" s="6"/>
      <c r="R97" s="6"/>
      <c r="S97" s="6"/>
      <c r="T97" s="6"/>
      <c r="U97" s="6"/>
      <c r="V97" s="6"/>
      <c r="W97" s="6"/>
      <c r="X97" s="6"/>
      <c r="Y97" s="6"/>
      <c r="Z97" s="6"/>
    </row>
    <row r="98" spans="3:26" x14ac:dyDescent="0.2">
      <c r="C98" s="6"/>
      <c r="D98" s="6"/>
      <c r="E98" s="6"/>
      <c r="F98" s="6"/>
      <c r="G98" s="6"/>
      <c r="H98" s="6"/>
      <c r="I98" s="6"/>
      <c r="J98" s="6"/>
      <c r="K98" s="6"/>
      <c r="L98" s="6"/>
      <c r="M98" s="6"/>
      <c r="N98" s="6"/>
      <c r="O98" s="6"/>
      <c r="P98" s="6"/>
      <c r="Q98" s="6"/>
      <c r="R98" s="6"/>
      <c r="S98" s="6"/>
      <c r="T98" s="6"/>
      <c r="U98" s="6"/>
      <c r="V98" s="6"/>
      <c r="W98" s="6"/>
      <c r="X98" s="6"/>
      <c r="Y98" s="6"/>
      <c r="Z98" s="6"/>
    </row>
    <row r="99" spans="3:26" x14ac:dyDescent="0.2">
      <c r="C99" s="6"/>
      <c r="D99" s="6"/>
      <c r="E99" s="6"/>
      <c r="F99" s="6"/>
      <c r="G99" s="6"/>
      <c r="H99" s="6"/>
      <c r="I99" s="6"/>
      <c r="J99" s="6"/>
      <c r="K99" s="6"/>
      <c r="L99" s="6"/>
      <c r="M99" s="6"/>
      <c r="N99" s="6"/>
      <c r="O99" s="6"/>
      <c r="P99" s="6"/>
      <c r="Q99" s="6"/>
      <c r="R99" s="6"/>
      <c r="S99" s="6"/>
      <c r="T99" s="6"/>
      <c r="U99" s="6"/>
      <c r="V99" s="6"/>
      <c r="W99" s="6"/>
      <c r="X99" s="6"/>
      <c r="Y99" s="6"/>
      <c r="Z99" s="6"/>
    </row>
    <row r="100" spans="3:26" x14ac:dyDescent="0.2">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3:26" x14ac:dyDescent="0.2">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3:26" x14ac:dyDescent="0.2">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3:26" x14ac:dyDescent="0.2">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3:26" x14ac:dyDescent="0.2">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3:26" x14ac:dyDescent="0.2">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3:26" x14ac:dyDescent="0.2">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3:26" x14ac:dyDescent="0.2">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3:26" x14ac:dyDescent="0.2">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3:26" x14ac:dyDescent="0.2">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3:26" x14ac:dyDescent="0.2">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3:26" x14ac:dyDescent="0.2">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3:26" x14ac:dyDescent="0.2">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3:26" x14ac:dyDescent="0.2">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3:26" x14ac:dyDescent="0.2">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3:26" x14ac:dyDescent="0.2">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3:26" x14ac:dyDescent="0.2">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3:26" x14ac:dyDescent="0.2">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3:26" x14ac:dyDescent="0.2">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3:26" x14ac:dyDescent="0.2">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3:26" x14ac:dyDescent="0.2">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3:26" x14ac:dyDescent="0.2">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3:26" x14ac:dyDescent="0.2">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3:26" x14ac:dyDescent="0.2">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3:26" x14ac:dyDescent="0.2">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3:26" x14ac:dyDescent="0.2">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3:26" x14ac:dyDescent="0.2">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3:26" x14ac:dyDescent="0.2">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3:26" x14ac:dyDescent="0.2">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3:26" x14ac:dyDescent="0.2">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3:26" x14ac:dyDescent="0.2">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3:26" x14ac:dyDescent="0.2">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3:26" x14ac:dyDescent="0.2">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3:26" x14ac:dyDescent="0.2">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3:26" x14ac:dyDescent="0.2">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3:26" x14ac:dyDescent="0.2">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3:26" x14ac:dyDescent="0.2">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3:26" x14ac:dyDescent="0.2">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3:26" x14ac:dyDescent="0.2">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3:26" x14ac:dyDescent="0.2">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3:26" x14ac:dyDescent="0.2">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3:26" x14ac:dyDescent="0.2">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3:26" x14ac:dyDescent="0.2">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3:26" x14ac:dyDescent="0.2">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3:26" x14ac:dyDescent="0.2">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3:26" x14ac:dyDescent="0.2">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3:26" x14ac:dyDescent="0.2">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3:26" x14ac:dyDescent="0.2">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3:26" x14ac:dyDescent="0.2">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3:26" x14ac:dyDescent="0.2">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3:26" x14ac:dyDescent="0.2">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3:26" x14ac:dyDescent="0.2">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3:26" x14ac:dyDescent="0.2">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3:26" x14ac:dyDescent="0.2">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3:26" x14ac:dyDescent="0.2">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3:26" x14ac:dyDescent="0.2">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3:26" x14ac:dyDescent="0.2">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3:26" x14ac:dyDescent="0.2">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3:26" x14ac:dyDescent="0.2">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3:26" x14ac:dyDescent="0.2">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3:26" x14ac:dyDescent="0.2">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3:26" x14ac:dyDescent="0.2">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3:26" x14ac:dyDescent="0.2">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3:26" x14ac:dyDescent="0.2">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3:26" x14ac:dyDescent="0.2">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3:26" x14ac:dyDescent="0.2">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3:26" x14ac:dyDescent="0.2">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3:26" x14ac:dyDescent="0.2">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3:26" x14ac:dyDescent="0.2">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3:26" x14ac:dyDescent="0.2">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3:26" x14ac:dyDescent="0.2">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3:26" x14ac:dyDescent="0.2">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3:26" x14ac:dyDescent="0.2">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3:26" x14ac:dyDescent="0.2">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3:26" x14ac:dyDescent="0.2">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3:26" x14ac:dyDescent="0.2">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3:26" x14ac:dyDescent="0.2">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3:26" x14ac:dyDescent="0.2">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3:26" x14ac:dyDescent="0.2">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3:26" x14ac:dyDescent="0.2">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3:26" x14ac:dyDescent="0.2">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3:26" x14ac:dyDescent="0.2">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3:26" x14ac:dyDescent="0.2">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3:26" x14ac:dyDescent="0.2">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3:26" x14ac:dyDescent="0.2">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3:26" x14ac:dyDescent="0.2">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3:26" x14ac:dyDescent="0.2">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3:26" x14ac:dyDescent="0.2">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3:26" x14ac:dyDescent="0.2">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3:26" x14ac:dyDescent="0.2">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3:26" x14ac:dyDescent="0.2">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3:26" x14ac:dyDescent="0.2">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3:26" x14ac:dyDescent="0.2">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3:26" x14ac:dyDescent="0.2">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3:26" x14ac:dyDescent="0.2">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3:26" x14ac:dyDescent="0.2">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3:26" x14ac:dyDescent="0.2">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3:26" x14ac:dyDescent="0.2">
      <c r="C197" s="6"/>
      <c r="D197" s="6"/>
      <c r="E197" s="6"/>
      <c r="F197" s="6"/>
      <c r="G197" s="6"/>
      <c r="H197" s="6"/>
      <c r="I197" s="6"/>
      <c r="J197" s="6"/>
      <c r="K197" s="6"/>
      <c r="L197" s="6"/>
      <c r="M197" s="6"/>
      <c r="N197" s="6"/>
      <c r="O197" s="6"/>
      <c r="P197" s="6"/>
      <c r="Q197" s="6"/>
      <c r="R197" s="6"/>
      <c r="S197" s="6"/>
      <c r="T197" s="6"/>
      <c r="U197" s="6"/>
      <c r="V197" s="6"/>
      <c r="W197" s="6"/>
      <c r="X197" s="6"/>
      <c r="Y197" s="6"/>
      <c r="Z197" s="6"/>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3712"/>
  </sheetPr>
  <dimension ref="A1:B26"/>
  <sheetViews>
    <sheetView showGridLines="0" zoomScaleNormal="100" workbookViewId="0">
      <selection sqref="A1:B1"/>
    </sheetView>
  </sheetViews>
  <sheetFormatPr baseColWidth="10" defaultRowHeight="12.75" x14ac:dyDescent="0.2"/>
  <cols>
    <col min="1" max="1" width="3.7109375" customWidth="1"/>
    <col min="2" max="2" width="91.140625" bestFit="1" customWidth="1"/>
  </cols>
  <sheetData>
    <row r="1" spans="1:2" ht="15.75" x14ac:dyDescent="0.25">
      <c r="A1" s="261" t="str">
        <f>Inhaltsverzeichnis!B48</f>
        <v>Begriffe</v>
      </c>
      <c r="B1" s="261"/>
    </row>
    <row r="4" spans="1:2" x14ac:dyDescent="0.2">
      <c r="B4" s="25" t="s">
        <v>397</v>
      </c>
    </row>
    <row r="5" spans="1:2" ht="127.5" x14ac:dyDescent="0.2">
      <c r="B5" s="27" t="s">
        <v>412</v>
      </c>
    </row>
    <row r="6" spans="1:2" x14ac:dyDescent="0.2">
      <c r="B6" s="26"/>
    </row>
    <row r="7" spans="1:2" x14ac:dyDescent="0.2">
      <c r="B7" s="25" t="s">
        <v>3</v>
      </c>
    </row>
    <row r="8" spans="1:2" ht="38.25" x14ac:dyDescent="0.2">
      <c r="B8" s="27" t="s">
        <v>396</v>
      </c>
    </row>
    <row r="9" spans="1:2" x14ac:dyDescent="0.2">
      <c r="B9" s="26"/>
    </row>
    <row r="10" spans="1:2" x14ac:dyDescent="0.2">
      <c r="B10" s="25" t="s">
        <v>297</v>
      </c>
    </row>
    <row r="11" spans="1:2" ht="37.5" customHeight="1" x14ac:dyDescent="0.2">
      <c r="B11" s="27" t="s">
        <v>320</v>
      </c>
    </row>
    <row r="12" spans="1:2" ht="12.75" customHeight="1" x14ac:dyDescent="0.2">
      <c r="B12" s="27"/>
    </row>
    <row r="13" spans="1:2" x14ac:dyDescent="0.2">
      <c r="B13" s="25" t="s">
        <v>420</v>
      </c>
    </row>
    <row r="14" spans="1:2" ht="25.5" x14ac:dyDescent="0.2">
      <c r="B14" s="27" t="s">
        <v>421</v>
      </c>
    </row>
    <row r="15" spans="1:2" x14ac:dyDescent="0.2">
      <c r="B15" s="26"/>
    </row>
    <row r="16" spans="1:2" x14ac:dyDescent="0.2">
      <c r="B16" s="25" t="s">
        <v>295</v>
      </c>
    </row>
    <row r="17" spans="2:2" ht="63.75" x14ac:dyDescent="0.2">
      <c r="B17" s="27" t="s">
        <v>326</v>
      </c>
    </row>
    <row r="19" spans="2:2" x14ac:dyDescent="0.2">
      <c r="B19" s="24" t="s">
        <v>466</v>
      </c>
    </row>
    <row r="20" spans="2:2" ht="63.75" x14ac:dyDescent="0.2">
      <c r="B20" s="37" t="s">
        <v>465</v>
      </c>
    </row>
    <row r="21" spans="2:2" x14ac:dyDescent="0.2">
      <c r="B21" s="37"/>
    </row>
    <row r="22" spans="2:2" x14ac:dyDescent="0.2">
      <c r="B22" s="24" t="s">
        <v>5</v>
      </c>
    </row>
    <row r="23" spans="2:2" ht="38.25" x14ac:dyDescent="0.2">
      <c r="B23" s="37" t="s">
        <v>338</v>
      </c>
    </row>
    <row r="25" spans="2:2" x14ac:dyDescent="0.2">
      <c r="B25" s="24" t="s">
        <v>58</v>
      </c>
    </row>
    <row r="26" spans="2:2" ht="38.25" x14ac:dyDescent="0.2">
      <c r="B26" s="37" t="s">
        <v>339</v>
      </c>
    </row>
  </sheetData>
  <mergeCells count="1">
    <mergeCell ref="A1:B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M18"/>
  <sheetViews>
    <sheetView showGridLines="0" zoomScaleNormal="100" workbookViewId="0">
      <selection sqref="A1:L1"/>
    </sheetView>
  </sheetViews>
  <sheetFormatPr baseColWidth="10" defaultRowHeight="12.75" x14ac:dyDescent="0.2"/>
  <cols>
    <col min="1" max="1" width="2.7109375" style="6" customWidth="1"/>
    <col min="2" max="2" width="16.7109375" style="6" customWidth="1"/>
    <col min="3" max="5" width="10.7109375" style="6" customWidth="1"/>
    <col min="6" max="6" width="7.7109375" style="6" customWidth="1"/>
    <col min="7" max="7" width="17.42578125" style="6" customWidth="1"/>
    <col min="8" max="9" width="10.7109375" style="6" customWidth="1"/>
    <col min="10" max="16384" width="11.42578125" style="6"/>
  </cols>
  <sheetData>
    <row r="1" spans="1:13" ht="15.75" x14ac:dyDescent="0.2">
      <c r="A1" s="234" t="str">
        <f>Inhaltsverzeichnis!B18&amp;" " &amp; Inhaltsverzeichnis!C18&amp; " " &amp;Inhaltsverzeichnis!D18</f>
        <v>Tabelle 2:  Dossiers, Personen mit Leistungsbezug und Sozialhilfequoten nach Bezirk und nach Gemeindegrösse, 2020</v>
      </c>
      <c r="B1" s="234"/>
      <c r="C1" s="234"/>
      <c r="D1" s="234"/>
      <c r="E1" s="234"/>
      <c r="F1" s="234"/>
      <c r="G1" s="234"/>
      <c r="H1" s="234"/>
      <c r="I1" s="234"/>
      <c r="J1" s="234"/>
      <c r="K1" s="234"/>
      <c r="L1" s="234"/>
      <c r="M1" s="219"/>
    </row>
    <row r="2" spans="1:13" ht="15.75" x14ac:dyDescent="0.25">
      <c r="A2" s="57"/>
      <c r="B2" s="57"/>
      <c r="C2" s="198"/>
      <c r="D2" s="57"/>
      <c r="E2" s="57"/>
      <c r="F2" s="57"/>
      <c r="G2" s="57"/>
      <c r="H2" s="57"/>
      <c r="I2" s="57"/>
    </row>
    <row r="3" spans="1:13" x14ac:dyDescent="0.2">
      <c r="K3" s="102"/>
    </row>
    <row r="4" spans="1:13" ht="38.25" x14ac:dyDescent="0.2">
      <c r="B4" s="116" t="s">
        <v>454</v>
      </c>
      <c r="C4" s="202" t="s">
        <v>453</v>
      </c>
      <c r="D4" s="202" t="s">
        <v>455</v>
      </c>
      <c r="E4" s="108" t="s">
        <v>364</v>
      </c>
      <c r="F4" s="72"/>
      <c r="G4" s="116" t="s">
        <v>456</v>
      </c>
      <c r="H4" s="202" t="s">
        <v>455</v>
      </c>
      <c r="I4" s="108" t="s">
        <v>364</v>
      </c>
      <c r="K4" s="31"/>
    </row>
    <row r="5" spans="1:13" x14ac:dyDescent="0.2">
      <c r="B5" s="56" t="s">
        <v>19</v>
      </c>
      <c r="C5" s="11">
        <v>1530</v>
      </c>
      <c r="D5" s="11">
        <v>2437</v>
      </c>
      <c r="E5" s="103">
        <v>3.1</v>
      </c>
      <c r="G5" s="56" t="s">
        <v>30</v>
      </c>
      <c r="H5" s="11">
        <v>346</v>
      </c>
      <c r="I5" s="103">
        <v>1.1000000000000001</v>
      </c>
    </row>
    <row r="6" spans="1:13" x14ac:dyDescent="0.2">
      <c r="B6" s="56" t="s">
        <v>20</v>
      </c>
      <c r="C6" s="11">
        <v>1688</v>
      </c>
      <c r="D6" s="11">
        <v>2625</v>
      </c>
      <c r="E6" s="103">
        <v>1.8</v>
      </c>
      <c r="G6" s="177" t="s">
        <v>365</v>
      </c>
      <c r="H6" s="11">
        <v>824</v>
      </c>
      <c r="I6" s="103">
        <v>1.1000000000000001</v>
      </c>
    </row>
    <row r="7" spans="1:13" x14ac:dyDescent="0.2">
      <c r="B7" s="56" t="s">
        <v>21</v>
      </c>
      <c r="C7" s="11">
        <v>945</v>
      </c>
      <c r="D7" s="11">
        <v>1447</v>
      </c>
      <c r="E7" s="103">
        <v>1.9</v>
      </c>
      <c r="G7" s="177" t="s">
        <v>366</v>
      </c>
      <c r="H7" s="11">
        <v>3543</v>
      </c>
      <c r="I7" s="103">
        <v>1.5</v>
      </c>
    </row>
    <row r="8" spans="1:13" x14ac:dyDescent="0.2">
      <c r="B8" s="56" t="s">
        <v>22</v>
      </c>
      <c r="C8" s="11">
        <v>599</v>
      </c>
      <c r="D8" s="11">
        <v>923</v>
      </c>
      <c r="E8" s="103">
        <v>1.8</v>
      </c>
      <c r="G8" s="177" t="s">
        <v>367</v>
      </c>
      <c r="H8" s="11">
        <v>3959</v>
      </c>
      <c r="I8" s="103">
        <v>2.4</v>
      </c>
    </row>
    <row r="9" spans="1:13" x14ac:dyDescent="0.2">
      <c r="B9" s="56" t="s">
        <v>23</v>
      </c>
      <c r="C9" s="11">
        <v>660</v>
      </c>
      <c r="D9" s="11">
        <v>1071</v>
      </c>
      <c r="E9" s="103">
        <v>2.5</v>
      </c>
      <c r="G9" s="177" t="s">
        <v>368</v>
      </c>
      <c r="H9" s="11">
        <v>3886</v>
      </c>
      <c r="I9" s="103">
        <v>2.9</v>
      </c>
    </row>
    <row r="10" spans="1:13" ht="13.5" thickBot="1" x14ac:dyDescent="0.25">
      <c r="B10" s="56" t="s">
        <v>24</v>
      </c>
      <c r="C10" s="11">
        <v>315</v>
      </c>
      <c r="D10" s="11">
        <v>499</v>
      </c>
      <c r="E10" s="29">
        <v>1.5</v>
      </c>
      <c r="G10" s="178" t="s">
        <v>369</v>
      </c>
      <c r="H10" s="114">
        <v>1224</v>
      </c>
      <c r="I10" s="176">
        <v>2.9</v>
      </c>
    </row>
    <row r="11" spans="1:13" x14ac:dyDescent="0.2">
      <c r="B11" s="56" t="s">
        <v>25</v>
      </c>
      <c r="C11" s="11">
        <v>767</v>
      </c>
      <c r="D11" s="11">
        <v>1164</v>
      </c>
      <c r="E11" s="29">
        <v>1.8</v>
      </c>
    </row>
    <row r="12" spans="1:13" x14ac:dyDescent="0.2">
      <c r="B12" s="56" t="s">
        <v>26</v>
      </c>
      <c r="C12" s="11">
        <v>288</v>
      </c>
      <c r="D12" s="11">
        <v>435</v>
      </c>
      <c r="E12" s="29">
        <v>1.2</v>
      </c>
    </row>
    <row r="13" spans="1:13" x14ac:dyDescent="0.2">
      <c r="B13" s="56" t="s">
        <v>27</v>
      </c>
      <c r="C13" s="11">
        <v>647</v>
      </c>
      <c r="D13" s="11">
        <v>994</v>
      </c>
      <c r="E13" s="29">
        <v>2.1</v>
      </c>
    </row>
    <row r="14" spans="1:13" x14ac:dyDescent="0.2">
      <c r="B14" s="56" t="s">
        <v>28</v>
      </c>
      <c r="C14" s="11">
        <v>1095</v>
      </c>
      <c r="D14" s="11">
        <v>1814</v>
      </c>
      <c r="E14" s="29">
        <v>2.5</v>
      </c>
    </row>
    <row r="15" spans="1:13" ht="13.5" thickBot="1" x14ac:dyDescent="0.25">
      <c r="B15" s="113" t="s">
        <v>29</v>
      </c>
      <c r="C15" s="114">
        <v>471</v>
      </c>
      <c r="D15" s="114">
        <v>710</v>
      </c>
      <c r="E15" s="111">
        <v>2</v>
      </c>
    </row>
    <row r="17" spans="2:2" x14ac:dyDescent="0.2">
      <c r="B17" s="88" t="s">
        <v>491</v>
      </c>
    </row>
    <row r="18" spans="2:2" x14ac:dyDescent="0.2">
      <c r="B18" s="139" t="s">
        <v>452</v>
      </c>
    </row>
  </sheetData>
  <mergeCells count="1">
    <mergeCell ref="A1:L1"/>
  </mergeCells>
  <pageMargins left="0.77" right="0.59" top="0.79" bottom="0.77" header="0.4921259845" footer="0.34"/>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L228"/>
  <sheetViews>
    <sheetView showGridLines="0" zoomScaleNormal="100" workbookViewId="0">
      <pane ySplit="4" topLeftCell="A5" activePane="bottomLeft" state="frozen"/>
      <selection activeCell="I10" sqref="I10"/>
      <selection pane="bottomLeft" sqref="A1:K1"/>
    </sheetView>
  </sheetViews>
  <sheetFormatPr baseColWidth="10" defaultRowHeight="12.75" x14ac:dyDescent="0.2"/>
  <cols>
    <col min="1" max="1" width="2.7109375" style="82" customWidth="1"/>
    <col min="2" max="2" width="5.7109375" style="77" customWidth="1"/>
    <col min="3" max="3" width="22.28515625" style="82" bestFit="1" customWidth="1"/>
    <col min="4" max="7" width="10.7109375" style="82" customWidth="1"/>
    <col min="8" max="16384" width="11.42578125" style="82"/>
  </cols>
  <sheetData>
    <row r="1" spans="1:12" ht="15.75" x14ac:dyDescent="0.2">
      <c r="A1" s="234" t="str">
        <f>Inhaltsverzeichnis!B19&amp;" " &amp; Inhaltsverzeichnis!C19&amp;" "&amp;Inhaltsverzeichnis!D19</f>
        <v>Tabelle 3:  Dossiers, Personen mit Leistungsbezug und Sozialhilfequoten nach Bezirk und Gemeinde, 2020</v>
      </c>
      <c r="B1" s="234"/>
      <c r="C1" s="234"/>
      <c r="D1" s="234"/>
      <c r="E1" s="234"/>
      <c r="F1" s="234"/>
      <c r="G1" s="234"/>
      <c r="H1" s="234"/>
      <c r="I1" s="234"/>
      <c r="J1" s="234"/>
      <c r="K1" s="234"/>
      <c r="L1" s="219"/>
    </row>
    <row r="2" spans="1:12" ht="15.75" x14ac:dyDescent="0.2">
      <c r="A2" s="182"/>
      <c r="B2" s="185"/>
      <c r="C2" s="199"/>
      <c r="D2" s="182"/>
      <c r="E2" s="182"/>
      <c r="F2" s="182"/>
      <c r="G2" s="182"/>
      <c r="H2" s="182"/>
      <c r="I2" s="182"/>
    </row>
    <row r="4" spans="1:12" ht="27" x14ac:dyDescent="0.2">
      <c r="B4" s="183" t="s">
        <v>327</v>
      </c>
      <c r="C4" s="116" t="s">
        <v>340</v>
      </c>
      <c r="D4" s="127" t="s">
        <v>305</v>
      </c>
      <c r="E4" s="127" t="s">
        <v>61</v>
      </c>
      <c r="F4" s="108" t="s">
        <v>398</v>
      </c>
    </row>
    <row r="5" spans="1:12" x14ac:dyDescent="0.2">
      <c r="B5" s="186">
        <v>4019</v>
      </c>
      <c r="C5" s="187" t="s">
        <v>62</v>
      </c>
      <c r="D5" s="217">
        <v>1530</v>
      </c>
      <c r="E5" s="217">
        <v>2437</v>
      </c>
      <c r="F5" s="188">
        <v>3.1</v>
      </c>
      <c r="H5" s="203"/>
      <c r="I5" s="203"/>
      <c r="J5" s="204"/>
    </row>
    <row r="6" spans="1:12" x14ac:dyDescent="0.2">
      <c r="B6" s="77">
        <v>4001</v>
      </c>
      <c r="C6" s="82" t="s">
        <v>19</v>
      </c>
      <c r="D6" s="218">
        <v>515</v>
      </c>
      <c r="E6" s="218">
        <v>748</v>
      </c>
      <c r="F6" s="189">
        <v>3.4</v>
      </c>
      <c r="H6" s="203"/>
      <c r="I6" s="203"/>
      <c r="J6" s="204"/>
    </row>
    <row r="7" spans="1:12" x14ac:dyDescent="0.2">
      <c r="B7" s="77">
        <v>4002</v>
      </c>
      <c r="C7" s="82" t="s">
        <v>63</v>
      </c>
      <c r="D7" s="218">
        <v>13</v>
      </c>
      <c r="E7" s="218">
        <v>23</v>
      </c>
      <c r="F7" s="189">
        <v>1.4</v>
      </c>
      <c r="H7" s="203"/>
      <c r="I7" s="203"/>
      <c r="J7" s="204"/>
    </row>
    <row r="8" spans="1:12" x14ac:dyDescent="0.2">
      <c r="B8" s="77">
        <v>4003</v>
      </c>
      <c r="C8" s="82" t="s">
        <v>64</v>
      </c>
      <c r="D8" s="218">
        <v>187</v>
      </c>
      <c r="E8" s="218">
        <v>288</v>
      </c>
      <c r="F8" s="189">
        <v>3.6</v>
      </c>
      <c r="H8" s="203"/>
      <c r="I8" s="203"/>
      <c r="J8" s="204"/>
    </row>
    <row r="9" spans="1:12" x14ac:dyDescent="0.2">
      <c r="B9" s="77">
        <v>4004</v>
      </c>
      <c r="C9" s="82" t="s">
        <v>65</v>
      </c>
      <c r="D9" s="218">
        <v>8</v>
      </c>
      <c r="E9" s="218">
        <v>9</v>
      </c>
      <c r="F9" s="189">
        <v>1.2</v>
      </c>
      <c r="H9" s="203"/>
      <c r="I9" s="203"/>
      <c r="J9" s="204"/>
    </row>
    <row r="10" spans="1:12" x14ac:dyDescent="0.2">
      <c r="B10" s="77">
        <v>4005</v>
      </c>
      <c r="C10" s="82" t="s">
        <v>66</v>
      </c>
      <c r="D10" s="218">
        <v>49</v>
      </c>
      <c r="E10" s="218">
        <v>86</v>
      </c>
      <c r="F10" s="189">
        <v>2</v>
      </c>
      <c r="H10" s="203"/>
      <c r="I10" s="203"/>
      <c r="J10" s="204"/>
    </row>
    <row r="11" spans="1:12" x14ac:dyDescent="0.2">
      <c r="B11" s="77">
        <v>4006</v>
      </c>
      <c r="C11" s="82" t="s">
        <v>67</v>
      </c>
      <c r="D11" s="218">
        <v>108</v>
      </c>
      <c r="E11" s="218">
        <v>162</v>
      </c>
      <c r="F11" s="189">
        <v>2</v>
      </c>
      <c r="H11" s="203"/>
      <c r="I11" s="203"/>
      <c r="J11" s="204"/>
    </row>
    <row r="12" spans="1:12" x14ac:dyDescent="0.2">
      <c r="B12" s="77">
        <v>4007</v>
      </c>
      <c r="C12" s="82" t="s">
        <v>68</v>
      </c>
      <c r="D12" s="218">
        <v>7</v>
      </c>
      <c r="E12" s="218">
        <v>12</v>
      </c>
      <c r="F12" s="189">
        <v>0.7</v>
      </c>
      <c r="H12" s="203"/>
      <c r="I12" s="203"/>
      <c r="J12" s="204"/>
    </row>
    <row r="13" spans="1:12" x14ac:dyDescent="0.2">
      <c r="B13" s="77">
        <v>4008</v>
      </c>
      <c r="C13" s="82" t="s">
        <v>69</v>
      </c>
      <c r="D13" s="218">
        <v>75</v>
      </c>
      <c r="E13" s="218">
        <v>128</v>
      </c>
      <c r="F13" s="189">
        <v>2</v>
      </c>
      <c r="H13" s="203"/>
      <c r="I13" s="203"/>
      <c r="J13" s="204"/>
    </row>
    <row r="14" spans="1:12" x14ac:dyDescent="0.2">
      <c r="B14" s="77">
        <v>4009</v>
      </c>
      <c r="C14" s="82" t="s">
        <v>70</v>
      </c>
      <c r="D14" s="218">
        <v>37</v>
      </c>
      <c r="E14" s="218">
        <v>53</v>
      </c>
      <c r="F14" s="189">
        <v>1.4</v>
      </c>
      <c r="H14" s="203"/>
      <c r="I14" s="203"/>
      <c r="J14" s="204"/>
    </row>
    <row r="15" spans="1:12" x14ac:dyDescent="0.2">
      <c r="B15" s="77">
        <v>4010</v>
      </c>
      <c r="C15" s="82" t="s">
        <v>71</v>
      </c>
      <c r="D15" s="218">
        <v>220</v>
      </c>
      <c r="E15" s="218">
        <v>364</v>
      </c>
      <c r="F15" s="189">
        <v>4.3</v>
      </c>
      <c r="H15" s="203"/>
      <c r="I15" s="203"/>
      <c r="J15" s="204"/>
    </row>
    <row r="16" spans="1:12" x14ac:dyDescent="0.2">
      <c r="B16" s="77">
        <v>4012</v>
      </c>
      <c r="C16" s="82" t="s">
        <v>72</v>
      </c>
      <c r="D16" s="218">
        <v>277</v>
      </c>
      <c r="E16" s="218">
        <v>514</v>
      </c>
      <c r="F16" s="189">
        <v>4.9000000000000004</v>
      </c>
      <c r="H16" s="203"/>
      <c r="I16" s="203"/>
      <c r="J16" s="204"/>
    </row>
    <row r="17" spans="2:10" x14ac:dyDescent="0.2">
      <c r="B17" s="77">
        <v>4013</v>
      </c>
      <c r="C17" s="82" t="s">
        <v>73</v>
      </c>
      <c r="D17" s="218">
        <v>71</v>
      </c>
      <c r="E17" s="218">
        <v>113</v>
      </c>
      <c r="F17" s="189">
        <v>2.7</v>
      </c>
      <c r="H17" s="203"/>
      <c r="I17" s="203"/>
      <c r="J17" s="204"/>
    </row>
    <row r="18" spans="2:10" x14ac:dyDescent="0.2">
      <c r="B18" s="186">
        <v>4059</v>
      </c>
      <c r="C18" s="187" t="s">
        <v>74</v>
      </c>
      <c r="D18" s="217">
        <v>1688</v>
      </c>
      <c r="E18" s="217">
        <v>2625</v>
      </c>
      <c r="F18" s="188">
        <v>1.8</v>
      </c>
      <c r="H18" s="203"/>
      <c r="I18" s="203"/>
      <c r="J18" s="204"/>
    </row>
    <row r="19" spans="2:10" x14ac:dyDescent="0.2">
      <c r="B19" s="77">
        <v>4021</v>
      </c>
      <c r="C19" s="82" t="s">
        <v>20</v>
      </c>
      <c r="D19" s="218">
        <v>245</v>
      </c>
      <c r="E19" s="218">
        <v>340</v>
      </c>
      <c r="F19" s="189">
        <v>1.7</v>
      </c>
      <c r="H19" s="203"/>
      <c r="I19" s="203"/>
      <c r="J19" s="204"/>
    </row>
    <row r="20" spans="2:10" x14ac:dyDescent="0.2">
      <c r="B20" s="77">
        <v>4022</v>
      </c>
      <c r="C20" s="82" t="s">
        <v>75</v>
      </c>
      <c r="D20" s="218">
        <v>8</v>
      </c>
      <c r="E20" s="218">
        <v>14</v>
      </c>
      <c r="F20" s="189">
        <v>0.9</v>
      </c>
      <c r="H20" s="203"/>
      <c r="I20" s="203"/>
      <c r="J20" s="204"/>
    </row>
    <row r="21" spans="2:10" x14ac:dyDescent="0.2">
      <c r="B21" s="77">
        <v>4023</v>
      </c>
      <c r="C21" s="82" t="s">
        <v>76</v>
      </c>
      <c r="D21" s="218">
        <v>10</v>
      </c>
      <c r="E21" s="218">
        <v>17</v>
      </c>
      <c r="F21" s="189">
        <v>0.6</v>
      </c>
      <c r="H21" s="203"/>
      <c r="I21" s="203"/>
      <c r="J21" s="204"/>
    </row>
    <row r="22" spans="2:10" x14ac:dyDescent="0.2">
      <c r="B22" s="77">
        <v>4024</v>
      </c>
      <c r="C22" s="82" t="s">
        <v>77</v>
      </c>
      <c r="D22" s="218">
        <v>20</v>
      </c>
      <c r="E22" s="218">
        <v>33</v>
      </c>
      <c r="F22" s="189">
        <v>1.1000000000000001</v>
      </c>
      <c r="H22" s="203"/>
      <c r="I22" s="203"/>
      <c r="J22" s="204"/>
    </row>
    <row r="23" spans="2:10" x14ac:dyDescent="0.2">
      <c r="B23" s="77">
        <v>4049</v>
      </c>
      <c r="C23" s="82" t="s">
        <v>78</v>
      </c>
      <c r="D23" s="218">
        <v>28</v>
      </c>
      <c r="E23" s="218">
        <v>43</v>
      </c>
      <c r="F23" s="189">
        <v>0.9</v>
      </c>
      <c r="H23" s="203"/>
      <c r="I23" s="203"/>
      <c r="J23" s="204"/>
    </row>
    <row r="24" spans="2:10" x14ac:dyDescent="0.2">
      <c r="B24" s="77">
        <v>4026</v>
      </c>
      <c r="C24" s="82" t="s">
        <v>79</v>
      </c>
      <c r="D24" s="218">
        <v>22</v>
      </c>
      <c r="E24" s="218">
        <v>29</v>
      </c>
      <c r="F24" s="189">
        <v>0.8</v>
      </c>
      <c r="H24" s="203"/>
      <c r="I24" s="203"/>
      <c r="J24" s="204"/>
    </row>
    <row r="25" spans="2:10" x14ac:dyDescent="0.2">
      <c r="B25" s="77">
        <v>4027</v>
      </c>
      <c r="C25" s="82" t="s">
        <v>80</v>
      </c>
      <c r="D25" s="218">
        <v>62</v>
      </c>
      <c r="E25" s="218">
        <v>102</v>
      </c>
      <c r="F25" s="189">
        <v>1.8</v>
      </c>
      <c r="H25" s="203"/>
      <c r="I25" s="203"/>
      <c r="J25" s="204"/>
    </row>
    <row r="26" spans="2:10" x14ac:dyDescent="0.2">
      <c r="B26" s="77">
        <v>4028</v>
      </c>
      <c r="C26" s="82" t="s">
        <v>81</v>
      </c>
      <c r="D26" s="218" t="s">
        <v>385</v>
      </c>
      <c r="E26" s="218" t="s">
        <v>385</v>
      </c>
      <c r="F26" s="189" t="s">
        <v>385</v>
      </c>
      <c r="H26" s="203"/>
      <c r="I26" s="203"/>
      <c r="J26" s="204"/>
    </row>
    <row r="27" spans="2:10" x14ac:dyDescent="0.2">
      <c r="B27" s="77">
        <v>4029</v>
      </c>
      <c r="C27" s="82" t="s">
        <v>82</v>
      </c>
      <c r="D27" s="218">
        <v>70</v>
      </c>
      <c r="E27" s="218">
        <v>102</v>
      </c>
      <c r="F27" s="189">
        <v>1.9</v>
      </c>
      <c r="H27" s="203"/>
      <c r="I27" s="203"/>
      <c r="J27" s="204"/>
    </row>
    <row r="28" spans="2:10" x14ac:dyDescent="0.2">
      <c r="B28" s="77">
        <v>4030</v>
      </c>
      <c r="C28" s="82" t="s">
        <v>83</v>
      </c>
      <c r="D28" s="218">
        <v>14</v>
      </c>
      <c r="E28" s="218">
        <v>17</v>
      </c>
      <c r="F28" s="189">
        <v>0.8</v>
      </c>
      <c r="H28" s="203"/>
      <c r="I28" s="203"/>
      <c r="J28" s="204"/>
    </row>
    <row r="29" spans="2:10" x14ac:dyDescent="0.2">
      <c r="B29" s="77">
        <v>4031</v>
      </c>
      <c r="C29" s="82" t="s">
        <v>84</v>
      </c>
      <c r="D29" s="218">
        <v>12</v>
      </c>
      <c r="E29" s="218">
        <v>19</v>
      </c>
      <c r="F29" s="189">
        <v>1.1000000000000001</v>
      </c>
      <c r="H29" s="203"/>
      <c r="I29" s="203"/>
      <c r="J29" s="204"/>
    </row>
    <row r="30" spans="2:10" x14ac:dyDescent="0.2">
      <c r="B30" s="77">
        <v>4033</v>
      </c>
      <c r="C30" s="82" t="s">
        <v>85</v>
      </c>
      <c r="D30" s="218">
        <v>94</v>
      </c>
      <c r="E30" s="218">
        <v>165</v>
      </c>
      <c r="F30" s="189">
        <v>2.9</v>
      </c>
      <c r="H30" s="203"/>
      <c r="I30" s="203"/>
      <c r="J30" s="204"/>
    </row>
    <row r="31" spans="2:10" x14ac:dyDescent="0.2">
      <c r="B31" s="77">
        <v>4032</v>
      </c>
      <c r="C31" s="82" t="s">
        <v>86</v>
      </c>
      <c r="D31" s="218">
        <v>28</v>
      </c>
      <c r="E31" s="218">
        <v>39</v>
      </c>
      <c r="F31" s="189">
        <v>1.8</v>
      </c>
      <c r="H31" s="203"/>
      <c r="I31" s="203"/>
      <c r="J31" s="204"/>
    </row>
    <row r="32" spans="2:10" x14ac:dyDescent="0.2">
      <c r="B32" s="77">
        <v>4034</v>
      </c>
      <c r="C32" s="82" t="s">
        <v>87</v>
      </c>
      <c r="D32" s="218">
        <v>103</v>
      </c>
      <c r="E32" s="218">
        <v>156</v>
      </c>
      <c r="F32" s="189">
        <v>1.7</v>
      </c>
      <c r="H32" s="203"/>
      <c r="I32" s="203"/>
      <c r="J32" s="204"/>
    </row>
    <row r="33" spans="2:10" x14ac:dyDescent="0.2">
      <c r="B33" s="77">
        <v>4035</v>
      </c>
      <c r="C33" s="82" t="s">
        <v>88</v>
      </c>
      <c r="D33" s="218">
        <v>14</v>
      </c>
      <c r="E33" s="218">
        <v>20</v>
      </c>
      <c r="F33" s="189">
        <v>0.5</v>
      </c>
      <c r="H33" s="203"/>
      <c r="I33" s="203"/>
      <c r="J33" s="204"/>
    </row>
    <row r="34" spans="2:10" x14ac:dyDescent="0.2">
      <c r="B34" s="77">
        <v>4037</v>
      </c>
      <c r="C34" s="82" t="s">
        <v>89</v>
      </c>
      <c r="D34" s="218">
        <v>24</v>
      </c>
      <c r="E34" s="218">
        <v>30</v>
      </c>
      <c r="F34" s="189">
        <v>0.7</v>
      </c>
      <c r="H34" s="203"/>
      <c r="I34" s="203"/>
      <c r="J34" s="204"/>
    </row>
    <row r="35" spans="2:10" x14ac:dyDescent="0.2">
      <c r="B35" s="77">
        <v>4038</v>
      </c>
      <c r="C35" s="82" t="s">
        <v>90</v>
      </c>
      <c r="D35" s="218">
        <v>139</v>
      </c>
      <c r="E35" s="218">
        <v>221</v>
      </c>
      <c r="F35" s="189">
        <v>2.6</v>
      </c>
      <c r="H35" s="203"/>
      <c r="I35" s="203"/>
      <c r="J35" s="204"/>
    </row>
    <row r="36" spans="2:10" x14ac:dyDescent="0.2">
      <c r="B36" s="77">
        <v>4039</v>
      </c>
      <c r="C36" s="82" t="s">
        <v>91</v>
      </c>
      <c r="D36" s="218">
        <v>15</v>
      </c>
      <c r="E36" s="218">
        <v>26</v>
      </c>
      <c r="F36" s="189">
        <v>1.3</v>
      </c>
      <c r="H36" s="203"/>
      <c r="I36" s="203"/>
      <c r="J36" s="204"/>
    </row>
    <row r="37" spans="2:10" x14ac:dyDescent="0.2">
      <c r="B37" s="77">
        <v>4040</v>
      </c>
      <c r="C37" s="82" t="s">
        <v>92</v>
      </c>
      <c r="D37" s="218">
        <v>225</v>
      </c>
      <c r="E37" s="218">
        <v>373</v>
      </c>
      <c r="F37" s="189">
        <v>3.1</v>
      </c>
      <c r="H37" s="203"/>
      <c r="I37" s="203"/>
      <c r="J37" s="204"/>
    </row>
    <row r="38" spans="2:10" x14ac:dyDescent="0.2">
      <c r="B38" s="77">
        <v>4041</v>
      </c>
      <c r="C38" s="82" t="s">
        <v>93</v>
      </c>
      <c r="D38" s="218">
        <v>8</v>
      </c>
      <c r="E38" s="218">
        <v>17</v>
      </c>
      <c r="F38" s="189">
        <v>0.8</v>
      </c>
      <c r="H38" s="203"/>
      <c r="I38" s="203"/>
      <c r="J38" s="204"/>
    </row>
    <row r="39" spans="2:10" x14ac:dyDescent="0.2">
      <c r="B39" s="77">
        <v>4042</v>
      </c>
      <c r="C39" s="82" t="s">
        <v>94</v>
      </c>
      <c r="D39" s="218">
        <v>61</v>
      </c>
      <c r="E39" s="218">
        <v>92</v>
      </c>
      <c r="F39" s="189">
        <v>3.1</v>
      </c>
      <c r="H39" s="203"/>
      <c r="I39" s="203"/>
      <c r="J39" s="204"/>
    </row>
    <row r="40" spans="2:10" x14ac:dyDescent="0.2">
      <c r="B40" s="77">
        <v>4044</v>
      </c>
      <c r="C40" s="82" t="s">
        <v>95</v>
      </c>
      <c r="D40" s="218">
        <v>95</v>
      </c>
      <c r="E40" s="218">
        <v>178</v>
      </c>
      <c r="F40" s="189">
        <v>2.5</v>
      </c>
      <c r="H40" s="203"/>
      <c r="I40" s="203"/>
      <c r="J40" s="204"/>
    </row>
    <row r="41" spans="2:10" x14ac:dyDescent="0.2">
      <c r="B41" s="77">
        <v>4045</v>
      </c>
      <c r="C41" s="82" t="s">
        <v>96</v>
      </c>
      <c r="D41" s="218">
        <v>339</v>
      </c>
      <c r="E41" s="218">
        <v>510</v>
      </c>
      <c r="F41" s="189">
        <v>2.4</v>
      </c>
      <c r="H41" s="203"/>
      <c r="I41" s="203"/>
      <c r="J41" s="204"/>
    </row>
    <row r="42" spans="2:10" x14ac:dyDescent="0.2">
      <c r="B42" s="77">
        <v>4046</v>
      </c>
      <c r="C42" s="82" t="s">
        <v>97</v>
      </c>
      <c r="D42" s="218">
        <v>8</v>
      </c>
      <c r="E42" s="218">
        <v>12</v>
      </c>
      <c r="F42" s="189">
        <v>0.7</v>
      </c>
      <c r="H42" s="203"/>
      <c r="I42" s="203"/>
      <c r="J42" s="204"/>
    </row>
    <row r="43" spans="2:10" x14ac:dyDescent="0.2">
      <c r="B43" s="77">
        <v>4047</v>
      </c>
      <c r="C43" s="82" t="s">
        <v>98</v>
      </c>
      <c r="D43" s="218">
        <v>32</v>
      </c>
      <c r="E43" s="218">
        <v>51</v>
      </c>
      <c r="F43" s="189">
        <v>1.1000000000000001</v>
      </c>
      <c r="H43" s="203"/>
      <c r="I43" s="203"/>
      <c r="J43" s="204"/>
    </row>
    <row r="44" spans="2:10" x14ac:dyDescent="0.2">
      <c r="B44" s="77">
        <v>4048</v>
      </c>
      <c r="C44" s="82" t="s">
        <v>99</v>
      </c>
      <c r="D44" s="218">
        <v>42</v>
      </c>
      <c r="E44" s="218">
        <v>57</v>
      </c>
      <c r="F44" s="189">
        <v>0.9</v>
      </c>
      <c r="H44" s="203"/>
      <c r="I44" s="203"/>
      <c r="J44" s="204"/>
    </row>
    <row r="45" spans="2:10" x14ac:dyDescent="0.2">
      <c r="B45" s="186">
        <v>4089</v>
      </c>
      <c r="C45" s="187" t="s">
        <v>100</v>
      </c>
      <c r="D45" s="217">
        <v>945</v>
      </c>
      <c r="E45" s="217">
        <v>1447</v>
      </c>
      <c r="F45" s="188">
        <v>1.9</v>
      </c>
      <c r="H45" s="203"/>
      <c r="I45" s="203"/>
      <c r="J45" s="204"/>
    </row>
    <row r="46" spans="2:10" x14ac:dyDescent="0.2">
      <c r="B46" s="77">
        <v>4061</v>
      </c>
      <c r="C46" s="82" t="s">
        <v>101</v>
      </c>
      <c r="D46" s="218">
        <v>7</v>
      </c>
      <c r="E46" s="218">
        <v>10</v>
      </c>
      <c r="F46" s="189">
        <v>0.5</v>
      </c>
      <c r="H46" s="203"/>
      <c r="I46" s="203"/>
      <c r="J46" s="204"/>
    </row>
    <row r="47" spans="2:10" x14ac:dyDescent="0.2">
      <c r="B47" s="77">
        <v>4062</v>
      </c>
      <c r="C47" s="82" t="s">
        <v>102</v>
      </c>
      <c r="D47" s="218">
        <v>41</v>
      </c>
      <c r="E47" s="218">
        <v>62</v>
      </c>
      <c r="F47" s="189">
        <v>1.3</v>
      </c>
      <c r="H47" s="203"/>
      <c r="I47" s="203"/>
      <c r="J47" s="204"/>
    </row>
    <row r="48" spans="2:10" x14ac:dyDescent="0.2">
      <c r="B48" s="77">
        <v>4063</v>
      </c>
      <c r="C48" s="82" t="s">
        <v>103</v>
      </c>
      <c r="D48" s="218">
        <v>104</v>
      </c>
      <c r="E48" s="218">
        <v>149</v>
      </c>
      <c r="F48" s="189">
        <v>1.8</v>
      </c>
      <c r="H48" s="203"/>
      <c r="I48" s="203"/>
      <c r="J48" s="204"/>
    </row>
    <row r="49" spans="2:10" x14ac:dyDescent="0.2">
      <c r="B49" s="77">
        <v>4064</v>
      </c>
      <c r="C49" s="82" t="s">
        <v>104</v>
      </c>
      <c r="D49" s="218">
        <v>7</v>
      </c>
      <c r="E49" s="218">
        <v>9</v>
      </c>
      <c r="F49" s="189">
        <v>0.9</v>
      </c>
      <c r="H49" s="203"/>
      <c r="I49" s="203"/>
      <c r="J49" s="204"/>
    </row>
    <row r="50" spans="2:10" x14ac:dyDescent="0.2">
      <c r="B50" s="77">
        <v>4065</v>
      </c>
      <c r="C50" s="82" t="s">
        <v>105</v>
      </c>
      <c r="D50" s="218">
        <v>67</v>
      </c>
      <c r="E50" s="218">
        <v>105</v>
      </c>
      <c r="F50" s="189">
        <v>2.7</v>
      </c>
      <c r="H50" s="203"/>
      <c r="I50" s="203"/>
      <c r="J50" s="204"/>
    </row>
    <row r="51" spans="2:10" x14ac:dyDescent="0.2">
      <c r="B51" s="77">
        <v>4066</v>
      </c>
      <c r="C51" s="82" t="s">
        <v>106</v>
      </c>
      <c r="D51" s="218" t="s">
        <v>385</v>
      </c>
      <c r="E51" s="218" t="s">
        <v>385</v>
      </c>
      <c r="F51" s="189" t="s">
        <v>385</v>
      </c>
      <c r="H51" s="203"/>
      <c r="I51" s="203"/>
      <c r="J51" s="204"/>
    </row>
    <row r="52" spans="2:10" x14ac:dyDescent="0.2">
      <c r="B52" s="77">
        <v>4067</v>
      </c>
      <c r="C52" s="82" t="s">
        <v>107</v>
      </c>
      <c r="D52" s="218">
        <v>10</v>
      </c>
      <c r="E52" s="218">
        <v>11</v>
      </c>
      <c r="F52" s="189">
        <v>0.7</v>
      </c>
      <c r="H52" s="203"/>
      <c r="I52" s="203"/>
      <c r="J52" s="204"/>
    </row>
    <row r="53" spans="2:10" x14ac:dyDescent="0.2">
      <c r="B53" s="77">
        <v>4068</v>
      </c>
      <c r="C53" s="82" t="s">
        <v>108</v>
      </c>
      <c r="D53" s="218">
        <v>21</v>
      </c>
      <c r="E53" s="218">
        <v>29</v>
      </c>
      <c r="F53" s="189">
        <v>1.2</v>
      </c>
      <c r="H53" s="203"/>
      <c r="I53" s="203"/>
      <c r="J53" s="204"/>
    </row>
    <row r="54" spans="2:10" x14ac:dyDescent="0.2">
      <c r="B54" s="77">
        <v>4084</v>
      </c>
      <c r="C54" s="82" t="s">
        <v>109</v>
      </c>
      <c r="D54" s="218">
        <v>0</v>
      </c>
      <c r="E54" s="218">
        <v>0</v>
      </c>
      <c r="F54" s="189">
        <v>0</v>
      </c>
      <c r="H54" s="203"/>
      <c r="I54" s="203"/>
      <c r="J54" s="204"/>
    </row>
    <row r="55" spans="2:10" x14ac:dyDescent="0.2">
      <c r="B55" s="77">
        <v>4071</v>
      </c>
      <c r="C55" s="82" t="s">
        <v>110</v>
      </c>
      <c r="D55" s="218">
        <v>11</v>
      </c>
      <c r="E55" s="218">
        <v>18</v>
      </c>
      <c r="F55" s="189">
        <v>0.8</v>
      </c>
      <c r="H55" s="203"/>
      <c r="I55" s="203"/>
      <c r="J55" s="204"/>
    </row>
    <row r="56" spans="2:10" x14ac:dyDescent="0.2">
      <c r="B56" s="77">
        <v>4072</v>
      </c>
      <c r="C56" s="82" t="s">
        <v>111</v>
      </c>
      <c r="D56" s="218">
        <v>22</v>
      </c>
      <c r="E56" s="218">
        <v>28</v>
      </c>
      <c r="F56" s="189">
        <v>1</v>
      </c>
      <c r="H56" s="203"/>
      <c r="I56" s="203"/>
      <c r="J56" s="204"/>
    </row>
    <row r="57" spans="2:10" x14ac:dyDescent="0.2">
      <c r="B57" s="77">
        <v>4073</v>
      </c>
      <c r="C57" s="82" t="s">
        <v>112</v>
      </c>
      <c r="D57" s="218">
        <v>7</v>
      </c>
      <c r="E57" s="218">
        <v>7</v>
      </c>
      <c r="F57" s="189">
        <v>0.3</v>
      </c>
      <c r="H57" s="203"/>
      <c r="I57" s="203"/>
      <c r="J57" s="204"/>
    </row>
    <row r="58" spans="2:10" x14ac:dyDescent="0.2">
      <c r="B58" s="77">
        <v>4074</v>
      </c>
      <c r="C58" s="82" t="s">
        <v>113</v>
      </c>
      <c r="D58" s="218" t="s">
        <v>385</v>
      </c>
      <c r="E58" s="218" t="s">
        <v>385</v>
      </c>
      <c r="F58" s="189" t="s">
        <v>385</v>
      </c>
      <c r="H58" s="203"/>
      <c r="I58" s="203"/>
      <c r="J58" s="204"/>
    </row>
    <row r="59" spans="2:10" x14ac:dyDescent="0.2">
      <c r="B59" s="77">
        <v>4075</v>
      </c>
      <c r="C59" s="82" t="s">
        <v>114</v>
      </c>
      <c r="D59" s="218">
        <v>40</v>
      </c>
      <c r="E59" s="218">
        <v>62</v>
      </c>
      <c r="F59" s="189">
        <v>1.4</v>
      </c>
      <c r="H59" s="203"/>
      <c r="I59" s="203"/>
      <c r="J59" s="204"/>
    </row>
    <row r="60" spans="2:10" x14ac:dyDescent="0.2">
      <c r="B60" s="77">
        <v>4076</v>
      </c>
      <c r="C60" s="82" t="s">
        <v>115</v>
      </c>
      <c r="D60" s="218">
        <v>29</v>
      </c>
      <c r="E60" s="218">
        <v>42</v>
      </c>
      <c r="F60" s="189">
        <v>1.4</v>
      </c>
      <c r="H60" s="203"/>
      <c r="I60" s="203"/>
      <c r="J60" s="204"/>
    </row>
    <row r="61" spans="2:10" x14ac:dyDescent="0.2">
      <c r="B61" s="77">
        <v>4077</v>
      </c>
      <c r="C61" s="82" t="s">
        <v>116</v>
      </c>
      <c r="D61" s="218">
        <v>19</v>
      </c>
      <c r="E61" s="218">
        <v>32</v>
      </c>
      <c r="F61" s="189">
        <v>2.1</v>
      </c>
      <c r="H61" s="203"/>
      <c r="I61" s="203"/>
      <c r="J61" s="204"/>
    </row>
    <row r="62" spans="2:10" x14ac:dyDescent="0.2">
      <c r="B62" s="77">
        <v>4078</v>
      </c>
      <c r="C62" s="82" t="s">
        <v>117</v>
      </c>
      <c r="D62" s="218" t="s">
        <v>385</v>
      </c>
      <c r="E62" s="218" t="s">
        <v>385</v>
      </c>
      <c r="F62" s="189" t="s">
        <v>385</v>
      </c>
      <c r="H62" s="203"/>
      <c r="I62" s="203"/>
      <c r="J62" s="204"/>
    </row>
    <row r="63" spans="2:10" x14ac:dyDescent="0.2">
      <c r="B63" s="77">
        <v>4079</v>
      </c>
      <c r="C63" s="82" t="s">
        <v>118</v>
      </c>
      <c r="D63" s="218">
        <v>5</v>
      </c>
      <c r="E63" s="218">
        <v>6</v>
      </c>
      <c r="F63" s="189">
        <v>0.4</v>
      </c>
      <c r="H63" s="203"/>
      <c r="I63" s="203"/>
      <c r="J63" s="204"/>
    </row>
    <row r="64" spans="2:10" x14ac:dyDescent="0.2">
      <c r="B64" s="77">
        <v>4080</v>
      </c>
      <c r="C64" s="82" t="s">
        <v>119</v>
      </c>
      <c r="D64" s="218">
        <v>104</v>
      </c>
      <c r="E64" s="218">
        <v>168</v>
      </c>
      <c r="F64" s="189">
        <v>2.2000000000000002</v>
      </c>
      <c r="H64" s="203"/>
      <c r="I64" s="203"/>
      <c r="J64" s="204"/>
    </row>
    <row r="65" spans="2:10" x14ac:dyDescent="0.2">
      <c r="B65" s="77">
        <v>4081</v>
      </c>
      <c r="C65" s="82" t="s">
        <v>120</v>
      </c>
      <c r="D65" s="218">
        <v>31</v>
      </c>
      <c r="E65" s="218">
        <v>46</v>
      </c>
      <c r="F65" s="189">
        <v>1.2</v>
      </c>
      <c r="H65" s="203"/>
      <c r="I65" s="203"/>
      <c r="J65" s="204"/>
    </row>
    <row r="66" spans="2:10" x14ac:dyDescent="0.2">
      <c r="B66" s="77">
        <v>4082</v>
      </c>
      <c r="C66" s="82" t="s">
        <v>121</v>
      </c>
      <c r="D66" s="218">
        <v>386</v>
      </c>
      <c r="E66" s="218">
        <v>613</v>
      </c>
      <c r="F66" s="189">
        <v>3.7</v>
      </c>
      <c r="H66" s="203"/>
      <c r="I66" s="203"/>
      <c r="J66" s="204"/>
    </row>
    <row r="67" spans="2:10" x14ac:dyDescent="0.2">
      <c r="B67" s="77">
        <v>4083</v>
      </c>
      <c r="C67" s="82" t="s">
        <v>122</v>
      </c>
      <c r="D67" s="218">
        <v>44</v>
      </c>
      <c r="E67" s="218">
        <v>60</v>
      </c>
      <c r="F67" s="189">
        <v>1.3</v>
      </c>
      <c r="H67" s="203"/>
      <c r="I67" s="203"/>
      <c r="J67" s="204"/>
    </row>
    <row r="68" spans="2:10" x14ac:dyDescent="0.2">
      <c r="B68" s="186">
        <v>4129</v>
      </c>
      <c r="C68" s="187" t="s">
        <v>123</v>
      </c>
      <c r="D68" s="217">
        <v>599</v>
      </c>
      <c r="E68" s="217">
        <v>923</v>
      </c>
      <c r="F68" s="188">
        <v>1.8</v>
      </c>
      <c r="H68" s="203"/>
      <c r="I68" s="203"/>
      <c r="J68" s="204"/>
    </row>
    <row r="69" spans="2:10" x14ac:dyDescent="0.2">
      <c r="B69" s="77">
        <v>4091</v>
      </c>
      <c r="C69" s="82" t="s">
        <v>124</v>
      </c>
      <c r="D69" s="218">
        <v>7</v>
      </c>
      <c r="E69" s="218">
        <v>11</v>
      </c>
      <c r="F69" s="189">
        <v>0.7</v>
      </c>
      <c r="H69" s="203"/>
      <c r="I69" s="203"/>
      <c r="J69" s="204"/>
    </row>
    <row r="70" spans="2:10" x14ac:dyDescent="0.2">
      <c r="B70" s="77">
        <v>4092</v>
      </c>
      <c r="C70" s="82" t="s">
        <v>125</v>
      </c>
      <c r="D70" s="218">
        <v>44</v>
      </c>
      <c r="E70" s="218">
        <v>93</v>
      </c>
      <c r="F70" s="189">
        <v>2</v>
      </c>
      <c r="H70" s="203"/>
      <c r="I70" s="203"/>
      <c r="J70" s="204"/>
    </row>
    <row r="71" spans="2:10" x14ac:dyDescent="0.2">
      <c r="B71" s="77">
        <v>4093</v>
      </c>
      <c r="C71" s="82" t="s">
        <v>126</v>
      </c>
      <c r="D71" s="218" t="s">
        <v>385</v>
      </c>
      <c r="E71" s="218" t="s">
        <v>385</v>
      </c>
      <c r="F71" s="189" t="s">
        <v>385</v>
      </c>
      <c r="H71" s="203"/>
      <c r="I71" s="203"/>
      <c r="J71" s="204"/>
    </row>
    <row r="72" spans="2:10" x14ac:dyDescent="0.2">
      <c r="B72" s="77">
        <v>4095</v>
      </c>
      <c r="C72" s="82" t="s">
        <v>22</v>
      </c>
      <c r="D72" s="218">
        <v>263</v>
      </c>
      <c r="E72" s="218">
        <v>392</v>
      </c>
      <c r="F72" s="189">
        <v>3.1</v>
      </c>
      <c r="H72" s="203"/>
      <c r="I72" s="203"/>
      <c r="J72" s="204"/>
    </row>
    <row r="73" spans="2:10" x14ac:dyDescent="0.2">
      <c r="B73" s="77">
        <v>4124</v>
      </c>
      <c r="C73" s="49" t="s">
        <v>127</v>
      </c>
      <c r="D73" s="218">
        <v>10</v>
      </c>
      <c r="E73" s="218">
        <v>14</v>
      </c>
      <c r="F73" s="189">
        <v>0.9</v>
      </c>
      <c r="H73" s="203"/>
      <c r="I73" s="203"/>
      <c r="J73" s="204"/>
    </row>
    <row r="74" spans="2:10" x14ac:dyDescent="0.2">
      <c r="B74" s="77">
        <v>4094</v>
      </c>
      <c r="C74" s="82" t="s">
        <v>128</v>
      </c>
      <c r="D74" s="218">
        <v>7</v>
      </c>
      <c r="E74" s="218">
        <v>8</v>
      </c>
      <c r="F74" s="189">
        <v>1</v>
      </c>
      <c r="H74" s="203"/>
      <c r="I74" s="203"/>
      <c r="J74" s="204"/>
    </row>
    <row r="75" spans="2:10" x14ac:dyDescent="0.2">
      <c r="B75" s="77">
        <v>4096</v>
      </c>
      <c r="C75" s="82" t="s">
        <v>129</v>
      </c>
      <c r="D75" s="218" t="s">
        <v>385</v>
      </c>
      <c r="E75" s="218" t="s">
        <v>385</v>
      </c>
      <c r="F75" s="189" t="s">
        <v>385</v>
      </c>
      <c r="H75" s="203"/>
      <c r="I75" s="203"/>
      <c r="J75" s="204"/>
    </row>
    <row r="76" spans="2:10" x14ac:dyDescent="0.2">
      <c r="B76" s="77">
        <v>4097</v>
      </c>
      <c r="C76" s="82" t="s">
        <v>130</v>
      </c>
      <c r="D76" s="218" t="s">
        <v>385</v>
      </c>
      <c r="E76" s="218" t="s">
        <v>385</v>
      </c>
      <c r="F76" s="189" t="s">
        <v>385</v>
      </c>
      <c r="H76" s="203"/>
      <c r="I76" s="203"/>
      <c r="J76" s="204"/>
    </row>
    <row r="77" spans="2:10" x14ac:dyDescent="0.2">
      <c r="B77" s="77">
        <v>4099</v>
      </c>
      <c r="C77" s="82" t="s">
        <v>131</v>
      </c>
      <c r="D77" s="218" t="s">
        <v>385</v>
      </c>
      <c r="E77" s="218" t="s">
        <v>385</v>
      </c>
      <c r="F77" s="189" t="s">
        <v>385</v>
      </c>
      <c r="H77" s="203"/>
      <c r="I77" s="203"/>
      <c r="J77" s="204"/>
    </row>
    <row r="78" spans="2:10" x14ac:dyDescent="0.2">
      <c r="B78" s="77">
        <v>4100</v>
      </c>
      <c r="C78" s="82" t="s">
        <v>132</v>
      </c>
      <c r="D78" s="218">
        <v>29</v>
      </c>
      <c r="E78" s="218">
        <v>50</v>
      </c>
      <c r="F78" s="189">
        <v>1.4</v>
      </c>
      <c r="H78" s="203"/>
      <c r="I78" s="203"/>
      <c r="J78" s="204"/>
    </row>
    <row r="79" spans="2:10" x14ac:dyDescent="0.2">
      <c r="B79" s="77">
        <v>4104</v>
      </c>
      <c r="C79" s="82" t="s">
        <v>133</v>
      </c>
      <c r="D79" s="218">
        <v>30</v>
      </c>
      <c r="E79" s="218">
        <v>50</v>
      </c>
      <c r="F79" s="189">
        <v>1.6</v>
      </c>
      <c r="H79" s="203"/>
      <c r="I79" s="203"/>
      <c r="J79" s="204"/>
    </row>
    <row r="80" spans="2:10" x14ac:dyDescent="0.2">
      <c r="B80" s="77">
        <v>4105</v>
      </c>
      <c r="C80" s="82" t="s">
        <v>134</v>
      </c>
      <c r="D80" s="218" t="s">
        <v>385</v>
      </c>
      <c r="E80" s="218" t="s">
        <v>385</v>
      </c>
      <c r="F80" s="189" t="s">
        <v>385</v>
      </c>
      <c r="H80" s="203"/>
      <c r="I80" s="203"/>
      <c r="J80" s="204"/>
    </row>
    <row r="81" spans="2:10" x14ac:dyDescent="0.2">
      <c r="B81" s="77">
        <v>4106</v>
      </c>
      <c r="C81" s="82" t="s">
        <v>135</v>
      </c>
      <c r="D81" s="218">
        <v>0</v>
      </c>
      <c r="E81" s="218">
        <v>0</v>
      </c>
      <c r="F81" s="189">
        <v>0</v>
      </c>
      <c r="H81" s="203"/>
      <c r="I81" s="203"/>
      <c r="J81" s="204"/>
    </row>
    <row r="82" spans="2:10" x14ac:dyDescent="0.2">
      <c r="B82" s="77">
        <v>4107</v>
      </c>
      <c r="C82" s="82" t="s">
        <v>136</v>
      </c>
      <c r="D82" s="218">
        <v>6</v>
      </c>
      <c r="E82" s="218">
        <v>7</v>
      </c>
      <c r="F82" s="189">
        <v>0.6</v>
      </c>
      <c r="H82" s="203"/>
      <c r="I82" s="203"/>
      <c r="J82" s="204"/>
    </row>
    <row r="83" spans="2:10" x14ac:dyDescent="0.2">
      <c r="B83" s="77">
        <v>4110</v>
      </c>
      <c r="C83" s="82" t="s">
        <v>137</v>
      </c>
      <c r="D83" s="218">
        <v>6</v>
      </c>
      <c r="E83" s="218">
        <v>8</v>
      </c>
      <c r="F83" s="189">
        <v>0.7</v>
      </c>
      <c r="H83" s="203"/>
      <c r="I83" s="203"/>
      <c r="J83" s="204"/>
    </row>
    <row r="84" spans="2:10" x14ac:dyDescent="0.2">
      <c r="B84" s="77">
        <v>4111</v>
      </c>
      <c r="C84" s="82" t="s">
        <v>138</v>
      </c>
      <c r="D84" s="218">
        <v>18</v>
      </c>
      <c r="E84" s="218">
        <v>26</v>
      </c>
      <c r="F84" s="189">
        <v>1.8</v>
      </c>
      <c r="H84" s="203"/>
      <c r="I84" s="203"/>
      <c r="J84" s="204"/>
    </row>
    <row r="85" spans="2:10" x14ac:dyDescent="0.2">
      <c r="B85" s="77">
        <v>4112</v>
      </c>
      <c r="C85" s="82" t="s">
        <v>139</v>
      </c>
      <c r="D85" s="218" t="s">
        <v>385</v>
      </c>
      <c r="E85" s="218" t="s">
        <v>385</v>
      </c>
      <c r="F85" s="189" t="s">
        <v>385</v>
      </c>
      <c r="H85" s="203"/>
      <c r="I85" s="203"/>
      <c r="J85" s="204"/>
    </row>
    <row r="86" spans="2:10" x14ac:dyDescent="0.2">
      <c r="B86" s="77">
        <v>4125</v>
      </c>
      <c r="C86" s="82" t="s">
        <v>282</v>
      </c>
      <c r="D86" s="218">
        <v>21</v>
      </c>
      <c r="E86" s="218">
        <v>31</v>
      </c>
      <c r="F86" s="189">
        <v>1.4</v>
      </c>
      <c r="H86" s="203"/>
      <c r="I86" s="203"/>
      <c r="J86" s="204"/>
    </row>
    <row r="87" spans="2:10" x14ac:dyDescent="0.2">
      <c r="B87" s="77">
        <v>4117</v>
      </c>
      <c r="C87" s="82" t="s">
        <v>140</v>
      </c>
      <c r="D87" s="218" t="s">
        <v>385</v>
      </c>
      <c r="E87" s="218" t="s">
        <v>385</v>
      </c>
      <c r="F87" s="189" t="s">
        <v>385</v>
      </c>
      <c r="H87" s="203"/>
      <c r="I87" s="203"/>
      <c r="J87" s="204"/>
    </row>
    <row r="88" spans="2:10" x14ac:dyDescent="0.2">
      <c r="B88" s="77">
        <v>4120</v>
      </c>
      <c r="C88" s="82" t="s">
        <v>141</v>
      </c>
      <c r="D88" s="218">
        <v>12</v>
      </c>
      <c r="E88" s="218">
        <v>22</v>
      </c>
      <c r="F88" s="189">
        <v>1.4</v>
      </c>
      <c r="H88" s="203"/>
      <c r="I88" s="203"/>
      <c r="J88" s="204"/>
    </row>
    <row r="89" spans="2:10" x14ac:dyDescent="0.2">
      <c r="B89" s="77">
        <v>4121</v>
      </c>
      <c r="C89" s="82" t="s">
        <v>142</v>
      </c>
      <c r="D89" s="218">
        <v>11</v>
      </c>
      <c r="E89" s="218">
        <v>12</v>
      </c>
      <c r="F89" s="189">
        <v>0.6</v>
      </c>
      <c r="H89" s="203"/>
      <c r="I89" s="203"/>
      <c r="J89" s="204"/>
    </row>
    <row r="90" spans="2:10" x14ac:dyDescent="0.2">
      <c r="B90" s="77">
        <v>4122</v>
      </c>
      <c r="C90" s="82" t="s">
        <v>143</v>
      </c>
      <c r="D90" s="218">
        <v>17</v>
      </c>
      <c r="E90" s="218">
        <v>24</v>
      </c>
      <c r="F90" s="189">
        <v>1.5</v>
      </c>
      <c r="H90" s="203"/>
      <c r="I90" s="203"/>
      <c r="J90" s="204"/>
    </row>
    <row r="91" spans="2:10" x14ac:dyDescent="0.2">
      <c r="B91" s="77">
        <v>4123</v>
      </c>
      <c r="C91" s="82" t="s">
        <v>144</v>
      </c>
      <c r="D91" s="218">
        <v>99</v>
      </c>
      <c r="E91" s="218">
        <v>155</v>
      </c>
      <c r="F91" s="189">
        <v>2</v>
      </c>
      <c r="H91" s="203"/>
      <c r="I91" s="203"/>
      <c r="J91" s="204"/>
    </row>
    <row r="92" spans="2:10" x14ac:dyDescent="0.2">
      <c r="B92" s="186">
        <v>4159</v>
      </c>
      <c r="C92" s="187" t="s">
        <v>145</v>
      </c>
      <c r="D92" s="217">
        <v>660</v>
      </c>
      <c r="E92" s="217">
        <v>1071</v>
      </c>
      <c r="F92" s="188">
        <v>2.5</v>
      </c>
      <c r="H92" s="203"/>
      <c r="I92" s="203"/>
      <c r="J92" s="204"/>
    </row>
    <row r="93" spans="2:10" x14ac:dyDescent="0.2">
      <c r="B93" s="77">
        <v>4131</v>
      </c>
      <c r="C93" s="82" t="s">
        <v>146</v>
      </c>
      <c r="D93" s="218">
        <v>36</v>
      </c>
      <c r="E93" s="218">
        <v>49</v>
      </c>
      <c r="F93" s="189">
        <v>1.5</v>
      </c>
      <c r="H93" s="203"/>
      <c r="I93" s="203"/>
      <c r="J93" s="204"/>
    </row>
    <row r="94" spans="2:10" x14ac:dyDescent="0.2">
      <c r="B94" s="77">
        <v>4132</v>
      </c>
      <c r="C94" s="82" t="s">
        <v>147</v>
      </c>
      <c r="D94" s="218">
        <v>8</v>
      </c>
      <c r="E94" s="218">
        <v>9</v>
      </c>
      <c r="F94" s="189">
        <v>0.8</v>
      </c>
      <c r="H94" s="203"/>
      <c r="I94" s="203"/>
      <c r="J94" s="204"/>
    </row>
    <row r="95" spans="2:10" x14ac:dyDescent="0.2">
      <c r="B95" s="77">
        <v>4133</v>
      </c>
      <c r="C95" s="82" t="s">
        <v>148</v>
      </c>
      <c r="D95" s="218">
        <v>31</v>
      </c>
      <c r="E95" s="218">
        <v>55</v>
      </c>
      <c r="F95" s="189">
        <v>5.5</v>
      </c>
      <c r="H95" s="203"/>
      <c r="I95" s="203"/>
      <c r="J95" s="204"/>
    </row>
    <row r="96" spans="2:10" x14ac:dyDescent="0.2">
      <c r="B96" s="77">
        <v>4134</v>
      </c>
      <c r="C96" s="82" t="s">
        <v>149</v>
      </c>
      <c r="D96" s="218">
        <v>11</v>
      </c>
      <c r="E96" s="218">
        <v>13</v>
      </c>
      <c r="F96" s="189">
        <v>1</v>
      </c>
      <c r="H96" s="203"/>
      <c r="I96" s="203"/>
      <c r="J96" s="204"/>
    </row>
    <row r="97" spans="2:10" x14ac:dyDescent="0.2">
      <c r="B97" s="77">
        <v>4135</v>
      </c>
      <c r="C97" s="82" t="s">
        <v>150</v>
      </c>
      <c r="D97" s="218">
        <v>40</v>
      </c>
      <c r="E97" s="218">
        <v>60</v>
      </c>
      <c r="F97" s="189">
        <v>2.8</v>
      </c>
      <c r="H97" s="203"/>
      <c r="I97" s="203"/>
      <c r="J97" s="204"/>
    </row>
    <row r="98" spans="2:10" x14ac:dyDescent="0.2">
      <c r="B98" s="77">
        <v>4136</v>
      </c>
      <c r="C98" s="82" t="s">
        <v>151</v>
      </c>
      <c r="D98" s="218">
        <v>14</v>
      </c>
      <c r="E98" s="218">
        <v>29</v>
      </c>
      <c r="F98" s="189">
        <v>2</v>
      </c>
      <c r="H98" s="203"/>
      <c r="I98" s="203"/>
      <c r="J98" s="204"/>
    </row>
    <row r="99" spans="2:10" x14ac:dyDescent="0.2">
      <c r="B99" s="77">
        <v>4137</v>
      </c>
      <c r="C99" s="82" t="s">
        <v>152</v>
      </c>
      <c r="D99" s="218">
        <v>6</v>
      </c>
      <c r="E99" s="218">
        <v>10</v>
      </c>
      <c r="F99" s="189">
        <v>2.1</v>
      </c>
      <c r="H99" s="203"/>
      <c r="I99" s="203"/>
      <c r="J99" s="204"/>
    </row>
    <row r="100" spans="2:10" x14ac:dyDescent="0.2">
      <c r="B100" s="77">
        <v>4138</v>
      </c>
      <c r="C100" s="82" t="s">
        <v>153</v>
      </c>
      <c r="D100" s="218" t="s">
        <v>385</v>
      </c>
      <c r="E100" s="218" t="s">
        <v>385</v>
      </c>
      <c r="F100" s="189" t="s">
        <v>385</v>
      </c>
      <c r="H100" s="203"/>
      <c r="I100" s="203"/>
      <c r="J100" s="204"/>
    </row>
    <row r="101" spans="2:10" x14ac:dyDescent="0.2">
      <c r="B101" s="77">
        <v>4139</v>
      </c>
      <c r="C101" s="82" t="s">
        <v>154</v>
      </c>
      <c r="D101" s="218">
        <v>122</v>
      </c>
      <c r="E101" s="218">
        <v>189</v>
      </c>
      <c r="F101" s="189">
        <v>2.9</v>
      </c>
      <c r="H101" s="203"/>
      <c r="I101" s="203"/>
      <c r="J101" s="204"/>
    </row>
    <row r="102" spans="2:10" x14ac:dyDescent="0.2">
      <c r="B102" s="77">
        <v>4140</v>
      </c>
      <c r="C102" s="82" t="s">
        <v>155</v>
      </c>
      <c r="D102" s="218">
        <v>36</v>
      </c>
      <c r="E102" s="218">
        <v>63</v>
      </c>
      <c r="F102" s="189">
        <v>2.2999999999999998</v>
      </c>
      <c r="H102" s="203"/>
      <c r="I102" s="203"/>
      <c r="J102" s="204"/>
    </row>
    <row r="103" spans="2:10" x14ac:dyDescent="0.2">
      <c r="B103" s="77">
        <v>4141</v>
      </c>
      <c r="C103" s="82" t="s">
        <v>156</v>
      </c>
      <c r="D103" s="218">
        <v>193</v>
      </c>
      <c r="E103" s="218">
        <v>302</v>
      </c>
      <c r="F103" s="189">
        <v>3.4</v>
      </c>
      <c r="H103" s="203"/>
      <c r="I103" s="203"/>
      <c r="J103" s="204"/>
    </row>
    <row r="104" spans="2:10" x14ac:dyDescent="0.2">
      <c r="B104" s="77">
        <v>4142</v>
      </c>
      <c r="C104" s="82" t="s">
        <v>157</v>
      </c>
      <c r="D104" s="218">
        <v>13</v>
      </c>
      <c r="E104" s="218">
        <v>28</v>
      </c>
      <c r="F104" s="189">
        <v>3.4</v>
      </c>
      <c r="H104" s="203"/>
      <c r="I104" s="203"/>
      <c r="J104" s="204"/>
    </row>
    <row r="105" spans="2:10" x14ac:dyDescent="0.2">
      <c r="B105" s="77">
        <v>4143</v>
      </c>
      <c r="C105" s="82" t="s">
        <v>158</v>
      </c>
      <c r="D105" s="218">
        <v>6</v>
      </c>
      <c r="E105" s="218">
        <v>7</v>
      </c>
      <c r="F105" s="189">
        <v>0.6</v>
      </c>
      <c r="H105" s="203"/>
      <c r="I105" s="203"/>
      <c r="J105" s="204"/>
    </row>
    <row r="106" spans="2:10" x14ac:dyDescent="0.2">
      <c r="B106" s="77">
        <v>4144</v>
      </c>
      <c r="C106" s="82" t="s">
        <v>159</v>
      </c>
      <c r="D106" s="218">
        <v>33</v>
      </c>
      <c r="E106" s="218">
        <v>56</v>
      </c>
      <c r="F106" s="189">
        <v>1.3</v>
      </c>
      <c r="H106" s="203"/>
      <c r="I106" s="203"/>
      <c r="J106" s="204"/>
    </row>
    <row r="107" spans="2:10" x14ac:dyDescent="0.2">
      <c r="B107" s="77">
        <v>4145</v>
      </c>
      <c r="C107" s="82" t="s">
        <v>160</v>
      </c>
      <c r="D107" s="218">
        <v>39</v>
      </c>
      <c r="E107" s="218">
        <v>55</v>
      </c>
      <c r="F107" s="189">
        <v>3.4</v>
      </c>
      <c r="H107" s="203"/>
      <c r="I107" s="203"/>
      <c r="J107" s="204"/>
    </row>
    <row r="108" spans="2:10" x14ac:dyDescent="0.2">
      <c r="B108" s="77">
        <v>4146</v>
      </c>
      <c r="C108" s="82" t="s">
        <v>161</v>
      </c>
      <c r="D108" s="218">
        <v>90</v>
      </c>
      <c r="E108" s="218">
        <v>172</v>
      </c>
      <c r="F108" s="189">
        <v>5.5</v>
      </c>
      <c r="H108" s="203"/>
      <c r="I108" s="203"/>
      <c r="J108" s="204"/>
    </row>
    <row r="109" spans="2:10" x14ac:dyDescent="0.2">
      <c r="B109" s="77">
        <v>4147</v>
      </c>
      <c r="C109" s="82" t="s">
        <v>162</v>
      </c>
      <c r="D109" s="218">
        <v>9</v>
      </c>
      <c r="E109" s="218">
        <v>12</v>
      </c>
      <c r="F109" s="189">
        <v>0.9</v>
      </c>
      <c r="H109" s="203"/>
      <c r="I109" s="203"/>
      <c r="J109" s="204"/>
    </row>
    <row r="110" spans="2:10" x14ac:dyDescent="0.2">
      <c r="B110" s="186">
        <v>4189</v>
      </c>
      <c r="C110" s="187" t="s">
        <v>163</v>
      </c>
      <c r="D110" s="217">
        <v>315</v>
      </c>
      <c r="E110" s="217">
        <v>499</v>
      </c>
      <c r="F110" s="188">
        <v>1.5</v>
      </c>
      <c r="H110" s="203"/>
      <c r="I110" s="203"/>
      <c r="J110" s="204"/>
    </row>
    <row r="111" spans="2:10" x14ac:dyDescent="0.2">
      <c r="B111" s="77">
        <v>4161</v>
      </c>
      <c r="C111" s="82" t="s">
        <v>164</v>
      </c>
      <c r="D111" s="218">
        <v>24</v>
      </c>
      <c r="E111" s="218">
        <v>30</v>
      </c>
      <c r="F111" s="189">
        <v>1.3</v>
      </c>
      <c r="H111" s="203"/>
      <c r="I111" s="203"/>
      <c r="J111" s="204"/>
    </row>
    <row r="112" spans="2:10" x14ac:dyDescent="0.2">
      <c r="B112" s="77">
        <v>4163</v>
      </c>
      <c r="C112" s="82" t="s">
        <v>165</v>
      </c>
      <c r="D112" s="218">
        <v>82</v>
      </c>
      <c r="E112" s="218">
        <v>148</v>
      </c>
      <c r="F112" s="189">
        <v>2.6</v>
      </c>
      <c r="H112" s="203"/>
      <c r="I112" s="203"/>
      <c r="J112" s="204"/>
    </row>
    <row r="113" spans="2:10" x14ac:dyDescent="0.2">
      <c r="B113" s="77">
        <v>4164</v>
      </c>
      <c r="C113" s="82" t="s">
        <v>166</v>
      </c>
      <c r="D113" s="218">
        <v>6</v>
      </c>
      <c r="E113" s="218">
        <v>8</v>
      </c>
      <c r="F113" s="189">
        <v>0.8</v>
      </c>
      <c r="H113" s="203"/>
      <c r="I113" s="203"/>
      <c r="J113" s="204"/>
    </row>
    <row r="114" spans="2:10" x14ac:dyDescent="0.2">
      <c r="B114" s="77">
        <v>4165</v>
      </c>
      <c r="C114" s="82" t="s">
        <v>167</v>
      </c>
      <c r="D114" s="218">
        <v>41</v>
      </c>
      <c r="E114" s="218">
        <v>52</v>
      </c>
      <c r="F114" s="189">
        <v>1.4</v>
      </c>
      <c r="H114" s="203"/>
      <c r="I114" s="203"/>
      <c r="J114" s="204"/>
    </row>
    <row r="115" spans="2:10" x14ac:dyDescent="0.2">
      <c r="B115" s="77">
        <v>4166</v>
      </c>
      <c r="C115" s="82" t="s">
        <v>168</v>
      </c>
      <c r="D115" s="218">
        <v>7</v>
      </c>
      <c r="E115" s="218">
        <v>13</v>
      </c>
      <c r="F115" s="189">
        <v>0.8</v>
      </c>
      <c r="H115" s="203"/>
      <c r="I115" s="203"/>
      <c r="J115" s="204"/>
    </row>
    <row r="116" spans="2:10" x14ac:dyDescent="0.2">
      <c r="B116" s="77">
        <v>4167</v>
      </c>
      <c r="C116" s="82" t="s">
        <v>169</v>
      </c>
      <c r="D116" s="218">
        <v>16</v>
      </c>
      <c r="E116" s="218">
        <v>27</v>
      </c>
      <c r="F116" s="189">
        <v>2.8</v>
      </c>
      <c r="H116" s="203"/>
      <c r="I116" s="203"/>
      <c r="J116" s="204"/>
    </row>
    <row r="117" spans="2:10" x14ac:dyDescent="0.2">
      <c r="B117" s="77">
        <v>4169</v>
      </c>
      <c r="C117" s="82" t="s">
        <v>170</v>
      </c>
      <c r="D117" s="218">
        <v>7</v>
      </c>
      <c r="E117" s="218">
        <v>11</v>
      </c>
      <c r="F117" s="189">
        <v>0.4</v>
      </c>
      <c r="H117" s="203"/>
      <c r="I117" s="203"/>
      <c r="J117" s="204"/>
    </row>
    <row r="118" spans="2:10" x14ac:dyDescent="0.2">
      <c r="B118" s="77">
        <v>4170</v>
      </c>
      <c r="C118" s="82" t="s">
        <v>24</v>
      </c>
      <c r="D118" s="218">
        <v>57</v>
      </c>
      <c r="E118" s="218">
        <v>100</v>
      </c>
      <c r="F118" s="189">
        <v>2.7</v>
      </c>
      <c r="H118" s="203"/>
      <c r="I118" s="203"/>
      <c r="J118" s="204"/>
    </row>
    <row r="119" spans="2:10" x14ac:dyDescent="0.2">
      <c r="B119" s="77">
        <v>4184</v>
      </c>
      <c r="C119" s="82" t="s">
        <v>171</v>
      </c>
      <c r="D119" s="218">
        <v>17</v>
      </c>
      <c r="E119" s="218">
        <v>18</v>
      </c>
      <c r="F119" s="189">
        <v>0.9</v>
      </c>
      <c r="H119" s="203"/>
      <c r="I119" s="203"/>
      <c r="J119" s="204"/>
    </row>
    <row r="120" spans="2:10" x14ac:dyDescent="0.2">
      <c r="B120" s="77">
        <v>4172</v>
      </c>
      <c r="C120" s="82" t="s">
        <v>172</v>
      </c>
      <c r="D120" s="218">
        <v>12</v>
      </c>
      <c r="E120" s="218">
        <v>20</v>
      </c>
      <c r="F120" s="189">
        <v>2.1</v>
      </c>
      <c r="H120" s="203"/>
      <c r="I120" s="203"/>
      <c r="J120" s="204"/>
    </row>
    <row r="121" spans="2:10" x14ac:dyDescent="0.2">
      <c r="B121" s="77">
        <v>4173</v>
      </c>
      <c r="C121" s="82" t="s">
        <v>173</v>
      </c>
      <c r="D121" s="218">
        <v>5</v>
      </c>
      <c r="E121" s="218">
        <v>16</v>
      </c>
      <c r="F121" s="189">
        <v>2.7</v>
      </c>
      <c r="H121" s="203"/>
      <c r="I121" s="203"/>
      <c r="J121" s="204"/>
    </row>
    <row r="122" spans="2:10" x14ac:dyDescent="0.2">
      <c r="B122" s="77">
        <v>4175</v>
      </c>
      <c r="C122" s="82" t="s">
        <v>174</v>
      </c>
      <c r="D122" s="218">
        <v>5</v>
      </c>
      <c r="E122" s="218">
        <v>5</v>
      </c>
      <c r="F122" s="189">
        <v>0.5</v>
      </c>
      <c r="H122" s="203"/>
      <c r="I122" s="203"/>
      <c r="J122" s="204"/>
    </row>
    <row r="123" spans="2:10" x14ac:dyDescent="0.2">
      <c r="B123" s="77">
        <v>4176</v>
      </c>
      <c r="C123" s="82" t="s">
        <v>175</v>
      </c>
      <c r="D123" s="218">
        <v>7</v>
      </c>
      <c r="E123" s="218">
        <v>12</v>
      </c>
      <c r="F123" s="189">
        <v>1.8</v>
      </c>
      <c r="H123" s="203"/>
      <c r="I123" s="203"/>
      <c r="J123" s="204"/>
    </row>
    <row r="124" spans="2:10" x14ac:dyDescent="0.2">
      <c r="B124" s="77">
        <v>4177</v>
      </c>
      <c r="C124" s="82" t="s">
        <v>176</v>
      </c>
      <c r="D124" s="218">
        <v>11</v>
      </c>
      <c r="E124" s="218">
        <v>18</v>
      </c>
      <c r="F124" s="189">
        <v>1.1000000000000001</v>
      </c>
      <c r="H124" s="203"/>
      <c r="I124" s="203"/>
      <c r="J124" s="204"/>
    </row>
    <row r="125" spans="2:10" x14ac:dyDescent="0.2">
      <c r="B125" s="77">
        <v>4179</v>
      </c>
      <c r="C125" s="82" t="s">
        <v>177</v>
      </c>
      <c r="D125" s="218" t="s">
        <v>385</v>
      </c>
      <c r="E125" s="218" t="s">
        <v>385</v>
      </c>
      <c r="F125" s="189" t="s">
        <v>385</v>
      </c>
      <c r="H125" s="203"/>
      <c r="I125" s="203"/>
      <c r="J125" s="204"/>
    </row>
    <row r="126" spans="2:10" x14ac:dyDescent="0.2">
      <c r="B126" s="77">
        <v>4181</v>
      </c>
      <c r="C126" s="82" t="s">
        <v>178</v>
      </c>
      <c r="D126" s="218">
        <v>8</v>
      </c>
      <c r="E126" s="218">
        <v>11</v>
      </c>
      <c r="F126" s="189">
        <v>0.8</v>
      </c>
      <c r="H126" s="203"/>
      <c r="I126" s="203"/>
      <c r="J126" s="204"/>
    </row>
    <row r="127" spans="2:10" x14ac:dyDescent="0.2">
      <c r="B127" s="77">
        <v>4182</v>
      </c>
      <c r="C127" s="82" t="s">
        <v>179</v>
      </c>
      <c r="D127" s="218">
        <v>6</v>
      </c>
      <c r="E127" s="218">
        <v>6</v>
      </c>
      <c r="F127" s="189">
        <v>0.6</v>
      </c>
      <c r="H127" s="203"/>
      <c r="I127" s="203"/>
      <c r="J127" s="204"/>
    </row>
    <row r="128" spans="2:10" x14ac:dyDescent="0.2">
      <c r="B128" s="77">
        <v>4183</v>
      </c>
      <c r="C128" s="82" t="s">
        <v>180</v>
      </c>
      <c r="D128" s="218">
        <v>9</v>
      </c>
      <c r="E128" s="218">
        <v>12</v>
      </c>
      <c r="F128" s="189">
        <v>1</v>
      </c>
      <c r="H128" s="203"/>
      <c r="I128" s="203"/>
      <c r="J128" s="204"/>
    </row>
    <row r="129" spans="2:10" x14ac:dyDescent="0.2">
      <c r="B129" s="186">
        <v>4219</v>
      </c>
      <c r="C129" s="187" t="s">
        <v>181</v>
      </c>
      <c r="D129" s="217">
        <v>767</v>
      </c>
      <c r="E129" s="217">
        <v>1164</v>
      </c>
      <c r="F129" s="188">
        <v>1.8</v>
      </c>
      <c r="H129" s="203"/>
      <c r="I129" s="203"/>
      <c r="J129" s="204"/>
    </row>
    <row r="130" spans="2:10" x14ac:dyDescent="0.2">
      <c r="B130" s="77">
        <v>4191</v>
      </c>
      <c r="C130" s="82" t="s">
        <v>182</v>
      </c>
      <c r="D130" s="218" t="s">
        <v>385</v>
      </c>
      <c r="E130" s="218" t="s">
        <v>385</v>
      </c>
      <c r="F130" s="189" t="s">
        <v>385</v>
      </c>
      <c r="H130" s="203"/>
      <c r="I130" s="203"/>
      <c r="J130" s="204"/>
    </row>
    <row r="131" spans="2:10" x14ac:dyDescent="0.2">
      <c r="B131" s="77">
        <v>4192</v>
      </c>
      <c r="C131" s="82" t="s">
        <v>183</v>
      </c>
      <c r="D131" s="218">
        <v>11</v>
      </c>
      <c r="E131" s="218">
        <v>11</v>
      </c>
      <c r="F131" s="189">
        <v>0.7</v>
      </c>
      <c r="H131" s="203"/>
      <c r="I131" s="203"/>
      <c r="J131" s="204"/>
    </row>
    <row r="132" spans="2:10" x14ac:dyDescent="0.2">
      <c r="B132" s="77">
        <v>4193</v>
      </c>
      <c r="C132" s="82" t="s">
        <v>184</v>
      </c>
      <c r="D132" s="218">
        <v>6</v>
      </c>
      <c r="E132" s="218">
        <v>7</v>
      </c>
      <c r="F132" s="189">
        <v>0.8</v>
      </c>
      <c r="H132" s="203"/>
      <c r="I132" s="203"/>
      <c r="J132" s="204"/>
    </row>
    <row r="133" spans="2:10" x14ac:dyDescent="0.2">
      <c r="B133" s="77">
        <v>4194</v>
      </c>
      <c r="C133" s="82" t="s">
        <v>185</v>
      </c>
      <c r="D133" s="218">
        <v>8</v>
      </c>
      <c r="E133" s="218">
        <v>17</v>
      </c>
      <c r="F133" s="189">
        <v>0.8</v>
      </c>
      <c r="H133" s="203"/>
      <c r="I133" s="203"/>
      <c r="J133" s="204"/>
    </row>
    <row r="134" spans="2:10" x14ac:dyDescent="0.2">
      <c r="B134" s="77">
        <v>4195</v>
      </c>
      <c r="C134" s="82" t="s">
        <v>186</v>
      </c>
      <c r="D134" s="218">
        <v>9</v>
      </c>
      <c r="E134" s="218">
        <v>16</v>
      </c>
      <c r="F134" s="189">
        <v>1.1000000000000001</v>
      </c>
      <c r="H134" s="203"/>
      <c r="I134" s="203"/>
      <c r="J134" s="204"/>
    </row>
    <row r="135" spans="2:10" x14ac:dyDescent="0.2">
      <c r="B135" s="77">
        <v>4196</v>
      </c>
      <c r="C135" s="82" t="s">
        <v>187</v>
      </c>
      <c r="D135" s="218">
        <v>32</v>
      </c>
      <c r="E135" s="218">
        <v>44</v>
      </c>
      <c r="F135" s="189">
        <v>1.9</v>
      </c>
      <c r="H135" s="203"/>
      <c r="I135" s="203"/>
      <c r="J135" s="204"/>
    </row>
    <row r="136" spans="2:10" x14ac:dyDescent="0.2">
      <c r="B136" s="77">
        <v>4197</v>
      </c>
      <c r="C136" s="82" t="s">
        <v>188</v>
      </c>
      <c r="D136" s="218">
        <v>13</v>
      </c>
      <c r="E136" s="218">
        <v>19</v>
      </c>
      <c r="F136" s="189">
        <v>2.2000000000000002</v>
      </c>
      <c r="H136" s="203"/>
      <c r="I136" s="203"/>
      <c r="J136" s="204"/>
    </row>
    <row r="137" spans="2:10" x14ac:dyDescent="0.2">
      <c r="B137" s="77">
        <v>4198</v>
      </c>
      <c r="C137" s="82" t="s">
        <v>189</v>
      </c>
      <c r="D137" s="218">
        <v>12</v>
      </c>
      <c r="E137" s="218">
        <v>13</v>
      </c>
      <c r="F137" s="189">
        <v>1</v>
      </c>
      <c r="H137" s="203"/>
      <c r="I137" s="203"/>
      <c r="J137" s="204"/>
    </row>
    <row r="138" spans="2:10" x14ac:dyDescent="0.2">
      <c r="B138" s="77">
        <v>4199</v>
      </c>
      <c r="C138" s="82" t="s">
        <v>190</v>
      </c>
      <c r="D138" s="218">
        <v>16</v>
      </c>
      <c r="E138" s="218">
        <v>29</v>
      </c>
      <c r="F138" s="189">
        <v>2.1</v>
      </c>
      <c r="H138" s="203"/>
      <c r="I138" s="203"/>
      <c r="J138" s="204"/>
    </row>
    <row r="139" spans="2:10" x14ac:dyDescent="0.2">
      <c r="B139" s="77">
        <v>4200</v>
      </c>
      <c r="C139" s="82" t="s">
        <v>191</v>
      </c>
      <c r="D139" s="218">
        <v>21</v>
      </c>
      <c r="E139" s="218">
        <v>36</v>
      </c>
      <c r="F139" s="189">
        <v>0.9</v>
      </c>
      <c r="H139" s="203"/>
      <c r="I139" s="203"/>
      <c r="J139" s="204"/>
    </row>
    <row r="140" spans="2:10" x14ac:dyDescent="0.2">
      <c r="B140" s="77">
        <v>4201</v>
      </c>
      <c r="C140" s="82" t="s">
        <v>25</v>
      </c>
      <c r="D140" s="218">
        <v>266</v>
      </c>
      <c r="E140" s="218">
        <v>415</v>
      </c>
      <c r="F140" s="189">
        <v>3.8</v>
      </c>
      <c r="H140" s="203"/>
      <c r="I140" s="203"/>
      <c r="J140" s="204"/>
    </row>
    <row r="141" spans="2:10" x14ac:dyDescent="0.2">
      <c r="B141" s="77">
        <v>4202</v>
      </c>
      <c r="C141" s="82" t="s">
        <v>192</v>
      </c>
      <c r="D141" s="218">
        <v>22</v>
      </c>
      <c r="E141" s="218">
        <v>26</v>
      </c>
      <c r="F141" s="189">
        <v>0.9</v>
      </c>
      <c r="H141" s="203"/>
      <c r="I141" s="203"/>
      <c r="J141" s="204"/>
    </row>
    <row r="142" spans="2:10" x14ac:dyDescent="0.2">
      <c r="B142" s="77">
        <v>4203</v>
      </c>
      <c r="C142" s="82" t="s">
        <v>193</v>
      </c>
      <c r="D142" s="218">
        <v>52</v>
      </c>
      <c r="E142" s="218">
        <v>82</v>
      </c>
      <c r="F142" s="189">
        <v>1.8</v>
      </c>
      <c r="H142" s="203"/>
      <c r="I142" s="203"/>
      <c r="J142" s="204"/>
    </row>
    <row r="143" spans="2:10" x14ac:dyDescent="0.2">
      <c r="B143" s="77">
        <v>4204</v>
      </c>
      <c r="C143" s="82" t="s">
        <v>194</v>
      </c>
      <c r="D143" s="218">
        <v>61</v>
      </c>
      <c r="E143" s="218">
        <v>101</v>
      </c>
      <c r="F143" s="189">
        <v>2.1</v>
      </c>
      <c r="H143" s="203"/>
      <c r="I143" s="203"/>
      <c r="J143" s="204"/>
    </row>
    <row r="144" spans="2:10" x14ac:dyDescent="0.2">
      <c r="B144" s="77">
        <v>4205</v>
      </c>
      <c r="C144" s="82" t="s">
        <v>195</v>
      </c>
      <c r="D144" s="218">
        <v>29</v>
      </c>
      <c r="E144" s="218">
        <v>47</v>
      </c>
      <c r="F144" s="189">
        <v>1.6</v>
      </c>
      <c r="H144" s="203"/>
      <c r="I144" s="203"/>
      <c r="J144" s="204"/>
    </row>
    <row r="145" spans="2:10" x14ac:dyDescent="0.2">
      <c r="B145" s="77">
        <v>4206</v>
      </c>
      <c r="C145" s="82" t="s">
        <v>196</v>
      </c>
      <c r="D145" s="218">
        <v>80</v>
      </c>
      <c r="E145" s="218">
        <v>128</v>
      </c>
      <c r="F145" s="189">
        <v>2.2999999999999998</v>
      </c>
      <c r="H145" s="203"/>
      <c r="I145" s="203"/>
      <c r="J145" s="204"/>
    </row>
    <row r="146" spans="2:10" x14ac:dyDescent="0.2">
      <c r="B146" s="77">
        <v>4207</v>
      </c>
      <c r="C146" s="82" t="s">
        <v>197</v>
      </c>
      <c r="D146" s="218">
        <v>40</v>
      </c>
      <c r="E146" s="218">
        <v>67</v>
      </c>
      <c r="F146" s="189">
        <v>2.2000000000000002</v>
      </c>
      <c r="H146" s="203"/>
      <c r="I146" s="203"/>
      <c r="J146" s="204"/>
    </row>
    <row r="147" spans="2:10" x14ac:dyDescent="0.2">
      <c r="B147" s="77">
        <v>4208</v>
      </c>
      <c r="C147" s="82" t="s">
        <v>198</v>
      </c>
      <c r="D147" s="218">
        <v>16</v>
      </c>
      <c r="E147" s="218">
        <v>23</v>
      </c>
      <c r="F147" s="189">
        <v>0.6</v>
      </c>
      <c r="H147" s="203"/>
      <c r="I147" s="203"/>
      <c r="J147" s="204"/>
    </row>
    <row r="148" spans="2:10" x14ac:dyDescent="0.2">
      <c r="B148" s="77">
        <v>4209</v>
      </c>
      <c r="C148" s="82" t="s">
        <v>199</v>
      </c>
      <c r="D148" s="218">
        <v>70</v>
      </c>
      <c r="E148" s="218">
        <v>86</v>
      </c>
      <c r="F148" s="189">
        <v>1.6</v>
      </c>
      <c r="H148" s="203"/>
      <c r="I148" s="203"/>
      <c r="J148" s="204"/>
    </row>
    <row r="149" spans="2:10" x14ac:dyDescent="0.2">
      <c r="B149" s="77">
        <v>4210</v>
      </c>
      <c r="C149" s="82" t="s">
        <v>200</v>
      </c>
      <c r="D149" s="218">
        <v>14</v>
      </c>
      <c r="E149" s="218">
        <v>17</v>
      </c>
      <c r="F149" s="189">
        <v>0.4</v>
      </c>
      <c r="H149" s="203"/>
      <c r="I149" s="203"/>
      <c r="J149" s="204"/>
    </row>
    <row r="150" spans="2:10" x14ac:dyDescent="0.2">
      <c r="B150" s="186">
        <v>4249</v>
      </c>
      <c r="C150" s="187" t="s">
        <v>201</v>
      </c>
      <c r="D150" s="217">
        <v>288</v>
      </c>
      <c r="E150" s="217">
        <v>435</v>
      </c>
      <c r="F150" s="188">
        <v>1.2</v>
      </c>
      <c r="H150" s="203"/>
      <c r="I150" s="203"/>
      <c r="J150" s="204"/>
    </row>
    <row r="151" spans="2:10" x14ac:dyDescent="0.2">
      <c r="B151" s="77">
        <v>4221</v>
      </c>
      <c r="C151" s="82" t="s">
        <v>202</v>
      </c>
      <c r="D151" s="218">
        <v>7</v>
      </c>
      <c r="E151" s="218">
        <v>9</v>
      </c>
      <c r="F151" s="189">
        <v>0.9</v>
      </c>
      <c r="H151" s="203"/>
      <c r="I151" s="203"/>
      <c r="J151" s="204"/>
    </row>
    <row r="152" spans="2:10" x14ac:dyDescent="0.2">
      <c r="B152" s="77">
        <v>4222</v>
      </c>
      <c r="C152" s="82" t="s">
        <v>203</v>
      </c>
      <c r="D152" s="218">
        <v>9</v>
      </c>
      <c r="E152" s="218">
        <v>12</v>
      </c>
      <c r="F152" s="189">
        <v>0.8</v>
      </c>
      <c r="H152" s="203"/>
      <c r="I152" s="203"/>
      <c r="J152" s="204"/>
    </row>
    <row r="153" spans="2:10" x14ac:dyDescent="0.2">
      <c r="B153" s="77">
        <v>4223</v>
      </c>
      <c r="C153" s="82" t="s">
        <v>204</v>
      </c>
      <c r="D153" s="218">
        <v>13</v>
      </c>
      <c r="E153" s="218">
        <v>15</v>
      </c>
      <c r="F153" s="189">
        <v>0.7</v>
      </c>
      <c r="H153" s="203"/>
      <c r="I153" s="203"/>
      <c r="J153" s="204"/>
    </row>
    <row r="154" spans="2:10" x14ac:dyDescent="0.2">
      <c r="B154" s="77">
        <v>4224</v>
      </c>
      <c r="C154" s="82" t="s">
        <v>205</v>
      </c>
      <c r="D154" s="218" t="s">
        <v>385</v>
      </c>
      <c r="E154" s="218" t="s">
        <v>385</v>
      </c>
      <c r="F154" s="189" t="s">
        <v>385</v>
      </c>
      <c r="H154" s="203"/>
      <c r="I154" s="203"/>
      <c r="J154" s="204"/>
    </row>
    <row r="155" spans="2:10" x14ac:dyDescent="0.2">
      <c r="B155" s="77">
        <v>4226</v>
      </c>
      <c r="C155" s="82" t="s">
        <v>206</v>
      </c>
      <c r="D155" s="218" t="s">
        <v>385</v>
      </c>
      <c r="E155" s="218" t="s">
        <v>385</v>
      </c>
      <c r="F155" s="189" t="s">
        <v>385</v>
      </c>
      <c r="H155" s="203"/>
      <c r="I155" s="203"/>
      <c r="J155" s="204"/>
    </row>
    <row r="156" spans="2:10" x14ac:dyDescent="0.2">
      <c r="B156" s="77">
        <v>4227</v>
      </c>
      <c r="C156" s="82" t="s">
        <v>207</v>
      </c>
      <c r="D156" s="218" t="s">
        <v>385</v>
      </c>
      <c r="E156" s="218" t="s">
        <v>385</v>
      </c>
      <c r="F156" s="189" t="s">
        <v>385</v>
      </c>
      <c r="H156" s="203"/>
      <c r="I156" s="203"/>
      <c r="J156" s="204"/>
    </row>
    <row r="157" spans="2:10" x14ac:dyDescent="0.2">
      <c r="B157" s="77">
        <v>4228</v>
      </c>
      <c r="C157" s="82" t="s">
        <v>208</v>
      </c>
      <c r="D157" s="218">
        <v>37</v>
      </c>
      <c r="E157" s="218">
        <v>50</v>
      </c>
      <c r="F157" s="189">
        <v>1.7</v>
      </c>
      <c r="H157" s="203"/>
      <c r="I157" s="203"/>
      <c r="J157" s="204"/>
    </row>
    <row r="158" spans="2:10" x14ac:dyDescent="0.2">
      <c r="B158" s="77">
        <v>4230</v>
      </c>
      <c r="C158" s="82" t="s">
        <v>209</v>
      </c>
      <c r="D158" s="218">
        <v>9</v>
      </c>
      <c r="E158" s="218">
        <v>11</v>
      </c>
      <c r="F158" s="189">
        <v>0.9</v>
      </c>
      <c r="H158" s="203"/>
      <c r="I158" s="203"/>
      <c r="J158" s="204"/>
    </row>
    <row r="159" spans="2:10" x14ac:dyDescent="0.2">
      <c r="B159" s="77">
        <v>4229</v>
      </c>
      <c r="C159" s="82" t="s">
        <v>210</v>
      </c>
      <c r="D159" s="218">
        <v>7</v>
      </c>
      <c r="E159" s="218">
        <v>7</v>
      </c>
      <c r="F159" s="189">
        <v>0.6</v>
      </c>
      <c r="H159" s="203"/>
      <c r="I159" s="203"/>
      <c r="J159" s="204"/>
    </row>
    <row r="160" spans="2:10" x14ac:dyDescent="0.2">
      <c r="B160" s="77">
        <v>4231</v>
      </c>
      <c r="C160" s="82" t="s">
        <v>211</v>
      </c>
      <c r="D160" s="218">
        <v>8</v>
      </c>
      <c r="E160" s="218">
        <v>10</v>
      </c>
      <c r="F160" s="189">
        <v>0.8</v>
      </c>
      <c r="H160" s="203"/>
      <c r="I160" s="203"/>
      <c r="J160" s="204"/>
    </row>
    <row r="161" spans="2:10" x14ac:dyDescent="0.2">
      <c r="B161" s="77">
        <v>4232</v>
      </c>
      <c r="C161" s="82" t="s">
        <v>212</v>
      </c>
      <c r="D161" s="218">
        <v>0</v>
      </c>
      <c r="E161" s="218">
        <v>0</v>
      </c>
      <c r="F161" s="189">
        <v>0</v>
      </c>
      <c r="H161" s="203"/>
      <c r="I161" s="203"/>
      <c r="J161" s="204"/>
    </row>
    <row r="162" spans="2:10" x14ac:dyDescent="0.2">
      <c r="B162" s="77">
        <v>4233</v>
      </c>
      <c r="C162" s="82" t="s">
        <v>213</v>
      </c>
      <c r="D162" s="218" t="s">
        <v>385</v>
      </c>
      <c r="E162" s="218" t="s">
        <v>385</v>
      </c>
      <c r="F162" s="189" t="s">
        <v>385</v>
      </c>
      <c r="H162" s="203"/>
      <c r="I162" s="203"/>
      <c r="J162" s="204"/>
    </row>
    <row r="163" spans="2:10" x14ac:dyDescent="0.2">
      <c r="B163" s="77">
        <v>4234</v>
      </c>
      <c r="C163" s="82" t="s">
        <v>214</v>
      </c>
      <c r="D163" s="218">
        <v>24</v>
      </c>
      <c r="E163" s="218">
        <v>31</v>
      </c>
      <c r="F163" s="189">
        <v>0.8</v>
      </c>
      <c r="H163" s="203"/>
      <c r="I163" s="203"/>
      <c r="J163" s="204"/>
    </row>
    <row r="164" spans="2:10" x14ac:dyDescent="0.2">
      <c r="B164" s="77">
        <v>4236</v>
      </c>
      <c r="C164" s="82" t="s">
        <v>215</v>
      </c>
      <c r="D164" s="218">
        <v>102</v>
      </c>
      <c r="E164" s="218">
        <v>169</v>
      </c>
      <c r="F164" s="189">
        <v>2.1</v>
      </c>
      <c r="H164" s="203"/>
      <c r="I164" s="203"/>
      <c r="J164" s="204"/>
    </row>
    <row r="165" spans="2:10" x14ac:dyDescent="0.2">
      <c r="B165" s="77">
        <v>4235</v>
      </c>
      <c r="C165" s="82" t="s">
        <v>216</v>
      </c>
      <c r="D165" s="218">
        <v>16</v>
      </c>
      <c r="E165" s="218">
        <v>27</v>
      </c>
      <c r="F165" s="189">
        <v>2.2000000000000002</v>
      </c>
      <c r="H165" s="203"/>
      <c r="I165" s="203"/>
      <c r="J165" s="204"/>
    </row>
    <row r="166" spans="2:10" x14ac:dyDescent="0.2">
      <c r="B166" s="77">
        <v>4237</v>
      </c>
      <c r="C166" s="82" t="s">
        <v>217</v>
      </c>
      <c r="D166" s="218" t="s">
        <v>385</v>
      </c>
      <c r="E166" s="218" t="s">
        <v>385</v>
      </c>
      <c r="F166" s="189" t="s">
        <v>385</v>
      </c>
      <c r="H166" s="203"/>
      <c r="I166" s="203"/>
      <c r="J166" s="204"/>
    </row>
    <row r="167" spans="2:10" x14ac:dyDescent="0.2">
      <c r="B167" s="77">
        <v>4238</v>
      </c>
      <c r="C167" s="82" t="s">
        <v>218</v>
      </c>
      <c r="D167" s="218" t="s">
        <v>385</v>
      </c>
      <c r="E167" s="218" t="s">
        <v>385</v>
      </c>
      <c r="F167" s="189" t="s">
        <v>385</v>
      </c>
      <c r="H167" s="203"/>
      <c r="I167" s="203"/>
      <c r="J167" s="204"/>
    </row>
    <row r="168" spans="2:10" x14ac:dyDescent="0.2">
      <c r="B168" s="77">
        <v>4239</v>
      </c>
      <c r="C168" s="82" t="s">
        <v>219</v>
      </c>
      <c r="D168" s="218">
        <v>15</v>
      </c>
      <c r="E168" s="218">
        <v>26</v>
      </c>
      <c r="F168" s="189">
        <v>0.6</v>
      </c>
      <c r="H168" s="203"/>
      <c r="I168" s="203"/>
      <c r="J168" s="204"/>
    </row>
    <row r="169" spans="2:10" x14ac:dyDescent="0.2">
      <c r="B169" s="77">
        <v>4240</v>
      </c>
      <c r="C169" s="82" t="s">
        <v>220</v>
      </c>
      <c r="D169" s="218">
        <v>35</v>
      </c>
      <c r="E169" s="218">
        <v>58</v>
      </c>
      <c r="F169" s="189">
        <v>2</v>
      </c>
      <c r="H169" s="203"/>
      <c r="I169" s="203"/>
      <c r="J169" s="204"/>
    </row>
    <row r="170" spans="2:10" x14ac:dyDescent="0.2">
      <c r="B170" s="186">
        <v>4269</v>
      </c>
      <c r="C170" s="187" t="s">
        <v>221</v>
      </c>
      <c r="D170" s="217">
        <v>647</v>
      </c>
      <c r="E170" s="217">
        <v>994</v>
      </c>
      <c r="F170" s="188">
        <v>2.1</v>
      </c>
      <c r="H170" s="203"/>
      <c r="I170" s="203"/>
      <c r="J170" s="204"/>
    </row>
    <row r="171" spans="2:10" x14ac:dyDescent="0.2">
      <c r="B171" s="77">
        <v>4251</v>
      </c>
      <c r="C171" s="82" t="s">
        <v>222</v>
      </c>
      <c r="D171" s="218" t="s">
        <v>385</v>
      </c>
      <c r="E171" s="218" t="s">
        <v>385</v>
      </c>
      <c r="F171" s="189" t="s">
        <v>385</v>
      </c>
      <c r="H171" s="203"/>
      <c r="I171" s="203"/>
      <c r="J171" s="204"/>
    </row>
    <row r="172" spans="2:10" x14ac:dyDescent="0.2">
      <c r="B172" s="77">
        <v>4252</v>
      </c>
      <c r="C172" s="82" t="s">
        <v>223</v>
      </c>
      <c r="D172" s="218">
        <v>63</v>
      </c>
      <c r="E172" s="218">
        <v>86</v>
      </c>
      <c r="F172" s="189">
        <v>1.6</v>
      </c>
      <c r="H172" s="203"/>
      <c r="I172" s="203"/>
      <c r="J172" s="204"/>
    </row>
    <row r="173" spans="2:10" x14ac:dyDescent="0.2">
      <c r="B173" s="77">
        <v>4253</v>
      </c>
      <c r="C173" s="82" t="s">
        <v>224</v>
      </c>
      <c r="D173" s="218">
        <v>22</v>
      </c>
      <c r="E173" s="218">
        <v>27</v>
      </c>
      <c r="F173" s="189">
        <v>0.7</v>
      </c>
      <c r="H173" s="203"/>
      <c r="I173" s="203"/>
      <c r="J173" s="204"/>
    </row>
    <row r="174" spans="2:10" x14ac:dyDescent="0.2">
      <c r="B174" s="77">
        <v>4255</v>
      </c>
      <c r="C174" s="82" t="s">
        <v>225</v>
      </c>
      <c r="D174" s="218">
        <v>22</v>
      </c>
      <c r="E174" s="218">
        <v>26</v>
      </c>
      <c r="F174" s="189">
        <v>1.7</v>
      </c>
      <c r="H174" s="203"/>
      <c r="I174" s="203"/>
      <c r="J174" s="204"/>
    </row>
    <row r="175" spans="2:10" x14ac:dyDescent="0.2">
      <c r="B175" s="77">
        <v>4254</v>
      </c>
      <c r="C175" s="82" t="s">
        <v>226</v>
      </c>
      <c r="D175" s="218">
        <v>155</v>
      </c>
      <c r="E175" s="218">
        <v>260</v>
      </c>
      <c r="F175" s="189">
        <v>2.4</v>
      </c>
      <c r="H175" s="203"/>
      <c r="I175" s="203"/>
      <c r="J175" s="204"/>
    </row>
    <row r="176" spans="2:10" x14ac:dyDescent="0.2">
      <c r="B176" s="77">
        <v>4256</v>
      </c>
      <c r="C176" s="82" t="s">
        <v>227</v>
      </c>
      <c r="D176" s="218" t="s">
        <v>385</v>
      </c>
      <c r="E176" s="218" t="s">
        <v>385</v>
      </c>
      <c r="F176" s="189" t="s">
        <v>385</v>
      </c>
      <c r="H176" s="203"/>
      <c r="I176" s="203"/>
      <c r="J176" s="204"/>
    </row>
    <row r="177" spans="2:10" x14ac:dyDescent="0.2">
      <c r="B177" s="77">
        <v>4257</v>
      </c>
      <c r="C177" s="82" t="s">
        <v>228</v>
      </c>
      <c r="D177" s="218" t="s">
        <v>385</v>
      </c>
      <c r="E177" s="218" t="s">
        <v>385</v>
      </c>
      <c r="F177" s="189" t="s">
        <v>385</v>
      </c>
      <c r="H177" s="203"/>
      <c r="I177" s="203"/>
      <c r="J177" s="204"/>
    </row>
    <row r="178" spans="2:10" x14ac:dyDescent="0.2">
      <c r="B178" s="77">
        <v>4258</v>
      </c>
      <c r="C178" s="82" t="s">
        <v>27</v>
      </c>
      <c r="D178" s="218">
        <v>281</v>
      </c>
      <c r="E178" s="218">
        <v>446</v>
      </c>
      <c r="F178" s="189">
        <v>3.3</v>
      </c>
      <c r="H178" s="203"/>
      <c r="I178" s="203"/>
      <c r="J178" s="204"/>
    </row>
    <row r="179" spans="2:10" x14ac:dyDescent="0.2">
      <c r="B179" s="77">
        <v>4259</v>
      </c>
      <c r="C179" s="82" t="s">
        <v>229</v>
      </c>
      <c r="D179" s="218">
        <v>5</v>
      </c>
      <c r="E179" s="218">
        <v>8</v>
      </c>
      <c r="F179" s="189">
        <v>1</v>
      </c>
      <c r="H179" s="203"/>
      <c r="I179" s="203"/>
      <c r="J179" s="204"/>
    </row>
    <row r="180" spans="2:10" x14ac:dyDescent="0.2">
      <c r="B180" s="77">
        <v>4260</v>
      </c>
      <c r="C180" s="82" t="s">
        <v>230</v>
      </c>
      <c r="D180" s="218">
        <v>53</v>
      </c>
      <c r="E180" s="218">
        <v>79</v>
      </c>
      <c r="F180" s="189">
        <v>2.5</v>
      </c>
      <c r="H180" s="203"/>
      <c r="I180" s="203"/>
      <c r="J180" s="204"/>
    </row>
    <row r="181" spans="2:10" x14ac:dyDescent="0.2">
      <c r="B181" s="77">
        <v>4261</v>
      </c>
      <c r="C181" s="82" t="s">
        <v>231</v>
      </c>
      <c r="D181" s="218" t="s">
        <v>385</v>
      </c>
      <c r="E181" s="218" t="s">
        <v>385</v>
      </c>
      <c r="F181" s="189" t="s">
        <v>385</v>
      </c>
      <c r="H181" s="203"/>
      <c r="I181" s="203"/>
      <c r="J181" s="204"/>
    </row>
    <row r="182" spans="2:10" x14ac:dyDescent="0.2">
      <c r="B182" s="77">
        <v>4262</v>
      </c>
      <c r="C182" s="82" t="s">
        <v>232</v>
      </c>
      <c r="D182" s="218">
        <v>13</v>
      </c>
      <c r="E182" s="218">
        <v>20</v>
      </c>
      <c r="F182" s="189">
        <v>1.9</v>
      </c>
      <c r="H182" s="203"/>
      <c r="I182" s="203"/>
      <c r="J182" s="204"/>
    </row>
    <row r="183" spans="2:10" x14ac:dyDescent="0.2">
      <c r="B183" s="77">
        <v>4263</v>
      </c>
      <c r="C183" s="82" t="s">
        <v>233</v>
      </c>
      <c r="D183" s="218">
        <v>22</v>
      </c>
      <c r="E183" s="218">
        <v>28</v>
      </c>
      <c r="F183" s="189">
        <v>1.2</v>
      </c>
      <c r="H183" s="203"/>
      <c r="I183" s="203"/>
      <c r="J183" s="204"/>
    </row>
    <row r="184" spans="2:10" x14ac:dyDescent="0.2">
      <c r="B184" s="77">
        <v>4264</v>
      </c>
      <c r="C184" s="82" t="s">
        <v>234</v>
      </c>
      <c r="D184" s="218">
        <v>7</v>
      </c>
      <c r="E184" s="218">
        <v>8</v>
      </c>
      <c r="F184" s="189">
        <v>0.9</v>
      </c>
      <c r="H184" s="203"/>
      <c r="I184" s="203"/>
      <c r="J184" s="204"/>
    </row>
    <row r="185" spans="2:10" x14ac:dyDescent="0.2">
      <c r="B185" s="186">
        <v>4299</v>
      </c>
      <c r="C185" s="187" t="s">
        <v>235</v>
      </c>
      <c r="D185" s="217">
        <v>1095</v>
      </c>
      <c r="E185" s="217">
        <v>1814</v>
      </c>
      <c r="F185" s="188">
        <v>2.5</v>
      </c>
      <c r="H185" s="203"/>
      <c r="I185" s="203"/>
      <c r="J185" s="204"/>
    </row>
    <row r="186" spans="2:10" x14ac:dyDescent="0.2">
      <c r="B186" s="77">
        <v>4271</v>
      </c>
      <c r="C186" s="82" t="s">
        <v>236</v>
      </c>
      <c r="D186" s="218">
        <v>196</v>
      </c>
      <c r="E186" s="218">
        <v>385</v>
      </c>
      <c r="F186" s="189">
        <v>4.5999999999999996</v>
      </c>
      <c r="H186" s="203"/>
      <c r="I186" s="203"/>
      <c r="J186" s="204"/>
    </row>
    <row r="187" spans="2:10" x14ac:dyDescent="0.2">
      <c r="B187" s="77">
        <v>4273</v>
      </c>
      <c r="C187" s="82" t="s">
        <v>237</v>
      </c>
      <c r="D187" s="218" t="s">
        <v>385</v>
      </c>
      <c r="E187" s="218" t="s">
        <v>385</v>
      </c>
      <c r="F187" s="189" t="s">
        <v>385</v>
      </c>
      <c r="H187" s="203"/>
      <c r="I187" s="203"/>
      <c r="J187" s="204"/>
    </row>
    <row r="188" spans="2:10" x14ac:dyDescent="0.2">
      <c r="B188" s="77">
        <v>4274</v>
      </c>
      <c r="C188" s="82" t="s">
        <v>238</v>
      </c>
      <c r="D188" s="218">
        <v>45</v>
      </c>
      <c r="E188" s="218">
        <v>72</v>
      </c>
      <c r="F188" s="189">
        <v>1.8</v>
      </c>
      <c r="H188" s="203"/>
      <c r="I188" s="203"/>
      <c r="J188" s="204"/>
    </row>
    <row r="189" spans="2:10" x14ac:dyDescent="0.2">
      <c r="B189" s="77">
        <v>4275</v>
      </c>
      <c r="C189" s="82" t="s">
        <v>239</v>
      </c>
      <c r="D189" s="218" t="s">
        <v>385</v>
      </c>
      <c r="E189" s="218" t="s">
        <v>385</v>
      </c>
      <c r="F189" s="189" t="s">
        <v>385</v>
      </c>
      <c r="H189" s="203"/>
      <c r="I189" s="203"/>
      <c r="J189" s="204"/>
    </row>
    <row r="190" spans="2:10" x14ac:dyDescent="0.2">
      <c r="B190" s="77">
        <v>4276</v>
      </c>
      <c r="C190" s="82" t="s">
        <v>240</v>
      </c>
      <c r="D190" s="218">
        <v>76</v>
      </c>
      <c r="E190" s="218">
        <v>120</v>
      </c>
      <c r="F190" s="189">
        <v>2.6</v>
      </c>
      <c r="H190" s="203"/>
      <c r="I190" s="203"/>
      <c r="J190" s="204"/>
    </row>
    <row r="191" spans="2:10" x14ac:dyDescent="0.2">
      <c r="B191" s="77">
        <v>4277</v>
      </c>
      <c r="C191" s="82" t="s">
        <v>241</v>
      </c>
      <c r="D191" s="218">
        <v>11</v>
      </c>
      <c r="E191" s="218">
        <v>12</v>
      </c>
      <c r="F191" s="189">
        <v>1.3</v>
      </c>
      <c r="H191" s="203"/>
      <c r="I191" s="203"/>
      <c r="J191" s="204"/>
    </row>
    <row r="192" spans="2:10" x14ac:dyDescent="0.2">
      <c r="B192" s="77">
        <v>4279</v>
      </c>
      <c r="C192" s="82" t="s">
        <v>242</v>
      </c>
      <c r="D192" s="218">
        <v>29</v>
      </c>
      <c r="E192" s="218">
        <v>47</v>
      </c>
      <c r="F192" s="189">
        <v>1.6</v>
      </c>
      <c r="H192" s="203"/>
      <c r="I192" s="203"/>
      <c r="J192" s="204"/>
    </row>
    <row r="193" spans="2:10" x14ac:dyDescent="0.2">
      <c r="B193" s="77">
        <v>4280</v>
      </c>
      <c r="C193" s="82" t="s">
        <v>243</v>
      </c>
      <c r="D193" s="218">
        <v>126</v>
      </c>
      <c r="E193" s="218">
        <v>203</v>
      </c>
      <c r="F193" s="189">
        <v>1.4</v>
      </c>
      <c r="H193" s="203"/>
      <c r="I193" s="203"/>
      <c r="J193" s="204"/>
    </row>
    <row r="194" spans="2:10" x14ac:dyDescent="0.2">
      <c r="B194" s="77">
        <v>4281</v>
      </c>
      <c r="C194" s="82" t="s">
        <v>244</v>
      </c>
      <c r="D194" s="218">
        <v>13</v>
      </c>
      <c r="E194" s="218">
        <v>18</v>
      </c>
      <c r="F194" s="189">
        <v>1.2</v>
      </c>
      <c r="H194" s="203"/>
      <c r="I194" s="203"/>
      <c r="J194" s="204"/>
    </row>
    <row r="195" spans="2:10" x14ac:dyDescent="0.2">
      <c r="B195" s="77">
        <v>4282</v>
      </c>
      <c r="C195" s="82" t="s">
        <v>245</v>
      </c>
      <c r="D195" s="218">
        <v>164</v>
      </c>
      <c r="E195" s="218">
        <v>253</v>
      </c>
      <c r="F195" s="189">
        <v>2.8</v>
      </c>
      <c r="H195" s="203"/>
      <c r="I195" s="203"/>
      <c r="J195" s="204"/>
    </row>
    <row r="196" spans="2:10" x14ac:dyDescent="0.2">
      <c r="B196" s="77">
        <v>4283</v>
      </c>
      <c r="C196" s="82" t="s">
        <v>246</v>
      </c>
      <c r="D196" s="218">
        <v>77</v>
      </c>
      <c r="E196" s="218">
        <v>121</v>
      </c>
      <c r="F196" s="189">
        <v>3.1</v>
      </c>
      <c r="H196" s="203"/>
      <c r="I196" s="203"/>
      <c r="J196" s="204"/>
    </row>
    <row r="197" spans="2:10" x14ac:dyDescent="0.2">
      <c r="B197" s="77">
        <v>4284</v>
      </c>
      <c r="C197" s="82" t="s">
        <v>247</v>
      </c>
      <c r="D197" s="218">
        <v>19</v>
      </c>
      <c r="E197" s="218">
        <v>28</v>
      </c>
      <c r="F197" s="189">
        <v>2.2000000000000002</v>
      </c>
      <c r="H197" s="203"/>
      <c r="I197" s="203"/>
      <c r="J197" s="204"/>
    </row>
    <row r="198" spans="2:10" x14ac:dyDescent="0.2">
      <c r="B198" s="77">
        <v>4285</v>
      </c>
      <c r="C198" s="82" t="s">
        <v>248</v>
      </c>
      <c r="D198" s="218">
        <v>72</v>
      </c>
      <c r="E198" s="218">
        <v>118</v>
      </c>
      <c r="F198" s="189">
        <v>2.4</v>
      </c>
      <c r="H198" s="203"/>
      <c r="I198" s="203"/>
      <c r="J198" s="204"/>
    </row>
    <row r="199" spans="2:10" x14ac:dyDescent="0.2">
      <c r="B199" s="77">
        <v>4286</v>
      </c>
      <c r="C199" s="82" t="s">
        <v>249</v>
      </c>
      <c r="D199" s="218">
        <v>14</v>
      </c>
      <c r="E199" s="218">
        <v>17</v>
      </c>
      <c r="F199" s="189">
        <v>1.3</v>
      </c>
      <c r="H199" s="203"/>
      <c r="I199" s="203"/>
      <c r="J199" s="204"/>
    </row>
    <row r="200" spans="2:10" x14ac:dyDescent="0.2">
      <c r="B200" s="77">
        <v>4287</v>
      </c>
      <c r="C200" s="82" t="s">
        <v>250</v>
      </c>
      <c r="D200" s="218" t="s">
        <v>385</v>
      </c>
      <c r="E200" s="218" t="s">
        <v>385</v>
      </c>
      <c r="F200" s="189" t="s">
        <v>385</v>
      </c>
      <c r="H200" s="203"/>
      <c r="I200" s="203"/>
      <c r="J200" s="204"/>
    </row>
    <row r="201" spans="2:10" x14ac:dyDescent="0.2">
      <c r="B201" s="77">
        <v>4288</v>
      </c>
      <c r="C201" s="82" t="s">
        <v>251</v>
      </c>
      <c r="D201" s="218">
        <v>0</v>
      </c>
      <c r="E201" s="218">
        <v>0</v>
      </c>
      <c r="F201" s="189">
        <v>0</v>
      </c>
      <c r="H201" s="203"/>
      <c r="I201" s="203"/>
      <c r="J201" s="204"/>
    </row>
    <row r="202" spans="2:10" x14ac:dyDescent="0.2">
      <c r="B202" s="77">
        <v>4289</v>
      </c>
      <c r="C202" s="82" t="s">
        <v>28</v>
      </c>
      <c r="D202" s="218">
        <v>260</v>
      </c>
      <c r="E202" s="218">
        <v>425</v>
      </c>
      <c r="F202" s="189">
        <v>3.6</v>
      </c>
      <c r="H202" s="203"/>
      <c r="I202" s="203"/>
      <c r="J202" s="204"/>
    </row>
    <row r="203" spans="2:10" x14ac:dyDescent="0.2">
      <c r="B203" s="186">
        <v>4329</v>
      </c>
      <c r="C203" s="187" t="s">
        <v>252</v>
      </c>
      <c r="D203" s="217">
        <v>471</v>
      </c>
      <c r="E203" s="217">
        <v>710</v>
      </c>
      <c r="F203" s="188">
        <v>2</v>
      </c>
      <c r="H203" s="203"/>
      <c r="I203" s="203"/>
      <c r="J203" s="204"/>
    </row>
    <row r="204" spans="2:10" x14ac:dyDescent="0.2">
      <c r="B204" s="77">
        <v>4323</v>
      </c>
      <c r="C204" s="82" t="s">
        <v>253</v>
      </c>
      <c r="D204" s="218">
        <v>94</v>
      </c>
      <c r="E204" s="218">
        <v>128</v>
      </c>
      <c r="F204" s="189">
        <v>2.9</v>
      </c>
      <c r="H204" s="203"/>
      <c r="I204" s="203"/>
      <c r="J204" s="204"/>
    </row>
    <row r="205" spans="2:10" x14ac:dyDescent="0.2">
      <c r="B205" s="77">
        <v>4301</v>
      </c>
      <c r="C205" s="82" t="s">
        <v>254</v>
      </c>
      <c r="D205" s="218">
        <v>0</v>
      </c>
      <c r="E205" s="218">
        <v>0</v>
      </c>
      <c r="F205" s="189">
        <v>0</v>
      </c>
      <c r="H205" s="203"/>
      <c r="I205" s="203"/>
      <c r="J205" s="204"/>
    </row>
    <row r="206" spans="2:10" x14ac:dyDescent="0.2">
      <c r="B206" s="77">
        <v>4302</v>
      </c>
      <c r="C206" s="82" t="s">
        <v>255</v>
      </c>
      <c r="D206" s="218">
        <v>0</v>
      </c>
      <c r="E206" s="218">
        <v>0</v>
      </c>
      <c r="F206" s="189">
        <v>0</v>
      </c>
      <c r="H206" s="203"/>
      <c r="I206" s="203"/>
      <c r="J206" s="204"/>
    </row>
    <row r="207" spans="2:10" x14ac:dyDescent="0.2">
      <c r="B207" s="77">
        <v>4303</v>
      </c>
      <c r="C207" s="82" t="s">
        <v>256</v>
      </c>
      <c r="D207" s="218">
        <v>48</v>
      </c>
      <c r="E207" s="218">
        <v>79</v>
      </c>
      <c r="F207" s="189">
        <v>2</v>
      </c>
      <c r="H207" s="203"/>
      <c r="I207" s="203"/>
      <c r="J207" s="204"/>
    </row>
    <row r="208" spans="2:10" x14ac:dyDescent="0.2">
      <c r="B208" s="77">
        <v>4304</v>
      </c>
      <c r="C208" s="82" t="s">
        <v>257</v>
      </c>
      <c r="D208" s="218">
        <v>81</v>
      </c>
      <c r="E208" s="218">
        <v>133</v>
      </c>
      <c r="F208" s="189">
        <v>3.2</v>
      </c>
      <c r="H208" s="203"/>
      <c r="I208" s="203"/>
      <c r="J208" s="204"/>
    </row>
    <row r="209" spans="2:10" x14ac:dyDescent="0.2">
      <c r="B209" s="77">
        <v>4305</v>
      </c>
      <c r="C209" s="82" t="s">
        <v>258</v>
      </c>
      <c r="D209" s="218">
        <v>18</v>
      </c>
      <c r="E209" s="218">
        <v>33</v>
      </c>
      <c r="F209" s="189">
        <v>1.3</v>
      </c>
      <c r="H209" s="203"/>
      <c r="I209" s="203"/>
      <c r="J209" s="204"/>
    </row>
    <row r="210" spans="2:10" x14ac:dyDescent="0.2">
      <c r="B210" s="77">
        <v>4306</v>
      </c>
      <c r="C210" s="82" t="s">
        <v>259</v>
      </c>
      <c r="D210" s="218" t="s">
        <v>385</v>
      </c>
      <c r="E210" s="218" t="s">
        <v>385</v>
      </c>
      <c r="F210" s="189" t="s">
        <v>385</v>
      </c>
      <c r="H210" s="203"/>
      <c r="I210" s="203"/>
      <c r="J210" s="204"/>
    </row>
    <row r="211" spans="2:10" x14ac:dyDescent="0.2">
      <c r="B211" s="77">
        <v>4307</v>
      </c>
      <c r="C211" s="82" t="s">
        <v>260</v>
      </c>
      <c r="D211" s="218">
        <v>13</v>
      </c>
      <c r="E211" s="218">
        <v>20</v>
      </c>
      <c r="F211" s="189">
        <v>2.2999999999999998</v>
      </c>
      <c r="H211" s="203"/>
      <c r="I211" s="203"/>
      <c r="J211" s="204"/>
    </row>
    <row r="212" spans="2:10" x14ac:dyDescent="0.2">
      <c r="B212" s="77">
        <v>4308</v>
      </c>
      <c r="C212" s="82" t="s">
        <v>261</v>
      </c>
      <c r="D212" s="218">
        <v>6</v>
      </c>
      <c r="E212" s="218">
        <v>11</v>
      </c>
      <c r="F212" s="189">
        <v>2.7</v>
      </c>
      <c r="H212" s="203"/>
      <c r="I212" s="203"/>
      <c r="J212" s="204"/>
    </row>
    <row r="213" spans="2:10" x14ac:dyDescent="0.2">
      <c r="B213" s="77">
        <v>4309</v>
      </c>
      <c r="C213" s="82" t="s">
        <v>262</v>
      </c>
      <c r="D213" s="218">
        <v>63</v>
      </c>
      <c r="E213" s="218">
        <v>80</v>
      </c>
      <c r="F213" s="189">
        <v>2.2999999999999998</v>
      </c>
      <c r="H213" s="203"/>
      <c r="I213" s="203"/>
      <c r="J213" s="204"/>
    </row>
    <row r="214" spans="2:10" x14ac:dyDescent="0.2">
      <c r="B214" s="77">
        <v>4310</v>
      </c>
      <c r="C214" s="82" t="s">
        <v>263</v>
      </c>
      <c r="D214" s="218">
        <v>28</v>
      </c>
      <c r="E214" s="218">
        <v>42</v>
      </c>
      <c r="F214" s="189">
        <v>2.5</v>
      </c>
      <c r="H214" s="203"/>
      <c r="I214" s="203"/>
      <c r="J214" s="204"/>
    </row>
    <row r="215" spans="2:10" x14ac:dyDescent="0.2">
      <c r="B215" s="77">
        <v>4311</v>
      </c>
      <c r="C215" s="82" t="s">
        <v>264</v>
      </c>
      <c r="D215" s="218">
        <v>27</v>
      </c>
      <c r="E215" s="218">
        <v>44</v>
      </c>
      <c r="F215" s="189">
        <v>3.2</v>
      </c>
      <c r="H215" s="203"/>
      <c r="I215" s="203"/>
      <c r="J215" s="204"/>
    </row>
    <row r="216" spans="2:10" x14ac:dyDescent="0.2">
      <c r="B216" s="77">
        <v>4312</v>
      </c>
      <c r="C216" s="82" t="s">
        <v>265</v>
      </c>
      <c r="D216" s="218">
        <v>25</v>
      </c>
      <c r="E216" s="218">
        <v>39</v>
      </c>
      <c r="F216" s="189">
        <v>1.4</v>
      </c>
      <c r="H216" s="203"/>
      <c r="I216" s="203"/>
      <c r="J216" s="204"/>
    </row>
    <row r="217" spans="2:10" x14ac:dyDescent="0.2">
      <c r="B217" s="77">
        <v>4313</v>
      </c>
      <c r="C217" s="82" t="s">
        <v>266</v>
      </c>
      <c r="D217" s="218">
        <v>15</v>
      </c>
      <c r="E217" s="218">
        <v>25</v>
      </c>
      <c r="F217" s="189">
        <v>1.2</v>
      </c>
      <c r="H217" s="203"/>
      <c r="I217" s="203"/>
      <c r="J217" s="204"/>
    </row>
    <row r="218" spans="2:10" x14ac:dyDescent="0.2">
      <c r="B218" s="77">
        <v>4314</v>
      </c>
      <c r="C218" s="82" t="s">
        <v>267</v>
      </c>
      <c r="D218" s="218" t="s">
        <v>385</v>
      </c>
      <c r="E218" s="218" t="s">
        <v>385</v>
      </c>
      <c r="F218" s="189" t="s">
        <v>385</v>
      </c>
      <c r="H218" s="203"/>
      <c r="I218" s="203"/>
      <c r="J218" s="204"/>
    </row>
    <row r="219" spans="2:10" x14ac:dyDescent="0.2">
      <c r="B219" s="77">
        <v>4315</v>
      </c>
      <c r="C219" s="82" t="s">
        <v>268</v>
      </c>
      <c r="D219" s="218">
        <v>17</v>
      </c>
      <c r="E219" s="218">
        <v>25</v>
      </c>
      <c r="F219" s="189">
        <v>2.6</v>
      </c>
      <c r="H219" s="203"/>
      <c r="I219" s="203"/>
      <c r="J219" s="204"/>
    </row>
    <row r="220" spans="2:10" x14ac:dyDescent="0.2">
      <c r="B220" s="77">
        <v>4316</v>
      </c>
      <c r="C220" s="82" t="s">
        <v>269</v>
      </c>
      <c r="D220" s="218">
        <v>8</v>
      </c>
      <c r="E220" s="218">
        <v>8</v>
      </c>
      <c r="F220" s="189">
        <v>1.1000000000000001</v>
      </c>
      <c r="H220" s="203"/>
      <c r="I220" s="203"/>
      <c r="J220" s="204"/>
    </row>
    <row r="221" spans="2:10" x14ac:dyDescent="0.2">
      <c r="B221" s="77">
        <v>4317</v>
      </c>
      <c r="C221" s="82" t="s">
        <v>270</v>
      </c>
      <c r="D221" s="218">
        <v>10</v>
      </c>
      <c r="E221" s="218">
        <v>18</v>
      </c>
      <c r="F221" s="189">
        <v>5.4</v>
      </c>
      <c r="H221" s="203"/>
      <c r="I221" s="203"/>
      <c r="J221" s="204"/>
    </row>
    <row r="222" spans="2:10" x14ac:dyDescent="0.2">
      <c r="B222" s="77">
        <v>4318</v>
      </c>
      <c r="C222" s="82" t="s">
        <v>271</v>
      </c>
      <c r="D222" s="218">
        <v>5</v>
      </c>
      <c r="E222" s="218">
        <v>6</v>
      </c>
      <c r="F222" s="189">
        <v>0.4</v>
      </c>
      <c r="H222" s="203"/>
      <c r="I222" s="203"/>
      <c r="J222" s="204"/>
    </row>
    <row r="223" spans="2:10" x14ac:dyDescent="0.2">
      <c r="B223" s="77">
        <v>4319</v>
      </c>
      <c r="C223" s="82" t="s">
        <v>272</v>
      </c>
      <c r="D223" s="218">
        <v>8</v>
      </c>
      <c r="E223" s="218">
        <v>11</v>
      </c>
      <c r="F223" s="189">
        <v>1.7</v>
      </c>
      <c r="H223" s="203"/>
      <c r="I223" s="203"/>
      <c r="J223" s="204"/>
    </row>
    <row r="224" spans="2:10" x14ac:dyDescent="0.2">
      <c r="B224" s="77">
        <v>4320</v>
      </c>
      <c r="C224" s="82" t="s">
        <v>273</v>
      </c>
      <c r="D224" s="218">
        <v>5</v>
      </c>
      <c r="E224" s="218">
        <v>9</v>
      </c>
      <c r="F224" s="189">
        <v>0.8</v>
      </c>
      <c r="H224" s="203"/>
      <c r="I224" s="203"/>
      <c r="J224" s="204"/>
    </row>
    <row r="225" spans="2:10" ht="13.5" thickBot="1" x14ac:dyDescent="0.25">
      <c r="B225" s="190">
        <v>4322</v>
      </c>
      <c r="C225" s="191" t="s">
        <v>274</v>
      </c>
      <c r="D225" s="225" t="s">
        <v>385</v>
      </c>
      <c r="E225" s="225" t="s">
        <v>385</v>
      </c>
      <c r="F225" s="226" t="s">
        <v>385</v>
      </c>
      <c r="H225" s="203"/>
      <c r="I225" s="203"/>
      <c r="J225" s="204"/>
    </row>
    <row r="227" spans="2:10" x14ac:dyDescent="0.2">
      <c r="B227" s="235" t="s">
        <v>328</v>
      </c>
      <c r="C227" s="235"/>
      <c r="D227" s="235"/>
      <c r="E227" s="235"/>
      <c r="F227" s="235"/>
      <c r="G227" s="235"/>
      <c r="H227" s="235"/>
      <c r="I227" s="235"/>
      <c r="J227" s="235"/>
    </row>
    <row r="228" spans="2:10" ht="40.5" customHeight="1" x14ac:dyDescent="0.2">
      <c r="B228" s="235" t="s">
        <v>457</v>
      </c>
      <c r="C228" s="235"/>
      <c r="D228" s="235"/>
      <c r="E228" s="235"/>
      <c r="F228" s="235"/>
      <c r="G228" s="235"/>
      <c r="H228" s="235"/>
      <c r="I228" s="235"/>
    </row>
  </sheetData>
  <autoFilter ref="B4:F225"/>
  <mergeCells count="3">
    <mergeCell ref="B227:J227"/>
    <mergeCell ref="B228:I228"/>
    <mergeCell ref="A1:K1"/>
  </mergeCells>
  <conditionalFormatting sqref="C73">
    <cfRule type="expression" dxfId="2" priority="571" stopIfTrue="1">
      <formula>COUNTIF($C75,"=Bezirk:*")</formula>
    </cfRule>
    <cfRule type="expression" dxfId="1" priority="572" stopIfTrue="1">
      <formula>COUNTIF($C75,"=Verwaltungskreise:*")</formula>
    </cfRule>
    <cfRule type="expression" dxfId="0" priority="573" stopIfTrue="1">
      <formula>COUNTIF($C75,"=Amt:*")</formula>
    </cfRule>
  </conditionalFormatting>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DF"/>
  </sheetPr>
  <dimension ref="A1:R31"/>
  <sheetViews>
    <sheetView showGridLines="0" zoomScaleNormal="100" zoomScaleSheetLayoutView="100" workbookViewId="0">
      <selection sqref="A1:E1"/>
    </sheetView>
  </sheetViews>
  <sheetFormatPr baseColWidth="10" defaultRowHeight="12.75" x14ac:dyDescent="0.2"/>
  <cols>
    <col min="1" max="1" width="2.7109375" style="6" customWidth="1"/>
    <col min="2" max="2" width="28.5703125" style="6" bestFit="1" customWidth="1"/>
    <col min="3" max="17" width="10.7109375" style="6" customWidth="1"/>
    <col min="18" max="16384" width="11.42578125" style="6"/>
  </cols>
  <sheetData>
    <row r="1" spans="1:18" ht="15.75" x14ac:dyDescent="0.25">
      <c r="A1" s="233" t="str">
        <f>Inhaltsverzeichnis!B20&amp;" " &amp;Inhaltsverzeichnis!C20&amp;" "&amp;Inhaltsverzeichnis!D20</f>
        <v>Tabelle 4:  Sozialhilfequoten nach Kanton, 2005–2019</v>
      </c>
      <c r="B1" s="233"/>
      <c r="C1" s="233"/>
      <c r="D1" s="233"/>
      <c r="E1" s="233"/>
    </row>
    <row r="2" spans="1:18" ht="15.75" x14ac:dyDescent="0.25">
      <c r="A2" s="57"/>
      <c r="B2" s="197"/>
      <c r="C2" s="57"/>
      <c r="D2" s="57"/>
      <c r="E2" s="57"/>
    </row>
    <row r="4" spans="1:18" x14ac:dyDescent="0.2">
      <c r="B4" s="119" t="s">
        <v>57</v>
      </c>
      <c r="C4" s="120" t="s">
        <v>31</v>
      </c>
      <c r="D4" s="120" t="s">
        <v>32</v>
      </c>
      <c r="E4" s="120" t="s">
        <v>33</v>
      </c>
      <c r="F4" s="120" t="s">
        <v>34</v>
      </c>
      <c r="G4" s="120" t="s">
        <v>35</v>
      </c>
      <c r="H4" s="120" t="s">
        <v>36</v>
      </c>
      <c r="I4" s="120" t="s">
        <v>37</v>
      </c>
      <c r="J4" s="121">
        <v>2012</v>
      </c>
      <c r="K4" s="121">
        <v>2013</v>
      </c>
      <c r="L4" s="121">
        <v>2014</v>
      </c>
      <c r="M4" s="121">
        <v>2015</v>
      </c>
      <c r="N4" s="121">
        <v>2016</v>
      </c>
      <c r="O4" s="121">
        <v>2017</v>
      </c>
      <c r="P4" s="121">
        <v>2018</v>
      </c>
      <c r="Q4" s="121">
        <v>2019</v>
      </c>
      <c r="R4" s="121">
        <v>2020</v>
      </c>
    </row>
    <row r="5" spans="1:18" x14ac:dyDescent="0.2">
      <c r="B5" s="101" t="s">
        <v>39</v>
      </c>
      <c r="C5" s="54">
        <v>3.9</v>
      </c>
      <c r="D5" s="54">
        <v>3.8</v>
      </c>
      <c r="E5" s="54">
        <v>3.7</v>
      </c>
      <c r="F5" s="54">
        <v>3.3</v>
      </c>
      <c r="G5" s="54">
        <v>3.3</v>
      </c>
      <c r="H5" s="54">
        <v>3.2</v>
      </c>
      <c r="I5" s="54">
        <v>3.2</v>
      </c>
      <c r="J5" s="54">
        <v>3.2</v>
      </c>
      <c r="K5" s="54">
        <v>3.2</v>
      </c>
      <c r="L5" s="54">
        <v>3.2</v>
      </c>
      <c r="M5" s="55">
        <v>3.2</v>
      </c>
      <c r="N5" s="55">
        <v>3.2</v>
      </c>
      <c r="O5" s="55">
        <v>3.3</v>
      </c>
      <c r="P5" s="55">
        <v>3.2</v>
      </c>
      <c r="Q5" s="90">
        <v>3.1</v>
      </c>
      <c r="R5" s="236" t="s">
        <v>488</v>
      </c>
    </row>
    <row r="6" spans="1:18" x14ac:dyDescent="0.2">
      <c r="B6" s="101" t="s">
        <v>287</v>
      </c>
      <c r="C6" s="54">
        <v>4.2</v>
      </c>
      <c r="D6" s="54">
        <v>4.3</v>
      </c>
      <c r="E6" s="54">
        <v>4.0999999999999996</v>
      </c>
      <c r="F6" s="54">
        <v>3.9</v>
      </c>
      <c r="G6" s="54">
        <v>4</v>
      </c>
      <c r="H6" s="54">
        <v>4.0999999999999996</v>
      </c>
      <c r="I6" s="54">
        <v>4.2</v>
      </c>
      <c r="J6" s="54">
        <v>4.2</v>
      </c>
      <c r="K6" s="54">
        <v>4.2</v>
      </c>
      <c r="L6" s="54">
        <v>4.3</v>
      </c>
      <c r="M6" s="55">
        <v>4.2</v>
      </c>
      <c r="N6" s="55">
        <v>4.2</v>
      </c>
      <c r="O6" s="55">
        <v>4.2</v>
      </c>
      <c r="P6" s="55">
        <v>4</v>
      </c>
      <c r="Q6" s="90">
        <v>4</v>
      </c>
      <c r="R6" s="237"/>
    </row>
    <row r="7" spans="1:18" x14ac:dyDescent="0.2">
      <c r="B7" s="101" t="s">
        <v>40</v>
      </c>
      <c r="C7" s="54">
        <v>2.6</v>
      </c>
      <c r="D7" s="54">
        <v>2.5</v>
      </c>
      <c r="E7" s="54">
        <v>2.4</v>
      </c>
      <c r="F7" s="54">
        <v>2.2000000000000002</v>
      </c>
      <c r="G7" s="54">
        <v>2.1</v>
      </c>
      <c r="H7" s="54">
        <v>2.1</v>
      </c>
      <c r="I7" s="54">
        <v>2</v>
      </c>
      <c r="J7" s="54">
        <v>2.1</v>
      </c>
      <c r="K7" s="54">
        <v>2.1</v>
      </c>
      <c r="L7" s="54">
        <v>2.2000000000000002</v>
      </c>
      <c r="M7" s="55">
        <v>2.2000000000000002</v>
      </c>
      <c r="N7" s="55">
        <v>2.2999999999999998</v>
      </c>
      <c r="O7" s="55">
        <v>2.5</v>
      </c>
      <c r="P7" s="55">
        <v>2.4</v>
      </c>
      <c r="Q7" s="90">
        <v>2.4</v>
      </c>
      <c r="R7" s="237"/>
    </row>
    <row r="8" spans="1:18" x14ac:dyDescent="0.2">
      <c r="B8" s="101" t="s">
        <v>41</v>
      </c>
      <c r="C8" s="54">
        <v>1.2</v>
      </c>
      <c r="D8" s="54">
        <v>1.1000000000000001</v>
      </c>
      <c r="E8" s="54">
        <v>1.2</v>
      </c>
      <c r="F8" s="54">
        <v>1.2</v>
      </c>
      <c r="G8" s="54">
        <v>1.2</v>
      </c>
      <c r="H8" s="54">
        <v>1.1000000000000001</v>
      </c>
      <c r="I8" s="54">
        <v>1.1000000000000001</v>
      </c>
      <c r="J8" s="54">
        <v>1.1000000000000001</v>
      </c>
      <c r="K8" s="54">
        <v>1.1000000000000001</v>
      </c>
      <c r="L8" s="54">
        <v>1.2</v>
      </c>
      <c r="M8" s="55">
        <v>1.1000000000000001</v>
      </c>
      <c r="N8" s="55">
        <v>1.3</v>
      </c>
      <c r="O8" s="55">
        <v>1.3</v>
      </c>
      <c r="P8" s="55">
        <v>1.2</v>
      </c>
      <c r="Q8" s="90">
        <v>1.2</v>
      </c>
      <c r="R8" s="237"/>
    </row>
    <row r="9" spans="1:18" x14ac:dyDescent="0.2">
      <c r="B9" s="101" t="s">
        <v>42</v>
      </c>
      <c r="C9" s="54">
        <v>1.7</v>
      </c>
      <c r="D9" s="54">
        <v>1.7</v>
      </c>
      <c r="E9" s="54">
        <v>1.6</v>
      </c>
      <c r="F9" s="54">
        <v>1.5</v>
      </c>
      <c r="G9" s="54">
        <v>1.5</v>
      </c>
      <c r="H9" s="54">
        <v>1.4</v>
      </c>
      <c r="I9" s="54">
        <v>1.4</v>
      </c>
      <c r="J9" s="54">
        <v>1.4</v>
      </c>
      <c r="K9" s="54">
        <v>1.5</v>
      </c>
      <c r="L9" s="54">
        <v>1.5</v>
      </c>
      <c r="M9" s="55">
        <v>1.4</v>
      </c>
      <c r="N9" s="55">
        <v>1.4</v>
      </c>
      <c r="O9" s="55">
        <v>1.4</v>
      </c>
      <c r="P9" s="55">
        <v>1.4</v>
      </c>
      <c r="Q9" s="90">
        <v>1.4</v>
      </c>
      <c r="R9" s="237"/>
    </row>
    <row r="10" spans="1:18" x14ac:dyDescent="0.2">
      <c r="B10" s="101" t="s">
        <v>43</v>
      </c>
      <c r="C10" s="54">
        <v>1.2</v>
      </c>
      <c r="D10" s="54">
        <v>1.3</v>
      </c>
      <c r="E10" s="54">
        <v>1.1000000000000001</v>
      </c>
      <c r="F10" s="54">
        <v>1.1000000000000001</v>
      </c>
      <c r="G10" s="54">
        <v>1</v>
      </c>
      <c r="H10" s="54">
        <v>1</v>
      </c>
      <c r="I10" s="54">
        <v>1.2</v>
      </c>
      <c r="J10" s="54">
        <v>1.2</v>
      </c>
      <c r="K10" s="54">
        <v>1.1000000000000001</v>
      </c>
      <c r="L10" s="54">
        <v>1.1000000000000001</v>
      </c>
      <c r="M10" s="55">
        <v>1</v>
      </c>
      <c r="N10" s="55">
        <v>1.1000000000000001</v>
      </c>
      <c r="O10" s="55">
        <v>1.2</v>
      </c>
      <c r="P10" s="55">
        <v>1.1000000000000001</v>
      </c>
      <c r="Q10" s="90">
        <v>1.1000000000000001</v>
      </c>
      <c r="R10" s="237"/>
    </row>
    <row r="11" spans="1:18" x14ac:dyDescent="0.2">
      <c r="B11" s="101" t="s">
        <v>44</v>
      </c>
      <c r="C11" s="54">
        <v>1</v>
      </c>
      <c r="D11" s="54">
        <v>0.9</v>
      </c>
      <c r="E11" s="54">
        <v>0.8</v>
      </c>
      <c r="F11" s="54">
        <v>0.9</v>
      </c>
      <c r="G11" s="54">
        <v>0.9</v>
      </c>
      <c r="H11" s="54">
        <v>1</v>
      </c>
      <c r="I11" s="54">
        <v>0.9</v>
      </c>
      <c r="J11" s="54">
        <v>0.9</v>
      </c>
      <c r="K11" s="54">
        <v>0.9</v>
      </c>
      <c r="L11" s="54">
        <v>0.9</v>
      </c>
      <c r="M11" s="55">
        <v>0.9</v>
      </c>
      <c r="N11" s="55">
        <v>1</v>
      </c>
      <c r="O11" s="55">
        <v>0.9</v>
      </c>
      <c r="P11" s="55">
        <v>0.9</v>
      </c>
      <c r="Q11" s="90">
        <v>0.9</v>
      </c>
      <c r="R11" s="237"/>
    </row>
    <row r="12" spans="1:18" x14ac:dyDescent="0.2">
      <c r="B12" s="101" t="s">
        <v>45</v>
      </c>
      <c r="C12" s="54">
        <v>2.2000000000000002</v>
      </c>
      <c r="D12" s="54">
        <v>1.9</v>
      </c>
      <c r="E12" s="54">
        <v>1.8</v>
      </c>
      <c r="F12" s="54">
        <v>2.2000000000000002</v>
      </c>
      <c r="G12" s="54">
        <v>2.1</v>
      </c>
      <c r="H12" s="54">
        <v>2.1</v>
      </c>
      <c r="I12" s="54">
        <v>2</v>
      </c>
      <c r="J12" s="54">
        <v>2</v>
      </c>
      <c r="K12" s="54">
        <v>2</v>
      </c>
      <c r="L12" s="54">
        <v>2.1</v>
      </c>
      <c r="M12" s="55">
        <v>1.9</v>
      </c>
      <c r="N12" s="55">
        <v>1.8</v>
      </c>
      <c r="O12" s="55">
        <v>1.8</v>
      </c>
      <c r="P12" s="55">
        <v>1.9</v>
      </c>
      <c r="Q12" s="90">
        <v>2</v>
      </c>
      <c r="R12" s="237"/>
    </row>
    <row r="13" spans="1:18" x14ac:dyDescent="0.2">
      <c r="B13" s="101" t="s">
        <v>46</v>
      </c>
      <c r="C13" s="54">
        <v>2</v>
      </c>
      <c r="D13" s="54">
        <v>1.9</v>
      </c>
      <c r="E13" s="54">
        <v>1.8</v>
      </c>
      <c r="F13" s="54">
        <v>1.7</v>
      </c>
      <c r="G13" s="54">
        <v>1.7</v>
      </c>
      <c r="H13" s="54">
        <v>1.7</v>
      </c>
      <c r="I13" s="54">
        <v>1.6</v>
      </c>
      <c r="J13" s="54">
        <v>1.7</v>
      </c>
      <c r="K13" s="54">
        <v>1.7</v>
      </c>
      <c r="L13" s="54">
        <v>1.7</v>
      </c>
      <c r="M13" s="55">
        <v>1.7</v>
      </c>
      <c r="N13" s="55">
        <v>1.7</v>
      </c>
      <c r="O13" s="55">
        <v>1.7</v>
      </c>
      <c r="P13" s="55">
        <v>1.7</v>
      </c>
      <c r="Q13" s="90">
        <v>1.6</v>
      </c>
      <c r="R13" s="237"/>
    </row>
    <row r="14" spans="1:18" x14ac:dyDescent="0.2">
      <c r="B14" s="101" t="s">
        <v>313</v>
      </c>
      <c r="C14" s="54">
        <v>2.6</v>
      </c>
      <c r="D14" s="54">
        <v>2.6</v>
      </c>
      <c r="E14" s="54">
        <v>2.2999999999999998</v>
      </c>
      <c r="F14" s="54">
        <v>2.2000000000000002</v>
      </c>
      <c r="G14" s="54">
        <v>2.4</v>
      </c>
      <c r="H14" s="54">
        <v>2.4</v>
      </c>
      <c r="I14" s="54">
        <v>2.4</v>
      </c>
      <c r="J14" s="54">
        <v>2.4</v>
      </c>
      <c r="K14" s="54">
        <v>2.5</v>
      </c>
      <c r="L14" s="54">
        <v>2.6</v>
      </c>
      <c r="M14" s="55">
        <v>2.5</v>
      </c>
      <c r="N14" s="55">
        <v>2.4</v>
      </c>
      <c r="O14" s="55">
        <v>2.2999999999999998</v>
      </c>
      <c r="P14" s="55">
        <v>2.2999999999999998</v>
      </c>
      <c r="Q14" s="90">
        <v>2.2999999999999998</v>
      </c>
      <c r="R14" s="237"/>
    </row>
    <row r="15" spans="1:18" x14ac:dyDescent="0.2">
      <c r="B15" s="101" t="s">
        <v>47</v>
      </c>
      <c r="C15" s="54">
        <v>3</v>
      </c>
      <c r="D15" s="54">
        <v>3.2</v>
      </c>
      <c r="E15" s="54">
        <v>2.8</v>
      </c>
      <c r="F15" s="54">
        <v>2.5</v>
      </c>
      <c r="G15" s="54">
        <v>2.8</v>
      </c>
      <c r="H15" s="54">
        <v>3.1</v>
      </c>
      <c r="I15" s="54">
        <v>3.2</v>
      </c>
      <c r="J15" s="54">
        <v>3.3</v>
      </c>
      <c r="K15" s="54">
        <v>3.5</v>
      </c>
      <c r="L15" s="54">
        <v>3.6</v>
      </c>
      <c r="M15" s="55">
        <v>3.5</v>
      </c>
      <c r="N15" s="55">
        <v>3.7</v>
      </c>
      <c r="O15" s="55">
        <v>3.7</v>
      </c>
      <c r="P15" s="55">
        <v>3.6</v>
      </c>
      <c r="Q15" s="90">
        <v>3.4</v>
      </c>
      <c r="R15" s="237"/>
    </row>
    <row r="16" spans="1:18" x14ac:dyDescent="0.2">
      <c r="B16" s="101" t="s">
        <v>48</v>
      </c>
      <c r="C16" s="54">
        <v>6.4</v>
      </c>
      <c r="D16" s="54">
        <v>7.1</v>
      </c>
      <c r="E16" s="54">
        <v>6.6</v>
      </c>
      <c r="F16" s="54">
        <v>6.1</v>
      </c>
      <c r="G16" s="54">
        <v>6</v>
      </c>
      <c r="H16" s="54">
        <v>5.6</v>
      </c>
      <c r="I16" s="54">
        <v>5.9</v>
      </c>
      <c r="J16" s="54">
        <v>6</v>
      </c>
      <c r="K16" s="54">
        <v>6.1</v>
      </c>
      <c r="L16" s="54">
        <v>5.9</v>
      </c>
      <c r="M16" s="55">
        <v>5.9</v>
      </c>
      <c r="N16" s="55">
        <v>6.3</v>
      </c>
      <c r="O16" s="55">
        <v>6.3</v>
      </c>
      <c r="P16" s="55">
        <v>6.2</v>
      </c>
      <c r="Q16" s="90">
        <v>6</v>
      </c>
      <c r="R16" s="237"/>
    </row>
    <row r="17" spans="2:18" x14ac:dyDescent="0.2">
      <c r="B17" s="101" t="s">
        <v>49</v>
      </c>
      <c r="C17" s="54">
        <v>2.7</v>
      </c>
      <c r="D17" s="54">
        <v>2.8</v>
      </c>
      <c r="E17" s="54">
        <v>2.5</v>
      </c>
      <c r="F17" s="54">
        <v>2.2000000000000002</v>
      </c>
      <c r="G17" s="54">
        <v>2.2999999999999998</v>
      </c>
      <c r="H17" s="54">
        <v>2.2999999999999998</v>
      </c>
      <c r="I17" s="54">
        <v>2.2999999999999998</v>
      </c>
      <c r="J17" s="54">
        <v>2.5</v>
      </c>
      <c r="K17" s="54">
        <v>2.6</v>
      </c>
      <c r="L17" s="54">
        <v>2.7</v>
      </c>
      <c r="M17" s="55">
        <v>2.8</v>
      </c>
      <c r="N17" s="55">
        <v>2.9</v>
      </c>
      <c r="O17" s="55">
        <v>3</v>
      </c>
      <c r="P17" s="55">
        <v>3</v>
      </c>
      <c r="Q17" s="90">
        <v>3</v>
      </c>
      <c r="R17" s="237"/>
    </row>
    <row r="18" spans="2:18" x14ac:dyDescent="0.2">
      <c r="B18" s="101" t="s">
        <v>50</v>
      </c>
      <c r="C18" s="54">
        <v>2.9</v>
      </c>
      <c r="D18" s="54">
        <v>2.8</v>
      </c>
      <c r="E18" s="54">
        <v>2.4</v>
      </c>
      <c r="F18" s="54">
        <v>2.4</v>
      </c>
      <c r="G18" s="54">
        <v>2.1</v>
      </c>
      <c r="H18" s="54">
        <v>2.2000000000000002</v>
      </c>
      <c r="I18" s="54">
        <v>2.2999999999999998</v>
      </c>
      <c r="J18" s="54">
        <v>2.2999999999999998</v>
      </c>
      <c r="K18" s="54">
        <v>2.4</v>
      </c>
      <c r="L18" s="54">
        <v>2.4</v>
      </c>
      <c r="M18" s="55">
        <v>2.6</v>
      </c>
      <c r="N18" s="55">
        <v>2.6</v>
      </c>
      <c r="O18" s="55">
        <v>2.7</v>
      </c>
      <c r="P18" s="55">
        <v>2.7</v>
      </c>
      <c r="Q18" s="90">
        <v>2.7</v>
      </c>
      <c r="R18" s="237"/>
    </row>
    <row r="19" spans="2:18" x14ac:dyDescent="0.2">
      <c r="B19" s="101" t="s">
        <v>51</v>
      </c>
      <c r="C19" s="54">
        <v>1.6</v>
      </c>
      <c r="D19" s="54">
        <v>1.8</v>
      </c>
      <c r="E19" s="54">
        <v>1.6</v>
      </c>
      <c r="F19" s="54">
        <v>1.5</v>
      </c>
      <c r="G19" s="54">
        <v>1.6</v>
      </c>
      <c r="H19" s="54">
        <v>1.7</v>
      </c>
      <c r="I19" s="54">
        <v>1.8</v>
      </c>
      <c r="J19" s="54">
        <v>1.9</v>
      </c>
      <c r="K19" s="54">
        <v>2</v>
      </c>
      <c r="L19" s="54">
        <v>2.1</v>
      </c>
      <c r="M19" s="55">
        <v>2</v>
      </c>
      <c r="N19" s="55">
        <v>2.2000000000000002</v>
      </c>
      <c r="O19" s="55">
        <v>2.2999999999999998</v>
      </c>
      <c r="P19" s="55">
        <v>2.2999999999999998</v>
      </c>
      <c r="Q19" s="90">
        <v>2.2999999999999998</v>
      </c>
      <c r="R19" s="237"/>
    </row>
    <row r="20" spans="2:18" x14ac:dyDescent="0.2">
      <c r="B20" s="101" t="s">
        <v>52</v>
      </c>
      <c r="C20" s="54">
        <v>1.2</v>
      </c>
      <c r="D20" s="54">
        <v>1.3</v>
      </c>
      <c r="E20" s="54">
        <v>1.2</v>
      </c>
      <c r="F20" s="54">
        <v>1.2</v>
      </c>
      <c r="G20" s="54">
        <v>1.3</v>
      </c>
      <c r="H20" s="54">
        <v>1.1000000000000001</v>
      </c>
      <c r="I20" s="54">
        <v>0.9</v>
      </c>
      <c r="J20" s="54">
        <v>1.1000000000000001</v>
      </c>
      <c r="K20" s="54">
        <v>1.1000000000000001</v>
      </c>
      <c r="L20" s="54">
        <v>0.8</v>
      </c>
      <c r="M20" s="55">
        <v>0.8</v>
      </c>
      <c r="N20" s="55">
        <v>0.8</v>
      </c>
      <c r="O20" s="55">
        <v>1</v>
      </c>
      <c r="P20" s="55">
        <v>1</v>
      </c>
      <c r="Q20" s="90">
        <v>0.9</v>
      </c>
      <c r="R20" s="237"/>
    </row>
    <row r="21" spans="2:18" x14ac:dyDescent="0.2">
      <c r="B21" s="101" t="s">
        <v>53</v>
      </c>
      <c r="C21" s="54">
        <v>2.4</v>
      </c>
      <c r="D21" s="54">
        <v>2.2999999999999998</v>
      </c>
      <c r="E21" s="54">
        <v>2.1</v>
      </c>
      <c r="F21" s="54">
        <v>2</v>
      </c>
      <c r="G21" s="54">
        <v>2</v>
      </c>
      <c r="H21" s="54">
        <v>2.1</v>
      </c>
      <c r="I21" s="54">
        <v>2.1</v>
      </c>
      <c r="J21" s="54">
        <v>2.2000000000000002</v>
      </c>
      <c r="K21" s="54">
        <v>2.2000000000000002</v>
      </c>
      <c r="L21" s="54">
        <v>2.2000000000000002</v>
      </c>
      <c r="M21" s="55">
        <v>2.2000000000000002</v>
      </c>
      <c r="N21" s="55">
        <v>2.2000000000000002</v>
      </c>
      <c r="O21" s="55">
        <v>2.2000000000000002</v>
      </c>
      <c r="P21" s="55">
        <v>2.2000000000000002</v>
      </c>
      <c r="Q21" s="90">
        <v>2.1</v>
      </c>
      <c r="R21" s="237"/>
    </row>
    <row r="22" spans="2:18" x14ac:dyDescent="0.2">
      <c r="B22" s="101" t="s">
        <v>314</v>
      </c>
      <c r="C22" s="54">
        <v>1.5</v>
      </c>
      <c r="D22" s="54">
        <v>1.4</v>
      </c>
      <c r="E22" s="54">
        <v>1.4</v>
      </c>
      <c r="F22" s="54">
        <v>1.4</v>
      </c>
      <c r="G22" s="54">
        <v>1.2</v>
      </c>
      <c r="H22" s="54">
        <v>1.1000000000000001</v>
      </c>
      <c r="I22" s="54">
        <v>1.1000000000000001</v>
      </c>
      <c r="J22" s="54">
        <v>1.1000000000000001</v>
      </c>
      <c r="K22" s="54">
        <v>1.2</v>
      </c>
      <c r="L22" s="54">
        <v>1.2</v>
      </c>
      <c r="M22" s="55">
        <v>1.3</v>
      </c>
      <c r="N22" s="55">
        <v>1.4</v>
      </c>
      <c r="O22" s="55">
        <v>1.4</v>
      </c>
      <c r="P22" s="55">
        <v>1.4</v>
      </c>
      <c r="Q22" s="90">
        <v>1.3</v>
      </c>
      <c r="R22" s="237"/>
    </row>
    <row r="23" spans="2:18" x14ac:dyDescent="0.2">
      <c r="B23" s="222" t="s">
        <v>54</v>
      </c>
      <c r="C23" s="223">
        <v>1.9</v>
      </c>
      <c r="D23" s="223">
        <v>2</v>
      </c>
      <c r="E23" s="223">
        <v>2</v>
      </c>
      <c r="F23" s="223">
        <v>1.9</v>
      </c>
      <c r="G23" s="223">
        <v>1.9</v>
      </c>
      <c r="H23" s="223">
        <v>1.9</v>
      </c>
      <c r="I23" s="223">
        <v>1.9</v>
      </c>
      <c r="J23" s="223">
        <v>2</v>
      </c>
      <c r="K23" s="223">
        <v>2</v>
      </c>
      <c r="L23" s="223">
        <v>2.1</v>
      </c>
      <c r="M23" s="223">
        <v>2.2000000000000002</v>
      </c>
      <c r="N23" s="223">
        <v>2.2000000000000002</v>
      </c>
      <c r="O23" s="223">
        <v>2.2999999999999998</v>
      </c>
      <c r="P23" s="223">
        <v>2.2000000000000002</v>
      </c>
      <c r="Q23" s="227">
        <v>2.1</v>
      </c>
      <c r="R23" s="237"/>
    </row>
    <row r="24" spans="2:18" x14ac:dyDescent="0.2">
      <c r="B24" s="101" t="s">
        <v>55</v>
      </c>
      <c r="C24" s="54">
        <v>2</v>
      </c>
      <c r="D24" s="54">
        <v>1.9</v>
      </c>
      <c r="E24" s="54">
        <v>1.8</v>
      </c>
      <c r="F24" s="54">
        <v>1.5</v>
      </c>
      <c r="G24" s="54">
        <v>1.6</v>
      </c>
      <c r="H24" s="54">
        <v>1.6</v>
      </c>
      <c r="I24" s="54">
        <v>1.6</v>
      </c>
      <c r="J24" s="54">
        <v>1.6</v>
      </c>
      <c r="K24" s="54">
        <v>1.6</v>
      </c>
      <c r="L24" s="54">
        <v>1.7</v>
      </c>
      <c r="M24" s="55">
        <v>1.8</v>
      </c>
      <c r="N24" s="55">
        <v>1.7</v>
      </c>
      <c r="O24" s="55">
        <v>1.8</v>
      </c>
      <c r="P24" s="55">
        <v>1.6</v>
      </c>
      <c r="Q24" s="90">
        <v>1.5</v>
      </c>
      <c r="R24" s="237"/>
    </row>
    <row r="25" spans="2:18" x14ac:dyDescent="0.2">
      <c r="B25" s="101" t="s">
        <v>315</v>
      </c>
      <c r="C25" s="54">
        <v>1.9</v>
      </c>
      <c r="D25" s="54">
        <v>2</v>
      </c>
      <c r="E25" s="54">
        <v>2</v>
      </c>
      <c r="F25" s="54">
        <v>1.9</v>
      </c>
      <c r="G25" s="54">
        <v>1.8</v>
      </c>
      <c r="H25" s="54">
        <v>1.8</v>
      </c>
      <c r="I25" s="54">
        <v>2</v>
      </c>
      <c r="J25" s="54">
        <v>2.2000000000000002</v>
      </c>
      <c r="K25" s="54">
        <v>2.4</v>
      </c>
      <c r="L25" s="54">
        <v>2.6</v>
      </c>
      <c r="M25" s="55">
        <v>2.6</v>
      </c>
      <c r="N25" s="55">
        <v>2.8</v>
      </c>
      <c r="O25" s="55">
        <v>2.7</v>
      </c>
      <c r="P25" s="55">
        <v>2.7</v>
      </c>
      <c r="Q25" s="90">
        <v>2.7</v>
      </c>
      <c r="R25" s="237"/>
    </row>
    <row r="26" spans="2:18" x14ac:dyDescent="0.2">
      <c r="B26" s="101" t="s">
        <v>316</v>
      </c>
      <c r="C26" s="54">
        <v>4.5</v>
      </c>
      <c r="D26" s="54">
        <v>4.7</v>
      </c>
      <c r="E26" s="54">
        <v>4.7</v>
      </c>
      <c r="F26" s="54">
        <v>4.8</v>
      </c>
      <c r="G26" s="54">
        <v>4.9000000000000004</v>
      </c>
      <c r="H26" s="54">
        <v>4.9000000000000004</v>
      </c>
      <c r="I26" s="54">
        <v>4.9000000000000004</v>
      </c>
      <c r="J26" s="54">
        <v>5.0999999999999996</v>
      </c>
      <c r="K26" s="54">
        <v>5</v>
      </c>
      <c r="L26" s="54">
        <v>4.9000000000000004</v>
      </c>
      <c r="M26" s="55">
        <v>4.8</v>
      </c>
      <c r="N26" s="55">
        <v>4.8</v>
      </c>
      <c r="O26" s="55">
        <v>4.7</v>
      </c>
      <c r="P26" s="55">
        <v>4.3</v>
      </c>
      <c r="Q26" s="90">
        <v>4.5</v>
      </c>
      <c r="R26" s="237"/>
    </row>
    <row r="27" spans="2:18" x14ac:dyDescent="0.2">
      <c r="B27" s="101" t="s">
        <v>317</v>
      </c>
      <c r="C27" s="54">
        <v>1.4</v>
      </c>
      <c r="D27" s="54">
        <v>1.3</v>
      </c>
      <c r="E27" s="54">
        <v>1.4</v>
      </c>
      <c r="F27" s="54">
        <v>1.3</v>
      </c>
      <c r="G27" s="54">
        <v>1.5</v>
      </c>
      <c r="H27" s="54">
        <v>1.3</v>
      </c>
      <c r="I27" s="54">
        <v>1.4</v>
      </c>
      <c r="J27" s="54">
        <v>1.5</v>
      </c>
      <c r="K27" s="54">
        <v>1.7</v>
      </c>
      <c r="L27" s="54">
        <v>1.7</v>
      </c>
      <c r="M27" s="55">
        <v>1.8</v>
      </c>
      <c r="N27" s="55">
        <v>1.8</v>
      </c>
      <c r="O27" s="55">
        <v>1.7</v>
      </c>
      <c r="P27" s="55">
        <v>1.8</v>
      </c>
      <c r="Q27" s="90">
        <v>1.8</v>
      </c>
      <c r="R27" s="237"/>
    </row>
    <row r="28" spans="2:18" x14ac:dyDescent="0.2">
      <c r="B28" s="101" t="s">
        <v>318</v>
      </c>
      <c r="C28" s="54">
        <v>5.4</v>
      </c>
      <c r="D28" s="54">
        <v>5.7</v>
      </c>
      <c r="E28" s="54">
        <v>6</v>
      </c>
      <c r="F28" s="54">
        <v>6</v>
      </c>
      <c r="G28" s="54">
        <v>6.6</v>
      </c>
      <c r="H28" s="54">
        <v>6.5</v>
      </c>
      <c r="I28" s="54">
        <v>6.7</v>
      </c>
      <c r="J28" s="54">
        <v>7</v>
      </c>
      <c r="K28" s="54">
        <v>7.3</v>
      </c>
      <c r="L28" s="54">
        <v>7.1</v>
      </c>
      <c r="M28" s="55">
        <v>7.2</v>
      </c>
      <c r="N28" s="55">
        <v>7.4</v>
      </c>
      <c r="O28" s="55">
        <v>7.5</v>
      </c>
      <c r="P28" s="55">
        <v>7.2</v>
      </c>
      <c r="Q28" s="90">
        <v>7</v>
      </c>
      <c r="R28" s="237"/>
    </row>
    <row r="29" spans="2:18" x14ac:dyDescent="0.2">
      <c r="B29" s="101" t="s">
        <v>319</v>
      </c>
      <c r="C29" s="54">
        <v>4</v>
      </c>
      <c r="D29" s="54">
        <v>4.7</v>
      </c>
      <c r="E29" s="54">
        <v>3.8</v>
      </c>
      <c r="F29" s="54">
        <v>3.5</v>
      </c>
      <c r="G29" s="54">
        <v>3.7</v>
      </c>
      <c r="H29" s="54">
        <v>3.7</v>
      </c>
      <c r="I29" s="54">
        <v>4</v>
      </c>
      <c r="J29" s="54">
        <v>5.3</v>
      </c>
      <c r="K29" s="54">
        <v>5.4</v>
      </c>
      <c r="L29" s="54">
        <v>5.4</v>
      </c>
      <c r="M29" s="55">
        <v>5.5</v>
      </c>
      <c r="N29" s="55">
        <v>5.7</v>
      </c>
      <c r="O29" s="55">
        <v>5.9</v>
      </c>
      <c r="P29" s="55">
        <v>5.9</v>
      </c>
      <c r="Q29" s="90">
        <v>6</v>
      </c>
      <c r="R29" s="237"/>
    </row>
    <row r="30" spans="2:18" x14ac:dyDescent="0.2">
      <c r="B30" s="101" t="s">
        <v>56</v>
      </c>
      <c r="C30" s="54">
        <v>1.9</v>
      </c>
      <c r="D30" s="54">
        <v>1.9</v>
      </c>
      <c r="E30" s="54">
        <v>1.8</v>
      </c>
      <c r="F30" s="54">
        <v>1.7</v>
      </c>
      <c r="G30" s="54">
        <v>1.9</v>
      </c>
      <c r="H30" s="54">
        <v>2</v>
      </c>
      <c r="I30" s="54">
        <v>2.2000000000000002</v>
      </c>
      <c r="J30" s="54">
        <v>2.2999999999999998</v>
      </c>
      <c r="K30" s="54">
        <v>2.6</v>
      </c>
      <c r="L30" s="54">
        <v>2.6</v>
      </c>
      <c r="M30" s="55">
        <v>2.8</v>
      </c>
      <c r="N30" s="55">
        <v>3</v>
      </c>
      <c r="O30" s="55">
        <v>3.2</v>
      </c>
      <c r="P30" s="55">
        <v>3.3</v>
      </c>
      <c r="Q30" s="90">
        <v>3.3</v>
      </c>
      <c r="R30" s="237"/>
    </row>
    <row r="31" spans="2:18" ht="13.5" thickBot="1" x14ac:dyDescent="0.25">
      <c r="B31" s="117" t="s">
        <v>38</v>
      </c>
      <c r="C31" s="118">
        <v>3.2</v>
      </c>
      <c r="D31" s="118">
        <v>3.3</v>
      </c>
      <c r="E31" s="118">
        <v>3.1</v>
      </c>
      <c r="F31" s="118">
        <v>2.9</v>
      </c>
      <c r="G31" s="118">
        <v>3</v>
      </c>
      <c r="H31" s="118">
        <v>3</v>
      </c>
      <c r="I31" s="118">
        <v>3</v>
      </c>
      <c r="J31" s="118">
        <v>3.1</v>
      </c>
      <c r="K31" s="118">
        <v>3.2</v>
      </c>
      <c r="L31" s="118">
        <v>3.2</v>
      </c>
      <c r="M31" s="118">
        <v>3.2</v>
      </c>
      <c r="N31" s="118">
        <v>3.3</v>
      </c>
      <c r="O31" s="118">
        <v>3.3</v>
      </c>
      <c r="P31" s="118">
        <v>3.2</v>
      </c>
      <c r="Q31" s="118">
        <v>3.2</v>
      </c>
      <c r="R31" s="238"/>
    </row>
  </sheetData>
  <mergeCells count="2">
    <mergeCell ref="A1:E1"/>
    <mergeCell ref="R5:R31"/>
  </mergeCells>
  <phoneticPr fontId="5" type="noConversion"/>
  <pageMargins left="0.78740157480314965" right="0.59055118110236227" top="0.78740157480314965" bottom="0.78740157480314965" header="0.51181102362204722" footer="0.35433070866141736"/>
  <pageSetup paperSize="9" scale="78" orientation="portrait" horizontalDpi="300" verticalDpi="300" r:id="rId1"/>
  <headerFooter alignWithMargins="0"/>
  <ignoredErrors>
    <ignoredError sqref="C4 D4:I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72AB"/>
  </sheetPr>
  <dimension ref="A1:M33"/>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2" width="10.7109375" style="6" customWidth="1"/>
    <col min="13" max="16384" width="11.42578125" style="6"/>
  </cols>
  <sheetData>
    <row r="1" spans="1:13" ht="15.75" x14ac:dyDescent="0.25">
      <c r="A1" s="233" t="str">
        <f>Inhaltsverzeichnis!B23&amp;" " &amp;Inhaltsverzeichnis!C23&amp;" "&amp;Inhaltsverzeichnis!D23</f>
        <v>Tabelle 5:  Sozialhilfebeziehende nach Nationalität und Geschlecht, 2005–2020</v>
      </c>
      <c r="B1" s="233"/>
      <c r="C1" s="233"/>
      <c r="D1" s="233"/>
      <c r="E1" s="233"/>
      <c r="F1" s="233"/>
      <c r="G1" s="233"/>
      <c r="H1" s="233"/>
      <c r="I1" s="233"/>
      <c r="J1" s="233"/>
    </row>
    <row r="2" spans="1:13" ht="15.75" x14ac:dyDescent="0.25">
      <c r="A2" s="57"/>
      <c r="B2" s="105"/>
      <c r="C2" s="57"/>
      <c r="D2" s="57"/>
      <c r="E2" s="57"/>
      <c r="F2" s="57"/>
      <c r="G2" s="57"/>
      <c r="H2" s="57"/>
      <c r="I2" s="57"/>
      <c r="J2" s="57"/>
    </row>
    <row r="3" spans="1:13" ht="15.75" x14ac:dyDescent="0.25">
      <c r="A3" s="58"/>
      <c r="H3" s="59"/>
    </row>
    <row r="4" spans="1:13" s="60" customFormat="1" ht="35.25" customHeight="1" x14ac:dyDescent="0.2">
      <c r="B4" s="239" t="s">
        <v>2</v>
      </c>
      <c r="C4" s="239" t="s">
        <v>0</v>
      </c>
      <c r="D4" s="239" t="s">
        <v>6</v>
      </c>
      <c r="E4" s="239"/>
      <c r="F4" s="239" t="s">
        <v>7</v>
      </c>
      <c r="G4" s="239"/>
      <c r="H4" s="239" t="s">
        <v>8</v>
      </c>
      <c r="I4" s="239"/>
      <c r="J4" s="239" t="s">
        <v>9</v>
      </c>
      <c r="K4" s="239"/>
      <c r="L4" s="239" t="s">
        <v>411</v>
      </c>
    </row>
    <row r="5" spans="1:13" s="60" customFormat="1" ht="24" customHeight="1" x14ac:dyDescent="0.2">
      <c r="B5" s="239"/>
      <c r="C5" s="239"/>
      <c r="D5" s="108" t="s">
        <v>4</v>
      </c>
      <c r="E5" s="108" t="s">
        <v>10</v>
      </c>
      <c r="F5" s="108" t="s">
        <v>4</v>
      </c>
      <c r="G5" s="108" t="s">
        <v>10</v>
      </c>
      <c r="H5" s="108" t="s">
        <v>4</v>
      </c>
      <c r="I5" s="108" t="s">
        <v>10</v>
      </c>
      <c r="J5" s="108" t="s">
        <v>4</v>
      </c>
      <c r="K5" s="108" t="s">
        <v>10</v>
      </c>
      <c r="L5" s="239"/>
    </row>
    <row r="6" spans="1:13" s="60" customFormat="1" x14ac:dyDescent="0.2">
      <c r="B6" s="12">
        <v>2005</v>
      </c>
      <c r="C6" s="61">
        <v>10576</v>
      </c>
      <c r="D6" s="11">
        <v>2665</v>
      </c>
      <c r="E6" s="62">
        <v>1.2</v>
      </c>
      <c r="F6" s="11">
        <v>2860</v>
      </c>
      <c r="G6" s="62">
        <v>1.2</v>
      </c>
      <c r="H6" s="11">
        <v>2521</v>
      </c>
      <c r="I6" s="62">
        <v>4.2</v>
      </c>
      <c r="J6" s="11">
        <v>2249</v>
      </c>
      <c r="K6" s="62">
        <v>4.3</v>
      </c>
      <c r="L6" s="61">
        <v>281</v>
      </c>
      <c r="M6" s="63"/>
    </row>
    <row r="7" spans="1:13" s="60" customFormat="1" x14ac:dyDescent="0.2">
      <c r="B7" s="12">
        <v>2006</v>
      </c>
      <c r="C7" s="61">
        <v>11334</v>
      </c>
      <c r="D7" s="11">
        <v>2832</v>
      </c>
      <c r="E7" s="62">
        <v>1.3</v>
      </c>
      <c r="F7" s="11">
        <v>3154</v>
      </c>
      <c r="G7" s="62">
        <v>1.4</v>
      </c>
      <c r="H7" s="11">
        <v>2624</v>
      </c>
      <c r="I7" s="62">
        <v>4.3</v>
      </c>
      <c r="J7" s="11">
        <v>2457</v>
      </c>
      <c r="K7" s="62">
        <v>4.5999999999999996</v>
      </c>
      <c r="L7" s="61">
        <v>268</v>
      </c>
      <c r="M7" s="63"/>
    </row>
    <row r="8" spans="1:13" x14ac:dyDescent="0.2">
      <c r="B8" s="12">
        <v>2007</v>
      </c>
      <c r="C8" s="61">
        <v>11463</v>
      </c>
      <c r="D8" s="11">
        <v>2871</v>
      </c>
      <c r="E8" s="62">
        <v>1.3</v>
      </c>
      <c r="F8" s="11">
        <v>3261</v>
      </c>
      <c r="G8" s="62">
        <v>1.4</v>
      </c>
      <c r="H8" s="11">
        <v>2593</v>
      </c>
      <c r="I8" s="62">
        <v>4.2</v>
      </c>
      <c r="J8" s="11">
        <v>2554</v>
      </c>
      <c r="K8" s="62">
        <v>4.7</v>
      </c>
      <c r="L8" s="61">
        <v>183</v>
      </c>
      <c r="M8" s="63"/>
    </row>
    <row r="9" spans="1:13" x14ac:dyDescent="0.2">
      <c r="B9" s="12">
        <v>2008</v>
      </c>
      <c r="C9" s="61">
        <v>10918</v>
      </c>
      <c r="D9" s="11">
        <v>2704</v>
      </c>
      <c r="E9" s="62">
        <v>1.2</v>
      </c>
      <c r="F9" s="11">
        <v>3076</v>
      </c>
      <c r="G9" s="62">
        <v>1.3</v>
      </c>
      <c r="H9" s="11">
        <v>2444</v>
      </c>
      <c r="I9" s="62">
        <v>3.9</v>
      </c>
      <c r="J9" s="11">
        <v>2428</v>
      </c>
      <c r="K9" s="62">
        <v>4.4000000000000004</v>
      </c>
      <c r="L9" s="61">
        <v>266</v>
      </c>
      <c r="M9" s="63"/>
    </row>
    <row r="10" spans="1:13" x14ac:dyDescent="0.2">
      <c r="B10" s="12">
        <v>2009</v>
      </c>
      <c r="C10" s="61">
        <v>11182</v>
      </c>
      <c r="D10" s="11">
        <v>2794</v>
      </c>
      <c r="E10" s="62">
        <v>1.2</v>
      </c>
      <c r="F10" s="11">
        <v>3137</v>
      </c>
      <c r="G10" s="62">
        <v>1.3</v>
      </c>
      <c r="H10" s="11">
        <v>2541</v>
      </c>
      <c r="I10" s="62">
        <v>3.8</v>
      </c>
      <c r="J10" s="11">
        <v>2556</v>
      </c>
      <c r="K10" s="62">
        <v>4.4000000000000004</v>
      </c>
      <c r="L10" s="61">
        <v>154</v>
      </c>
      <c r="M10" s="63"/>
    </row>
    <row r="11" spans="1:13" x14ac:dyDescent="0.2">
      <c r="B11" s="12">
        <v>2010</v>
      </c>
      <c r="C11" s="61">
        <v>11365</v>
      </c>
      <c r="D11" s="11">
        <v>2874</v>
      </c>
      <c r="E11" s="62">
        <v>1.2</v>
      </c>
      <c r="F11" s="11">
        <v>3217</v>
      </c>
      <c r="G11" s="62">
        <v>1.3</v>
      </c>
      <c r="H11" s="11">
        <v>2597</v>
      </c>
      <c r="I11" s="62">
        <v>3.8</v>
      </c>
      <c r="J11" s="11">
        <v>2617</v>
      </c>
      <c r="K11" s="62">
        <v>4.4000000000000004</v>
      </c>
      <c r="L11" s="61">
        <v>60</v>
      </c>
      <c r="M11" s="63"/>
    </row>
    <row r="12" spans="1:13" x14ac:dyDescent="0.2">
      <c r="B12" s="12">
        <v>2011</v>
      </c>
      <c r="C12" s="61">
        <v>11815</v>
      </c>
      <c r="D12" s="11">
        <v>3030</v>
      </c>
      <c r="E12" s="62">
        <v>1.3</v>
      </c>
      <c r="F12" s="11">
        <v>3300</v>
      </c>
      <c r="G12" s="62">
        <v>1.4</v>
      </c>
      <c r="H12" s="11">
        <v>2714</v>
      </c>
      <c r="I12" s="62">
        <v>3.8</v>
      </c>
      <c r="J12" s="11">
        <v>2747</v>
      </c>
      <c r="K12" s="62">
        <v>4.4000000000000004</v>
      </c>
      <c r="L12" s="61">
        <v>24</v>
      </c>
      <c r="M12" s="63"/>
    </row>
    <row r="13" spans="1:13" x14ac:dyDescent="0.2">
      <c r="B13" s="12">
        <v>2012</v>
      </c>
      <c r="C13" s="61">
        <v>12214</v>
      </c>
      <c r="D13" s="11">
        <v>3074</v>
      </c>
      <c r="E13" s="62">
        <v>1.3</v>
      </c>
      <c r="F13" s="11">
        <v>3320</v>
      </c>
      <c r="G13" s="62">
        <v>1.4</v>
      </c>
      <c r="H13" s="11">
        <v>2909</v>
      </c>
      <c r="I13" s="62">
        <v>3.9</v>
      </c>
      <c r="J13" s="11">
        <v>2899</v>
      </c>
      <c r="K13" s="62">
        <v>4.5</v>
      </c>
      <c r="L13" s="61">
        <v>12</v>
      </c>
      <c r="M13" s="63"/>
    </row>
    <row r="14" spans="1:13" x14ac:dyDescent="0.2">
      <c r="B14" s="12">
        <v>2013</v>
      </c>
      <c r="C14" s="61">
        <v>12750</v>
      </c>
      <c r="D14" s="11">
        <v>3072</v>
      </c>
      <c r="E14" s="62">
        <v>1.3</v>
      </c>
      <c r="F14" s="11">
        <v>3357</v>
      </c>
      <c r="G14" s="62">
        <v>1.4</v>
      </c>
      <c r="H14" s="11">
        <v>3115</v>
      </c>
      <c r="I14" s="62">
        <v>4.0999999999999996</v>
      </c>
      <c r="J14" s="11">
        <v>3107</v>
      </c>
      <c r="K14" s="62">
        <v>4.7</v>
      </c>
      <c r="L14" s="61">
        <v>99</v>
      </c>
      <c r="M14" s="63"/>
    </row>
    <row r="15" spans="1:13" x14ac:dyDescent="0.2">
      <c r="B15" s="12">
        <v>2014</v>
      </c>
      <c r="C15" s="61">
        <v>13393</v>
      </c>
      <c r="D15" s="11">
        <v>3268</v>
      </c>
      <c r="E15" s="62">
        <v>1.4</v>
      </c>
      <c r="F15" s="11">
        <v>3379</v>
      </c>
      <c r="G15" s="62">
        <v>1.4</v>
      </c>
      <c r="H15" s="11">
        <v>3303</v>
      </c>
      <c r="I15" s="62">
        <v>4.2</v>
      </c>
      <c r="J15" s="11">
        <v>3371</v>
      </c>
      <c r="K15" s="62">
        <v>4.9000000000000004</v>
      </c>
      <c r="L15" s="61">
        <v>72</v>
      </c>
      <c r="M15" s="63"/>
    </row>
    <row r="16" spans="1:13" x14ac:dyDescent="0.2">
      <c r="B16" s="12">
        <v>2015</v>
      </c>
      <c r="C16" s="61">
        <v>14132</v>
      </c>
      <c r="D16" s="11">
        <v>3445</v>
      </c>
      <c r="E16" s="62">
        <v>1.4</v>
      </c>
      <c r="F16" s="11">
        <v>3421</v>
      </c>
      <c r="G16" s="62">
        <v>1.4</v>
      </c>
      <c r="H16" s="11">
        <v>3549</v>
      </c>
      <c r="I16" s="62">
        <v>4.3</v>
      </c>
      <c r="J16" s="11">
        <v>3619</v>
      </c>
      <c r="K16" s="62">
        <v>5.0999999999999996</v>
      </c>
      <c r="L16" s="61">
        <v>98</v>
      </c>
      <c r="M16" s="63"/>
    </row>
    <row r="17" spans="2:13" x14ac:dyDescent="0.2">
      <c r="B17" s="12">
        <v>2016</v>
      </c>
      <c r="C17" s="11">
        <v>14523</v>
      </c>
      <c r="D17" s="11">
        <v>3498</v>
      </c>
      <c r="E17" s="62">
        <v>1.4</v>
      </c>
      <c r="F17" s="11">
        <v>3425</v>
      </c>
      <c r="G17" s="62">
        <v>1.4</v>
      </c>
      <c r="H17" s="11">
        <v>3703</v>
      </c>
      <c r="I17" s="62">
        <v>4.3</v>
      </c>
      <c r="J17" s="11">
        <v>3814</v>
      </c>
      <c r="K17" s="62">
        <v>5.2</v>
      </c>
      <c r="L17" s="61">
        <v>83</v>
      </c>
      <c r="M17" s="63"/>
    </row>
    <row r="18" spans="2:13" x14ac:dyDescent="0.2">
      <c r="B18" s="12">
        <v>2017</v>
      </c>
      <c r="C18" s="11">
        <v>15000</v>
      </c>
      <c r="D18" s="11">
        <v>3534</v>
      </c>
      <c r="E18" s="62">
        <v>1.4</v>
      </c>
      <c r="F18" s="11">
        <v>3500</v>
      </c>
      <c r="G18" s="62">
        <v>1.4</v>
      </c>
      <c r="H18" s="11">
        <v>3908</v>
      </c>
      <c r="I18" s="62">
        <v>4.4000000000000004</v>
      </c>
      <c r="J18" s="11">
        <v>4046</v>
      </c>
      <c r="K18" s="62">
        <v>5.4</v>
      </c>
      <c r="L18" s="61">
        <v>12</v>
      </c>
      <c r="M18" s="63"/>
    </row>
    <row r="19" spans="2:13" x14ac:dyDescent="0.2">
      <c r="B19" s="12">
        <v>2018</v>
      </c>
      <c r="C19" s="11">
        <v>14719</v>
      </c>
      <c r="D19" s="11">
        <v>3457</v>
      </c>
      <c r="E19" s="62">
        <v>1.4</v>
      </c>
      <c r="F19" s="11">
        <v>3367</v>
      </c>
      <c r="G19" s="62">
        <v>1.3</v>
      </c>
      <c r="H19" s="11">
        <v>3832</v>
      </c>
      <c r="I19" s="62">
        <v>4.2</v>
      </c>
      <c r="J19" s="11">
        <v>4042</v>
      </c>
      <c r="K19" s="62">
        <v>5.2</v>
      </c>
      <c r="L19" s="61">
        <v>21</v>
      </c>
      <c r="M19" s="63"/>
    </row>
    <row r="20" spans="2:13" x14ac:dyDescent="0.2">
      <c r="B20" s="12">
        <v>2019</v>
      </c>
      <c r="C20" s="11">
        <v>14280</v>
      </c>
      <c r="D20" s="11">
        <v>3262</v>
      </c>
      <c r="E20" s="62">
        <v>1.3</v>
      </c>
      <c r="F20" s="11">
        <v>3288</v>
      </c>
      <c r="G20" s="62">
        <v>1.3</v>
      </c>
      <c r="H20" s="11">
        <v>3778</v>
      </c>
      <c r="I20" s="62">
        <v>4.0999999999999996</v>
      </c>
      <c r="J20" s="11">
        <v>3928</v>
      </c>
      <c r="K20" s="62">
        <v>5</v>
      </c>
      <c r="L20" s="61">
        <v>24</v>
      </c>
      <c r="M20" s="63"/>
    </row>
    <row r="21" spans="2:13" ht="13.5" thickBot="1" x14ac:dyDescent="0.25">
      <c r="B21" s="109">
        <v>2020</v>
      </c>
      <c r="C21" s="114">
        <v>13782</v>
      </c>
      <c r="D21" s="114">
        <v>3072</v>
      </c>
      <c r="E21" s="124">
        <v>1.2</v>
      </c>
      <c r="F21" s="114">
        <v>3024</v>
      </c>
      <c r="G21" s="124">
        <v>1.2</v>
      </c>
      <c r="H21" s="114">
        <v>3795</v>
      </c>
      <c r="I21" s="124">
        <v>4.0999999999999996</v>
      </c>
      <c r="J21" s="114">
        <v>3856</v>
      </c>
      <c r="K21" s="124">
        <v>4.8</v>
      </c>
      <c r="L21" s="125">
        <v>35</v>
      </c>
      <c r="M21" s="63"/>
    </row>
    <row r="22" spans="2:13" x14ac:dyDescent="0.2">
      <c r="C22" s="11"/>
      <c r="D22" s="11"/>
      <c r="E22" s="62"/>
      <c r="F22" s="11"/>
      <c r="G22" s="62"/>
      <c r="H22" s="11"/>
      <c r="I22" s="62"/>
      <c r="J22" s="11"/>
      <c r="K22" s="62"/>
      <c r="L22" s="61"/>
    </row>
    <row r="23" spans="2:13" x14ac:dyDescent="0.2">
      <c r="B23" s="122"/>
      <c r="C23" s="13"/>
      <c r="D23" s="11"/>
      <c r="E23" s="62"/>
      <c r="F23" s="11"/>
      <c r="G23" s="62"/>
      <c r="H23" s="11"/>
      <c r="I23" s="62"/>
      <c r="J23" s="11"/>
      <c r="K23" s="62"/>
    </row>
    <row r="25" spans="2:13" x14ac:dyDescent="0.2">
      <c r="B25" s="106"/>
      <c r="C25" s="21"/>
    </row>
    <row r="26" spans="2:13" x14ac:dyDescent="0.2">
      <c r="B26" s="123"/>
      <c r="C26" s="21"/>
      <c r="E26" s="21"/>
      <c r="F26" s="21"/>
      <c r="G26" s="21"/>
      <c r="H26" s="21"/>
      <c r="I26" s="21"/>
      <c r="J26" s="21"/>
      <c r="K26" s="21"/>
    </row>
    <row r="27" spans="2:13" x14ac:dyDescent="0.2">
      <c r="E27" s="21"/>
      <c r="F27" s="21"/>
      <c r="G27" s="21"/>
      <c r="H27" s="21"/>
      <c r="I27" s="21"/>
      <c r="J27" s="21"/>
      <c r="K27" s="21"/>
    </row>
    <row r="28" spans="2:13" x14ac:dyDescent="0.2">
      <c r="C28" s="60"/>
    </row>
    <row r="30" spans="2:13" x14ac:dyDescent="0.2">
      <c r="E30" s="21"/>
      <c r="F30" s="21"/>
      <c r="G30" s="21"/>
      <c r="H30" s="21"/>
      <c r="I30" s="21"/>
      <c r="J30" s="21"/>
      <c r="K30" s="21"/>
    </row>
    <row r="31" spans="2:13" x14ac:dyDescent="0.2">
      <c r="E31" s="21"/>
      <c r="F31" s="21"/>
      <c r="G31" s="21"/>
      <c r="H31" s="21"/>
      <c r="I31" s="21"/>
      <c r="J31" s="21"/>
      <c r="K31" s="21"/>
    </row>
    <row r="32" spans="2:13" x14ac:dyDescent="0.2">
      <c r="E32" s="21"/>
      <c r="F32" s="21"/>
      <c r="G32" s="21"/>
      <c r="H32" s="21"/>
      <c r="I32" s="21"/>
      <c r="J32" s="21"/>
      <c r="K32" s="21"/>
    </row>
    <row r="33" spans="5:11" x14ac:dyDescent="0.2">
      <c r="E33" s="21"/>
      <c r="F33" s="21"/>
      <c r="G33" s="21"/>
      <c r="H33" s="21"/>
      <c r="I33" s="21"/>
      <c r="J33" s="21"/>
      <c r="K33" s="21"/>
    </row>
  </sheetData>
  <mergeCells count="8">
    <mergeCell ref="A1:J1"/>
    <mergeCell ref="L4:L5"/>
    <mergeCell ref="B4:B5"/>
    <mergeCell ref="F4:G4"/>
    <mergeCell ref="D4:E4"/>
    <mergeCell ref="J4:K4"/>
    <mergeCell ref="H4:I4"/>
    <mergeCell ref="C4:C5"/>
  </mergeCells>
  <phoneticPr fontId="5" type="noConversion"/>
  <pageMargins left="0.78740157480314965" right="0.59055118110236227" top="0.78740157480314965" bottom="0.78740157480314965" header="0.51181102362204722" footer="0.35433070866141736"/>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T23"/>
  <sheetViews>
    <sheetView showGridLines="0" zoomScaleNormal="100" zoomScaleSheetLayoutView="100" workbookViewId="0">
      <selection sqref="A1:J1"/>
    </sheetView>
  </sheetViews>
  <sheetFormatPr baseColWidth="10" defaultRowHeight="12.75" x14ac:dyDescent="0.2"/>
  <cols>
    <col min="1" max="1" width="2.7109375" style="6" customWidth="1"/>
    <col min="2" max="2" width="5.7109375" style="12" customWidth="1"/>
    <col min="3" max="11" width="10.7109375" style="6" customWidth="1"/>
    <col min="12" max="16384" width="11.42578125" style="6"/>
  </cols>
  <sheetData>
    <row r="1" spans="1:20" ht="15.75" x14ac:dyDescent="0.25">
      <c r="A1" s="233" t="str">
        <f>Inhaltsverzeichnis!B24&amp;" " &amp;Inhaltsverzeichnis!C24&amp;" "&amp;Inhaltsverzeichnis!D24</f>
        <v>Tabelle 6:  Ausländische Sozialhilfebeziehende nach Ländergruppe, 2005–2020</v>
      </c>
      <c r="B1" s="233"/>
      <c r="C1" s="233"/>
      <c r="D1" s="233"/>
      <c r="E1" s="233"/>
      <c r="F1" s="233"/>
      <c r="G1" s="233"/>
      <c r="H1" s="233"/>
      <c r="I1" s="233"/>
      <c r="J1" s="233"/>
      <c r="K1" s="207"/>
      <c r="L1" s="207"/>
      <c r="M1" s="207"/>
      <c r="N1" s="207"/>
      <c r="O1" s="207"/>
      <c r="P1" s="207"/>
      <c r="Q1" s="207"/>
      <c r="R1" s="207"/>
    </row>
    <row r="2" spans="1:20" ht="15.75" x14ac:dyDescent="0.25">
      <c r="A2" s="57"/>
      <c r="B2" s="105"/>
      <c r="C2" s="57"/>
      <c r="D2" s="197"/>
      <c r="E2" s="57"/>
      <c r="F2" s="57"/>
      <c r="G2" s="57"/>
      <c r="J2" s="80"/>
      <c r="K2" s="80"/>
      <c r="L2" s="80"/>
      <c r="M2" s="80"/>
      <c r="N2" s="80"/>
      <c r="O2" s="80"/>
      <c r="P2" s="80"/>
      <c r="Q2" s="80"/>
      <c r="R2" s="80"/>
      <c r="S2" s="41"/>
      <c r="T2" s="205"/>
    </row>
    <row r="3" spans="1:20" x14ac:dyDescent="0.2">
      <c r="J3" s="80"/>
      <c r="K3" s="80"/>
      <c r="L3" s="80"/>
      <c r="M3" s="80"/>
      <c r="N3" s="80"/>
      <c r="O3" s="80"/>
      <c r="P3" s="80"/>
      <c r="Q3" s="80"/>
      <c r="R3" s="80"/>
      <c r="S3" s="41"/>
      <c r="T3" s="205"/>
    </row>
    <row r="4" spans="1:20" ht="63.75" x14ac:dyDescent="0.2">
      <c r="B4" s="107" t="s">
        <v>2</v>
      </c>
      <c r="C4" s="108" t="s">
        <v>0</v>
      </c>
      <c r="D4" s="108" t="s">
        <v>431</v>
      </c>
      <c r="E4" s="108" t="s">
        <v>329</v>
      </c>
      <c r="F4" s="108" t="s">
        <v>275</v>
      </c>
      <c r="G4" s="108" t="s">
        <v>399</v>
      </c>
      <c r="H4" s="108" t="s">
        <v>276</v>
      </c>
      <c r="I4" s="108" t="s">
        <v>409</v>
      </c>
      <c r="K4" s="206"/>
      <c r="L4" s="180"/>
      <c r="M4" s="180" t="s">
        <v>431</v>
      </c>
      <c r="N4" s="180" t="s">
        <v>329</v>
      </c>
      <c r="O4" s="180" t="s">
        <v>275</v>
      </c>
      <c r="P4" s="180" t="s">
        <v>406</v>
      </c>
      <c r="Q4" s="180" t="s">
        <v>276</v>
      </c>
      <c r="R4" s="180" t="s">
        <v>410</v>
      </c>
      <c r="S4" s="41"/>
      <c r="T4" s="205"/>
    </row>
    <row r="5" spans="1:20" x14ac:dyDescent="0.2">
      <c r="B5" s="89">
        <v>2005</v>
      </c>
      <c r="C5" s="28">
        <v>5035</v>
      </c>
      <c r="D5" s="28">
        <v>938</v>
      </c>
      <c r="E5" s="28">
        <v>2479</v>
      </c>
      <c r="F5" s="28">
        <v>211</v>
      </c>
      <c r="G5" s="28">
        <v>151</v>
      </c>
      <c r="H5" s="28">
        <v>493</v>
      </c>
      <c r="I5" s="28">
        <v>763</v>
      </c>
      <c r="J5" s="28"/>
      <c r="K5" s="205"/>
      <c r="L5" s="205"/>
      <c r="M5" s="205"/>
      <c r="N5" s="205"/>
      <c r="O5" s="205"/>
      <c r="P5" s="205"/>
      <c r="Q5" s="205"/>
      <c r="R5" s="205"/>
      <c r="S5" s="205"/>
      <c r="T5" s="205"/>
    </row>
    <row r="6" spans="1:20" x14ac:dyDescent="0.2">
      <c r="B6" s="89">
        <v>2006</v>
      </c>
      <c r="C6" s="28">
        <v>5332</v>
      </c>
      <c r="D6" s="28">
        <v>1033</v>
      </c>
      <c r="E6" s="28">
        <v>3027</v>
      </c>
      <c r="F6" s="28">
        <v>224</v>
      </c>
      <c r="G6" s="28">
        <v>140</v>
      </c>
      <c r="H6" s="28">
        <v>591</v>
      </c>
      <c r="I6" s="28">
        <v>317</v>
      </c>
      <c r="J6" s="28"/>
      <c r="K6" s="205"/>
      <c r="L6" s="205"/>
      <c r="M6" s="205"/>
      <c r="N6" s="205"/>
      <c r="O6" s="205"/>
      <c r="P6" s="205"/>
      <c r="Q6" s="205"/>
      <c r="R6" s="205"/>
      <c r="S6" s="205"/>
      <c r="T6" s="205"/>
    </row>
    <row r="7" spans="1:20" x14ac:dyDescent="0.2">
      <c r="B7" s="12">
        <v>2007</v>
      </c>
      <c r="C7" s="28">
        <v>5307</v>
      </c>
      <c r="D7" s="28">
        <v>1067</v>
      </c>
      <c r="E7" s="28">
        <v>3032</v>
      </c>
      <c r="F7" s="28">
        <v>266</v>
      </c>
      <c r="G7" s="28">
        <v>163</v>
      </c>
      <c r="H7" s="28">
        <v>580</v>
      </c>
      <c r="I7" s="28">
        <v>199</v>
      </c>
      <c r="J7" s="28"/>
      <c r="K7" s="205"/>
      <c r="L7" s="205"/>
      <c r="M7" s="205"/>
      <c r="N7" s="205"/>
      <c r="O7" s="205"/>
      <c r="P7" s="205"/>
      <c r="Q7" s="205"/>
      <c r="R7" s="205"/>
      <c r="S7" s="205"/>
      <c r="T7" s="205"/>
    </row>
    <row r="8" spans="1:20" x14ac:dyDescent="0.2">
      <c r="B8" s="12">
        <v>2008</v>
      </c>
      <c r="C8" s="28">
        <v>5129</v>
      </c>
      <c r="D8" s="28">
        <v>1045</v>
      </c>
      <c r="E8" s="28">
        <v>2767</v>
      </c>
      <c r="F8" s="28">
        <v>294</v>
      </c>
      <c r="G8" s="28">
        <v>173</v>
      </c>
      <c r="H8" s="28">
        <v>548</v>
      </c>
      <c r="I8" s="28">
        <v>302</v>
      </c>
      <c r="J8" s="28"/>
      <c r="K8" s="205"/>
      <c r="L8" s="205"/>
      <c r="M8" s="205"/>
      <c r="N8" s="205"/>
      <c r="O8" s="205"/>
      <c r="P8" s="205"/>
      <c r="Q8" s="205"/>
      <c r="R8" s="205"/>
      <c r="S8" s="205"/>
      <c r="T8" s="205"/>
    </row>
    <row r="9" spans="1:20" x14ac:dyDescent="0.2">
      <c r="B9" s="12">
        <v>2009</v>
      </c>
      <c r="C9" s="28">
        <v>5249</v>
      </c>
      <c r="D9" s="28">
        <v>1185</v>
      </c>
      <c r="E9" s="28">
        <v>2727</v>
      </c>
      <c r="F9" s="28">
        <v>333</v>
      </c>
      <c r="G9" s="28">
        <v>149</v>
      </c>
      <c r="H9" s="28">
        <v>643</v>
      </c>
      <c r="I9" s="28">
        <v>212</v>
      </c>
      <c r="J9" s="28"/>
      <c r="K9" s="205"/>
      <c r="L9" s="205"/>
      <c r="M9" s="205"/>
      <c r="N9" s="205"/>
      <c r="O9" s="205"/>
      <c r="P9" s="205"/>
      <c r="Q9" s="205"/>
      <c r="R9" s="205"/>
      <c r="S9" s="205"/>
      <c r="T9" s="205"/>
    </row>
    <row r="10" spans="1:20" x14ac:dyDescent="0.2">
      <c r="B10" s="12">
        <v>2010</v>
      </c>
      <c r="C10" s="28">
        <v>5273</v>
      </c>
      <c r="D10" s="28">
        <v>1248</v>
      </c>
      <c r="E10" s="28">
        <v>2772</v>
      </c>
      <c r="F10" s="28">
        <v>358</v>
      </c>
      <c r="G10" s="28">
        <v>153</v>
      </c>
      <c r="H10" s="28">
        <v>656</v>
      </c>
      <c r="I10" s="28">
        <v>86</v>
      </c>
      <c r="J10" s="28"/>
    </row>
    <row r="11" spans="1:20" x14ac:dyDescent="0.2">
      <c r="B11" s="12">
        <v>2011</v>
      </c>
      <c r="C11" s="28">
        <v>5484</v>
      </c>
      <c r="D11" s="28">
        <v>1339</v>
      </c>
      <c r="E11" s="28">
        <v>2795</v>
      </c>
      <c r="F11" s="28">
        <v>407</v>
      </c>
      <c r="G11" s="28">
        <v>198</v>
      </c>
      <c r="H11" s="28">
        <v>684</v>
      </c>
      <c r="I11" s="28">
        <v>61</v>
      </c>
      <c r="J11" s="28"/>
    </row>
    <row r="12" spans="1:20" x14ac:dyDescent="0.2">
      <c r="B12" s="12">
        <v>2012</v>
      </c>
      <c r="C12" s="28">
        <v>5819</v>
      </c>
      <c r="D12" s="28">
        <v>1462</v>
      </c>
      <c r="E12" s="28">
        <v>2831</v>
      </c>
      <c r="F12" s="28">
        <v>596</v>
      </c>
      <c r="G12" s="28">
        <v>200</v>
      </c>
      <c r="H12" s="28">
        <v>674</v>
      </c>
      <c r="I12" s="28">
        <v>56</v>
      </c>
      <c r="J12" s="28"/>
    </row>
    <row r="13" spans="1:20" x14ac:dyDescent="0.2">
      <c r="B13" s="12">
        <v>2013</v>
      </c>
      <c r="C13" s="28">
        <v>6321</v>
      </c>
      <c r="D13" s="28">
        <v>1723</v>
      </c>
      <c r="E13" s="28">
        <v>2719</v>
      </c>
      <c r="F13" s="28">
        <v>805</v>
      </c>
      <c r="G13" s="28">
        <v>195</v>
      </c>
      <c r="H13" s="28">
        <v>736</v>
      </c>
      <c r="I13" s="28">
        <v>143</v>
      </c>
      <c r="J13" s="28"/>
    </row>
    <row r="14" spans="1:20" x14ac:dyDescent="0.2">
      <c r="B14" s="12">
        <v>2014</v>
      </c>
      <c r="C14" s="28">
        <v>6746</v>
      </c>
      <c r="D14" s="28">
        <v>1941</v>
      </c>
      <c r="E14" s="28">
        <v>2748</v>
      </c>
      <c r="F14" s="28">
        <v>898</v>
      </c>
      <c r="G14" s="28">
        <v>215</v>
      </c>
      <c r="H14" s="28">
        <v>838</v>
      </c>
      <c r="I14" s="28">
        <v>106</v>
      </c>
      <c r="J14" s="28"/>
    </row>
    <row r="15" spans="1:20" x14ac:dyDescent="0.2">
      <c r="B15" s="12">
        <v>2015</v>
      </c>
      <c r="C15" s="28">
        <v>7266</v>
      </c>
      <c r="D15" s="28">
        <v>2121</v>
      </c>
      <c r="E15" s="28">
        <v>2809</v>
      </c>
      <c r="F15" s="28">
        <v>1061</v>
      </c>
      <c r="G15" s="28">
        <v>217</v>
      </c>
      <c r="H15" s="28">
        <v>919</v>
      </c>
      <c r="I15" s="28">
        <v>139</v>
      </c>
      <c r="J15" s="28"/>
    </row>
    <row r="16" spans="1:20" x14ac:dyDescent="0.2">
      <c r="B16" s="12">
        <v>2016</v>
      </c>
      <c r="C16" s="28">
        <v>7600</v>
      </c>
      <c r="D16" s="28">
        <v>2205</v>
      </c>
      <c r="E16" s="28">
        <v>2823</v>
      </c>
      <c r="F16" s="28">
        <v>1297</v>
      </c>
      <c r="G16" s="28">
        <v>225</v>
      </c>
      <c r="H16" s="28">
        <v>927</v>
      </c>
      <c r="I16" s="28">
        <v>123</v>
      </c>
      <c r="J16" s="28"/>
    </row>
    <row r="17" spans="2:11" x14ac:dyDescent="0.2">
      <c r="B17" s="12">
        <v>2017</v>
      </c>
      <c r="C17" s="28">
        <v>7964</v>
      </c>
      <c r="D17" s="28">
        <v>2239</v>
      </c>
      <c r="E17" s="28">
        <v>2833</v>
      </c>
      <c r="F17" s="28">
        <v>1605</v>
      </c>
      <c r="G17" s="28">
        <v>223</v>
      </c>
      <c r="H17" s="28">
        <v>997</v>
      </c>
      <c r="I17" s="28">
        <v>67</v>
      </c>
      <c r="J17" s="28"/>
    </row>
    <row r="18" spans="2:11" x14ac:dyDescent="0.2">
      <c r="B18" s="12">
        <v>2018</v>
      </c>
      <c r="C18" s="28">
        <v>7893</v>
      </c>
      <c r="D18" s="28">
        <v>2248</v>
      </c>
      <c r="E18" s="28">
        <v>2651</v>
      </c>
      <c r="F18" s="28">
        <v>1624</v>
      </c>
      <c r="G18" s="28">
        <v>230</v>
      </c>
      <c r="H18" s="28">
        <v>1073</v>
      </c>
      <c r="I18" s="28">
        <v>67</v>
      </c>
      <c r="J18" s="28"/>
    </row>
    <row r="19" spans="2:11" x14ac:dyDescent="0.2">
      <c r="B19" s="12">
        <v>2019</v>
      </c>
      <c r="C19" s="28">
        <v>7729</v>
      </c>
      <c r="D19" s="28">
        <v>2028</v>
      </c>
      <c r="E19" s="28">
        <v>2440</v>
      </c>
      <c r="F19" s="28">
        <v>1870</v>
      </c>
      <c r="G19" s="28">
        <v>190</v>
      </c>
      <c r="H19" s="28">
        <v>1131</v>
      </c>
      <c r="I19" s="28">
        <v>70</v>
      </c>
      <c r="J19" s="28"/>
    </row>
    <row r="20" spans="2:11" ht="13.5" thickBot="1" x14ac:dyDescent="0.25">
      <c r="B20" s="109">
        <v>2020</v>
      </c>
      <c r="C20" s="110">
        <v>7686</v>
      </c>
      <c r="D20" s="110">
        <v>2010</v>
      </c>
      <c r="E20" s="110">
        <v>2141</v>
      </c>
      <c r="F20" s="110">
        <v>2091</v>
      </c>
      <c r="G20" s="110">
        <v>196</v>
      </c>
      <c r="H20" s="110">
        <v>1180</v>
      </c>
      <c r="I20" s="110">
        <v>68</v>
      </c>
      <c r="J20" s="28"/>
    </row>
    <row r="21" spans="2:11" x14ac:dyDescent="0.2">
      <c r="D21" s="98"/>
      <c r="E21" s="98"/>
      <c r="F21" s="98"/>
      <c r="G21" s="98"/>
      <c r="H21" s="98"/>
      <c r="I21" s="98"/>
      <c r="J21" s="98"/>
      <c r="K21" s="98"/>
    </row>
    <row r="22" spans="2:11" ht="46.5" customHeight="1" x14ac:dyDescent="0.2">
      <c r="B22" s="240" t="s">
        <v>342</v>
      </c>
      <c r="C22" s="240"/>
      <c r="D22" s="240"/>
      <c r="E22" s="240"/>
      <c r="F22" s="240"/>
      <c r="G22" s="240"/>
      <c r="H22" s="240"/>
      <c r="I22" s="240"/>
    </row>
    <row r="23" spans="2:11" ht="12.75" customHeight="1" x14ac:dyDescent="0.2">
      <c r="B23" s="193"/>
      <c r="C23" s="193"/>
      <c r="D23" s="193"/>
      <c r="E23" s="193"/>
      <c r="F23" s="193"/>
      <c r="G23" s="193"/>
      <c r="H23" s="193"/>
      <c r="I23" s="193"/>
    </row>
  </sheetData>
  <mergeCells count="2">
    <mergeCell ref="B22:I22"/>
    <mergeCell ref="A1:J1"/>
  </mergeCells>
  <pageMargins left="0.7" right="0.7" top="0.78740157499999996" bottom="0.78740157499999996" header="0.3" footer="0.3"/>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N14"/>
  <sheetViews>
    <sheetView showGridLines="0" zoomScaleNormal="100" zoomScaleSheetLayoutView="100" workbookViewId="0">
      <selection sqref="A1:F1"/>
    </sheetView>
  </sheetViews>
  <sheetFormatPr baseColWidth="10" defaultRowHeight="12.75" x14ac:dyDescent="0.2"/>
  <cols>
    <col min="1" max="1" width="2.7109375" style="6" customWidth="1"/>
    <col min="2" max="2" width="16.7109375" style="6" customWidth="1"/>
    <col min="3" max="12" width="10.7109375" style="6" customWidth="1"/>
    <col min="13" max="14" width="8.28515625" style="6" customWidth="1"/>
    <col min="15" max="30" width="6.7109375" style="6" customWidth="1"/>
    <col min="31" max="16384" width="11.42578125" style="6"/>
  </cols>
  <sheetData>
    <row r="1" spans="1:14" ht="15.75" x14ac:dyDescent="0.25">
      <c r="A1" s="233" t="str">
        <f>Inhaltsverzeichnis!B25&amp;" "&amp;Inhaltsverzeichnis!C25&amp;Inhaltsverzeichnis!D25</f>
        <v>Tabelle 7: Sozialhilfebeziehende nach Altersklasse, 2020</v>
      </c>
      <c r="B1" s="233"/>
      <c r="C1" s="233"/>
      <c r="D1" s="233"/>
      <c r="E1" s="233"/>
      <c r="F1" s="233"/>
      <c r="G1" s="207"/>
    </row>
    <row r="2" spans="1:14" ht="15.75" x14ac:dyDescent="0.25">
      <c r="A2" s="57"/>
      <c r="B2" s="57"/>
      <c r="C2" s="57"/>
      <c r="D2" s="197"/>
      <c r="E2" s="57"/>
      <c r="F2" s="57"/>
    </row>
    <row r="3" spans="1:14" ht="15.75" x14ac:dyDescent="0.25">
      <c r="A3" s="220"/>
      <c r="B3" s="220"/>
      <c r="C3" s="220"/>
      <c r="D3" s="197"/>
      <c r="E3" s="220"/>
      <c r="F3" s="220"/>
    </row>
    <row r="4" spans="1:14" x14ac:dyDescent="0.2">
      <c r="B4" s="241"/>
      <c r="C4" s="243" t="s">
        <v>0</v>
      </c>
      <c r="D4" s="245" t="s">
        <v>459</v>
      </c>
      <c r="E4" s="246"/>
      <c r="F4" s="246"/>
      <c r="G4" s="246"/>
      <c r="H4" s="246"/>
      <c r="I4" s="246"/>
      <c r="J4" s="246"/>
      <c r="K4" s="239" t="s">
        <v>281</v>
      </c>
    </row>
    <row r="5" spans="1:14" s="60" customFormat="1" x14ac:dyDescent="0.2">
      <c r="A5" s="6"/>
      <c r="B5" s="242"/>
      <c r="C5" s="244"/>
      <c r="D5" s="108" t="s">
        <v>330</v>
      </c>
      <c r="E5" s="108" t="s">
        <v>331</v>
      </c>
      <c r="F5" s="108" t="s">
        <v>332</v>
      </c>
      <c r="G5" s="108" t="s">
        <v>333</v>
      </c>
      <c r="H5" s="108" t="s">
        <v>334</v>
      </c>
      <c r="I5" s="108" t="s">
        <v>335</v>
      </c>
      <c r="J5" s="224" t="s">
        <v>458</v>
      </c>
      <c r="K5" s="239"/>
      <c r="L5" s="6"/>
      <c r="M5" s="6"/>
      <c r="N5" s="6"/>
    </row>
    <row r="6" spans="1:14" s="60" customFormat="1" x14ac:dyDescent="0.2">
      <c r="A6" s="6"/>
      <c r="B6" s="56" t="s">
        <v>4</v>
      </c>
      <c r="C6" s="61">
        <v>13782</v>
      </c>
      <c r="D6" s="61">
        <v>4061</v>
      </c>
      <c r="E6" s="61">
        <v>1384</v>
      </c>
      <c r="F6" s="61">
        <v>2224</v>
      </c>
      <c r="G6" s="61">
        <v>2276</v>
      </c>
      <c r="H6" s="87">
        <v>2014</v>
      </c>
      <c r="I6" s="61">
        <v>1450</v>
      </c>
      <c r="J6" s="61">
        <v>350</v>
      </c>
      <c r="K6" s="61">
        <v>23</v>
      </c>
      <c r="L6" s="6"/>
      <c r="M6" s="6"/>
      <c r="N6" s="6"/>
    </row>
    <row r="7" spans="1:14" s="60" customFormat="1" x14ac:dyDescent="0.2">
      <c r="A7" s="6"/>
      <c r="B7" s="80" t="s">
        <v>432</v>
      </c>
      <c r="C7" s="87">
        <v>100</v>
      </c>
      <c r="D7" s="100">
        <v>29.5</v>
      </c>
      <c r="E7" s="100">
        <v>10.1</v>
      </c>
      <c r="F7" s="100">
        <v>16.2</v>
      </c>
      <c r="G7" s="100">
        <v>16.5</v>
      </c>
      <c r="H7" s="100">
        <v>14.6</v>
      </c>
      <c r="I7" s="100">
        <v>10.5</v>
      </c>
      <c r="J7" s="100">
        <v>2.5</v>
      </c>
      <c r="K7" s="157">
        <v>0.2</v>
      </c>
      <c r="L7" s="6"/>
      <c r="M7" s="6"/>
      <c r="N7" s="6"/>
    </row>
    <row r="8" spans="1:14" ht="13.5" thickBot="1" x14ac:dyDescent="0.25">
      <c r="B8" s="126" t="s">
        <v>3</v>
      </c>
      <c r="C8" s="124">
        <v>2</v>
      </c>
      <c r="D8" s="124">
        <v>3.2</v>
      </c>
      <c r="E8" s="124">
        <v>2.4</v>
      </c>
      <c r="F8" s="124">
        <v>2.4</v>
      </c>
      <c r="G8" s="124">
        <v>2.4</v>
      </c>
      <c r="H8" s="124">
        <v>1.9</v>
      </c>
      <c r="I8" s="124">
        <v>1.7</v>
      </c>
      <c r="J8" s="124">
        <v>0.3</v>
      </c>
      <c r="K8" s="158" t="s">
        <v>343</v>
      </c>
    </row>
    <row r="9" spans="1:14" x14ac:dyDescent="0.2">
      <c r="B9" s="60"/>
      <c r="C9" s="62"/>
      <c r="D9" s="62"/>
      <c r="E9" s="62"/>
      <c r="F9" s="62"/>
      <c r="G9" s="62"/>
      <c r="H9" s="62"/>
      <c r="I9" s="62"/>
      <c r="J9" s="62"/>
      <c r="K9" s="157"/>
    </row>
    <row r="11" spans="1:14" x14ac:dyDescent="0.2">
      <c r="B11" s="21"/>
    </row>
    <row r="14" spans="1:14" x14ac:dyDescent="0.2">
      <c r="B14" s="60"/>
    </row>
  </sheetData>
  <mergeCells count="5">
    <mergeCell ref="K4:K5"/>
    <mergeCell ref="A1:F1"/>
    <mergeCell ref="B4:B5"/>
    <mergeCell ref="C4:C5"/>
    <mergeCell ref="D4:J4"/>
  </mergeCells>
  <phoneticPr fontId="5" type="noConversion"/>
  <pageMargins left="0.77" right="0.59" top="0.79" bottom="0.77" header="0.4921259845" footer="0.34"/>
  <pageSetup paperSize="9" scale="74"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2AB"/>
  </sheetPr>
  <dimension ref="A1:AE62"/>
  <sheetViews>
    <sheetView showGridLines="0" zoomScaleNormal="100" zoomScaleSheetLayoutView="100" workbookViewId="0">
      <selection sqref="A1:H1"/>
    </sheetView>
  </sheetViews>
  <sheetFormatPr baseColWidth="10" defaultRowHeight="12.75" x14ac:dyDescent="0.2"/>
  <cols>
    <col min="1" max="1" width="2.7109375" style="6" customWidth="1"/>
    <col min="2" max="2" width="5.7109375" style="12" customWidth="1"/>
    <col min="3" max="19" width="10.7109375" style="6" customWidth="1"/>
    <col min="20" max="22" width="6.7109375" style="6" customWidth="1"/>
    <col min="23" max="31" width="10" style="6" customWidth="1"/>
    <col min="32" max="16384" width="11.42578125" style="6"/>
  </cols>
  <sheetData>
    <row r="1" spans="1:31" ht="15.75" x14ac:dyDescent="0.25">
      <c r="A1" s="233" t="str">
        <f>Inhaltsverzeichnis!B26&amp;" "&amp;Inhaltsverzeichnis!C26&amp;" "&amp;Inhaltsverzeichnis!D26</f>
        <v>Tabelle 8:  Sozialhilfebeziehende nach Altersklasse, 2005–2020</v>
      </c>
      <c r="B1" s="233"/>
      <c r="C1" s="233"/>
      <c r="D1" s="233"/>
      <c r="E1" s="233"/>
      <c r="F1" s="233"/>
      <c r="G1" s="233"/>
      <c r="H1" s="233"/>
      <c r="I1" s="207"/>
      <c r="J1" s="207"/>
      <c r="K1" s="207"/>
    </row>
    <row r="2" spans="1:31" ht="15.75" x14ac:dyDescent="0.25">
      <c r="A2" s="57"/>
      <c r="B2" s="105"/>
      <c r="C2" s="57"/>
      <c r="D2" s="57"/>
      <c r="E2" s="197"/>
      <c r="F2" s="57"/>
      <c r="G2" s="57"/>
      <c r="H2" s="57"/>
      <c r="I2" s="57"/>
      <c r="J2" s="57"/>
      <c r="K2" s="57"/>
    </row>
    <row r="3" spans="1:31" ht="15.75" x14ac:dyDescent="0.25">
      <c r="A3" s="220"/>
      <c r="B3" s="105"/>
      <c r="C3" s="220"/>
      <c r="D3" s="220"/>
      <c r="E3" s="197"/>
      <c r="F3" s="220"/>
      <c r="G3" s="220"/>
      <c r="H3" s="220"/>
      <c r="I3" s="220"/>
      <c r="J3" s="220"/>
      <c r="K3" s="220"/>
    </row>
    <row r="4" spans="1:31" ht="12.75" customHeight="1" x14ac:dyDescent="0.2">
      <c r="B4" s="243" t="s">
        <v>2</v>
      </c>
      <c r="C4" s="243" t="s">
        <v>0</v>
      </c>
      <c r="D4" s="248" t="s">
        <v>459</v>
      </c>
      <c r="E4" s="249"/>
      <c r="F4" s="249"/>
      <c r="G4" s="249"/>
      <c r="H4" s="249"/>
      <c r="I4" s="249"/>
      <c r="J4" s="249"/>
      <c r="K4" s="249"/>
      <c r="L4" s="249"/>
      <c r="M4" s="249"/>
      <c r="N4" s="249"/>
      <c r="O4" s="249"/>
      <c r="P4" s="249"/>
      <c r="Q4" s="250"/>
      <c r="R4" s="243" t="s">
        <v>281</v>
      </c>
    </row>
    <row r="5" spans="1:31" s="60" customFormat="1" ht="12.75" customHeight="1" x14ac:dyDescent="0.2">
      <c r="A5" s="6"/>
      <c r="B5" s="247"/>
      <c r="C5" s="247"/>
      <c r="D5" s="251" t="s">
        <v>330</v>
      </c>
      <c r="E5" s="252"/>
      <c r="F5" s="251" t="s">
        <v>331</v>
      </c>
      <c r="G5" s="252"/>
      <c r="H5" s="251" t="s">
        <v>332</v>
      </c>
      <c r="I5" s="252"/>
      <c r="J5" s="251" t="s">
        <v>333</v>
      </c>
      <c r="K5" s="252"/>
      <c r="L5" s="251" t="s">
        <v>334</v>
      </c>
      <c r="M5" s="252"/>
      <c r="N5" s="251" t="s">
        <v>335</v>
      </c>
      <c r="O5" s="252"/>
      <c r="P5" s="251" t="s">
        <v>458</v>
      </c>
      <c r="Q5" s="252"/>
      <c r="R5" s="247"/>
      <c r="W5" s="6"/>
      <c r="X5" s="6"/>
      <c r="Y5" s="6"/>
      <c r="Z5" s="6"/>
      <c r="AA5" s="6"/>
      <c r="AB5" s="6"/>
      <c r="AC5" s="6"/>
      <c r="AD5" s="6"/>
      <c r="AE5" s="6"/>
    </row>
    <row r="6" spans="1:31" s="60" customFormat="1" x14ac:dyDescent="0.2">
      <c r="A6" s="6"/>
      <c r="B6" s="244"/>
      <c r="C6" s="244"/>
      <c r="D6" s="127" t="s">
        <v>4</v>
      </c>
      <c r="E6" s="108" t="s">
        <v>10</v>
      </c>
      <c r="F6" s="127" t="s">
        <v>4</v>
      </c>
      <c r="G6" s="108" t="s">
        <v>10</v>
      </c>
      <c r="H6" s="127" t="s">
        <v>4</v>
      </c>
      <c r="I6" s="108" t="s">
        <v>10</v>
      </c>
      <c r="J6" s="127" t="s">
        <v>4</v>
      </c>
      <c r="K6" s="108" t="s">
        <v>10</v>
      </c>
      <c r="L6" s="127" t="s">
        <v>4</v>
      </c>
      <c r="M6" s="108" t="s">
        <v>10</v>
      </c>
      <c r="N6" s="127" t="s">
        <v>4</v>
      </c>
      <c r="O6" s="108" t="s">
        <v>10</v>
      </c>
      <c r="P6" s="128" t="s">
        <v>4</v>
      </c>
      <c r="Q6" s="108" t="s">
        <v>10</v>
      </c>
      <c r="R6" s="244"/>
      <c r="W6" s="6"/>
      <c r="X6" s="6"/>
      <c r="Y6" s="6"/>
      <c r="Z6" s="6"/>
      <c r="AA6" s="6"/>
      <c r="AB6" s="6"/>
      <c r="AC6" s="6"/>
      <c r="AD6" s="6"/>
      <c r="AE6" s="6"/>
    </row>
    <row r="7" spans="1:31" s="60" customFormat="1" x14ac:dyDescent="0.2">
      <c r="A7" s="6"/>
      <c r="B7" s="12">
        <v>2005</v>
      </c>
      <c r="C7" s="61">
        <v>10576</v>
      </c>
      <c r="D7" s="11">
        <v>3100</v>
      </c>
      <c r="E7" s="38">
        <v>2.6</v>
      </c>
      <c r="F7" s="11">
        <v>1415</v>
      </c>
      <c r="G7" s="38">
        <v>2.7</v>
      </c>
      <c r="H7" s="11">
        <v>1819</v>
      </c>
      <c r="I7" s="38">
        <v>2.2000000000000002</v>
      </c>
      <c r="J7" s="11">
        <v>1941</v>
      </c>
      <c r="K7" s="38">
        <v>2.1</v>
      </c>
      <c r="L7" s="11">
        <v>1301</v>
      </c>
      <c r="M7" s="38">
        <v>1.7</v>
      </c>
      <c r="N7" s="11">
        <v>564</v>
      </c>
      <c r="O7" s="38">
        <v>1.1000000000000001</v>
      </c>
      <c r="P7" s="11">
        <v>360</v>
      </c>
      <c r="Q7" s="38">
        <v>0.5</v>
      </c>
      <c r="R7" s="11">
        <v>76</v>
      </c>
      <c r="S7" s="28"/>
      <c r="W7" s="6"/>
      <c r="X7" s="6"/>
      <c r="Y7" s="6"/>
      <c r="Z7" s="6"/>
      <c r="AA7" s="6"/>
      <c r="AB7" s="6"/>
      <c r="AC7" s="6"/>
      <c r="AD7" s="6"/>
      <c r="AE7" s="6"/>
    </row>
    <row r="8" spans="1:31" x14ac:dyDescent="0.2">
      <c r="B8" s="12">
        <v>2006</v>
      </c>
      <c r="C8" s="61">
        <v>11335</v>
      </c>
      <c r="D8" s="11">
        <v>3412</v>
      </c>
      <c r="E8" s="38">
        <v>2.8</v>
      </c>
      <c r="F8" s="11">
        <v>1415</v>
      </c>
      <c r="G8" s="38">
        <v>2.6</v>
      </c>
      <c r="H8" s="11">
        <v>1909</v>
      </c>
      <c r="I8" s="38">
        <v>2.2000000000000002</v>
      </c>
      <c r="J8" s="11">
        <v>2081</v>
      </c>
      <c r="K8" s="38">
        <v>2.2000000000000002</v>
      </c>
      <c r="L8" s="11">
        <v>1439</v>
      </c>
      <c r="M8" s="38">
        <v>1.8</v>
      </c>
      <c r="N8" s="11">
        <v>610</v>
      </c>
      <c r="O8" s="38">
        <v>1.1000000000000001</v>
      </c>
      <c r="P8" s="11">
        <v>394</v>
      </c>
      <c r="Q8" s="38">
        <v>0.5</v>
      </c>
      <c r="R8" s="11">
        <v>75</v>
      </c>
      <c r="S8" s="28"/>
    </row>
    <row r="9" spans="1:31" x14ac:dyDescent="0.2">
      <c r="B9" s="12">
        <v>2007</v>
      </c>
      <c r="C9" s="61">
        <v>11463</v>
      </c>
      <c r="D9" s="11">
        <v>3573</v>
      </c>
      <c r="E9" s="38">
        <v>2.9</v>
      </c>
      <c r="F9" s="11">
        <v>1384</v>
      </c>
      <c r="G9" s="38">
        <v>2.5</v>
      </c>
      <c r="H9" s="11">
        <v>1871</v>
      </c>
      <c r="I9" s="38">
        <v>2.2000000000000002</v>
      </c>
      <c r="J9" s="11">
        <v>2028</v>
      </c>
      <c r="K9" s="38">
        <v>2.1</v>
      </c>
      <c r="L9" s="11">
        <v>1510</v>
      </c>
      <c r="M9" s="38">
        <v>1.9</v>
      </c>
      <c r="N9" s="11">
        <v>635</v>
      </c>
      <c r="O9" s="38">
        <v>1.2</v>
      </c>
      <c r="P9" s="11">
        <v>429</v>
      </c>
      <c r="Q9" s="38">
        <v>0.6</v>
      </c>
      <c r="R9" s="11">
        <v>33</v>
      </c>
      <c r="S9" s="28"/>
    </row>
    <row r="10" spans="1:31" x14ac:dyDescent="0.2">
      <c r="B10" s="12">
        <v>2008</v>
      </c>
      <c r="C10" s="61">
        <v>10918</v>
      </c>
      <c r="D10" s="11">
        <v>3466</v>
      </c>
      <c r="E10" s="38">
        <v>2.7</v>
      </c>
      <c r="F10" s="11">
        <v>1311</v>
      </c>
      <c r="G10" s="38">
        <v>2.2999999999999998</v>
      </c>
      <c r="H10" s="11">
        <v>1753</v>
      </c>
      <c r="I10" s="38">
        <v>2</v>
      </c>
      <c r="J10" s="11">
        <v>1929</v>
      </c>
      <c r="K10" s="38">
        <v>2</v>
      </c>
      <c r="L10" s="11">
        <v>1403</v>
      </c>
      <c r="M10" s="38">
        <v>1.7</v>
      </c>
      <c r="N10" s="11">
        <v>662</v>
      </c>
      <c r="O10" s="38">
        <v>1.2</v>
      </c>
      <c r="P10" s="11">
        <v>386</v>
      </c>
      <c r="Q10" s="38">
        <v>0.5</v>
      </c>
      <c r="R10" s="11">
        <v>8</v>
      </c>
      <c r="S10" s="28"/>
    </row>
    <row r="11" spans="1:31" x14ac:dyDescent="0.2">
      <c r="B11" s="12">
        <v>2009</v>
      </c>
      <c r="C11" s="61">
        <v>11182</v>
      </c>
      <c r="D11" s="11">
        <v>3412</v>
      </c>
      <c r="E11" s="38">
        <v>2.7</v>
      </c>
      <c r="F11" s="11">
        <v>1344</v>
      </c>
      <c r="G11" s="38">
        <v>2.4</v>
      </c>
      <c r="H11" s="11">
        <v>1845</v>
      </c>
      <c r="I11" s="38">
        <v>2.1</v>
      </c>
      <c r="J11" s="11">
        <v>1901</v>
      </c>
      <c r="K11" s="38">
        <v>1.9</v>
      </c>
      <c r="L11" s="11">
        <v>1532</v>
      </c>
      <c r="M11" s="38">
        <v>1.9</v>
      </c>
      <c r="N11" s="11">
        <v>724</v>
      </c>
      <c r="O11" s="38">
        <v>1.3</v>
      </c>
      <c r="P11" s="11">
        <v>407</v>
      </c>
      <c r="Q11" s="38">
        <v>0.5</v>
      </c>
      <c r="R11" s="11">
        <v>17</v>
      </c>
      <c r="S11" s="28"/>
    </row>
    <row r="12" spans="1:31" x14ac:dyDescent="0.2">
      <c r="B12" s="12">
        <v>2010</v>
      </c>
      <c r="C12" s="61">
        <v>11365</v>
      </c>
      <c r="D12" s="11">
        <v>3364</v>
      </c>
      <c r="E12" s="38">
        <v>2.6</v>
      </c>
      <c r="F12" s="11">
        <v>1363</v>
      </c>
      <c r="G12" s="38">
        <v>2.4</v>
      </c>
      <c r="H12" s="11">
        <v>1806</v>
      </c>
      <c r="I12" s="38">
        <v>2</v>
      </c>
      <c r="J12" s="11">
        <v>1901</v>
      </c>
      <c r="K12" s="38">
        <v>1.9</v>
      </c>
      <c r="L12" s="11">
        <v>1622</v>
      </c>
      <c r="M12" s="38">
        <v>1.9</v>
      </c>
      <c r="N12" s="11">
        <v>812</v>
      </c>
      <c r="O12" s="38">
        <v>1.4</v>
      </c>
      <c r="P12" s="11">
        <v>462</v>
      </c>
      <c r="Q12" s="38">
        <v>0.6</v>
      </c>
      <c r="R12" s="11">
        <v>35</v>
      </c>
      <c r="S12" s="28"/>
    </row>
    <row r="13" spans="1:31" x14ac:dyDescent="0.2">
      <c r="B13" s="12">
        <v>2011</v>
      </c>
      <c r="C13" s="61">
        <v>11815</v>
      </c>
      <c r="D13" s="11">
        <v>3428</v>
      </c>
      <c r="E13" s="38">
        <v>3</v>
      </c>
      <c r="F13" s="11">
        <v>1425</v>
      </c>
      <c r="G13" s="38">
        <v>2.2999999999999998</v>
      </c>
      <c r="H13" s="11">
        <v>1893</v>
      </c>
      <c r="I13" s="38">
        <v>2.2999999999999998</v>
      </c>
      <c r="J13" s="11">
        <v>1921</v>
      </c>
      <c r="K13" s="38">
        <v>2</v>
      </c>
      <c r="L13" s="11">
        <v>1729</v>
      </c>
      <c r="M13" s="38">
        <v>1.8</v>
      </c>
      <c r="N13" s="11">
        <v>954</v>
      </c>
      <c r="O13" s="38">
        <v>1.4</v>
      </c>
      <c r="P13" s="11">
        <v>465</v>
      </c>
      <c r="Q13" s="38">
        <v>0.5</v>
      </c>
      <c r="R13" s="93">
        <v>0</v>
      </c>
      <c r="S13" s="28"/>
    </row>
    <row r="14" spans="1:31" x14ac:dyDescent="0.2">
      <c r="B14" s="12">
        <v>2012</v>
      </c>
      <c r="C14" s="61">
        <v>12214</v>
      </c>
      <c r="D14" s="11">
        <v>3621</v>
      </c>
      <c r="E14" s="38">
        <v>3.2</v>
      </c>
      <c r="F14" s="11">
        <v>1459</v>
      </c>
      <c r="G14" s="38">
        <v>2.4</v>
      </c>
      <c r="H14" s="11">
        <v>1977</v>
      </c>
      <c r="I14" s="38">
        <v>2.4</v>
      </c>
      <c r="J14" s="11">
        <v>1878</v>
      </c>
      <c r="K14" s="38">
        <v>2</v>
      </c>
      <c r="L14" s="11">
        <v>1874</v>
      </c>
      <c r="M14" s="38">
        <v>1.9</v>
      </c>
      <c r="N14" s="11">
        <v>974</v>
      </c>
      <c r="O14" s="38">
        <v>1.4</v>
      </c>
      <c r="P14" s="11">
        <v>429</v>
      </c>
      <c r="Q14" s="38">
        <v>0.4</v>
      </c>
      <c r="R14" s="11">
        <v>2</v>
      </c>
      <c r="S14" s="28"/>
    </row>
    <row r="15" spans="1:31" x14ac:dyDescent="0.2">
      <c r="B15" s="12">
        <v>2013</v>
      </c>
      <c r="C15" s="61">
        <v>12750</v>
      </c>
      <c r="D15" s="11">
        <v>3851</v>
      </c>
      <c r="E15" s="38">
        <v>3.3</v>
      </c>
      <c r="F15" s="11">
        <v>1422</v>
      </c>
      <c r="G15" s="38">
        <v>2.2999999999999998</v>
      </c>
      <c r="H15" s="11">
        <v>2141</v>
      </c>
      <c r="I15" s="38">
        <v>2.5</v>
      </c>
      <c r="J15" s="11">
        <v>1966</v>
      </c>
      <c r="K15" s="38">
        <v>2.1</v>
      </c>
      <c r="L15" s="11">
        <v>1943</v>
      </c>
      <c r="M15" s="38">
        <v>1.9</v>
      </c>
      <c r="N15" s="11">
        <v>1021</v>
      </c>
      <c r="O15" s="38">
        <v>1.5</v>
      </c>
      <c r="P15" s="11">
        <v>403</v>
      </c>
      <c r="Q15" s="38">
        <v>0.4</v>
      </c>
      <c r="R15" s="11">
        <v>3</v>
      </c>
      <c r="S15" s="28"/>
    </row>
    <row r="16" spans="1:31" x14ac:dyDescent="0.2">
      <c r="B16" s="12">
        <v>2014</v>
      </c>
      <c r="C16" s="61">
        <v>13393</v>
      </c>
      <c r="D16" s="11">
        <v>3979</v>
      </c>
      <c r="E16" s="38">
        <v>3.4</v>
      </c>
      <c r="F16" s="11">
        <v>1481</v>
      </c>
      <c r="G16" s="38">
        <v>2.4</v>
      </c>
      <c r="H16" s="11">
        <v>2247</v>
      </c>
      <c r="I16" s="38">
        <v>2.6</v>
      </c>
      <c r="J16" s="11">
        <v>2129</v>
      </c>
      <c r="K16" s="38">
        <v>2.2999999999999998</v>
      </c>
      <c r="L16" s="11">
        <v>2122</v>
      </c>
      <c r="M16" s="38">
        <v>2</v>
      </c>
      <c r="N16" s="11">
        <v>1112</v>
      </c>
      <c r="O16" s="38">
        <v>1.6</v>
      </c>
      <c r="P16" s="11">
        <v>321</v>
      </c>
      <c r="Q16" s="38">
        <v>0.3</v>
      </c>
      <c r="R16" s="11">
        <v>2</v>
      </c>
      <c r="S16" s="28"/>
    </row>
    <row r="17" spans="1:19" x14ac:dyDescent="0.2">
      <c r="B17" s="12">
        <v>2015</v>
      </c>
      <c r="C17" s="61">
        <v>14132</v>
      </c>
      <c r="D17" s="11">
        <v>4179</v>
      </c>
      <c r="E17" s="38">
        <v>3.5</v>
      </c>
      <c r="F17" s="11">
        <v>1520</v>
      </c>
      <c r="G17" s="38">
        <v>2.5</v>
      </c>
      <c r="H17" s="11">
        <v>2403</v>
      </c>
      <c r="I17" s="38">
        <v>2.7</v>
      </c>
      <c r="J17" s="11">
        <v>2236</v>
      </c>
      <c r="K17" s="38">
        <v>2.5</v>
      </c>
      <c r="L17" s="11">
        <v>2196</v>
      </c>
      <c r="M17" s="38">
        <v>2.1</v>
      </c>
      <c r="N17" s="11">
        <v>1295</v>
      </c>
      <c r="O17" s="38">
        <v>1.8</v>
      </c>
      <c r="P17" s="11">
        <v>303</v>
      </c>
      <c r="Q17" s="38">
        <v>0.3</v>
      </c>
      <c r="R17" s="94">
        <v>0</v>
      </c>
      <c r="S17" s="28"/>
    </row>
    <row r="18" spans="1:19" x14ac:dyDescent="0.2">
      <c r="B18" s="12">
        <v>2016</v>
      </c>
      <c r="C18" s="61">
        <v>14523</v>
      </c>
      <c r="D18" s="11">
        <v>4208</v>
      </c>
      <c r="E18" s="38">
        <v>3.5</v>
      </c>
      <c r="F18" s="11">
        <v>1499</v>
      </c>
      <c r="G18" s="38">
        <v>2.5</v>
      </c>
      <c r="H18" s="11">
        <v>2482</v>
      </c>
      <c r="I18" s="38">
        <v>2.8</v>
      </c>
      <c r="J18" s="11">
        <v>2340</v>
      </c>
      <c r="K18" s="38">
        <v>2.6</v>
      </c>
      <c r="L18" s="11">
        <v>2299</v>
      </c>
      <c r="M18" s="38">
        <v>2.2000000000000002</v>
      </c>
      <c r="N18" s="11">
        <v>1387</v>
      </c>
      <c r="O18" s="38">
        <v>1.8</v>
      </c>
      <c r="P18" s="11">
        <v>308</v>
      </c>
      <c r="Q18" s="38">
        <v>0.3</v>
      </c>
      <c r="R18" s="94">
        <v>0</v>
      </c>
      <c r="S18" s="28"/>
    </row>
    <row r="19" spans="1:19" x14ac:dyDescent="0.2">
      <c r="B19" s="12">
        <v>2017</v>
      </c>
      <c r="C19" s="61">
        <v>15000</v>
      </c>
      <c r="D19" s="11">
        <v>4423</v>
      </c>
      <c r="E19" s="38">
        <v>3.7</v>
      </c>
      <c r="F19" s="11">
        <v>1535</v>
      </c>
      <c r="G19" s="38">
        <v>2.5</v>
      </c>
      <c r="H19" s="11">
        <v>2520</v>
      </c>
      <c r="I19" s="38">
        <v>2.7</v>
      </c>
      <c r="J19" s="11">
        <v>2417</v>
      </c>
      <c r="K19" s="38">
        <v>2.6</v>
      </c>
      <c r="L19" s="11">
        <v>2362</v>
      </c>
      <c r="M19" s="38">
        <v>2.2000000000000002</v>
      </c>
      <c r="N19" s="11">
        <v>1421</v>
      </c>
      <c r="O19" s="38">
        <v>1.8</v>
      </c>
      <c r="P19" s="11">
        <v>322</v>
      </c>
      <c r="Q19" s="38">
        <v>0.3</v>
      </c>
      <c r="R19" s="94">
        <v>0</v>
      </c>
      <c r="S19" s="28"/>
    </row>
    <row r="20" spans="1:19" x14ac:dyDescent="0.2">
      <c r="B20" s="12">
        <v>2018</v>
      </c>
      <c r="C20" s="61">
        <v>14719</v>
      </c>
      <c r="D20" s="11">
        <v>4372</v>
      </c>
      <c r="E20" s="38">
        <v>3.6</v>
      </c>
      <c r="F20" s="11">
        <v>1523</v>
      </c>
      <c r="G20" s="38">
        <v>2.5</v>
      </c>
      <c r="H20" s="11">
        <v>2362</v>
      </c>
      <c r="I20" s="38">
        <v>2.6</v>
      </c>
      <c r="J20" s="11">
        <v>2389</v>
      </c>
      <c r="K20" s="38">
        <v>2.6</v>
      </c>
      <c r="L20" s="11">
        <v>2312</v>
      </c>
      <c r="M20" s="38">
        <v>2.2000000000000002</v>
      </c>
      <c r="N20" s="11">
        <v>1450</v>
      </c>
      <c r="O20" s="38">
        <v>1.8</v>
      </c>
      <c r="P20" s="11">
        <v>307</v>
      </c>
      <c r="Q20" s="38">
        <v>0.3</v>
      </c>
      <c r="R20" s="94">
        <v>4</v>
      </c>
      <c r="S20" s="28"/>
    </row>
    <row r="21" spans="1:19" x14ac:dyDescent="0.2">
      <c r="B21" s="12">
        <v>2019</v>
      </c>
      <c r="C21" s="61">
        <v>14280</v>
      </c>
      <c r="D21" s="11">
        <v>4303</v>
      </c>
      <c r="E21" s="38">
        <v>3.5</v>
      </c>
      <c r="F21" s="11">
        <v>1445</v>
      </c>
      <c r="G21" s="38">
        <v>2.4</v>
      </c>
      <c r="H21" s="11">
        <v>2214</v>
      </c>
      <c r="I21" s="38">
        <v>2.4</v>
      </c>
      <c r="J21" s="11">
        <v>2324</v>
      </c>
      <c r="K21" s="38">
        <v>2.5</v>
      </c>
      <c r="L21" s="11">
        <v>2197</v>
      </c>
      <c r="M21" s="38">
        <v>2.1</v>
      </c>
      <c r="N21" s="11">
        <v>1464</v>
      </c>
      <c r="O21" s="38">
        <v>1.8</v>
      </c>
      <c r="P21" s="11">
        <v>316</v>
      </c>
      <c r="Q21" s="38">
        <v>0.3</v>
      </c>
      <c r="R21" s="94">
        <v>17</v>
      </c>
      <c r="S21" s="28"/>
    </row>
    <row r="22" spans="1:19" ht="13.5" thickBot="1" x14ac:dyDescent="0.25">
      <c r="B22" s="109">
        <v>2020</v>
      </c>
      <c r="C22" s="125">
        <v>13782</v>
      </c>
      <c r="D22" s="125">
        <v>4061</v>
      </c>
      <c r="E22" s="115">
        <v>3.2</v>
      </c>
      <c r="F22" s="125">
        <v>1384</v>
      </c>
      <c r="G22" s="115">
        <v>2.4</v>
      </c>
      <c r="H22" s="125">
        <v>2224</v>
      </c>
      <c r="I22" s="115">
        <v>2.4</v>
      </c>
      <c r="J22" s="125">
        <v>2276</v>
      </c>
      <c r="K22" s="131">
        <v>2.4</v>
      </c>
      <c r="L22" s="159">
        <v>2014</v>
      </c>
      <c r="M22" s="131">
        <v>1.9</v>
      </c>
      <c r="N22" s="125">
        <v>1450</v>
      </c>
      <c r="O22" s="131">
        <v>1.7</v>
      </c>
      <c r="P22" s="125">
        <v>350</v>
      </c>
      <c r="Q22" s="131">
        <v>0.3</v>
      </c>
      <c r="R22" s="132">
        <v>23</v>
      </c>
      <c r="S22" s="28"/>
    </row>
    <row r="23" spans="1:19" x14ac:dyDescent="0.2">
      <c r="C23" s="71"/>
      <c r="D23" s="71"/>
      <c r="E23" s="95"/>
      <c r="F23" s="95"/>
      <c r="G23" s="95"/>
      <c r="H23" s="95"/>
      <c r="I23" s="95"/>
      <c r="J23" s="95"/>
      <c r="K23" s="95"/>
      <c r="L23" s="95"/>
      <c r="M23" s="95"/>
      <c r="N23" s="95"/>
      <c r="O23" s="95"/>
      <c r="P23" s="95"/>
      <c r="Q23" s="95"/>
    </row>
    <row r="24" spans="1:19" x14ac:dyDescent="0.2">
      <c r="C24" s="71"/>
      <c r="D24" s="71"/>
      <c r="E24" s="95"/>
      <c r="F24" s="95"/>
      <c r="G24" s="95"/>
      <c r="H24" s="95"/>
      <c r="I24" s="95"/>
      <c r="J24" s="95"/>
      <c r="K24" s="95"/>
      <c r="L24" s="95"/>
      <c r="M24" s="95"/>
      <c r="N24" s="95"/>
      <c r="O24" s="95"/>
      <c r="P24" s="95"/>
      <c r="Q24" s="95"/>
    </row>
    <row r="25" spans="1:19" x14ac:dyDescent="0.2">
      <c r="B25" s="129"/>
      <c r="C25" s="61"/>
      <c r="D25" s="71"/>
      <c r="E25" s="96"/>
      <c r="F25" s="71"/>
      <c r="G25" s="96"/>
      <c r="H25" s="71"/>
      <c r="I25" s="96"/>
      <c r="J25" s="71"/>
      <c r="K25" s="96"/>
      <c r="L25" s="71"/>
      <c r="M25" s="96"/>
      <c r="N25" s="71"/>
      <c r="O25" s="96"/>
      <c r="P25" s="71"/>
      <c r="Q25" s="96"/>
    </row>
    <row r="26" spans="1:19" x14ac:dyDescent="0.2">
      <c r="C26" s="61"/>
      <c r="D26" s="71"/>
      <c r="E26" s="96"/>
      <c r="F26" s="71"/>
      <c r="G26" s="96"/>
      <c r="H26" s="71"/>
      <c r="I26" s="96"/>
      <c r="J26" s="71"/>
      <c r="K26" s="96"/>
      <c r="L26" s="71"/>
      <c r="M26" s="96"/>
      <c r="N26" s="71"/>
      <c r="O26" s="96"/>
      <c r="P26" s="71"/>
      <c r="Q26" s="96"/>
    </row>
    <row r="27" spans="1:19" x14ac:dyDescent="0.2">
      <c r="A27" s="41"/>
      <c r="B27" s="35"/>
      <c r="C27" s="41"/>
      <c r="D27" s="41"/>
      <c r="E27" s="41"/>
      <c r="F27" s="41"/>
      <c r="G27" s="41"/>
      <c r="H27" s="41"/>
      <c r="I27" s="41"/>
      <c r="J27" s="41"/>
      <c r="K27" s="97"/>
      <c r="L27" s="41"/>
      <c r="M27" s="41"/>
      <c r="N27" s="41"/>
      <c r="O27" s="41"/>
      <c r="P27" s="71"/>
    </row>
    <row r="28" spans="1:19" x14ac:dyDescent="0.2">
      <c r="A28" s="41"/>
      <c r="B28" s="35"/>
      <c r="C28" s="41"/>
      <c r="D28" s="41"/>
      <c r="E28" s="41"/>
      <c r="F28" s="41"/>
      <c r="G28" s="41"/>
      <c r="H28" s="41"/>
      <c r="I28" s="41"/>
      <c r="J28" s="41"/>
      <c r="K28" s="41"/>
      <c r="L28" s="41"/>
      <c r="M28" s="41"/>
      <c r="N28" s="41"/>
      <c r="O28" s="41"/>
      <c r="P28" s="71"/>
    </row>
    <row r="29" spans="1:19" x14ac:dyDescent="0.2">
      <c r="A29" s="41"/>
      <c r="B29" s="35"/>
      <c r="C29" s="41"/>
      <c r="D29" s="41"/>
      <c r="E29" s="41"/>
      <c r="F29" s="41"/>
      <c r="G29" s="41"/>
      <c r="H29" s="41"/>
      <c r="I29" s="41"/>
      <c r="J29" s="41"/>
      <c r="K29" s="41"/>
      <c r="L29" s="41"/>
      <c r="M29" s="41"/>
      <c r="N29" s="41"/>
    </row>
    <row r="30" spans="1:19" x14ac:dyDescent="0.2">
      <c r="A30" s="41"/>
      <c r="B30" s="34"/>
      <c r="C30" s="35"/>
      <c r="D30" s="35"/>
      <c r="E30" s="35"/>
      <c r="F30" s="35"/>
      <c r="G30" s="35"/>
      <c r="H30" s="35"/>
      <c r="I30" s="35"/>
      <c r="J30" s="35"/>
      <c r="K30" s="35"/>
      <c r="L30" s="35"/>
      <c r="M30" s="35"/>
      <c r="N30" s="35"/>
      <c r="O30" s="41"/>
      <c r="P30" s="71"/>
    </row>
    <row r="31" spans="1:19" x14ac:dyDescent="0.2">
      <c r="A31" s="41"/>
      <c r="B31" s="34"/>
      <c r="C31" s="36"/>
      <c r="D31" s="36"/>
      <c r="E31" s="36"/>
      <c r="F31" s="36"/>
      <c r="G31" s="36"/>
      <c r="H31" s="36"/>
      <c r="I31" s="36"/>
      <c r="J31" s="36"/>
      <c r="K31" s="36"/>
      <c r="L31" s="36"/>
      <c r="M31" s="36"/>
      <c r="N31" s="36"/>
      <c r="O31" s="41"/>
      <c r="P31" s="71"/>
    </row>
    <row r="32" spans="1:19" x14ac:dyDescent="0.2">
      <c r="A32" s="41"/>
      <c r="B32" s="34"/>
      <c r="C32" s="36"/>
      <c r="D32" s="36"/>
      <c r="E32" s="36"/>
      <c r="F32" s="36"/>
      <c r="G32" s="36"/>
      <c r="H32" s="36"/>
      <c r="I32" s="36"/>
      <c r="J32" s="36"/>
      <c r="K32" s="36"/>
      <c r="L32" s="36"/>
      <c r="M32" s="36"/>
      <c r="N32" s="36"/>
      <c r="O32" s="41"/>
      <c r="P32" s="71"/>
    </row>
    <row r="33" spans="1:19" x14ac:dyDescent="0.2">
      <c r="A33" s="41"/>
      <c r="B33" s="34"/>
      <c r="C33" s="36"/>
      <c r="D33" s="36"/>
      <c r="E33" s="36"/>
      <c r="F33" s="36"/>
      <c r="G33" s="36"/>
      <c r="H33" s="36"/>
      <c r="I33" s="36"/>
      <c r="J33" s="36"/>
      <c r="K33" s="36"/>
      <c r="L33" s="36"/>
      <c r="M33" s="36"/>
      <c r="N33" s="36"/>
      <c r="O33" s="41"/>
      <c r="P33" s="71"/>
    </row>
    <row r="34" spans="1:19" x14ac:dyDescent="0.2">
      <c r="A34" s="41"/>
      <c r="B34" s="34"/>
      <c r="C34" s="36"/>
      <c r="D34" s="36"/>
      <c r="E34" s="36"/>
      <c r="F34" s="36"/>
      <c r="G34" s="36"/>
      <c r="H34" s="36"/>
      <c r="I34" s="36"/>
      <c r="J34" s="36"/>
      <c r="K34" s="36"/>
      <c r="L34" s="36"/>
      <c r="M34" s="36"/>
      <c r="N34" s="36"/>
      <c r="O34" s="41"/>
      <c r="P34" s="71"/>
    </row>
    <row r="35" spans="1:19" x14ac:dyDescent="0.2">
      <c r="A35" s="41"/>
      <c r="B35" s="34"/>
      <c r="C35" s="36"/>
      <c r="D35" s="36"/>
      <c r="E35" s="36"/>
      <c r="F35" s="36"/>
      <c r="G35" s="36"/>
      <c r="H35" s="36"/>
      <c r="I35" s="36"/>
      <c r="J35" s="36"/>
      <c r="K35" s="36"/>
      <c r="L35" s="36"/>
      <c r="M35" s="36"/>
      <c r="N35" s="36"/>
      <c r="O35" s="41"/>
      <c r="P35" s="71"/>
    </row>
    <row r="36" spans="1:19" x14ac:dyDescent="0.2">
      <c r="A36" s="41"/>
      <c r="B36" s="34"/>
      <c r="C36" s="36"/>
      <c r="D36" s="36"/>
      <c r="E36" s="36"/>
      <c r="F36" s="36"/>
      <c r="G36" s="36"/>
      <c r="H36" s="36"/>
      <c r="I36" s="36"/>
      <c r="J36" s="36"/>
      <c r="K36" s="36"/>
      <c r="L36" s="36"/>
      <c r="M36" s="36"/>
      <c r="N36" s="36"/>
      <c r="O36" s="41"/>
      <c r="P36" s="71"/>
    </row>
    <row r="37" spans="1:19" x14ac:dyDescent="0.2">
      <c r="A37" s="41"/>
      <c r="B37" s="34"/>
      <c r="C37" s="36"/>
      <c r="D37" s="36"/>
      <c r="E37" s="36"/>
      <c r="F37" s="36"/>
      <c r="G37" s="36"/>
      <c r="H37" s="36"/>
      <c r="I37" s="36"/>
      <c r="J37" s="36"/>
      <c r="K37" s="36"/>
      <c r="L37" s="36"/>
      <c r="M37" s="36"/>
      <c r="N37" s="36"/>
      <c r="O37" s="41"/>
      <c r="P37" s="71"/>
    </row>
    <row r="38" spans="1:19" x14ac:dyDescent="0.2">
      <c r="A38" s="41"/>
      <c r="B38" s="34"/>
      <c r="C38" s="36"/>
      <c r="D38" s="36"/>
      <c r="E38" s="36"/>
      <c r="F38" s="36"/>
      <c r="G38" s="36"/>
      <c r="H38" s="36"/>
      <c r="I38" s="36"/>
      <c r="J38" s="36"/>
      <c r="K38" s="36"/>
      <c r="L38" s="36"/>
      <c r="M38" s="36"/>
      <c r="N38" s="36"/>
      <c r="O38" s="41"/>
      <c r="P38" s="71"/>
    </row>
    <row r="39" spans="1:19" x14ac:dyDescent="0.2">
      <c r="A39" s="41"/>
      <c r="B39" s="35"/>
      <c r="C39" s="41"/>
      <c r="D39" s="41"/>
      <c r="E39" s="41"/>
      <c r="F39" s="41"/>
      <c r="G39" s="41"/>
      <c r="H39" s="41"/>
      <c r="I39" s="41"/>
      <c r="J39" s="41"/>
      <c r="K39" s="41"/>
      <c r="L39" s="41"/>
      <c r="M39" s="41"/>
      <c r="N39" s="41"/>
      <c r="O39" s="41"/>
      <c r="P39" s="71"/>
    </row>
    <row r="40" spans="1:19" x14ac:dyDescent="0.2">
      <c r="A40" s="41"/>
      <c r="B40" s="35"/>
      <c r="C40" s="41"/>
      <c r="D40" s="41"/>
      <c r="E40" s="41"/>
      <c r="F40" s="41"/>
      <c r="G40" s="41"/>
      <c r="H40" s="41"/>
      <c r="I40" s="41"/>
      <c r="J40" s="41"/>
      <c r="K40" s="41"/>
      <c r="L40" s="41"/>
      <c r="M40" s="41"/>
      <c r="N40" s="41"/>
      <c r="O40" s="41"/>
      <c r="P40" s="71"/>
    </row>
    <row r="41" spans="1:19" x14ac:dyDescent="0.2">
      <c r="A41" s="41"/>
      <c r="B41" s="35"/>
      <c r="C41" s="41"/>
      <c r="D41" s="41"/>
      <c r="E41" s="41"/>
      <c r="F41" s="41"/>
      <c r="G41" s="41"/>
      <c r="H41" s="41"/>
      <c r="I41" s="41"/>
      <c r="J41" s="41"/>
      <c r="K41" s="41"/>
      <c r="L41" s="41"/>
      <c r="M41" s="41"/>
      <c r="N41" s="41"/>
      <c r="O41" s="41"/>
      <c r="P41" s="71"/>
    </row>
    <row r="42" spans="1:19" x14ac:dyDescent="0.2">
      <c r="A42" s="41"/>
      <c r="B42" s="35"/>
      <c r="C42" s="41"/>
      <c r="D42" s="41"/>
      <c r="E42" s="41"/>
      <c r="F42" s="41"/>
      <c r="G42" s="41"/>
      <c r="H42" s="41"/>
      <c r="I42" s="41"/>
      <c r="J42" s="41"/>
      <c r="K42" s="41"/>
      <c r="L42" s="41"/>
      <c r="M42" s="41"/>
      <c r="N42" s="41"/>
      <c r="O42" s="41"/>
      <c r="P42" s="71"/>
    </row>
    <row r="45" spans="1:19" x14ac:dyDescent="0.2">
      <c r="S45" s="98"/>
    </row>
    <row r="46" spans="1:19" x14ac:dyDescent="0.2">
      <c r="A46" s="80"/>
      <c r="B46" s="130"/>
      <c r="C46" s="80"/>
      <c r="D46" s="80"/>
      <c r="E46" s="80"/>
      <c r="F46" s="80"/>
      <c r="G46" s="80"/>
      <c r="H46" s="80"/>
      <c r="I46" s="80"/>
      <c r="J46" s="80"/>
      <c r="K46" s="80"/>
      <c r="L46" s="80"/>
      <c r="M46" s="80"/>
      <c r="N46" s="80"/>
      <c r="O46" s="80"/>
      <c r="P46" s="80"/>
      <c r="S46" s="98"/>
    </row>
    <row r="47" spans="1:19" x14ac:dyDescent="0.2">
      <c r="A47" s="80"/>
      <c r="B47" s="130"/>
      <c r="C47" s="80"/>
      <c r="D47" s="80"/>
      <c r="E47" s="80"/>
      <c r="F47" s="80"/>
      <c r="G47" s="80"/>
      <c r="H47" s="80"/>
      <c r="I47" s="80"/>
      <c r="J47" s="80"/>
      <c r="K47" s="80"/>
      <c r="L47" s="80"/>
      <c r="M47" s="80"/>
      <c r="N47" s="80"/>
      <c r="O47" s="80"/>
      <c r="P47" s="80"/>
      <c r="S47" s="98"/>
    </row>
    <row r="48" spans="1:19" x14ac:dyDescent="0.2">
      <c r="A48" s="80"/>
      <c r="B48" s="130"/>
      <c r="C48" s="80"/>
      <c r="D48" s="80"/>
      <c r="E48" s="80"/>
      <c r="F48" s="80"/>
      <c r="G48" s="80"/>
      <c r="H48" s="80"/>
      <c r="I48" s="80"/>
      <c r="J48" s="80"/>
      <c r="K48" s="80"/>
      <c r="L48" s="80"/>
      <c r="M48" s="80"/>
      <c r="N48" s="80"/>
      <c r="O48" s="80"/>
      <c r="P48" s="80"/>
      <c r="S48" s="98"/>
    </row>
    <row r="49" spans="1:19" x14ac:dyDescent="0.2">
      <c r="A49" s="80"/>
      <c r="B49" s="130"/>
      <c r="C49" s="80"/>
      <c r="D49" s="80"/>
      <c r="E49" s="80"/>
      <c r="F49" s="80"/>
      <c r="G49" s="80"/>
      <c r="H49" s="80"/>
      <c r="I49" s="80"/>
      <c r="J49" s="80"/>
      <c r="K49" s="80"/>
      <c r="L49" s="80"/>
      <c r="M49" s="80"/>
      <c r="N49" s="80"/>
      <c r="O49" s="80"/>
      <c r="P49" s="80"/>
      <c r="S49" s="98"/>
    </row>
    <row r="50" spans="1:19" x14ac:dyDescent="0.2">
      <c r="A50" s="80"/>
      <c r="B50" s="130"/>
      <c r="C50" s="80"/>
      <c r="D50" s="99"/>
      <c r="E50" s="99"/>
      <c r="F50" s="99"/>
      <c r="G50" s="99"/>
      <c r="H50" s="99"/>
      <c r="I50" s="99"/>
      <c r="J50" s="99"/>
      <c r="K50" s="99"/>
      <c r="L50" s="99"/>
      <c r="M50" s="99"/>
      <c r="N50" s="99"/>
      <c r="O50" s="99"/>
      <c r="P50" s="99"/>
      <c r="Q50" s="98"/>
      <c r="R50" s="98"/>
      <c r="S50" s="98"/>
    </row>
    <row r="51" spans="1:19" x14ac:dyDescent="0.2">
      <c r="A51" s="80"/>
      <c r="B51" s="130"/>
      <c r="C51" s="80"/>
      <c r="D51" s="99"/>
      <c r="E51" s="99"/>
      <c r="F51" s="99"/>
      <c r="G51" s="99"/>
      <c r="H51" s="99"/>
      <c r="I51" s="99"/>
      <c r="J51" s="99"/>
      <c r="K51" s="99"/>
      <c r="L51" s="99"/>
      <c r="M51" s="99"/>
      <c r="N51" s="99"/>
      <c r="O51" s="99"/>
      <c r="P51" s="99"/>
      <c r="Q51" s="98"/>
      <c r="R51" s="98"/>
    </row>
    <row r="52" spans="1:19" x14ac:dyDescent="0.2">
      <c r="A52" s="80"/>
      <c r="B52" s="130"/>
      <c r="C52" s="80"/>
      <c r="D52" s="99"/>
      <c r="E52" s="99"/>
      <c r="F52" s="99"/>
      <c r="G52" s="99"/>
      <c r="H52" s="99"/>
      <c r="I52" s="99"/>
      <c r="J52" s="99"/>
      <c r="K52" s="99"/>
      <c r="L52" s="99"/>
      <c r="M52" s="99"/>
      <c r="N52" s="99"/>
      <c r="O52" s="99"/>
      <c r="P52" s="99"/>
      <c r="Q52" s="98"/>
      <c r="R52" s="98"/>
      <c r="S52" s="98"/>
    </row>
    <row r="53" spans="1:19" x14ac:dyDescent="0.2">
      <c r="A53" s="80"/>
      <c r="B53" s="130"/>
      <c r="C53" s="80"/>
      <c r="D53" s="99"/>
      <c r="E53" s="99"/>
      <c r="F53" s="99"/>
      <c r="G53" s="99"/>
      <c r="H53" s="99"/>
      <c r="I53" s="99"/>
      <c r="J53" s="99"/>
      <c r="K53" s="99"/>
      <c r="L53" s="99"/>
      <c r="M53" s="99"/>
      <c r="N53" s="99"/>
      <c r="O53" s="99"/>
      <c r="P53" s="99"/>
      <c r="Q53" s="98"/>
      <c r="R53" s="98"/>
      <c r="S53" s="98"/>
    </row>
    <row r="54" spans="1:19" x14ac:dyDescent="0.2">
      <c r="A54" s="80"/>
      <c r="B54" s="130"/>
      <c r="C54" s="80"/>
      <c r="D54" s="99"/>
      <c r="E54" s="99"/>
      <c r="F54" s="99"/>
      <c r="G54" s="99"/>
      <c r="H54" s="99"/>
      <c r="I54" s="99"/>
      <c r="J54" s="99"/>
      <c r="K54" s="99"/>
      <c r="L54" s="99"/>
      <c r="M54" s="99"/>
      <c r="N54" s="99"/>
      <c r="O54" s="99"/>
      <c r="P54" s="99"/>
      <c r="Q54" s="98"/>
      <c r="R54" s="98"/>
      <c r="S54" s="98"/>
    </row>
    <row r="55" spans="1:19" x14ac:dyDescent="0.2">
      <c r="A55" s="80"/>
      <c r="B55" s="130"/>
      <c r="C55" s="80"/>
      <c r="D55" s="99"/>
      <c r="E55" s="99"/>
      <c r="F55" s="99"/>
      <c r="G55" s="99"/>
      <c r="H55" s="99"/>
      <c r="I55" s="99"/>
      <c r="J55" s="99"/>
      <c r="K55" s="99"/>
      <c r="L55" s="99"/>
      <c r="M55" s="99"/>
      <c r="N55" s="99"/>
      <c r="O55" s="99"/>
      <c r="P55" s="99"/>
      <c r="Q55" s="98"/>
      <c r="R55" s="98"/>
      <c r="S55" s="98"/>
    </row>
    <row r="56" spans="1:19" x14ac:dyDescent="0.2">
      <c r="A56" s="80"/>
      <c r="N56" s="99"/>
      <c r="O56" s="99"/>
      <c r="P56" s="98"/>
      <c r="Q56" s="98"/>
      <c r="R56" s="98"/>
      <c r="S56" s="98"/>
    </row>
    <row r="57" spans="1:19" x14ac:dyDescent="0.2">
      <c r="A57" s="80"/>
      <c r="B57" s="130"/>
      <c r="C57" s="80"/>
      <c r="D57" s="99"/>
      <c r="E57" s="99"/>
      <c r="F57" s="99"/>
      <c r="G57" s="99"/>
      <c r="H57" s="99"/>
      <c r="I57" s="99"/>
      <c r="J57" s="99"/>
      <c r="K57" s="99"/>
      <c r="L57" s="99"/>
      <c r="M57" s="99"/>
      <c r="N57" s="99"/>
      <c r="O57" s="99"/>
      <c r="P57" s="99"/>
      <c r="Q57" s="98"/>
      <c r="R57" s="98"/>
      <c r="S57" s="98"/>
    </row>
    <row r="58" spans="1:19" x14ac:dyDescent="0.2">
      <c r="A58" s="80"/>
      <c r="B58" s="130"/>
      <c r="C58" s="80"/>
      <c r="D58" s="99"/>
      <c r="E58" s="99"/>
      <c r="F58" s="99"/>
      <c r="G58" s="99"/>
      <c r="H58" s="99"/>
      <c r="I58" s="99"/>
      <c r="J58" s="99"/>
      <c r="K58" s="99"/>
      <c r="L58" s="99"/>
      <c r="M58" s="99"/>
      <c r="N58" s="99"/>
      <c r="O58" s="99"/>
      <c r="P58" s="99"/>
      <c r="Q58" s="98"/>
      <c r="R58" s="98"/>
    </row>
    <row r="59" spans="1:19" x14ac:dyDescent="0.2">
      <c r="A59" s="80"/>
      <c r="B59" s="130"/>
      <c r="C59" s="80"/>
      <c r="D59" s="99"/>
      <c r="E59" s="99"/>
      <c r="F59" s="99"/>
      <c r="G59" s="99"/>
      <c r="H59" s="99"/>
      <c r="I59" s="99"/>
      <c r="J59" s="99"/>
      <c r="K59" s="99"/>
      <c r="L59" s="99"/>
      <c r="M59" s="99"/>
      <c r="N59" s="99"/>
      <c r="O59" s="99"/>
      <c r="P59" s="99"/>
      <c r="Q59" s="98"/>
      <c r="R59" s="98"/>
    </row>
    <row r="60" spans="1:19" x14ac:dyDescent="0.2">
      <c r="A60" s="80"/>
      <c r="B60" s="130"/>
      <c r="C60" s="80"/>
      <c r="D60" s="99"/>
      <c r="E60" s="99"/>
      <c r="F60" s="99"/>
      <c r="G60" s="99"/>
      <c r="H60" s="99"/>
      <c r="I60" s="99"/>
      <c r="J60" s="99"/>
      <c r="K60" s="99"/>
      <c r="L60" s="99"/>
      <c r="M60" s="99"/>
      <c r="N60" s="99"/>
      <c r="O60" s="99"/>
      <c r="P60" s="99"/>
      <c r="Q60" s="98"/>
      <c r="R60" s="98"/>
    </row>
    <row r="61" spans="1:19" x14ac:dyDescent="0.2">
      <c r="D61" s="98"/>
      <c r="E61" s="98"/>
      <c r="F61" s="98"/>
      <c r="G61" s="98"/>
      <c r="H61" s="98"/>
      <c r="I61" s="98"/>
      <c r="J61" s="98"/>
      <c r="K61" s="98"/>
      <c r="L61" s="98"/>
      <c r="M61" s="98"/>
      <c r="N61" s="98"/>
      <c r="O61" s="98"/>
      <c r="P61" s="98"/>
      <c r="Q61" s="98"/>
      <c r="R61" s="98"/>
    </row>
    <row r="62" spans="1:19" x14ac:dyDescent="0.2">
      <c r="D62" s="98"/>
      <c r="E62" s="98"/>
      <c r="F62" s="98"/>
      <c r="G62" s="98"/>
      <c r="H62" s="98"/>
      <c r="I62" s="98"/>
      <c r="J62" s="98"/>
      <c r="K62" s="98"/>
      <c r="L62" s="98"/>
      <c r="M62" s="98"/>
      <c r="N62" s="98"/>
      <c r="O62" s="98"/>
      <c r="P62" s="98"/>
      <c r="Q62" s="98"/>
      <c r="R62" s="98"/>
    </row>
  </sheetData>
  <mergeCells count="12">
    <mergeCell ref="R4:R6"/>
    <mergeCell ref="D4:Q4"/>
    <mergeCell ref="A1:H1"/>
    <mergeCell ref="P5:Q5"/>
    <mergeCell ref="N5:O5"/>
    <mergeCell ref="L5:M5"/>
    <mergeCell ref="J5:K5"/>
    <mergeCell ref="H5:I5"/>
    <mergeCell ref="F5:G5"/>
    <mergeCell ref="D5:E5"/>
    <mergeCell ref="B4:B6"/>
    <mergeCell ref="C4:C6"/>
  </mergeCells>
  <phoneticPr fontId="5" type="noConversion"/>
  <pageMargins left="0.77" right="0.59" top="0.79" bottom="0.77" header="0.4921259845" footer="0.34"/>
  <pageSetup paperSize="9" scale="7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13</vt:i4>
      </vt:variant>
    </vt:vector>
  </HeadingPairs>
  <TitlesOfParts>
    <vt:vector size="3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Begriffe</vt:lpstr>
      <vt:lpstr>'T1'!Druckbereich</vt:lpstr>
      <vt:lpstr>'T10'!Druckbereich</vt:lpstr>
      <vt:lpstr>'T11'!Druckbereich</vt:lpstr>
      <vt:lpstr>'T14'!Druckbereich</vt:lpstr>
      <vt:lpstr>'T15'!Druckbereich</vt:lpstr>
      <vt:lpstr>'T17'!Druckbereich</vt:lpstr>
      <vt:lpstr>'T19'!Druckbereich</vt:lpstr>
      <vt:lpstr>'T4'!Druckbereich</vt:lpstr>
      <vt:lpstr>'T5'!Druckbereich</vt:lpstr>
      <vt:lpstr>'T7'!Druckbereich</vt:lpstr>
      <vt:lpstr>'T8'!Druckbereich</vt:lpstr>
      <vt:lpstr>'T9'!Druckbereich</vt:lpstr>
      <vt:lpstr>'T20'!Drucktitel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Gysi Stephan</cp:lastModifiedBy>
  <cp:lastPrinted>2020-11-27T09:13:08Z</cp:lastPrinted>
  <dcterms:created xsi:type="dcterms:W3CDTF">2013-01-17T15:04:55Z</dcterms:created>
  <dcterms:modified xsi:type="dcterms:W3CDTF">2021-11-15T12:34:56Z</dcterms:modified>
</cp:coreProperties>
</file>