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7.xml" ContentType="application/vnd.openxmlformats-officedocument.drawingml.chart+xml"/>
  <Override PartName="/xl/theme/themeOverride3.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8.xml" ContentType="application/vnd.openxmlformats-officedocument.drawingml.chart+xml"/>
  <Override PartName="/xl/drawings/drawing14.xml" ContentType="application/vnd.openxmlformats-officedocument.drawingml.chartshapes+xml"/>
  <Override PartName="/xl/charts/chart9.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0.xml" ContentType="application/vnd.openxmlformats-officedocument.drawingml.chart+xml"/>
  <Override PartName="/xl/theme/themeOverride4.xml" ContentType="application/vnd.openxmlformats-officedocument.themeOverride+xml"/>
  <Override PartName="/xl/drawings/drawing17.xml" ContentType="application/vnd.openxmlformats-officedocument.drawingml.chartshapes+xml"/>
  <Override PartName="/xl/charts/chart1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2.xml" ContentType="application/vnd.openxmlformats-officedocument.drawingml.chart+xml"/>
  <Override PartName="/xl/theme/themeOverride5.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charts/chart1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2.xml" ContentType="application/vnd.openxmlformats-officedocument.drawing+xml"/>
  <Override PartName="/xl/charts/chart14.xml" ContentType="application/vnd.openxmlformats-officedocument.drawingml.chart+xml"/>
  <Override PartName="/xl/drawings/drawing23.xml" ContentType="application/vnd.openxmlformats-officedocument.drawingml.chartshapes+xml"/>
  <Override PartName="/xl/drawings/drawing24.xml" ContentType="application/vnd.openxmlformats-officedocument.drawing+xml"/>
  <Override PartName="/xl/charts/chart15.xml" ContentType="application/vnd.openxmlformats-officedocument.drawingml.chart+xml"/>
  <Override PartName="/xl/theme/themeOverride6.xml" ContentType="application/vnd.openxmlformats-officedocument.themeOverride+xml"/>
  <Override PartName="/xl/drawings/drawing25.xml" ContentType="application/vnd.openxmlformats-officedocument.drawingml.chartshapes+xml"/>
  <Override PartName="/xl/charts/chart16.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7.xml" ContentType="application/vnd.openxmlformats-officedocument.drawingml.chart+xml"/>
  <Override PartName="/xl/theme/themeOverride7.xml" ContentType="application/vnd.openxmlformats-officedocument.themeOverride+xml"/>
  <Override PartName="/xl/drawings/drawing28.xml" ContentType="application/vnd.openxmlformats-officedocument.drawingml.chartshapes+xml"/>
  <Override PartName="/xl/drawings/drawing29.xml" ContentType="application/vnd.openxmlformats-officedocument.drawing+xml"/>
  <Override PartName="/xl/charts/chart18.xml" ContentType="application/vnd.openxmlformats-officedocument.drawingml.chart+xml"/>
  <Override PartName="/xl/theme/themeOverride8.xml" ContentType="application/vnd.openxmlformats-officedocument.themeOverride+xml"/>
  <Override PartName="/xl/drawings/drawing3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L:\Publikationen\13_Soziale_Sicherheit\02_Tabellen\"/>
    </mc:Choice>
  </mc:AlternateContent>
  <bookViews>
    <workbookView xWindow="14385" yWindow="165" windowWidth="14430" windowHeight="13740" tabRatio="791"/>
  </bookViews>
  <sheets>
    <sheet name="Inhaltsverzeichnis" sheetId="1" r:id="rId1"/>
    <sheet name="T1" sheetId="2" r:id="rId2"/>
    <sheet name="T2" sheetId="59" r:id="rId3"/>
    <sheet name="T3" sheetId="60" r:id="rId4"/>
    <sheet name="T4" sheetId="49" r:id="rId5"/>
    <sheet name="T5" sheetId="3" r:id="rId6"/>
    <sheet name="T6" sheetId="61" r:id="rId7"/>
    <sheet name="T7" sheetId="44" r:id="rId8"/>
    <sheet name="T8" sheetId="45" r:id="rId9"/>
    <sheet name="T9" sheetId="4" r:id="rId10"/>
    <sheet name="T10" sheetId="46" r:id="rId11"/>
    <sheet name="T11" sheetId="9" r:id="rId12"/>
    <sheet name="T12" sheetId="63" r:id="rId13"/>
    <sheet name="T13" sheetId="64" r:id="rId14"/>
    <sheet name="T14" sheetId="47" r:id="rId15"/>
    <sheet name="T15" sheetId="11" r:id="rId16"/>
    <sheet name="T16" sheetId="62" r:id="rId17"/>
    <sheet name="T17" sheetId="12" r:id="rId18"/>
    <sheet name="T18" sheetId="65" r:id="rId19"/>
    <sheet name="T19" sheetId="48" r:id="rId20"/>
    <sheet name="T20" sheetId="7" r:id="rId21"/>
    <sheet name="Begriffe" sheetId="66" r:id="rId22"/>
  </sheets>
  <definedNames>
    <definedName name="_xlnm._FilterDatabase" localSheetId="3" hidden="1">'T3'!$A$3:$I$227</definedName>
    <definedName name="_xlnm.Print_Area" localSheetId="1">'T1'!$A$1:$G$46</definedName>
    <definedName name="_xlnm.Print_Area" localSheetId="10">'T10'!$A$1:$K$48</definedName>
    <definedName name="_xlnm.Print_Area" localSheetId="11">'T11'!$A$1:$J$50</definedName>
    <definedName name="_xlnm.Print_Area" localSheetId="14">'T14'!$A$1:$M$51</definedName>
    <definedName name="_xlnm.Print_Area" localSheetId="15">'T15'!$A$1:$L$58</definedName>
    <definedName name="_xlnm.Print_Area" localSheetId="17">'T17'!$A$1:$N$57</definedName>
    <definedName name="_xlnm.Print_Area" localSheetId="19">'T19'!$A$1:$H$30</definedName>
    <definedName name="_xlnm.Print_Area" localSheetId="4">'T4'!$A$1:$J$35</definedName>
    <definedName name="_xlnm.Print_Area" localSheetId="5">'T5'!$A$1:$L$56</definedName>
    <definedName name="_xlnm.Print_Area" localSheetId="7">'T7'!$A$1:$K$31</definedName>
    <definedName name="_xlnm.Print_Area" localSheetId="8">'T8'!$A$1:$R$57</definedName>
    <definedName name="_xlnm.Print_Area" localSheetId="9">'T9'!$A$1:$I$38</definedName>
    <definedName name="_xlnm.Print_Titles" localSheetId="20">'T20'!$1:$3</definedName>
  </definedNames>
  <calcPr calcId="162913"/>
</workbook>
</file>

<file path=xl/calcChain.xml><?xml version="1.0" encoding="utf-8"?>
<calcChain xmlns="http://schemas.openxmlformats.org/spreadsheetml/2006/main">
  <c r="A1" i="60" l="1"/>
  <c r="I47" i="46" l="1"/>
  <c r="J47" i="46"/>
  <c r="K47" i="46"/>
  <c r="L47" i="46"/>
  <c r="M47" i="46"/>
  <c r="I48" i="46"/>
  <c r="J48" i="46"/>
  <c r="K48" i="46"/>
  <c r="L48" i="46"/>
  <c r="M48" i="46"/>
  <c r="I49" i="46"/>
  <c r="J49" i="46"/>
  <c r="K49" i="46"/>
  <c r="L49" i="46"/>
  <c r="M49" i="46"/>
  <c r="I50" i="46"/>
  <c r="J50" i="46"/>
  <c r="K50" i="46"/>
  <c r="L50" i="46"/>
  <c r="M50" i="46"/>
  <c r="I51" i="46"/>
  <c r="J51" i="46"/>
  <c r="K51" i="46"/>
  <c r="L51" i="46"/>
  <c r="M51" i="46"/>
  <c r="I52" i="46"/>
  <c r="J52" i="46"/>
  <c r="K52" i="46"/>
  <c r="L52" i="46"/>
  <c r="M52" i="46"/>
  <c r="I53" i="46"/>
  <c r="J53" i="46"/>
  <c r="K53" i="46"/>
  <c r="L53" i="46"/>
  <c r="M53" i="46"/>
  <c r="I54" i="46"/>
  <c r="J54" i="46"/>
  <c r="K54" i="46"/>
  <c r="L54" i="46"/>
  <c r="M54" i="46"/>
  <c r="I55" i="46"/>
  <c r="J55" i="46"/>
  <c r="K55" i="46"/>
  <c r="L55" i="46"/>
  <c r="M55" i="46"/>
  <c r="I56" i="46"/>
  <c r="J56" i="46"/>
  <c r="K56" i="46"/>
  <c r="L56" i="46"/>
  <c r="M56" i="46"/>
  <c r="I57" i="46"/>
  <c r="J57" i="46"/>
  <c r="K57" i="46"/>
  <c r="L57" i="46"/>
  <c r="M57" i="46"/>
  <c r="I58" i="46"/>
  <c r="J58" i="46"/>
  <c r="K58" i="46"/>
  <c r="L58" i="46"/>
  <c r="M58" i="46"/>
  <c r="M46" i="46"/>
  <c r="L46" i="46"/>
  <c r="K46" i="46"/>
  <c r="J46" i="46"/>
  <c r="I46" i="46"/>
  <c r="A1" i="66" l="1"/>
  <c r="A1" i="11"/>
  <c r="A1" i="65"/>
  <c r="A1" i="12"/>
  <c r="A1" i="64"/>
  <c r="A1" i="63"/>
  <c r="A1" i="9"/>
  <c r="A1" i="7"/>
  <c r="A1" i="48"/>
  <c r="A1" i="62"/>
  <c r="A1" i="47"/>
  <c r="A1" i="46"/>
  <c r="A1" i="4"/>
  <c r="A1" i="45"/>
  <c r="A1" i="44"/>
  <c r="A1" i="61"/>
  <c r="A1" i="3"/>
  <c r="A1" i="49"/>
  <c r="A1" i="59"/>
  <c r="A1" i="2"/>
</calcChain>
</file>

<file path=xl/sharedStrings.xml><?xml version="1.0" encoding="utf-8"?>
<sst xmlns="http://schemas.openxmlformats.org/spreadsheetml/2006/main" count="730" uniqueCount="479">
  <si>
    <t>Total</t>
  </si>
  <si>
    <t>Tabellenverzeichnis</t>
  </si>
  <si>
    <t>Jahr</t>
  </si>
  <si>
    <t>Sozialhilfequote</t>
  </si>
  <si>
    <t>0 – 17</t>
  </si>
  <si>
    <t>18 – 25</t>
  </si>
  <si>
    <t>26 – 35</t>
  </si>
  <si>
    <t>36 – 45</t>
  </si>
  <si>
    <t>46 – 55</t>
  </si>
  <si>
    <t>56 – 64</t>
  </si>
  <si>
    <t>Anzahl</t>
  </si>
  <si>
    <t>Anteil in %</t>
  </si>
  <si>
    <t>Erwerbstätige</t>
  </si>
  <si>
    <t>Erwerbslose</t>
  </si>
  <si>
    <t>ALBV-Quote</t>
  </si>
  <si>
    <t>Personen mit Leistungsbezug in EP</t>
  </si>
  <si>
    <t>EP: Erhebungsperiode</t>
  </si>
  <si>
    <t>Schweizer</t>
  </si>
  <si>
    <t>Schweizerinnen</t>
  </si>
  <si>
    <t>Ausländer</t>
  </si>
  <si>
    <t>Ausländerinnen</t>
  </si>
  <si>
    <t>Quote</t>
  </si>
  <si>
    <t>Ledig</t>
  </si>
  <si>
    <t>Verwitwet</t>
  </si>
  <si>
    <t>Geschieden</t>
  </si>
  <si>
    <t>Anlehre</t>
  </si>
  <si>
    <t xml:space="preserve">Berufslehre, Vollzeit-Berufsschule </t>
  </si>
  <si>
    <t>Unbekannt</t>
  </si>
  <si>
    <t>Obligatorische Schule</t>
  </si>
  <si>
    <t>Privathaushalte</t>
  </si>
  <si>
    <t>weniger als 1 Jahr</t>
  </si>
  <si>
    <t>Anderes</t>
  </si>
  <si>
    <t>Aarau</t>
  </si>
  <si>
    <t>Baden</t>
  </si>
  <si>
    <t>Bremgarten</t>
  </si>
  <si>
    <t>Brugg</t>
  </si>
  <si>
    <t>Kulm</t>
  </si>
  <si>
    <t>Laufenburg</t>
  </si>
  <si>
    <t>Lenzburg</t>
  </si>
  <si>
    <t>Muri</t>
  </si>
  <si>
    <t>Rheinfelden</t>
  </si>
  <si>
    <t>Zofingen</t>
  </si>
  <si>
    <t>Zurzach</t>
  </si>
  <si>
    <t>Fälle mit Leistungs-bezug in EP</t>
  </si>
  <si>
    <t>Personen mit Leistungs-bezug in EP</t>
  </si>
  <si>
    <t>10'000-19'999 Einw.</t>
  </si>
  <si>
    <t>5'000-9'999 Einw.</t>
  </si>
  <si>
    <t>2'000-4'999 Einw.</t>
  </si>
  <si>
    <t>1'000-1'999 Einw.</t>
  </si>
  <si>
    <t>&lt;1'000 Einwohner</t>
  </si>
  <si>
    <t>2005</t>
  </si>
  <si>
    <t>2006</t>
  </si>
  <si>
    <t>2007</t>
  </si>
  <si>
    <t>2008</t>
  </si>
  <si>
    <t>2009</t>
  </si>
  <si>
    <t>2010</t>
  </si>
  <si>
    <t>2011</t>
  </si>
  <si>
    <t>Schweiz</t>
  </si>
  <si>
    <t>Zürich</t>
  </si>
  <si>
    <t>Luzern</t>
  </si>
  <si>
    <t>Uri</t>
  </si>
  <si>
    <t>Schwyz</t>
  </si>
  <si>
    <t>Obwalden</t>
  </si>
  <si>
    <t>Nidwalden</t>
  </si>
  <si>
    <t>Glarus</t>
  </si>
  <si>
    <t>Zug</t>
  </si>
  <si>
    <t>Solothurn</t>
  </si>
  <si>
    <t>Basel-Stadt</t>
  </si>
  <si>
    <t>Basel-Landschaft</t>
  </si>
  <si>
    <t>Schaffhausen</t>
  </si>
  <si>
    <t>Appenzell Ausserrhoden</t>
  </si>
  <si>
    <t>Appenzell Innerrhoden</t>
  </si>
  <si>
    <t>St. Gallen</t>
  </si>
  <si>
    <t>Aargau</t>
  </si>
  <si>
    <t>Thurgau</t>
  </si>
  <si>
    <t>Jura</t>
  </si>
  <si>
    <t>Kanton</t>
  </si>
  <si>
    <t>EBH-Quote</t>
  </si>
  <si>
    <t>Nichterwerbspersonen</t>
  </si>
  <si>
    <t>Beschäftigungsmassnahme</t>
  </si>
  <si>
    <t>Erhöhtes Erwerbseinkommen</t>
  </si>
  <si>
    <t>20'000-49'999 Einw.</t>
  </si>
  <si>
    <t>Personen</t>
  </si>
  <si>
    <t>Bezirk Aarau</t>
  </si>
  <si>
    <t>Biberstein</t>
  </si>
  <si>
    <t>Buchs (AG)</t>
  </si>
  <si>
    <t>Densbüren</t>
  </si>
  <si>
    <t>Erlinsbach (AG)</t>
  </si>
  <si>
    <t>Gränichen</t>
  </si>
  <si>
    <t>Hirschthal</t>
  </si>
  <si>
    <t>Küttigen</t>
  </si>
  <si>
    <t>Muhen</t>
  </si>
  <si>
    <t>Oberentfelden</t>
  </si>
  <si>
    <t>Suhr</t>
  </si>
  <si>
    <t>Unterentfelden</t>
  </si>
  <si>
    <t>Bezirk Baden</t>
  </si>
  <si>
    <t>Bellikon</t>
  </si>
  <si>
    <t>Bergdietikon</t>
  </si>
  <si>
    <t>Birmenstorf (AG)</t>
  </si>
  <si>
    <t>Ehrendingen</t>
  </si>
  <si>
    <t>Ennetbaden</t>
  </si>
  <si>
    <t>Fislisbach</t>
  </si>
  <si>
    <t>Freienwil</t>
  </si>
  <si>
    <t>Gebenstorf</t>
  </si>
  <si>
    <t>Killwangen</t>
  </si>
  <si>
    <t>Künten</t>
  </si>
  <si>
    <t>Mellingen</t>
  </si>
  <si>
    <t>Mägenwil</t>
  </si>
  <si>
    <t>Neuenhof</t>
  </si>
  <si>
    <t>Niederrohrdorf</t>
  </si>
  <si>
    <t>Oberrohrdorf</t>
  </si>
  <si>
    <t>Obersiggenthal</t>
  </si>
  <si>
    <t>Remetschwil</t>
  </si>
  <si>
    <t>Spreitenbach</t>
  </si>
  <si>
    <t>Stetten (AG)</t>
  </si>
  <si>
    <t>Turgi</t>
  </si>
  <si>
    <t>Untersiggenthal</t>
  </si>
  <si>
    <t>Wettingen</t>
  </si>
  <si>
    <t>Wohlenschwil</t>
  </si>
  <si>
    <t>Würenlingen</t>
  </si>
  <si>
    <t>Würenlos</t>
  </si>
  <si>
    <t>Bezirk Bremgarten</t>
  </si>
  <si>
    <t>Arni (AG)</t>
  </si>
  <si>
    <t>Berikon</t>
  </si>
  <si>
    <t>Bremgarten (AG)</t>
  </si>
  <si>
    <t>Büttikon</t>
  </si>
  <si>
    <t>Dottikon</t>
  </si>
  <si>
    <t>Eggenwil</t>
  </si>
  <si>
    <t>Fischbach-Göslikon</t>
  </si>
  <si>
    <t>Hägglingen</t>
  </si>
  <si>
    <t>Islisberg</t>
  </si>
  <si>
    <t>Jonen</t>
  </si>
  <si>
    <t>Niederwil (AG)</t>
  </si>
  <si>
    <t>Oberlunkhofen</t>
  </si>
  <si>
    <t>Oberwil-Lieli</t>
  </si>
  <si>
    <t>Rudolfstetten-Friedlisberg</t>
  </si>
  <si>
    <t>Sarmenstorf</t>
  </si>
  <si>
    <t>Tägerig</t>
  </si>
  <si>
    <t>Uezwil</t>
  </si>
  <si>
    <t>Unterlunkhofen</t>
  </si>
  <si>
    <t>Villmergen</t>
  </si>
  <si>
    <t>Widen</t>
  </si>
  <si>
    <t>Wohlen (AG)</t>
  </si>
  <si>
    <t>Zufikon</t>
  </si>
  <si>
    <t>Bezirk Brugg</t>
  </si>
  <si>
    <t>Auenstein</t>
  </si>
  <si>
    <t>Birr</t>
  </si>
  <si>
    <t>Birrhard</t>
  </si>
  <si>
    <t>Bözberg</t>
  </si>
  <si>
    <t>Bözen</t>
  </si>
  <si>
    <t>Effingen</t>
  </si>
  <si>
    <t>Elfingen</t>
  </si>
  <si>
    <t>Habsburg</t>
  </si>
  <si>
    <t>Hausen (AG)</t>
  </si>
  <si>
    <t>Lupfig</t>
  </si>
  <si>
    <t>Mandach</t>
  </si>
  <si>
    <t>Mönthal</t>
  </si>
  <si>
    <t>Mülligen</t>
  </si>
  <si>
    <t>Remigen</t>
  </si>
  <si>
    <t>Riniken</t>
  </si>
  <si>
    <t>Rüfenach</t>
  </si>
  <si>
    <t>Scherz</t>
  </si>
  <si>
    <t>Schinznach-Bad</t>
  </si>
  <si>
    <t>Thalheim (AG)</t>
  </si>
  <si>
    <t>Veltheim (AG)</t>
  </si>
  <si>
    <t>Villigen</t>
  </si>
  <si>
    <t>Villnachern</t>
  </si>
  <si>
    <t>Windisch</t>
  </si>
  <si>
    <t>Bezirk Kulm</t>
  </si>
  <si>
    <t>Beinwil am See</t>
  </si>
  <si>
    <t>Birrwil</t>
  </si>
  <si>
    <t>Burg (AG)</t>
  </si>
  <si>
    <t>Dürrenäsch</t>
  </si>
  <si>
    <t>Gontenschwil</t>
  </si>
  <si>
    <t>Holziken</t>
  </si>
  <si>
    <t>Leimbach (AG)</t>
  </si>
  <si>
    <t>Leutwil</t>
  </si>
  <si>
    <t>Menziken</t>
  </si>
  <si>
    <t>Oberkulm</t>
  </si>
  <si>
    <t>Reinach (AG)</t>
  </si>
  <si>
    <t>Schlossrued</t>
  </si>
  <si>
    <t>Schmiedrued</t>
  </si>
  <si>
    <t>Schöftland</t>
  </si>
  <si>
    <t>Teufenthal (AG)</t>
  </si>
  <si>
    <t>Unterkulm</t>
  </si>
  <si>
    <t>Zetzwil</t>
  </si>
  <si>
    <t>Bezirk Laufenburg</t>
  </si>
  <si>
    <t>Eiken</t>
  </si>
  <si>
    <t>Frick</t>
  </si>
  <si>
    <t>Gansingen</t>
  </si>
  <si>
    <t>Gipf-Oberfrick</t>
  </si>
  <si>
    <t>Herznach</t>
  </si>
  <si>
    <t>Hornussen</t>
  </si>
  <si>
    <t>Kaisten</t>
  </si>
  <si>
    <t>Mettauertal</t>
  </si>
  <si>
    <t>Münchwilen (AG)</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</si>
  <si>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</si>
  <si>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</si>
  <si>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</si>
  <si>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</si>
  <si>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</si>
  <si>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</si>
  <si>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</si>
  <si>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</si>
  <si>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</si>
  <si>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</si>
  <si>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</si>
  <si>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</si>
  <si>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</si>
  <si>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</si>
  <si>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</si>
  <si>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</si>
  <si>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</si>
  <si>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Holderbank (AG)</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</si>
  <si>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</si>
  <si>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</si>
  <si>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</si>
  <si>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</si>
  <si>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</si>
  <si>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</si>
  <si>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</si>
  <si>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</si>
  <si>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</si>
  <si>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</si>
  <si>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</si>
  <si>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</si>
  <si>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</si>
  <si>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</si>
  <si>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</si>
  <si>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</si>
  <si>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</si>
  <si>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</si>
  <si>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Buttwil</t>
  </si>
  <si>
    <t>Bünzen</t>
  </si>
  <si>
    <t>Dietwil</t>
  </si>
  <si>
    <t>Geltwil</t>
  </si>
  <si>
    <t>Kallern</t>
  </si>
  <si>
    <t>Merenschwand</t>
  </si>
  <si>
    <t>Muri (AG)</t>
  </si>
  <si>
    <t>Mühlau</t>
  </si>
  <si>
    <t>Oberrüti</t>
  </si>
  <si>
    <t>Rottenschwil</t>
  </si>
  <si>
    <t>Sins</t>
  </si>
  <si>
    <t>Waltenschwil</t>
  </si>
  <si>
    <t>Bezirk Rheinfelden</t>
  </si>
  <si>
    <t>Hellikon</t>
  </si>
  <si>
    <t>Kaiseraugst</t>
  </si>
  <si>
    <t>Magden</t>
  </si>
  <si>
    <t>Mumpf</t>
  </si>
  <si>
    <t>Möhlin</t>
  </si>
  <si>
    <t>Obermumpf</t>
  </si>
  <si>
    <t>Olsberg</t>
  </si>
  <si>
    <t>Schupfart</t>
  </si>
  <si>
    <t>Stein (AG)</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</si>
  <si>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</si>
  <si>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</si>
  <si>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</si>
  <si>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</si>
  <si>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</si>
  <si>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</si>
  <si>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</si>
  <si>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</si>
  <si>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</si>
  <si>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</si>
  <si>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</si>
  <si>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</si>
  <si>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</si>
  <si>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</si>
  <si>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</si>
  <si>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</si>
  <si>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</si>
  <si>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</si>
  <si>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</si>
  <si>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</si>
  <si>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</si>
  <si>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</si>
  <si>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</si>
  <si>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</si>
  <si>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</si>
  <si>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</si>
  <si>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</si>
  <si>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</si>
  <si>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</si>
  <si>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</si>
  <si>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</si>
  <si>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</si>
  <si>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</si>
  <si>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</si>
  <si>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</si>
  <si>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Lengnau (AG)</t>
  </si>
  <si>
    <t>Leuggern</t>
  </si>
  <si>
    <t>Mellikon</t>
  </si>
  <si>
    <t>Rekingen (AG)</t>
  </si>
  <si>
    <t>Rietheim</t>
  </si>
  <si>
    <t>Rümikon</t>
  </si>
  <si>
    <t>Schneisingen</t>
  </si>
  <si>
    <t>Siglistorf</t>
  </si>
  <si>
    <t>Tegerfelden</t>
  </si>
  <si>
    <t>Wislikofen</t>
  </si>
  <si>
    <t>Angrenzende Länder</t>
  </si>
  <si>
    <t>Afrika</t>
  </si>
  <si>
    <t>Nord- und Lateinamerika</t>
  </si>
  <si>
    <t>Asien und Ozeanien</t>
  </si>
  <si>
    <r>
      <t>Bezirke und Gemeinden</t>
    </r>
    <r>
      <rPr>
        <vertAlign val="superscript"/>
        <sz val="10"/>
        <rFont val="Arial"/>
        <family val="2"/>
      </rPr>
      <t>1</t>
    </r>
  </si>
  <si>
    <r>
      <t>Gemeindegrösse</t>
    </r>
    <r>
      <rPr>
        <vertAlign val="superscript"/>
        <sz val="10"/>
        <rFont val="Arial"/>
        <family val="2"/>
      </rPr>
      <t>1</t>
    </r>
  </si>
  <si>
    <r>
      <t>Bezirk</t>
    </r>
    <r>
      <rPr>
        <vertAlign val="superscript"/>
        <sz val="10"/>
        <rFont val="Arial"/>
        <family val="2"/>
      </rPr>
      <t>1</t>
    </r>
  </si>
  <si>
    <t>Unterstützungseinheiten:</t>
  </si>
  <si>
    <t>Weitere bedarfsabhängige Leistungen:</t>
  </si>
  <si>
    <t>1:</t>
  </si>
  <si>
    <t>2:</t>
  </si>
  <si>
    <t>Tabelle</t>
  </si>
  <si>
    <t>3:</t>
  </si>
  <si>
    <t>4:</t>
  </si>
  <si>
    <t>5:</t>
  </si>
  <si>
    <t>6:</t>
  </si>
  <si>
    <t>7:</t>
  </si>
  <si>
    <t>8:</t>
  </si>
  <si>
    <t>9:</t>
  </si>
  <si>
    <t>10:</t>
  </si>
  <si>
    <t>11:</t>
  </si>
  <si>
    <t>12:</t>
  </si>
  <si>
    <t>13:</t>
  </si>
  <si>
    <t>14:</t>
  </si>
  <si>
    <t>15:</t>
  </si>
  <si>
    <t>16:</t>
  </si>
  <si>
    <t>17:</t>
  </si>
  <si>
    <t>www.ag.ch/statistik</t>
  </si>
  <si>
    <t>062 835 13 00, statistik@ag.ch</t>
  </si>
  <si>
    <t>Schulbesuch weniger als 7 Jahre</t>
  </si>
  <si>
    <t>Ohne Angabe, Weiss nicht</t>
  </si>
  <si>
    <t>Paare mit Kindern</t>
  </si>
  <si>
    <t>Weiss nicht, Ohne Angaben</t>
  </si>
  <si>
    <t>Ohne Angaben</t>
  </si>
  <si>
    <t>Schinznach</t>
  </si>
  <si>
    <t>Paare ohne Kinder</t>
  </si>
  <si>
    <t>1 bis 
&lt;2 Jahre</t>
  </si>
  <si>
    <t>2 bis 
&lt;3 Jahre</t>
  </si>
  <si>
    <t>3 bis 
&lt;4 Jahre</t>
  </si>
  <si>
    <t>4 bis 
&lt;5 Jahre</t>
  </si>
  <si>
    <t>weniger 
als 1 Jahr</t>
  </si>
  <si>
    <t>Bern</t>
  </si>
  <si>
    <t>Frauen</t>
  </si>
  <si>
    <t>Männer</t>
  </si>
  <si>
    <t>18:</t>
  </si>
  <si>
    <t>19:</t>
  </si>
  <si>
    <t>7 bis &lt;12 Monate</t>
  </si>
  <si>
    <t>1 bis &lt;2 Jahre</t>
  </si>
  <si>
    <t>Haushalte:</t>
  </si>
  <si>
    <t>20:</t>
  </si>
  <si>
    <t>Privathaushalte ohne minderjährige Personen</t>
  </si>
  <si>
    <t>1 erwachsene Person</t>
  </si>
  <si>
    <t>2 Erwachsene, verheiratet</t>
  </si>
  <si>
    <t>2 Erwachsene, nicht verheiratet</t>
  </si>
  <si>
    <t>3 oder mehr Erwachsene</t>
  </si>
  <si>
    <t>Haushaltsquote</t>
  </si>
  <si>
    <t>Privathaushalte mit minderjährigen Personen</t>
  </si>
  <si>
    <t>Begriffe</t>
  </si>
  <si>
    <t>Unterstützungseinheit</t>
  </si>
  <si>
    <t>Sozialhilfebeziehende:</t>
  </si>
  <si>
    <t>Haushalte</t>
  </si>
  <si>
    <t>Grundgesamtheit der Sozialhilfestatistik</t>
  </si>
  <si>
    <t>Sozialhilfebeziehende</t>
  </si>
  <si>
    <t>Sozialhilfequoten</t>
  </si>
  <si>
    <t>Höhere Fach-/ Berufsaus-bildung</t>
  </si>
  <si>
    <t>Maturität, Diplommittel-schule</t>
  </si>
  <si>
    <t>Mehrere Teilzeit-stellen</t>
  </si>
  <si>
    <t>unter 7 
Monate</t>
  </si>
  <si>
    <t>Dossiers mit Leistungsbezug in EP</t>
  </si>
  <si>
    <t>Todesfall</t>
  </si>
  <si>
    <t>Dossiers</t>
  </si>
  <si>
    <t>© Kanton Aargau</t>
  </si>
  <si>
    <t>Kontaktabbruch</t>
  </si>
  <si>
    <t>Sozialhilfestatistik 2017</t>
  </si>
  <si>
    <t>Anzahl Dossiers, Personen und Sozialhilfequote, 2005–2017</t>
  </si>
  <si>
    <t>Sozialhilfebeziehende nach Nationalität und Geschlecht, 2005–2017</t>
  </si>
  <si>
    <t>Ausländische Sozialhilfebeziehende nach Herkunftsregion, 2005–2017</t>
  </si>
  <si>
    <t>Sozialhilfebeziehende (ab 18 Jahren) und Sozialhilfequote nach Zivilstand, 2005–2017</t>
  </si>
  <si>
    <t>Unterstützungseinheiten nach Wohndauer in der Gemeinde, 2008–2017</t>
  </si>
  <si>
    <t>Laufende Dossiers nach Bezugsdauer, 2005–2017</t>
  </si>
  <si>
    <t>Sozialhilfebeziehende (25-64 Jahre) nach abgeschlossener Ausbildung, 2005–2017</t>
  </si>
  <si>
    <t>5 bis 
&lt;6 Jahre</t>
  </si>
  <si>
    <t>6 bis 
&lt;7 Jahre</t>
  </si>
  <si>
    <t>7 und mehr Jahre</t>
  </si>
  <si>
    <t>0 - 17</t>
  </si>
  <si>
    <t>Alleinerz. mit 1 Kind</t>
  </si>
  <si>
    <t>Alleinerz. mit 2 Kindern</t>
  </si>
  <si>
    <t>Wechsel des Wohnorts</t>
  </si>
  <si>
    <t>Sicherung der Existenz durch bedarfsabh. Sozialleistungen</t>
  </si>
  <si>
    <t>Sicherung der Existenz durch Leistungen der Sozialvers.</t>
  </si>
  <si>
    <t>Vollzeit</t>
  </si>
  <si>
    <t>Vollzeit + Teilzeitstelle</t>
  </si>
  <si>
    <t>Teilzeit 50%-89%</t>
  </si>
  <si>
    <t>Teilzeit unter 50%</t>
  </si>
  <si>
    <t>Anmerkungen:</t>
  </si>
  <si>
    <t>- Erwerbstätigkeit: ab mind. 1h/Woche bezahlter Erwerbstätigkeit</t>
  </si>
  <si>
    <t>- Lehrlinge werden beim Beschäftigungsgrad nicht berücksichtigt</t>
  </si>
  <si>
    <t>Unterstützte Personen pro Dossier</t>
  </si>
  <si>
    <t>1'046</t>
  </si>
  <si>
    <t>3'661</t>
  </si>
  <si>
    <t>5'229</t>
  </si>
  <si>
    <t>3'359</t>
  </si>
  <si>
    <t>1'337</t>
  </si>
  <si>
    <t>1'560</t>
  </si>
  <si>
    <t>2'434</t>
  </si>
  <si>
    <t>2'081</t>
  </si>
  <si>
    <t>3'275</t>
  </si>
  <si>
    <t>1'045</t>
  </si>
  <si>
    <t>1'680</t>
  </si>
  <si>
    <t>1'040</t>
  </si>
  <si>
    <t>1'064</t>
  </si>
  <si>
    <t>1'018</t>
  </si>
  <si>
    <t>1'098</t>
  </si>
  <si>
    <t>1'149</t>
  </si>
  <si>
    <t>1'967</t>
  </si>
  <si>
    <t>X</t>
  </si>
  <si>
    <t>Sozialhilfebeziehende (15-64 Jahre) nach Erwerbssituation, 2005–2017</t>
  </si>
  <si>
    <t>65 +</t>
  </si>
  <si>
    <t>65 +</t>
  </si>
  <si>
    <r>
      <t>Verheiratet</t>
    </r>
    <r>
      <rPr>
        <vertAlign val="superscript"/>
        <sz val="10"/>
        <rFont val="Arial"/>
        <family val="2"/>
      </rPr>
      <t>1</t>
    </r>
  </si>
  <si>
    <r>
      <rPr>
        <vertAlign val="superscript"/>
        <sz val="10"/>
        <color theme="1"/>
        <rFont val="Arial"/>
        <family val="2"/>
      </rPr>
      <t>2</t>
    </r>
    <r>
      <rPr>
        <sz val="10"/>
        <color theme="1"/>
        <rFont val="Arial"/>
        <family val="2"/>
      </rPr>
      <t>2011</t>
    </r>
  </si>
  <si>
    <t>Unterstützungseinheiten nach deren Struktur, 2005–2017</t>
  </si>
  <si>
    <t>Ein-Personen-Dossiers</t>
  </si>
  <si>
    <t>Alleinerz. mit 3+ Kindern</t>
  </si>
  <si>
    <t>Sozialhilfebeziehende nach Alterskategorie, 2017</t>
  </si>
  <si>
    <t>1) Inkl. "getrennt" und "in eingetragener Partnerschaft"</t>
  </si>
  <si>
    <t>Nicht feststellbar, Weiss nicht, Ohne Angaben</t>
  </si>
  <si>
    <t>Freiburg</t>
  </si>
  <si>
    <t>Graubünden</t>
  </si>
  <si>
    <t>Tessin</t>
  </si>
  <si>
    <t>Waadt</t>
  </si>
  <si>
    <t>Wallis</t>
  </si>
  <si>
    <t>Neuenburg</t>
  </si>
  <si>
    <t>Genf</t>
  </si>
  <si>
    <t>Weiss nicht, Ohne Angabe</t>
  </si>
  <si>
    <t>Alle Privathaushalte</t>
  </si>
  <si>
    <t>Die wirtschaftliche Einheit, die für die Leistungsberechnung und -ausrichtung relevant ist. Neben alleinlebenden Einzelpersonen gelten folgende miteinander verwandte Personen, die im gleichen Haushalt leben, als Unterstützungseinheit (UE): Ehepaare mit und ohne Kinder, Elternteile mit minderjährigen Kindern.</t>
  </si>
  <si>
    <t>Anteil der Sozialhilfebeziehenden mit Leistungsbezug im Erhebungsjahr an der ständigen Wohnbevölkerung gemäss Bevölkerungsstatistik des Vorjahres (ESPOP bis Erhebungsjahr 2010, STATPOP ab Erhebungsjahr 2011).</t>
  </si>
  <si>
    <t>Unterstützte Privathaushalte und Haushaltsquote, 2015–2017</t>
  </si>
  <si>
    <t>Abgeschlossene Dossiers nach Bezugsdauer, 2005–2017</t>
  </si>
  <si>
    <t>Hauptgrund der Beendigung von abgeschlossenen Dossiers, 2005–2017</t>
  </si>
  <si>
    <t>Keine berufliche Ausbildung</t>
  </si>
  <si>
    <t>Universität, höhere Fachausbildung</t>
  </si>
  <si>
    <t>Nicht feststellbar</t>
  </si>
  <si>
    <t>Universität, FH</t>
  </si>
  <si>
    <t>Berufsausbildung, Maturität</t>
  </si>
  <si>
    <t>Erwerbstätige Sozialhilfebeziehende (15-64 Jahre) nach Beschäftigungsgrad und Geschlecht, 2005–2017</t>
  </si>
  <si>
    <t>Die unterstützten Haushalte setzen sich zusammen aus allen Personen im Haushalt, inklusive nicht unterstützte Personen oder Personen in weiteren Unterstützungseinheiten im selben Haushalt. Die Haushaltsquote wird gleich berechnet wie die Sozialhilfequote: Anteil der unterstützten Privathaushalte mit mindestens einem Leistungsbezug im Erhebungsjahr an allen Privathaushalten gemäss der ständigen Wohnbevölkerung (STATPOP) des Vorjahres.</t>
  </si>
  <si>
    <t>BFS-Nr.</t>
  </si>
  <si>
    <t>Sozialhilfebeziehende nach Alterskategorie, 2005–2017</t>
  </si>
  <si>
    <t>2) Bis 2010 Referenzgrösse (ständige Wohnbevölkerung) aus ESPOP, ab 2011 aus STATPOP. Dies erklärt die Sprünge in den Quoten von 2010 zu 2011 bei den Geschiedenen.</t>
  </si>
  <si>
    <t>1) Aufgrund von Doppelzählungen auf Gemeinde- und Bezirksebene entspricht die Summe der Personen nach Bezirk nicht der Summe der Personen nach Gemeindegrösse.</t>
  </si>
  <si>
    <t>X Daten von Gemeinden mit 1 bis 4 Dossiers werden aus Datenschutzgründen nicht ausgewiesen.</t>
  </si>
  <si>
    <t>Anzahl Dossiers, Personen und Sozialhilfequote nach Bezirken und Gemeinden, 2017</t>
  </si>
  <si>
    <t>Anzahl Dossiers, Personen und Sozialhilfequote nach Bezirken und nach Gemeindegrössen, 2017</t>
  </si>
  <si>
    <t>Übrige EU/EFTA</t>
  </si>
  <si>
    <t>Übriges Europa (mit Türkei)</t>
  </si>
  <si>
    <t>Unbekannt, Staatenlos, ohne Angabe</t>
  </si>
  <si>
    <t>65+</t>
  </si>
  <si>
    <t>0–17</t>
  </si>
  <si>
    <t>18–25</t>
  </si>
  <si>
    <t>26–35</t>
  </si>
  <si>
    <t>36–45</t>
  </si>
  <si>
    <t>46–55</t>
  </si>
  <si>
    <t>56–64</t>
  </si>
  <si>
    <t>2 und mehr Jahre</t>
  </si>
  <si>
    <t>Stationäre Einrichtung, Heime</t>
  </si>
  <si>
    <r>
      <t>Unbestimmte Werte</t>
    </r>
    <r>
      <rPr>
        <vertAlign val="superscript"/>
        <sz val="10"/>
        <rFont val="Arial"/>
        <family val="2"/>
      </rPr>
      <t>1</t>
    </r>
  </si>
  <si>
    <t>Besondere Wohnformen</t>
  </si>
  <si>
    <t>1) Andere Typen der Unterstützungseinheit, weiss nicht, ohne Angaben</t>
  </si>
  <si>
    <t>Aufnahme Erwerbstätigkeit</t>
  </si>
  <si>
    <t>Dossiers, Personen und Quoten:</t>
  </si>
  <si>
    <t>Die Sozialhilfestatistik des Bundesamtes für Statistik (BFS) enthält alle Dossiers, in denen im entsprechenden Jahr mindestens einmal Sozialhilfe ausbezahlt wurde oder deren letzte Zahlung in der zweiten Jahreshälfte des Vorjahres liegt. Enthalten sind alle Schweizerinnen und Schweizer sowie ausländische Personen ohne Personen mit Aufenthaltsstatus Asylsuchende (N), Vorläufig Aufgenommene (F) bis 7 Jahre in der Schweiz, Vorläufig aufgenommene Flüchtlinge (F) bis 7 Jahre in der Schweiz und Flüchtlinge mit Asyl (B) bis 5 Jahre in der Schweiz.</t>
  </si>
  <si>
    <t>Anteil der Beziehenden von Alimtentenbevorschussung (ALBV) mit Leistungsbezug im Erhebungsjahr an der ständigen Wohnbevölkerung (STATPOP) des Vorjahres. Es werden alle Personen in der Unterstützungsein-heit berücksichtigt.</t>
  </si>
  <si>
    <t>Anteil der Beziehenden von Elterschaftsbeihilfe (EBH) mit Leistungsbezug im Erhebungsjahr an der ständigen Wohnbevölkerung (STATPOP) des Vorjahres. Es werden alle Personen in der Unterstützungseinheit berücksichtigt.</t>
  </si>
  <si>
    <t>Anzahl Dossiers und Personen mit Alimentenbevorschussung, 2007–2017</t>
  </si>
  <si>
    <t>Anzahl Dossiers und Personen mit Elternschaftsbeihilfe, 2008–2017</t>
  </si>
  <si>
    <t>1. Die Summen der Dossiers sowie Personen auf Gemeindeebene weichen wegen Doppelzählungen von den Bezirkstotalen bzw. jene auf Bezirksebene vom Kantonstotal ab.</t>
  </si>
  <si>
    <t>Anmerkung: Ohne Flüchtlinge (B bis 5 Jahre, F bis 7 Jahre in der Schweiz), vorläufig aufgenommene Personen F (bis 7 Jahre in der Schweiz) sowie Asylsuchende N, da diese in separaten Statistiken ausgewiesen werden (SH-FlüStat bzw. SH-AsylStat). Massgebend für die Zuordnung zur betreffenden Statistik ist der Aufenthaltsstatus der antragstellenden Person.</t>
  </si>
  <si>
    <t>Sozialhilfequote nach Kantonen, 2005–2017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</si>
</sst>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
    <numFmt numFmtId="167" formatCode="#,##0.000"/>
  </numFmts>
  <fonts count="40" x14ac:knownFonts="1">
    <font>
      <sz val="10"/>
      <name val="Arial"/>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sz val="9"/>
      <name val="Arial"/>
      <family val="2"/>
    </font>
    <font>
      <sz val="9"/>
      <name val="Arial"/>
      <family val="2"/>
    </font>
    <font>
      <b/>
      <sz val="16"/>
      <name val="Arial"/>
      <family val="2"/>
    </font>
    <font>
      <sz val="8"/>
      <name val="Arial"/>
      <family val="2"/>
    </font>
    <font>
      <sz val="10"/>
      <color indexed="51"/>
      <name val="Arial"/>
      <family val="2"/>
    </font>
    <font>
      <sz val="10"/>
      <color indexed="23"/>
      <name val="Arial"/>
      <family val="2"/>
    </font>
    <font>
      <sz val="11"/>
      <color indexed="8"/>
      <name val="Arial"/>
      <family val="2"/>
    </font>
    <font>
      <sz val="11"/>
      <color indexed="9"/>
      <name val="Arial"/>
      <family val="2"/>
    </font>
    <font>
      <b/>
      <sz val="11"/>
      <color indexed="63"/>
      <name val="Arial"/>
      <family val="2"/>
    </font>
    <font>
      <b/>
      <sz val="11"/>
      <color indexed="52"/>
      <name val="Arial"/>
      <family val="2"/>
    </font>
    <font>
      <sz val="11"/>
      <color indexed="62"/>
      <name val="Arial"/>
      <family val="2"/>
    </font>
    <font>
      <b/>
      <sz val="11"/>
      <color indexed="8"/>
      <name val="Arial"/>
      <family val="2"/>
    </font>
    <font>
      <i/>
      <sz val="11"/>
      <color indexed="23"/>
      <name val="Arial"/>
      <family val="2"/>
    </font>
    <font>
      <sz val="11"/>
      <color indexed="17"/>
      <name val="Arial"/>
      <family val="2"/>
    </font>
    <font>
      <sz val="11"/>
      <color indexed="60"/>
      <name val="Arial"/>
      <family val="2"/>
    </font>
    <font>
      <sz val="11"/>
      <color indexed="20"/>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
      <sz val="11"/>
      <color indexed="52"/>
      <name val="Arial"/>
      <family val="2"/>
    </font>
    <font>
      <sz val="11"/>
      <color indexed="10"/>
      <name val="Arial"/>
      <family val="2"/>
    </font>
    <font>
      <b/>
      <sz val="11"/>
      <color indexed="9"/>
      <name val="Arial"/>
      <family val="2"/>
    </font>
    <font>
      <sz val="10"/>
      <color theme="1"/>
      <name val="Arial"/>
      <family val="2"/>
    </font>
    <font>
      <b/>
      <sz val="10"/>
      <color theme="1"/>
      <name val="Arial"/>
      <family val="2"/>
    </font>
    <font>
      <vertAlign val="superscript"/>
      <sz val="10"/>
      <name val="Arial"/>
      <family val="2"/>
    </font>
    <font>
      <i/>
      <sz val="10"/>
      <name val="Arial"/>
      <family val="2"/>
    </font>
    <font>
      <u/>
      <sz val="9"/>
      <name val="Arial"/>
      <family val="2"/>
    </font>
    <font>
      <b/>
      <u/>
      <sz val="10"/>
      <color theme="4"/>
      <name val="Arial"/>
      <family val="2"/>
    </font>
    <font>
      <vertAlign val="superscript"/>
      <sz val="10"/>
      <color theme="1"/>
      <name val="Arial"/>
      <family val="2"/>
    </font>
    <font>
      <sz val="7"/>
      <color rgb="FFFF0000"/>
      <name val="Arial"/>
      <family val="2"/>
    </font>
    <font>
      <sz val="10"/>
      <color theme="0"/>
      <name val="Arial"/>
      <family val="2"/>
    </font>
    <font>
      <sz val="10"/>
      <name val="Arial"/>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47"/>
        <bgColor indexed="64"/>
      </patternFill>
    </fill>
    <fill>
      <patternFill patternType="solid">
        <fgColor rgb="FFE4EDC9"/>
        <bgColor indexed="64"/>
      </patternFill>
    </fill>
    <fill>
      <patternFill patternType="solid">
        <fgColor theme="0"/>
        <bgColor indexed="64"/>
      </patternFill>
    </fill>
    <fill>
      <patternFill patternType="solid">
        <fgColor theme="0" tint="-0.14999847407452621"/>
        <bgColor indexed="64"/>
      </patternFill>
    </fill>
  </fills>
  <borders count="17">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s>
  <cellStyleXfs count="44">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20" borderId="1" applyNumberFormat="0" applyAlignment="0" applyProtection="0"/>
    <xf numFmtId="0" fontId="16" fillId="20" borderId="2" applyNumberFormat="0" applyAlignment="0" applyProtection="0"/>
    <xf numFmtId="0" fontId="17" fillId="7" borderId="2" applyNumberFormat="0" applyAlignment="0" applyProtection="0"/>
    <xf numFmtId="0" fontId="18" fillId="0" borderId="3" applyNumberFormat="0" applyFill="0" applyAlignment="0" applyProtection="0"/>
    <xf numFmtId="0" fontId="19" fillId="0" borderId="0" applyNumberFormat="0" applyFill="0" applyBorder="0" applyAlignment="0" applyProtection="0"/>
    <xf numFmtId="0" fontId="20" fillId="4" borderId="0" applyNumberFormat="0" applyBorder="0" applyAlignment="0" applyProtection="0"/>
    <xf numFmtId="0" fontId="6" fillId="0" borderId="0" applyNumberFormat="0" applyFill="0" applyBorder="0" applyAlignment="0" applyProtection="0">
      <alignment vertical="top"/>
      <protection locked="0"/>
    </xf>
    <xf numFmtId="0" fontId="21" fillId="21" borderId="0" applyNumberFormat="0" applyBorder="0" applyAlignment="0" applyProtection="0"/>
    <xf numFmtId="0" fontId="1" fillId="22" borderId="4" applyNumberFormat="0" applyFont="0" applyAlignment="0" applyProtection="0"/>
    <xf numFmtId="0" fontId="22" fillId="3" borderId="0" applyNumberFormat="0" applyBorder="0" applyAlignment="0" applyProtection="0"/>
    <xf numFmtId="0" fontId="23" fillId="0" borderId="0" applyNumberFormat="0" applyFill="0" applyBorder="0" applyAlignment="0" applyProtection="0"/>
    <xf numFmtId="0" fontId="24" fillId="0" borderId="5"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0" applyNumberFormat="0" applyFill="0" applyBorder="0" applyAlignment="0" applyProtection="0"/>
    <xf numFmtId="0" fontId="27" fillId="0" borderId="8" applyNumberFormat="0" applyFill="0" applyAlignment="0" applyProtection="0"/>
    <xf numFmtId="0" fontId="28" fillId="0" borderId="0" applyNumberFormat="0" applyFill="0" applyBorder="0" applyAlignment="0" applyProtection="0"/>
    <xf numFmtId="0" fontId="29" fillId="23" borderId="9" applyNumberFormat="0" applyAlignment="0" applyProtection="0"/>
    <xf numFmtId="9" fontId="39" fillId="0" borderId="0" applyFont="0" applyFill="0" applyBorder="0" applyAlignment="0" applyProtection="0"/>
  </cellStyleXfs>
  <cellXfs count="252">
    <xf numFmtId="0" fontId="0" fillId="0" borderId="0" xfId="0"/>
    <xf numFmtId="0" fontId="0" fillId="0" borderId="0" xfId="0" applyBorder="1"/>
    <xf numFmtId="0" fontId="1" fillId="0" borderId="0" xfId="0" applyFont="1"/>
    <xf numFmtId="0" fontId="0" fillId="0" borderId="0" xfId="0" applyAlignment="1">
      <alignment horizontal="right"/>
    </xf>
    <xf numFmtId="0" fontId="2" fillId="0" borderId="0" xfId="0" applyFont="1"/>
    <xf numFmtId="0" fontId="2" fillId="0" borderId="0" xfId="0" applyFont="1" applyAlignment="1">
      <alignment horizontal="right"/>
    </xf>
    <xf numFmtId="0" fontId="4" fillId="0" borderId="0" xfId="0" applyFont="1" applyBorder="1"/>
    <xf numFmtId="0" fontId="5" fillId="0" borderId="0" xfId="0" applyFont="1"/>
    <xf numFmtId="0" fontId="2" fillId="0" borderId="0" xfId="0" applyFont="1" applyAlignment="1">
      <alignment horizontal="left"/>
    </xf>
    <xf numFmtId="0" fontId="7" fillId="0" borderId="0" xfId="0" applyFont="1"/>
    <xf numFmtId="0" fontId="5" fillId="0" borderId="0" xfId="0" applyFont="1" applyAlignment="1">
      <alignment horizontal="right"/>
    </xf>
    <xf numFmtId="0" fontId="4" fillId="0" borderId="0" xfId="0" applyFont="1" applyAlignment="1">
      <alignment horizontal="left"/>
    </xf>
    <xf numFmtId="0" fontId="0" fillId="0" borderId="0" xfId="0" applyAlignment="1">
      <alignment horizontal="center"/>
    </xf>
    <xf numFmtId="0" fontId="2" fillId="0" borderId="0" xfId="0" applyFont="1" applyFill="1"/>
    <xf numFmtId="0" fontId="9" fillId="0" borderId="0" xfId="0" applyFont="1" applyFill="1" applyAlignment="1">
      <alignment horizontal="right"/>
    </xf>
    <xf numFmtId="0" fontId="8" fillId="0" borderId="0" xfId="0" applyFont="1" applyFill="1" applyAlignment="1">
      <alignment horizontal="right"/>
    </xf>
    <xf numFmtId="0" fontId="10" fillId="0" borderId="0" xfId="0" applyFont="1"/>
    <xf numFmtId="0" fontId="7" fillId="0" borderId="0" xfId="0" applyFont="1" applyBorder="1"/>
    <xf numFmtId="0" fontId="8" fillId="0" borderId="0" xfId="0" applyFont="1"/>
    <xf numFmtId="3" fontId="0" fillId="0" borderId="0" xfId="0" applyNumberFormat="1"/>
    <xf numFmtId="0" fontId="11" fillId="0" borderId="0" xfId="0" applyFont="1"/>
    <xf numFmtId="3" fontId="1" fillId="0" borderId="0" xfId="0" applyNumberFormat="1" applyFont="1" applyBorder="1" applyAlignment="1">
      <alignment horizontal="right" vertical="top" wrapText="1"/>
    </xf>
    <xf numFmtId="3" fontId="0" fillId="0" borderId="10" xfId="0" applyNumberFormat="1" applyBorder="1" applyAlignment="1">
      <alignment horizontal="right"/>
    </xf>
    <xf numFmtId="0" fontId="0" fillId="0" borderId="10" xfId="0" applyBorder="1"/>
    <xf numFmtId="0" fontId="0" fillId="0" borderId="10" xfId="0" applyFill="1" applyBorder="1" applyAlignment="1">
      <alignment horizontal="center"/>
    </xf>
    <xf numFmtId="0" fontId="0" fillId="24" borderId="10" xfId="0" applyFill="1" applyBorder="1" applyAlignment="1">
      <alignment horizontal="right" vertical="top" wrapText="1"/>
    </xf>
    <xf numFmtId="0" fontId="2" fillId="24" borderId="10" xfId="0" applyFont="1" applyFill="1" applyBorder="1" applyAlignment="1">
      <alignment horizontal="right" vertical="top"/>
    </xf>
    <xf numFmtId="0" fontId="2" fillId="0" borderId="10" xfId="0" applyFont="1" applyBorder="1"/>
    <xf numFmtId="3" fontId="2" fillId="0" borderId="10" xfId="0" applyNumberFormat="1" applyFont="1" applyBorder="1" applyAlignment="1">
      <alignment horizontal="right"/>
    </xf>
    <xf numFmtId="164" fontId="0" fillId="0" borderId="10" xfId="0" applyNumberFormat="1" applyBorder="1" applyAlignment="1">
      <alignment horizontal="right"/>
    </xf>
    <xf numFmtId="0" fontId="0" fillId="0" borderId="0" xfId="0" applyFill="1" applyBorder="1"/>
    <xf numFmtId="0" fontId="12" fillId="0" borderId="0" xfId="0" applyFont="1" applyFill="1" applyBorder="1" applyAlignment="1">
      <alignment horizontal="center"/>
    </xf>
    <xf numFmtId="3" fontId="12" fillId="0" borderId="0" xfId="0" applyNumberFormat="1" applyFont="1" applyFill="1" applyBorder="1" applyAlignment="1">
      <alignment horizontal="right"/>
    </xf>
    <xf numFmtId="165" fontId="2" fillId="0" borderId="10" xfId="0" applyNumberFormat="1" applyFont="1" applyBorder="1" applyAlignment="1">
      <alignment horizontal="right"/>
    </xf>
    <xf numFmtId="164" fontId="0" fillId="0" borderId="0" xfId="0" applyNumberFormat="1"/>
    <xf numFmtId="0" fontId="2" fillId="24" borderId="10" xfId="0" applyFont="1" applyFill="1" applyBorder="1" applyAlignment="1">
      <alignment horizontal="right" vertical="top" wrapText="1"/>
    </xf>
    <xf numFmtId="0" fontId="2" fillId="0" borderId="11" xfId="0" applyFont="1" applyBorder="1" applyAlignment="1">
      <alignment horizontal="left"/>
    </xf>
    <xf numFmtId="0" fontId="2" fillId="24" borderId="10" xfId="0" applyFont="1" applyFill="1" applyBorder="1" applyAlignment="1">
      <alignment horizontal="left" vertical="top" wrapText="1"/>
    </xf>
    <xf numFmtId="3" fontId="0" fillId="0" borderId="10" xfId="0" applyNumberFormat="1" applyBorder="1"/>
    <xf numFmtId="0" fontId="2" fillId="0" borderId="0" xfId="0" applyFont="1"/>
    <xf numFmtId="0" fontId="0" fillId="0" borderId="0" xfId="0"/>
    <xf numFmtId="0" fontId="2" fillId="0" borderId="0" xfId="0" applyFont="1"/>
    <xf numFmtId="0" fontId="0" fillId="0" borderId="0" xfId="0"/>
    <xf numFmtId="3" fontId="0" fillId="0" borderId="10" xfId="0" applyNumberFormat="1" applyBorder="1" applyAlignment="1">
      <alignment horizontal="right" vertical="top" wrapText="1"/>
    </xf>
    <xf numFmtId="3" fontId="2" fillId="24" borderId="10" xfId="0" applyNumberFormat="1" applyFont="1" applyFill="1" applyBorder="1" applyAlignment="1">
      <alignment horizontal="right" vertical="top"/>
    </xf>
    <xf numFmtId="3" fontId="0" fillId="0" borderId="0" xfId="0" applyNumberFormat="1" applyFill="1" applyBorder="1" applyAlignment="1">
      <alignment horizontal="right"/>
    </xf>
    <xf numFmtId="0" fontId="0" fillId="0" borderId="10" xfId="0" applyBorder="1" applyAlignment="1">
      <alignment horizontal="center" vertical="top" wrapText="1"/>
    </xf>
    <xf numFmtId="3" fontId="0" fillId="0" borderId="10" xfId="0" applyNumberFormat="1" applyBorder="1" applyAlignment="1">
      <alignment vertical="top" wrapText="1"/>
    </xf>
    <xf numFmtId="2" fontId="0" fillId="24" borderId="10" xfId="0" applyNumberFormat="1" applyFill="1" applyBorder="1" applyAlignment="1">
      <alignment horizontal="left" vertical="top" wrapText="1" readingOrder="1"/>
    </xf>
    <xf numFmtId="0" fontId="4" fillId="0" borderId="0" xfId="0" applyFont="1"/>
    <xf numFmtId="0" fontId="2" fillId="0" borderId="10" xfId="0" applyFont="1" applyFill="1" applyBorder="1" applyAlignment="1">
      <alignment horizontal="left"/>
    </xf>
    <xf numFmtId="164" fontId="2" fillId="0" borderId="10" xfId="0" applyNumberFormat="1" applyFont="1" applyBorder="1" applyAlignment="1">
      <alignment horizontal="right"/>
    </xf>
    <xf numFmtId="0" fontId="30" fillId="0" borderId="10" xfId="0" applyFont="1" applyBorder="1" applyAlignment="1" applyProtection="1">
      <alignment horizontal="left"/>
      <protection locked="0"/>
    </xf>
    <xf numFmtId="165" fontId="2" fillId="0" borderId="10" xfId="0" applyNumberFormat="1" applyFont="1" applyBorder="1" applyAlignment="1" applyProtection="1">
      <alignment horizontal="right"/>
      <protection locked="0"/>
    </xf>
    <xf numFmtId="0" fontId="31" fillId="0" borderId="10" xfId="0" applyFont="1" applyBorder="1" applyAlignment="1" applyProtection="1">
      <alignment horizontal="left"/>
      <protection locked="0"/>
    </xf>
    <xf numFmtId="165" fontId="3" fillId="0" borderId="10" xfId="0" applyNumberFormat="1" applyFont="1" applyBorder="1" applyAlignment="1" applyProtection="1">
      <alignment horizontal="right"/>
      <protection locked="0"/>
    </xf>
    <xf numFmtId="2" fontId="0" fillId="0" borderId="10" xfId="0" applyNumberFormat="1" applyBorder="1"/>
    <xf numFmtId="2" fontId="0" fillId="0" borderId="10" xfId="0" applyNumberFormat="1" applyBorder="1" applyAlignment="1">
      <alignment horizontal="right"/>
    </xf>
    <xf numFmtId="0" fontId="0" fillId="0" borderId="10" xfId="0" applyBorder="1" applyAlignment="1">
      <alignment horizontal="right" vertical="top" wrapText="1"/>
    </xf>
    <xf numFmtId="3" fontId="0" fillId="0" borderId="10" xfId="0" applyNumberFormat="1" applyFill="1" applyBorder="1" applyAlignment="1">
      <alignment horizontal="right"/>
    </xf>
    <xf numFmtId="3" fontId="2" fillId="0" borderId="12" xfId="0" applyNumberFormat="1" applyFont="1" applyBorder="1" applyAlignment="1">
      <alignment horizontal="right"/>
    </xf>
    <xf numFmtId="0" fontId="0" fillId="0" borderId="0" xfId="0" applyAlignment="1">
      <alignment vertical="top"/>
    </xf>
    <xf numFmtId="2" fontId="0" fillId="24" borderId="10" xfId="0" applyNumberFormat="1" applyFill="1" applyBorder="1" applyAlignment="1">
      <alignment horizontal="right" vertical="top" wrapText="1" readingOrder="1"/>
    </xf>
    <xf numFmtId="0" fontId="0" fillId="0" borderId="0" xfId="0" applyFill="1"/>
    <xf numFmtId="0" fontId="0" fillId="0" borderId="0" xfId="0" applyFill="1" applyBorder="1" applyAlignment="1">
      <alignment horizontal="center"/>
    </xf>
    <xf numFmtId="164" fontId="0" fillId="0" borderId="10" xfId="0" applyNumberFormat="1" applyBorder="1" applyAlignment="1">
      <alignment horizontal="right" vertical="top" wrapText="1"/>
    </xf>
    <xf numFmtId="3" fontId="0" fillId="0" borderId="0" xfId="0" applyNumberFormat="1" applyBorder="1" applyAlignment="1">
      <alignment horizontal="right" vertical="top" wrapText="1"/>
    </xf>
    <xf numFmtId="1" fontId="0" fillId="24" borderId="10" xfId="0" applyNumberFormat="1" applyFill="1" applyBorder="1" applyAlignment="1">
      <alignment horizontal="right" vertical="top" wrapText="1" readingOrder="1"/>
    </xf>
    <xf numFmtId="0" fontId="0" fillId="25" borderId="10" xfId="0" applyFill="1" applyBorder="1" applyAlignment="1">
      <alignment horizontal="right"/>
    </xf>
    <xf numFmtId="3" fontId="30" fillId="0" borderId="10" xfId="0" applyNumberFormat="1" applyFont="1" applyBorder="1" applyAlignment="1">
      <alignment horizontal="right" vertical="center"/>
    </xf>
    <xf numFmtId="164" fontId="30" fillId="0" borderId="10" xfId="0" applyNumberFormat="1" applyFont="1" applyBorder="1" applyAlignment="1">
      <alignment horizontal="right" vertical="center"/>
    </xf>
    <xf numFmtId="3" fontId="2" fillId="0" borderId="10" xfId="0" applyNumberFormat="1" applyFont="1" applyFill="1" applyBorder="1" applyAlignment="1">
      <alignment horizontal="right" vertical="center" wrapText="1"/>
    </xf>
    <xf numFmtId="164" fontId="2" fillId="0" borderId="10" xfId="0" applyNumberFormat="1" applyFont="1" applyFill="1" applyBorder="1" applyAlignment="1">
      <alignment horizontal="right" vertical="center" wrapText="1"/>
    </xf>
    <xf numFmtId="0" fontId="2" fillId="0" borderId="10" xfId="0" applyFont="1" applyFill="1" applyBorder="1" applyAlignment="1">
      <alignment vertical="center" wrapText="1"/>
    </xf>
    <xf numFmtId="0" fontId="6" fillId="0" borderId="0" xfId="31" applyAlignment="1" applyProtection="1">
      <alignment horizontal="left"/>
    </xf>
    <xf numFmtId="0" fontId="6" fillId="0" borderId="0" xfId="31" applyAlignment="1" applyProtection="1">
      <alignment horizontal="center"/>
    </xf>
    <xf numFmtId="3" fontId="0" fillId="0" borderId="0" xfId="0" applyNumberFormat="1" applyBorder="1" applyAlignment="1">
      <alignment horizontal="right"/>
    </xf>
    <xf numFmtId="165" fontId="2" fillId="0" borderId="0" xfId="0" applyNumberFormat="1" applyFont="1" applyBorder="1" applyAlignment="1">
      <alignment horizontal="right"/>
    </xf>
    <xf numFmtId="0" fontId="10" fillId="0" borderId="0" xfId="0" applyNumberFormat="1" applyFont="1" applyFill="1" applyBorder="1" applyAlignment="1">
      <alignment horizontal="left"/>
    </xf>
    <xf numFmtId="3" fontId="2" fillId="0" borderId="0" xfId="0" applyNumberFormat="1" applyFont="1" applyBorder="1" applyAlignment="1">
      <alignment horizontal="right"/>
    </xf>
    <xf numFmtId="165" fontId="0" fillId="0" borderId="0" xfId="0" applyNumberFormat="1" applyBorder="1" applyAlignment="1">
      <alignment horizontal="right" vertical="top" wrapText="1"/>
    </xf>
    <xf numFmtId="0" fontId="10" fillId="0" borderId="0" xfId="0" quotePrefix="1" applyFont="1" applyFill="1" applyBorder="1" applyAlignment="1">
      <alignment horizontal="left"/>
    </xf>
    <xf numFmtId="3" fontId="0" fillId="0" borderId="0" xfId="0" applyNumberFormat="1" applyBorder="1" applyAlignment="1">
      <alignment vertical="top" wrapText="1"/>
    </xf>
    <xf numFmtId="3" fontId="0" fillId="0" borderId="0" xfId="0" applyNumberFormat="1" applyBorder="1"/>
    <xf numFmtId="0" fontId="33" fillId="0" borderId="0" xfId="0" applyFont="1"/>
    <xf numFmtId="0" fontId="33" fillId="0" borderId="0" xfId="0" applyFont="1" applyAlignment="1">
      <alignment horizontal="left"/>
    </xf>
    <xf numFmtId="0" fontId="33" fillId="0" borderId="0" xfId="0" applyFont="1" applyAlignment="1">
      <alignment horizontal="left" vertical="top"/>
    </xf>
    <xf numFmtId="49" fontId="2" fillId="0" borderId="0" xfId="0" applyNumberFormat="1" applyFont="1" applyFill="1"/>
    <xf numFmtId="49" fontId="2" fillId="0" borderId="0" xfId="0" applyNumberFormat="1" applyFont="1"/>
    <xf numFmtId="49" fontId="2" fillId="0" borderId="0" xfId="0" applyNumberFormat="1" applyFont="1" applyAlignment="1">
      <alignment horizontal="right"/>
    </xf>
    <xf numFmtId="49" fontId="2" fillId="0" borderId="0" xfId="0" applyNumberFormat="1" applyFont="1" applyFill="1" applyAlignment="1">
      <alignment horizontal="right"/>
    </xf>
    <xf numFmtId="0" fontId="8" fillId="0" borderId="0" xfId="0" applyFont="1" applyFill="1" applyAlignment="1">
      <alignment vertical="top"/>
    </xf>
    <xf numFmtId="49" fontId="8" fillId="0" borderId="0" xfId="0" applyNumberFormat="1" applyFont="1" applyFill="1" applyAlignment="1">
      <alignment vertical="top"/>
    </xf>
    <xf numFmtId="0" fontId="2" fillId="0" borderId="0" xfId="0" applyFont="1" applyFill="1" applyAlignment="1">
      <alignment vertical="top"/>
    </xf>
    <xf numFmtId="49" fontId="2" fillId="0" borderId="0" xfId="0" applyNumberFormat="1" applyFont="1" applyFill="1" applyAlignment="1">
      <alignment vertical="top"/>
    </xf>
    <xf numFmtId="0" fontId="0" fillId="0" borderId="10" xfId="0" applyBorder="1" applyAlignment="1">
      <alignment horizontal="center"/>
    </xf>
    <xf numFmtId="0" fontId="2" fillId="25" borderId="10" xfId="0" applyFont="1" applyFill="1" applyBorder="1" applyAlignment="1">
      <alignment horizontal="left" wrapText="1"/>
    </xf>
    <xf numFmtId="0" fontId="0" fillId="24" borderId="10" xfId="0" applyFill="1" applyBorder="1" applyAlignment="1">
      <alignment horizontal="left" vertical="top" wrapText="1"/>
    </xf>
    <xf numFmtId="165" fontId="2" fillId="0" borderId="10" xfId="0" applyNumberFormat="1" applyFont="1" applyFill="1" applyBorder="1" applyAlignment="1" applyProtection="1">
      <alignment horizontal="right"/>
      <protection locked="0"/>
    </xf>
    <xf numFmtId="165" fontId="3" fillId="0" borderId="10" xfId="0" applyNumberFormat="1" applyFont="1" applyFill="1" applyBorder="1" applyAlignment="1" applyProtection="1">
      <alignment horizontal="right"/>
      <protection locked="0"/>
    </xf>
    <xf numFmtId="0" fontId="5" fillId="0" borderId="0" xfId="0" quotePrefix="1" applyFont="1"/>
    <xf numFmtId="0" fontId="5" fillId="0" borderId="0" xfId="0" applyFont="1" applyFill="1" applyBorder="1"/>
    <xf numFmtId="0" fontId="1" fillId="24" borderId="10" xfId="0" applyFont="1" applyFill="1" applyBorder="1" applyAlignment="1">
      <alignment horizontal="right" vertical="top" wrapText="1"/>
    </xf>
    <xf numFmtId="3" fontId="0" fillId="0" borderId="10" xfId="0" applyNumberFormat="1" applyFill="1" applyBorder="1" applyAlignment="1">
      <alignment vertical="top" wrapText="1"/>
    </xf>
    <xf numFmtId="0" fontId="2" fillId="26" borderId="13" xfId="0" applyFont="1" applyFill="1" applyBorder="1" applyAlignment="1">
      <alignment horizontal="center" vertical="top" wrapText="1"/>
    </xf>
    <xf numFmtId="3" fontId="0" fillId="0" borderId="10" xfId="0" quotePrefix="1" applyNumberFormat="1" applyFill="1" applyBorder="1" applyAlignment="1">
      <alignment horizontal="right"/>
    </xf>
    <xf numFmtId="3" fontId="0" fillId="0" borderId="10" xfId="0" applyNumberFormat="1" applyFill="1" applyBorder="1"/>
    <xf numFmtId="0" fontId="6" fillId="0" borderId="0" xfId="31" applyAlignment="1" applyProtection="1"/>
    <xf numFmtId="3" fontId="1" fillId="0" borderId="10" xfId="0" applyNumberFormat="1" applyFont="1" applyFill="1" applyBorder="1" applyAlignment="1">
      <alignment horizontal="right" vertical="center" wrapText="1"/>
    </xf>
    <xf numFmtId="164" fontId="1" fillId="0" borderId="10" xfId="0" applyNumberFormat="1" applyFont="1" applyFill="1" applyBorder="1" applyAlignment="1">
      <alignment horizontal="right" vertical="center" wrapText="1"/>
    </xf>
    <xf numFmtId="3" fontId="1" fillId="0" borderId="10" xfId="0" quotePrefix="1" applyNumberFormat="1" applyFont="1" applyFill="1" applyBorder="1" applyAlignment="1">
      <alignment horizontal="right" vertical="center" wrapText="1"/>
    </xf>
    <xf numFmtId="164" fontId="1" fillId="0" borderId="10" xfId="0" quotePrefix="1" applyNumberFormat="1" applyFont="1" applyFill="1" applyBorder="1" applyAlignment="1">
      <alignment horizontal="right" vertical="center" wrapText="1"/>
    </xf>
    <xf numFmtId="164" fontId="30" fillId="0" borderId="10" xfId="0" quotePrefix="1" applyNumberFormat="1" applyFont="1" applyBorder="1" applyAlignment="1">
      <alignment horizontal="right" vertical="center"/>
    </xf>
    <xf numFmtId="3" fontId="30" fillId="0" borderId="10" xfId="0" quotePrefix="1" applyNumberFormat="1" applyFont="1" applyBorder="1" applyAlignment="1">
      <alignment horizontal="right" vertical="center"/>
    </xf>
    <xf numFmtId="3" fontId="30" fillId="0" borderId="10" xfId="0" applyNumberFormat="1" applyFont="1" applyFill="1" applyBorder="1" applyAlignment="1">
      <alignment horizontal="right" vertical="center"/>
    </xf>
    <xf numFmtId="3" fontId="1" fillId="0" borderId="10" xfId="0" applyNumberFormat="1" applyFont="1" applyBorder="1" applyAlignment="1">
      <alignment horizontal="right"/>
    </xf>
    <xf numFmtId="165" fontId="1" fillId="0" borderId="10" xfId="0" applyNumberFormat="1" applyFont="1" applyBorder="1" applyAlignment="1">
      <alignment horizontal="right"/>
    </xf>
    <xf numFmtId="0" fontId="1" fillId="0" borderId="10" xfId="0" quotePrefix="1" applyFont="1" applyBorder="1" applyAlignment="1">
      <alignment horizontal="right"/>
    </xf>
    <xf numFmtId="165" fontId="0" fillId="0" borderId="10" xfId="0" applyNumberFormat="1" applyBorder="1" applyAlignment="1">
      <alignment horizontal="right"/>
    </xf>
    <xf numFmtId="0" fontId="0" fillId="0" borderId="10" xfId="0" quotePrefix="1" applyBorder="1" applyAlignment="1">
      <alignment horizontal="right"/>
    </xf>
    <xf numFmtId="0" fontId="0" fillId="0" borderId="10" xfId="0" applyFill="1" applyBorder="1" applyAlignment="1">
      <alignment horizontal="center" vertical="center"/>
    </xf>
    <xf numFmtId="3" fontId="0" fillId="0" borderId="10" xfId="0" applyNumberFormat="1" applyBorder="1" applyAlignment="1">
      <alignment horizontal="right" vertical="center"/>
    </xf>
    <xf numFmtId="0" fontId="30" fillId="0" borderId="10" xfId="0" applyFont="1" applyBorder="1" applyAlignment="1">
      <alignment horizontal="center" vertical="center" wrapText="1"/>
    </xf>
    <xf numFmtId="0" fontId="30" fillId="0" borderId="10" xfId="0" applyFont="1" applyFill="1" applyBorder="1" applyAlignment="1">
      <alignment horizontal="center" vertical="center"/>
    </xf>
    <xf numFmtId="0" fontId="0" fillId="0" borderId="0" xfId="0" applyAlignment="1">
      <alignment horizontal="right" vertical="center"/>
    </xf>
    <xf numFmtId="0" fontId="0" fillId="0" borderId="10" xfId="0" applyBorder="1" applyAlignment="1">
      <alignment horizontal="center" vertical="top"/>
    </xf>
    <xf numFmtId="1" fontId="1" fillId="0" borderId="10" xfId="0" quotePrefix="1" applyNumberFormat="1" applyFont="1" applyBorder="1" applyAlignment="1">
      <alignment horizontal="center" vertical="top"/>
    </xf>
    <xf numFmtId="3" fontId="1" fillId="0" borderId="10" xfId="0" applyNumberFormat="1" applyFont="1" applyBorder="1"/>
    <xf numFmtId="49" fontId="1" fillId="0" borderId="0" xfId="0" applyNumberFormat="1" applyFont="1" applyAlignment="1">
      <alignment horizontal="right"/>
    </xf>
    <xf numFmtId="49" fontId="1" fillId="0" borderId="0" xfId="0" applyNumberFormat="1" applyFont="1"/>
    <xf numFmtId="0" fontId="3" fillId="0" borderId="0" xfId="0" applyFont="1"/>
    <xf numFmtId="0" fontId="30" fillId="0" borderId="10" xfId="0" applyFont="1" applyBorder="1"/>
    <xf numFmtId="3" fontId="30" fillId="0" borderId="10" xfId="0" applyNumberFormat="1" applyFont="1" applyBorder="1"/>
    <xf numFmtId="0" fontId="2" fillId="0" borderId="10" xfId="0" applyFont="1" applyFill="1" applyBorder="1" applyAlignment="1">
      <alignment vertical="top" wrapText="1"/>
    </xf>
    <xf numFmtId="0" fontId="0" fillId="0" borderId="0" xfId="0" applyAlignment="1"/>
    <xf numFmtId="3" fontId="30" fillId="0" borderId="10" xfId="0" applyNumberFormat="1" applyFont="1" applyBorder="1" applyAlignment="1"/>
    <xf numFmtId="165" fontId="30" fillId="0" borderId="10" xfId="0" applyNumberFormat="1" applyFont="1" applyBorder="1" applyAlignment="1"/>
    <xf numFmtId="3" fontId="30" fillId="0" borderId="10" xfId="0" applyNumberFormat="1" applyFont="1" applyFill="1" applyBorder="1" applyAlignment="1"/>
    <xf numFmtId="165" fontId="30" fillId="0" borderId="10" xfId="0" applyNumberFormat="1" applyFont="1" applyFill="1" applyBorder="1" applyAlignment="1"/>
    <xf numFmtId="0" fontId="3" fillId="0" borderId="0" xfId="0" applyFont="1" applyAlignment="1">
      <alignment horizontal="left"/>
    </xf>
    <xf numFmtId="0" fontId="0" fillId="0" borderId="0" xfId="0" applyAlignment="1">
      <alignment horizontal="left"/>
    </xf>
    <xf numFmtId="3" fontId="2" fillId="0" borderId="10" xfId="0" applyNumberFormat="1" applyFont="1" applyFill="1" applyBorder="1" applyAlignment="1">
      <alignment vertical="top" wrapText="1"/>
    </xf>
    <xf numFmtId="0" fontId="2" fillId="24" borderId="13" xfId="0" applyFont="1" applyFill="1" applyBorder="1" applyAlignment="1">
      <alignment vertical="top" wrapText="1"/>
    </xf>
    <xf numFmtId="2" fontId="0" fillId="24" borderId="10" xfId="0" applyNumberFormat="1" applyFill="1" applyBorder="1" applyAlignment="1">
      <alignment vertical="top" wrapText="1" readingOrder="1"/>
    </xf>
    <xf numFmtId="0" fontId="1" fillId="0" borderId="0" xfId="0" applyFont="1" applyAlignment="1">
      <alignment horizontal="left" vertical="center" wrapText="1"/>
    </xf>
    <xf numFmtId="0" fontId="30" fillId="0" borderId="10" xfId="0" applyFont="1" applyFill="1" applyBorder="1" applyAlignment="1">
      <alignment horizontal="right" vertical="center"/>
    </xf>
    <xf numFmtId="165" fontId="1" fillId="0" borderId="10" xfId="0" applyNumberFormat="1" applyFont="1" applyBorder="1" applyAlignment="1">
      <alignment horizontal="right" vertical="center"/>
    </xf>
    <xf numFmtId="165" fontId="30" fillId="0" borderId="10" xfId="0" applyNumberFormat="1" applyFont="1" applyBorder="1" applyAlignment="1">
      <alignment horizontal="right" vertical="center"/>
    </xf>
    <xf numFmtId="49" fontId="30" fillId="0" borderId="10" xfId="0" applyNumberFormat="1" applyFont="1" applyFill="1" applyBorder="1" applyAlignment="1">
      <alignment horizontal="right" vertical="center"/>
    </xf>
    <xf numFmtId="0" fontId="0" fillId="24" borderId="10" xfId="0" applyFill="1" applyBorder="1" applyAlignment="1">
      <alignment horizontal="center" vertical="top" wrapText="1"/>
    </xf>
    <xf numFmtId="165" fontId="1" fillId="0" borderId="10" xfId="0" applyNumberFormat="1" applyFont="1" applyFill="1" applyBorder="1" applyAlignment="1" applyProtection="1">
      <alignment horizontal="right"/>
      <protection locked="0"/>
    </xf>
    <xf numFmtId="164" fontId="0" fillId="0" borderId="10" xfId="0" applyNumberFormat="1" applyFill="1" applyBorder="1" applyAlignment="1">
      <alignment horizontal="right"/>
    </xf>
    <xf numFmtId="2" fontId="0" fillId="0" borderId="10" xfId="0" applyNumberFormat="1" applyFill="1" applyBorder="1" applyAlignment="1">
      <alignment horizontal="right"/>
    </xf>
    <xf numFmtId="3" fontId="0" fillId="0" borderId="0" xfId="0" applyNumberFormat="1" applyFill="1" applyBorder="1"/>
    <xf numFmtId="164" fontId="0" fillId="0" borderId="0" xfId="0" applyNumberFormat="1" applyFill="1" applyBorder="1" applyAlignment="1">
      <alignment horizontal="right"/>
    </xf>
    <xf numFmtId="2" fontId="0" fillId="0" borderId="0" xfId="0" applyNumberFormat="1" applyFill="1" applyBorder="1" applyAlignment="1">
      <alignment horizontal="right"/>
    </xf>
    <xf numFmtId="0" fontId="5" fillId="0" borderId="0" xfId="0" quotePrefix="1" applyNumberFormat="1" applyFont="1" applyFill="1" applyBorder="1" applyAlignment="1">
      <alignment horizontal="left"/>
    </xf>
    <xf numFmtId="0" fontId="5" fillId="0" borderId="0" xfId="0" applyFont="1" applyBorder="1"/>
    <xf numFmtId="0" fontId="37" fillId="0" borderId="0" xfId="0" applyFont="1"/>
    <xf numFmtId="0" fontId="37" fillId="0" borderId="0" xfId="0" applyFont="1" applyFill="1" applyBorder="1" applyAlignment="1">
      <alignment horizontal="left" vertical="top" wrapText="1"/>
    </xf>
    <xf numFmtId="3" fontId="0" fillId="0" borderId="10" xfId="0" applyNumberFormat="1" applyFont="1" applyFill="1" applyBorder="1"/>
    <xf numFmtId="3" fontId="0" fillId="0" borderId="10" xfId="0" applyNumberFormat="1" applyFont="1" applyFill="1" applyBorder="1" applyAlignment="1">
      <alignment horizontal="right"/>
    </xf>
    <xf numFmtId="3" fontId="0" fillId="0" borderId="0" xfId="0" applyNumberFormat="1" applyFont="1" applyFill="1" applyBorder="1"/>
    <xf numFmtId="3" fontId="0" fillId="0" borderId="0" xfId="0" applyNumberFormat="1" applyFont="1" applyFill="1" applyBorder="1" applyAlignment="1">
      <alignment horizontal="right"/>
    </xf>
    <xf numFmtId="0" fontId="30" fillId="0" borderId="10" xfId="0" applyFont="1" applyFill="1" applyBorder="1"/>
    <xf numFmtId="3" fontId="30" fillId="0" borderId="10" xfId="0" applyNumberFormat="1" applyFont="1" applyFill="1" applyBorder="1"/>
    <xf numFmtId="0" fontId="0" fillId="0" borderId="10" xfId="0" applyFill="1" applyBorder="1"/>
    <xf numFmtId="0" fontId="7" fillId="0" borderId="0" xfId="0" applyFont="1" applyFill="1" applyAlignment="1">
      <alignment vertical="top"/>
    </xf>
    <xf numFmtId="0" fontId="38" fillId="0" borderId="0" xfId="0" applyFont="1"/>
    <xf numFmtId="165" fontId="38" fillId="0" borderId="0" xfId="0" applyNumberFormat="1" applyFont="1"/>
    <xf numFmtId="0" fontId="38" fillId="0" borderId="0" xfId="0" applyFont="1" applyFill="1" applyBorder="1" applyAlignment="1">
      <alignment horizontal="center" vertical="top" wrapText="1"/>
    </xf>
    <xf numFmtId="0" fontId="38" fillId="0" borderId="0" xfId="0" applyFont="1" applyFill="1" applyBorder="1" applyAlignment="1">
      <alignment horizontal="center"/>
    </xf>
    <xf numFmtId="3" fontId="38" fillId="0" borderId="0" xfId="0" applyNumberFormat="1" applyFont="1" applyFill="1" applyBorder="1" applyAlignment="1">
      <alignment horizontal="right" vertical="top" wrapText="1"/>
    </xf>
    <xf numFmtId="3" fontId="38" fillId="0" borderId="0" xfId="0" applyNumberFormat="1" applyFont="1" applyBorder="1" applyAlignment="1">
      <alignment horizontal="right" vertical="top" wrapText="1"/>
    </xf>
    <xf numFmtId="0" fontId="2" fillId="24" borderId="13" xfId="0" applyFont="1" applyFill="1" applyBorder="1" applyAlignment="1">
      <alignment horizontal="center" vertical="top" wrapText="1"/>
    </xf>
    <xf numFmtId="0" fontId="2" fillId="24" borderId="13" xfId="0" applyFont="1" applyFill="1" applyBorder="1" applyAlignment="1">
      <alignment horizontal="left" vertical="top" wrapText="1"/>
    </xf>
    <xf numFmtId="3" fontId="2" fillId="0" borderId="0" xfId="0" applyNumberFormat="1" applyFont="1"/>
    <xf numFmtId="0" fontId="2" fillId="24" borderId="10" xfId="0" applyFont="1" applyFill="1" applyBorder="1" applyAlignment="1">
      <alignment horizontal="center" vertical="top"/>
    </xf>
    <xf numFmtId="0" fontId="2" fillId="0" borderId="16" xfId="0" applyFont="1" applyFill="1" applyBorder="1" applyAlignment="1">
      <alignment vertical="top" wrapText="1"/>
    </xf>
    <xf numFmtId="0" fontId="10" fillId="0" borderId="0" xfId="0" quotePrefix="1" applyFont="1" applyFill="1" applyBorder="1" applyAlignment="1">
      <alignment horizontal="left" wrapText="1"/>
    </xf>
    <xf numFmtId="0" fontId="5" fillId="0" borderId="0" xfId="0" applyFont="1" applyAlignment="1"/>
    <xf numFmtId="0" fontId="5" fillId="0" borderId="0" xfId="0" quotePrefix="1" applyFont="1" applyFill="1" applyBorder="1" applyAlignment="1"/>
    <xf numFmtId="3" fontId="1" fillId="0" borderId="10" xfId="0" applyNumberFormat="1" applyFont="1" applyBorder="1" applyAlignment="1">
      <alignment horizontal="right" vertical="center"/>
    </xf>
    <xf numFmtId="0" fontId="1" fillId="0" borderId="0" xfId="0" applyFont="1" applyAlignment="1">
      <alignment wrapText="1"/>
    </xf>
    <xf numFmtId="0" fontId="1" fillId="24" borderId="10" xfId="0" applyFont="1" applyFill="1" applyBorder="1" applyAlignment="1">
      <alignment horizontal="center" vertical="top"/>
    </xf>
    <xf numFmtId="165" fontId="0" fillId="0" borderId="10" xfId="0" applyNumberFormat="1" applyBorder="1"/>
    <xf numFmtId="166" fontId="0" fillId="0" borderId="0" xfId="43" applyNumberFormat="1" applyFont="1"/>
    <xf numFmtId="166" fontId="1" fillId="0" borderId="0" xfId="43" applyNumberFormat="1" applyFont="1"/>
    <xf numFmtId="0" fontId="38" fillId="0" borderId="0" xfId="0" applyFont="1" applyFill="1" applyBorder="1" applyAlignment="1">
      <alignment vertical="top" wrapText="1"/>
    </xf>
    <xf numFmtId="4" fontId="0" fillId="0" borderId="0" xfId="0" applyNumberFormat="1" applyBorder="1" applyAlignment="1">
      <alignment horizontal="right" vertical="top" wrapText="1"/>
    </xf>
    <xf numFmtId="3" fontId="1" fillId="0" borderId="0" xfId="0" applyNumberFormat="1" applyFont="1"/>
    <xf numFmtId="165" fontId="0" fillId="0" borderId="0" xfId="0" applyNumberFormat="1" applyBorder="1" applyAlignment="1">
      <alignment vertical="top" wrapText="1"/>
    </xf>
    <xf numFmtId="0" fontId="38" fillId="0" borderId="0" xfId="0" applyFont="1" applyFill="1"/>
    <xf numFmtId="3" fontId="38" fillId="0" borderId="0" xfId="0" applyNumberFormat="1" applyFont="1" applyFill="1"/>
    <xf numFmtId="165" fontId="0" fillId="0" borderId="0" xfId="0" applyNumberFormat="1" applyFill="1" applyBorder="1" applyAlignment="1">
      <alignment horizontal="right"/>
    </xf>
    <xf numFmtId="0" fontId="38" fillId="0" borderId="0" xfId="0" applyFont="1" applyFill="1" applyBorder="1" applyAlignment="1">
      <alignment vertical="top"/>
    </xf>
    <xf numFmtId="0" fontId="3" fillId="27" borderId="10" xfId="0" applyFont="1" applyFill="1" applyBorder="1"/>
    <xf numFmtId="3" fontId="31" fillId="27" borderId="10" xfId="0" applyNumberFormat="1" applyFont="1" applyFill="1" applyBorder="1" applyAlignment="1">
      <alignment horizontal="right" vertical="center"/>
    </xf>
    <xf numFmtId="164" fontId="31" fillId="27" borderId="10" xfId="0" applyNumberFormat="1" applyFont="1" applyFill="1" applyBorder="1" applyAlignment="1">
      <alignment horizontal="right" vertical="center"/>
    </xf>
    <xf numFmtId="0" fontId="1" fillId="25" borderId="10" xfId="0" applyFont="1" applyFill="1" applyBorder="1" applyAlignment="1">
      <alignment horizontal="right"/>
    </xf>
    <xf numFmtId="0" fontId="1" fillId="0" borderId="10" xfId="0" applyFont="1" applyFill="1" applyBorder="1" applyAlignment="1">
      <alignment horizontal="right" vertical="top" wrapText="1"/>
    </xf>
    <xf numFmtId="0" fontId="1" fillId="0" borderId="14" xfId="0" applyFont="1" applyFill="1" applyBorder="1" applyAlignment="1">
      <alignment horizontal="right" vertical="center" wrapText="1"/>
    </xf>
    <xf numFmtId="167" fontId="0" fillId="0" borderId="0" xfId="0" applyNumberFormat="1"/>
    <xf numFmtId="0" fontId="1" fillId="24" borderId="13" xfId="0" applyFont="1" applyFill="1" applyBorder="1" applyAlignment="1">
      <alignment horizontal="right" vertical="top" wrapText="1"/>
    </xf>
    <xf numFmtId="0" fontId="1" fillId="24" borderId="10" xfId="0" applyFont="1" applyFill="1" applyBorder="1" applyAlignment="1">
      <alignment horizontal="right" vertical="top" wrapText="1"/>
    </xf>
    <xf numFmtId="0" fontId="2" fillId="24" borderId="13" xfId="0" applyFont="1" applyFill="1" applyBorder="1" applyAlignment="1">
      <alignment horizontal="right" vertical="top" wrapText="1"/>
    </xf>
    <xf numFmtId="0" fontId="1" fillId="24" borderId="11" xfId="0" applyFont="1" applyFill="1" applyBorder="1" applyAlignment="1">
      <alignment horizontal="right" vertical="top" wrapText="1"/>
    </xf>
    <xf numFmtId="0" fontId="0" fillId="24" borderId="10" xfId="0" applyFill="1" applyBorder="1" applyAlignment="1">
      <alignment horizontal="right" vertical="top"/>
    </xf>
    <xf numFmtId="2" fontId="1" fillId="24" borderId="10" xfId="0" applyNumberFormat="1" applyFont="1" applyFill="1" applyBorder="1" applyAlignment="1">
      <alignment horizontal="right" vertical="top" wrapText="1"/>
    </xf>
    <xf numFmtId="2" fontId="0" fillId="24" borderId="10" xfId="0" applyNumberFormat="1" applyFill="1" applyBorder="1" applyAlignment="1">
      <alignment horizontal="right" vertical="top" wrapText="1"/>
    </xf>
    <xf numFmtId="2" fontId="2" fillId="24" borderId="10" xfId="0" applyNumberFormat="1" applyFont="1" applyFill="1" applyBorder="1" applyAlignment="1">
      <alignment horizontal="right" vertical="top" wrapText="1"/>
    </xf>
    <xf numFmtId="0" fontId="8" fillId="0" borderId="0" xfId="0" applyFont="1" applyAlignment="1">
      <alignment horizontal="right" vertical="top" wrapText="1"/>
    </xf>
    <xf numFmtId="0" fontId="35" fillId="26" borderId="0" xfId="31" applyFont="1" applyFill="1" applyAlignment="1" applyProtection="1">
      <alignment horizontal="left"/>
    </xf>
    <xf numFmtId="0" fontId="34" fillId="0" borderId="0" xfId="31" applyFont="1" applyFill="1" applyAlignment="1" applyProtection="1">
      <alignment vertical="top"/>
    </xf>
    <xf numFmtId="0" fontId="6" fillId="0" borderId="0" xfId="31" applyAlignment="1" applyProtection="1">
      <alignment horizontal="left"/>
    </xf>
    <xf numFmtId="0" fontId="6" fillId="0" borderId="0" xfId="31" applyFont="1" applyAlignment="1" applyProtection="1">
      <alignment horizontal="left"/>
    </xf>
    <xf numFmtId="0" fontId="6" fillId="0" borderId="0" xfId="31" applyAlignment="1" applyProtection="1"/>
    <xf numFmtId="0" fontId="6" fillId="0" borderId="0" xfId="31" applyAlignment="1" applyProtection="1">
      <alignment horizontal="left" vertical="top"/>
    </xf>
    <xf numFmtId="0" fontId="4" fillId="0" borderId="0" xfId="0" applyFont="1" applyBorder="1" applyAlignment="1">
      <alignment horizontal="left"/>
    </xf>
    <xf numFmtId="0" fontId="4" fillId="0" borderId="0" xfId="0" applyFont="1" applyAlignment="1">
      <alignment horizontal="left"/>
    </xf>
    <xf numFmtId="0" fontId="1" fillId="0" borderId="0" xfId="0" applyFont="1" applyFill="1" applyBorder="1" applyAlignment="1">
      <alignment horizontal="left" wrapText="1"/>
    </xf>
    <xf numFmtId="0" fontId="1" fillId="0" borderId="0" xfId="0" applyFont="1" applyAlignment="1">
      <alignment horizontal="left" vertical="top" wrapText="1"/>
    </xf>
    <xf numFmtId="0" fontId="1" fillId="24" borderId="10" xfId="0" applyFont="1" applyFill="1" applyBorder="1" applyAlignment="1">
      <alignment horizontal="center" vertical="top" wrapText="1"/>
    </xf>
    <xf numFmtId="0" fontId="2" fillId="24" borderId="10" xfId="0" applyFont="1" applyFill="1" applyBorder="1" applyAlignment="1">
      <alignment horizontal="center" vertical="top" wrapText="1"/>
    </xf>
    <xf numFmtId="0" fontId="2" fillId="24" borderId="13" xfId="0" applyFont="1" applyFill="1" applyBorder="1" applyAlignment="1">
      <alignment horizontal="center" vertical="top" wrapText="1"/>
    </xf>
    <xf numFmtId="0" fontId="2" fillId="24" borderId="14" xfId="0" applyFont="1" applyFill="1" applyBorder="1" applyAlignment="1">
      <alignment horizontal="center" vertical="top" wrapText="1"/>
    </xf>
    <xf numFmtId="0" fontId="2" fillId="24" borderId="11" xfId="0" applyFont="1" applyFill="1" applyBorder="1" applyAlignment="1">
      <alignment horizontal="center" vertical="top" wrapText="1"/>
    </xf>
    <xf numFmtId="0" fontId="0" fillId="24" borderId="12" xfId="0" applyFill="1" applyBorder="1" applyAlignment="1">
      <alignment horizontal="center" vertical="top" wrapText="1"/>
    </xf>
    <xf numFmtId="0" fontId="1" fillId="24" borderId="13" xfId="0" applyFont="1" applyFill="1" applyBorder="1" applyAlignment="1">
      <alignment horizontal="center" vertical="top" wrapText="1"/>
    </xf>
    <xf numFmtId="0" fontId="5" fillId="0" borderId="0" xfId="0" applyFont="1" applyAlignment="1">
      <alignment horizontal="left" vertical="top" wrapText="1"/>
    </xf>
    <xf numFmtId="0" fontId="0" fillId="24" borderId="14" xfId="0" applyFill="1" applyBorder="1" applyAlignment="1">
      <alignment horizontal="center" vertical="top" wrapText="1"/>
    </xf>
    <xf numFmtId="0" fontId="0" fillId="24" borderId="11" xfId="0" applyFill="1" applyBorder="1" applyAlignment="1">
      <alignment horizontal="center" vertical="top" wrapText="1"/>
    </xf>
    <xf numFmtId="0" fontId="0" fillId="24" borderId="10" xfId="0" applyFill="1" applyBorder="1" applyAlignment="1">
      <alignment horizontal="center" vertical="top" wrapText="1"/>
    </xf>
    <xf numFmtId="0" fontId="1" fillId="24" borderId="14" xfId="0" applyFont="1" applyFill="1" applyBorder="1" applyAlignment="1">
      <alignment horizontal="center" vertical="top" wrapText="1"/>
    </xf>
    <xf numFmtId="0" fontId="1" fillId="24" borderId="11" xfId="0" applyFont="1" applyFill="1" applyBorder="1" applyAlignment="1">
      <alignment horizontal="center" vertical="top" wrapText="1"/>
    </xf>
    <xf numFmtId="0" fontId="1" fillId="24" borderId="12" xfId="0" applyFont="1" applyFill="1" applyBorder="1" applyAlignment="1">
      <alignment horizontal="center" vertical="top" wrapText="1"/>
    </xf>
    <xf numFmtId="0" fontId="1" fillId="24" borderId="13" xfId="0" applyFont="1" applyFill="1" applyBorder="1" applyAlignment="1">
      <alignment horizontal="center" vertical="center" wrapText="1"/>
    </xf>
    <xf numFmtId="0" fontId="1" fillId="24" borderId="14" xfId="0" applyFont="1" applyFill="1" applyBorder="1" applyAlignment="1">
      <alignment horizontal="center" vertical="center" wrapText="1"/>
    </xf>
    <xf numFmtId="0" fontId="2" fillId="24" borderId="13" xfId="0" applyFont="1" applyFill="1" applyBorder="1" applyAlignment="1">
      <alignment horizontal="center" vertical="center" wrapText="1"/>
    </xf>
    <xf numFmtId="0" fontId="2" fillId="24" borderId="14" xfId="0" applyFont="1" applyFill="1" applyBorder="1" applyAlignment="1">
      <alignment horizontal="center" vertical="center" wrapText="1"/>
    </xf>
    <xf numFmtId="0" fontId="2" fillId="24" borderId="15" xfId="0" applyFont="1" applyFill="1" applyBorder="1" applyAlignment="1">
      <alignment horizontal="center" vertical="top" wrapText="1"/>
    </xf>
    <xf numFmtId="0" fontId="5" fillId="0" borderId="0" xfId="0" quotePrefix="1" applyFont="1" applyFill="1" applyBorder="1" applyAlignment="1">
      <alignment horizontal="left" wrapText="1"/>
    </xf>
    <xf numFmtId="0" fontId="10" fillId="0" borderId="0" xfId="0" quotePrefix="1" applyFont="1" applyFill="1" applyBorder="1" applyAlignment="1">
      <alignment horizontal="left" wrapText="1"/>
    </xf>
    <xf numFmtId="0" fontId="2" fillId="24" borderId="13" xfId="0" applyFont="1" applyFill="1" applyBorder="1" applyAlignment="1">
      <alignment horizontal="left" vertical="top" wrapText="1"/>
    </xf>
    <xf numFmtId="0" fontId="2" fillId="24" borderId="14" xfId="0" applyFont="1" applyFill="1" applyBorder="1" applyAlignment="1">
      <alignment horizontal="left" vertical="top" wrapText="1"/>
    </xf>
    <xf numFmtId="0" fontId="0" fillId="24" borderId="11" xfId="0" applyFill="1" applyBorder="1" applyAlignment="1">
      <alignment horizontal="center" vertical="top"/>
    </xf>
    <xf numFmtId="0" fontId="0" fillId="24" borderId="15" xfId="0" applyFill="1" applyBorder="1" applyAlignment="1">
      <alignment horizontal="center" vertical="top"/>
    </xf>
    <xf numFmtId="0" fontId="0" fillId="24" borderId="13" xfId="0" applyFill="1" applyBorder="1" applyAlignment="1">
      <alignment horizontal="center" vertical="top" wrapText="1"/>
    </xf>
    <xf numFmtId="0" fontId="1" fillId="24" borderId="11" xfId="0" applyFont="1" applyFill="1" applyBorder="1" applyAlignment="1">
      <alignment horizontal="center" vertical="top"/>
    </xf>
    <xf numFmtId="0" fontId="1" fillId="24" borderId="12" xfId="0" applyFont="1" applyFill="1" applyBorder="1" applyAlignment="1">
      <alignment horizontal="center" vertical="top"/>
    </xf>
    <xf numFmtId="0" fontId="1" fillId="24" borderId="13" xfId="0" applyFont="1" applyFill="1" applyBorder="1" applyAlignment="1">
      <alignment horizontal="center" vertical="top"/>
    </xf>
    <xf numFmtId="0" fontId="1" fillId="24" borderId="14" xfId="0" applyFont="1" applyFill="1" applyBorder="1" applyAlignment="1">
      <alignment horizontal="center" vertical="top"/>
    </xf>
  </cellXfs>
  <cellStyles count="44">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Link" xfId="31" builtinId="8"/>
    <cellStyle name="Neutral" xfId="32" builtinId="28" customBuiltin="1"/>
    <cellStyle name="Notiz" xfId="33" builtinId="10" customBuiltin="1"/>
    <cellStyle name="Prozent" xfId="43" builtinId="5"/>
    <cellStyle name="Schlecht" xfId="34" builtinId="27" customBuiltin="1"/>
    <cellStyle name="Standard" xfId="0" builtinId="0"/>
    <cellStyle name="Überschrift" xfId="35" builtinId="15" customBuiltin="1"/>
    <cellStyle name="Überschrift 1" xfId="36" builtinId="16" customBuiltin="1"/>
    <cellStyle name="Überschrift 2" xfId="37" builtinId="17" customBuiltin="1"/>
    <cellStyle name="Überschrift 3" xfId="38" builtinId="18" customBuiltin="1"/>
    <cellStyle name="Überschrift 4" xfId="39" builtinId="19" customBuiltin="1"/>
    <cellStyle name="Verknüpfte Zelle" xfId="40" builtinId="24" customBuiltin="1"/>
    <cellStyle name="Warnender Text" xfId="41" builtinId="11" customBuiltin="1"/>
    <cellStyle name="Zelle überprüfen" xfId="42" builtinId="23" customBuiltin="1"/>
  </cellStyles>
  <dxfs count="2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617D84"/>
      <rgbColor rgb="00FFFFFF"/>
      <rgbColor rgb="00CFE0A1"/>
      <rgbColor rgb="0066FF99"/>
      <rgbColor rgb="000000FF"/>
      <rgbColor rgb="007D999F"/>
      <rgbColor rgb="009BC5D5"/>
      <rgbColor rgb="0000FFFF"/>
      <rgbColor rgb="0099ADB3"/>
      <rgbColor rgb="00008080"/>
      <rgbColor rgb="00000080"/>
      <rgbColor rgb="00EBE0D7"/>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CCFFCC"/>
      <rgbColor rgb="00D4E3AB"/>
      <rgbColor rgb="00666633"/>
      <rgbColor rgb="00AAB0DA"/>
      <rgbColor rgb="00664D38"/>
      <rgbColor rgb="00E4EDC9"/>
      <rgbColor rgb="00E0C0A0"/>
      <rgbColor rgb="0033CCCC"/>
      <rgbColor rgb="00CEE2EA"/>
      <rgbColor rgb="00BBCACD"/>
      <rgbColor rgb="00DDC2CC"/>
      <rgbColor rgb="00C99BAE"/>
      <rgbColor rgb="00666699"/>
      <rgbColor rgb="00969696"/>
      <rgbColor rgb="00003366"/>
      <rgbColor rgb="00339966"/>
      <rgbColor rgb="00003300"/>
      <rgbColor rgb="00C4DCE6"/>
      <rgbColor rgb="00DEDEF1"/>
      <rgbColor rgb="0082664A"/>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2" Type="http://schemas.openxmlformats.org/officeDocument/2006/relationships/chartUserShapes" Target="../drawings/drawing17.xml"/><Relationship Id="rId1" Type="http://schemas.openxmlformats.org/officeDocument/2006/relationships/themeOverride" Target="../theme/themeOverride4.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1.xml"/><Relationship Id="rId1" Type="http://schemas.microsoft.com/office/2011/relationships/chartStyle" Target="style1.xml"/></Relationships>
</file>

<file path=xl/charts/_rels/chart12.xml.rels><?xml version="1.0" encoding="UTF-8" standalone="yes"?>
<Relationships xmlns="http://schemas.openxmlformats.org/package/2006/relationships"><Relationship Id="rId2" Type="http://schemas.openxmlformats.org/officeDocument/2006/relationships/chartUserShapes" Target="../drawings/drawing20.xml"/><Relationship Id="rId1" Type="http://schemas.openxmlformats.org/officeDocument/2006/relationships/themeOverride" Target="../theme/themeOverride5.xml"/></Relationships>
</file>

<file path=xl/charts/_rels/chart1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5.xml"/><Relationship Id="rId1" Type="http://schemas.openxmlformats.org/officeDocument/2006/relationships/themeOverride" Target="../theme/themeOverride6.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7.xml.rels><?xml version="1.0" encoding="UTF-8" standalone="yes"?>
<Relationships xmlns="http://schemas.openxmlformats.org/package/2006/relationships"><Relationship Id="rId2" Type="http://schemas.openxmlformats.org/officeDocument/2006/relationships/chartUserShapes" Target="../drawings/drawing28.xml"/><Relationship Id="rId1" Type="http://schemas.openxmlformats.org/officeDocument/2006/relationships/themeOverride" Target="../theme/themeOverride7.xml"/></Relationships>
</file>

<file path=xl/charts/_rels/chart18.xml.rels><?xml version="1.0" encoding="UTF-8" standalone="yes"?>
<Relationships xmlns="http://schemas.openxmlformats.org/package/2006/relationships"><Relationship Id="rId2" Type="http://schemas.openxmlformats.org/officeDocument/2006/relationships/chartUserShapes" Target="../drawings/drawing30.xml"/><Relationship Id="rId1" Type="http://schemas.openxmlformats.org/officeDocument/2006/relationships/themeOverride" Target="../theme/themeOverride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7.xml"/><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Arial" panose="020B0604020202020204" pitchFamily="34" charset="0"/>
                <a:cs typeface="Arial" panose="020B0604020202020204" pitchFamily="34" charset="0"/>
              </a:rPr>
              <a:t>Anzahl Dossiers und Personen </a:t>
            </a:r>
            <a:r>
              <a:rPr lang="en-US" sz="1200" baseline="0">
                <a:latin typeface="Arial" panose="020B0604020202020204" pitchFamily="34" charset="0"/>
                <a:cs typeface="Arial" panose="020B0604020202020204" pitchFamily="34" charset="0"/>
              </a:rPr>
              <a:t>mit Leistungsbezug, 2005–2017</a:t>
            </a:r>
            <a:endParaRPr lang="en-US" sz="1200">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9.8675462013940396E-2"/>
          <c:y val="0.17279851229358661"/>
          <c:w val="0.86469752690000767"/>
          <c:h val="0.65991408024669562"/>
        </c:manualLayout>
      </c:layout>
      <c:barChart>
        <c:barDir val="col"/>
        <c:grouping val="clustered"/>
        <c:varyColors val="0"/>
        <c:ser>
          <c:idx val="2"/>
          <c:order val="0"/>
          <c:tx>
            <c:strRef>
              <c:f>'T1'!$C$3</c:f>
              <c:strCache>
                <c:ptCount val="1"/>
                <c:pt idx="0">
                  <c:v>Dossiers mit Leistungsbezug in EP</c:v>
                </c:pt>
              </c:strCache>
            </c:strRef>
          </c:tx>
          <c:spPr>
            <a:solidFill>
              <a:schemeClr val="accent1">
                <a:lumMod val="40000"/>
                <a:lumOff val="60000"/>
              </a:schemeClr>
            </a:solidFill>
          </c:spPr>
          <c:invertIfNegative val="0"/>
          <c:cat>
            <c:numRef>
              <c:f>'T1'!$B$4:$B$16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'T1'!$C$4:$C$16</c:f>
              <c:numCache>
                <c:formatCode>#,##0</c:formatCode>
                <c:ptCount val="13"/>
                <c:pt idx="0">
                  <c:v>6070</c:v>
                </c:pt>
                <c:pt idx="1">
                  <c:v>6479</c:v>
                </c:pt>
                <c:pt idx="2">
                  <c:v>6536</c:v>
                </c:pt>
                <c:pt idx="3">
                  <c:v>6263</c:v>
                </c:pt>
                <c:pt idx="4">
                  <c:v>6616</c:v>
                </c:pt>
                <c:pt idx="5">
                  <c:v>6827</c:v>
                </c:pt>
                <c:pt idx="6">
                  <c:v>7198</c:v>
                </c:pt>
                <c:pt idx="7">
                  <c:v>7516</c:v>
                </c:pt>
                <c:pt idx="8">
                  <c:v>7762</c:v>
                </c:pt>
                <c:pt idx="9">
                  <c:v>8195</c:v>
                </c:pt>
                <c:pt idx="10">
                  <c:v>8712</c:v>
                </c:pt>
                <c:pt idx="11">
                  <c:v>9088</c:v>
                </c:pt>
                <c:pt idx="12">
                  <c:v>9364</c:v>
                </c:pt>
              </c:numCache>
            </c:numRef>
          </c:val>
          <c:extLst>
            <c:ext xmlns:c16="http://schemas.microsoft.com/office/drawing/2014/chart" uri="{C3380CC4-5D6E-409C-BE32-E72D297353CC}">
              <c16:uniqueId val="{00000000-3DEF-4CB7-8624-16EF4853F78B}"/>
            </c:ext>
          </c:extLst>
        </c:ser>
        <c:ser>
          <c:idx val="0"/>
          <c:order val="1"/>
          <c:tx>
            <c:strRef>
              <c:f>'T1'!$D$3</c:f>
              <c:strCache>
                <c:ptCount val="1"/>
                <c:pt idx="0">
                  <c:v>Personen mit Leistungsbezug in EP</c:v>
                </c:pt>
              </c:strCache>
            </c:strRef>
          </c:tx>
          <c:invertIfNegative val="0"/>
          <c:cat>
            <c:numRef>
              <c:f>'T1'!$B$4:$B$16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'T1'!$D$4:$D$16</c:f>
              <c:numCache>
                <c:formatCode>#,##0</c:formatCode>
                <c:ptCount val="13"/>
                <c:pt idx="0">
                  <c:v>10576</c:v>
                </c:pt>
                <c:pt idx="1">
                  <c:v>11334</c:v>
                </c:pt>
                <c:pt idx="2">
                  <c:v>11463</c:v>
                </c:pt>
                <c:pt idx="3">
                  <c:v>10918</c:v>
                </c:pt>
                <c:pt idx="4">
                  <c:v>11182</c:v>
                </c:pt>
                <c:pt idx="5">
                  <c:v>11365</c:v>
                </c:pt>
                <c:pt idx="6">
                  <c:v>11815</c:v>
                </c:pt>
                <c:pt idx="7">
                  <c:v>12214</c:v>
                </c:pt>
                <c:pt idx="8">
                  <c:v>12750</c:v>
                </c:pt>
                <c:pt idx="9">
                  <c:v>13393</c:v>
                </c:pt>
                <c:pt idx="10">
                  <c:v>14132</c:v>
                </c:pt>
                <c:pt idx="11">
                  <c:v>14523</c:v>
                </c:pt>
                <c:pt idx="12">
                  <c:v>15000</c:v>
                </c:pt>
              </c:numCache>
            </c:numRef>
          </c:val>
          <c:extLst>
            <c:ext xmlns:c16="http://schemas.microsoft.com/office/drawing/2014/chart" uri="{C3380CC4-5D6E-409C-BE32-E72D297353CC}">
              <c16:uniqueId val="{00000001-3DEF-4CB7-8624-16EF4853F78B}"/>
            </c:ext>
          </c:extLst>
        </c:ser>
        <c:dLbls>
          <c:showLegendKey val="0"/>
          <c:showVal val="0"/>
          <c:showCatName val="0"/>
          <c:showSerName val="0"/>
          <c:showPercent val="0"/>
          <c:showBubbleSize val="0"/>
        </c:dLbls>
        <c:gapWidth val="150"/>
        <c:axId val="65680512"/>
        <c:axId val="65682048"/>
      </c:barChart>
      <c:catAx>
        <c:axId val="65680512"/>
        <c:scaling>
          <c:orientation val="minMax"/>
        </c:scaling>
        <c:delete val="0"/>
        <c:axPos val="b"/>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682048"/>
        <c:crosses val="autoZero"/>
        <c:auto val="1"/>
        <c:lblAlgn val="ctr"/>
        <c:lblOffset val="100"/>
        <c:noMultiLvlLbl val="0"/>
      </c:catAx>
      <c:valAx>
        <c:axId val="65682048"/>
        <c:scaling>
          <c:orientation val="minMax"/>
        </c:scaling>
        <c:delete val="0"/>
        <c:axPos val="l"/>
        <c:majorGridlines/>
        <c:title>
          <c:tx>
            <c:rich>
              <a:bodyPr rot="0" vert="horz"/>
              <a:lstStyle/>
              <a:p>
                <a:pPr>
                  <a:defRPr sz="800" b="0">
                    <a:latin typeface="Arial" panose="020B0604020202020204" pitchFamily="34" charset="0"/>
                    <a:cs typeface="Arial" panose="020B0604020202020204" pitchFamily="34" charset="0"/>
                  </a:defRPr>
                </a:pPr>
                <a:r>
                  <a:rPr lang="de-CH" sz="800" b="0">
                    <a:latin typeface="Arial" panose="020B0604020202020204" pitchFamily="34" charset="0"/>
                    <a:cs typeface="Arial" panose="020B0604020202020204" pitchFamily="34" charset="0"/>
                  </a:rPr>
                  <a:t>Dossiers/Personen</a:t>
                </a:r>
              </a:p>
            </c:rich>
          </c:tx>
          <c:layout>
            <c:manualLayout>
              <c:xMode val="edge"/>
              <c:yMode val="edge"/>
              <c:x val="3.5306874508846529E-2"/>
              <c:y val="0.111971884148965"/>
            </c:manualLayout>
          </c:layout>
          <c:overlay val="0"/>
        </c:title>
        <c:numFmt formatCode="#,##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680512"/>
        <c:crosses val="autoZero"/>
        <c:crossBetween val="between"/>
      </c:valAx>
    </c:plotArea>
    <c:legend>
      <c:legendPos val="r"/>
      <c:layout>
        <c:manualLayout>
          <c:xMode val="edge"/>
          <c:yMode val="edge"/>
          <c:x val="3.9571674621477607E-2"/>
          <c:y val="0.90659534150159482"/>
          <c:w val="0.60995354766147181"/>
          <c:h val="9.3404566114379833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abgeschlossener Ausbildung, 2017</a:t>
            </a:r>
          </a:p>
        </c:rich>
      </c:tx>
      <c:layout/>
      <c:overlay val="0"/>
    </c:title>
    <c:autoTitleDeleted val="0"/>
    <c:plotArea>
      <c:layout/>
      <c:pieChart>
        <c:varyColors val="1"/>
        <c:ser>
          <c:idx val="1"/>
          <c:order val="0"/>
          <c:dPt>
            <c:idx val="1"/>
            <c:bubble3D val="0"/>
            <c:spPr>
              <a:solidFill>
                <a:srgbClr val="80884F">
                  <a:lumMod val="60000"/>
                  <a:lumOff val="40000"/>
                </a:srgbClr>
              </a:solidFill>
            </c:spPr>
            <c:extLst>
              <c:ext xmlns:c16="http://schemas.microsoft.com/office/drawing/2014/chart" uri="{C3380CC4-5D6E-409C-BE32-E72D297353CC}">
                <c16:uniqueId val="{00000001-4B8A-4F28-AEF5-43D5623CF94C}"/>
              </c:ext>
            </c:extLst>
          </c:dPt>
          <c:dPt>
            <c:idx val="2"/>
            <c:bubble3D val="0"/>
            <c:spPr>
              <a:solidFill>
                <a:srgbClr val="80884F">
                  <a:lumMod val="40000"/>
                  <a:lumOff val="60000"/>
                </a:srgbClr>
              </a:solidFill>
            </c:spPr>
            <c:extLst>
              <c:ext xmlns:c16="http://schemas.microsoft.com/office/drawing/2014/chart" uri="{C3380CC4-5D6E-409C-BE32-E72D297353CC}">
                <c16:uniqueId val="{00000003-4B8A-4F28-AEF5-43D5623CF94C}"/>
              </c:ext>
            </c:extLst>
          </c:dPt>
          <c:dPt>
            <c:idx val="3"/>
            <c:bubble3D val="0"/>
            <c:spPr>
              <a:solidFill>
                <a:srgbClr val="9F6E00">
                  <a:lumMod val="20000"/>
                  <a:lumOff val="80000"/>
                </a:srgbClr>
              </a:solidFill>
            </c:spPr>
            <c:extLst>
              <c:ext xmlns:c16="http://schemas.microsoft.com/office/drawing/2014/chart" uri="{C3380CC4-5D6E-409C-BE32-E72D297353CC}">
                <c16:uniqueId val="{00000005-4B8A-4F28-AEF5-43D5623CF94C}"/>
              </c:ext>
            </c:extLst>
          </c:dPt>
          <c:dPt>
            <c:idx val="4"/>
            <c:bubble3D val="0"/>
            <c:spPr>
              <a:solidFill>
                <a:srgbClr val="9F6E00">
                  <a:lumMod val="40000"/>
                  <a:lumOff val="60000"/>
                </a:srgbClr>
              </a:solidFill>
            </c:spPr>
            <c:extLst>
              <c:ext xmlns:c16="http://schemas.microsoft.com/office/drawing/2014/chart" uri="{C3380CC4-5D6E-409C-BE32-E72D297353CC}">
                <c16:uniqueId val="{00000007-4B8A-4F28-AEF5-43D5623CF94C}"/>
              </c:ext>
            </c:extLst>
          </c:dPt>
          <c:dPt>
            <c:idx val="5"/>
            <c:bubble3D val="0"/>
            <c:spPr>
              <a:solidFill>
                <a:srgbClr val="9F6E00">
                  <a:lumMod val="60000"/>
                  <a:lumOff val="40000"/>
                </a:srgbClr>
              </a:solidFill>
            </c:spPr>
            <c:extLst>
              <c:ext xmlns:c16="http://schemas.microsoft.com/office/drawing/2014/chart" uri="{C3380CC4-5D6E-409C-BE32-E72D297353CC}">
                <c16:uniqueId val="{00000009-4B8A-4F28-AEF5-43D5623CF94C}"/>
              </c:ext>
            </c:extLst>
          </c:dPt>
          <c:dPt>
            <c:idx val="6"/>
            <c:bubble3D val="0"/>
            <c:spPr>
              <a:solidFill>
                <a:srgbClr val="DA8F59">
                  <a:lumMod val="40000"/>
                  <a:lumOff val="60000"/>
                </a:srgbClr>
              </a:solidFill>
            </c:spPr>
            <c:extLst>
              <c:ext xmlns:c16="http://schemas.microsoft.com/office/drawing/2014/chart" uri="{C3380CC4-5D6E-409C-BE32-E72D297353CC}">
                <c16:uniqueId val="{0000000B-4B8A-4F28-AEF5-43D5623CF94C}"/>
              </c:ext>
            </c:extLst>
          </c:dPt>
          <c:dPt>
            <c:idx val="7"/>
            <c:bubble3D val="0"/>
            <c:spPr>
              <a:solidFill>
                <a:srgbClr val="DA8F59">
                  <a:lumMod val="60000"/>
                  <a:lumOff val="40000"/>
                </a:srgbClr>
              </a:solidFill>
            </c:spPr>
            <c:extLst>
              <c:ext xmlns:c16="http://schemas.microsoft.com/office/drawing/2014/chart" uri="{C3380CC4-5D6E-409C-BE32-E72D297353CC}">
                <c16:uniqueId val="{0000000D-4B8A-4F28-AEF5-43D5623CF94C}"/>
              </c:ext>
            </c:extLst>
          </c:dPt>
          <c:dLbls>
            <c:numFmt formatCode="0.0%" sourceLinked="0"/>
            <c:spPr>
              <a:noFill/>
              <a:ln>
                <a:noFill/>
              </a:ln>
              <a:effectLst/>
            </c:spPr>
            <c:txPr>
              <a:bodyPr wrap="square" lIns="38100" tIns="19050" rIns="38100" bIns="19050" anchor="ctr">
                <a:spAutoFit/>
              </a:bodyPr>
              <a:lstStyle/>
              <a:p>
                <a:pPr>
                  <a:defRPr sz="8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'T10'!$D$3:$K$3</c:f>
              <c:strCache>
                <c:ptCount val="8"/>
                <c:pt idx="0">
                  <c:v>Schulbesuch weniger als 7 Jahre</c:v>
                </c:pt>
                <c:pt idx="1">
                  <c:v>Obligatorische Schule</c:v>
                </c:pt>
                <c:pt idx="2">
                  <c:v>Anlehre</c:v>
                </c:pt>
                <c:pt idx="3">
                  <c:v>Berufslehre, Vollzeit-Berufsschule </c:v>
                </c:pt>
                <c:pt idx="4">
                  <c:v>Maturität, Diplommittel-schule</c:v>
                </c:pt>
                <c:pt idx="5">
                  <c:v>Höhere Fach-/ Berufsaus-bildung</c:v>
                </c:pt>
                <c:pt idx="6">
                  <c:v>Universität, FH</c:v>
                </c:pt>
                <c:pt idx="7">
                  <c:v>Nicht feststellbar, Weiss nicht, Ohne Angaben</c:v>
                </c:pt>
              </c:strCache>
            </c:strRef>
          </c:cat>
          <c:val>
            <c:numRef>
              <c:f>'T10'!$D$16:$K$16</c:f>
              <c:numCache>
                <c:formatCode>#,##0</c:formatCode>
                <c:ptCount val="8"/>
                <c:pt idx="0">
                  <c:v>273</c:v>
                </c:pt>
                <c:pt idx="1">
                  <c:v>2735</c:v>
                </c:pt>
                <c:pt idx="2">
                  <c:v>502</c:v>
                </c:pt>
                <c:pt idx="3">
                  <c:v>2761</c:v>
                </c:pt>
                <c:pt idx="4">
                  <c:v>98</c:v>
                </c:pt>
                <c:pt idx="5">
                  <c:v>166</c:v>
                </c:pt>
                <c:pt idx="6">
                  <c:v>117</c:v>
                </c:pt>
                <c:pt idx="7">
                  <c:v>2238</c:v>
                </c:pt>
              </c:numCache>
            </c:numRef>
          </c:val>
          <c:extLst>
            <c:ext xmlns:c16="http://schemas.microsoft.com/office/drawing/2014/chart" uri="{C3380CC4-5D6E-409C-BE32-E72D297353CC}">
              <c16:uniqueId val="{00000010-4B8A-4F28-AEF5-43D5623CF94C}"/>
            </c:ext>
          </c:extLst>
        </c:ser>
        <c:dLbls>
          <c:dLblPos val="outEnd"/>
          <c:showLegendKey val="0"/>
          <c:showVal val="0"/>
          <c:showCatName val="0"/>
          <c:showSerName val="0"/>
          <c:showPercent val="1"/>
          <c:showBubbleSize val="0"/>
          <c:showLeaderLines val="0"/>
        </c:dLbls>
        <c:firstSliceAng val="0"/>
      </c:pieChart>
    </c:plotArea>
    <c:legend>
      <c:legendPos val="r"/>
      <c:layout>
        <c:manualLayout>
          <c:xMode val="edge"/>
          <c:yMode val="edge"/>
          <c:x val="0.62331189925537756"/>
          <c:y val="0.30462444985456105"/>
          <c:w val="0.34322527171370126"/>
          <c:h val="0.57507774741332374"/>
        </c:manualLayout>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de-CH" sz="1200" b="1" i="0" baseline="0">
                <a:effectLst/>
                <a:latin typeface="Arial" panose="020B0604020202020204" pitchFamily="34" charset="0"/>
                <a:cs typeface="Arial" panose="020B0604020202020204" pitchFamily="34" charset="0"/>
              </a:rPr>
              <a:t>Sozialhilfebeziehende nach abgeschlossener Ausbildung, 2005–2017</a:t>
            </a:r>
            <a:endParaRPr lang="de-DE" sz="1200">
              <a:effectLst/>
              <a:latin typeface="Arial" panose="020B0604020202020204" pitchFamily="34" charset="0"/>
              <a:cs typeface="Arial" panose="020B0604020202020204" pitchFamily="34" charset="0"/>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endParaRPr lang="de-DE"/>
          </a:p>
        </c:rich>
      </c:tx>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barChart>
        <c:barDir val="col"/>
        <c:grouping val="percentStacked"/>
        <c:varyColors val="0"/>
        <c:ser>
          <c:idx val="0"/>
          <c:order val="0"/>
          <c:tx>
            <c:strRef>
              <c:f>'T10'!$J$45</c:f>
              <c:strCache>
                <c:ptCount val="1"/>
                <c:pt idx="0">
                  <c:v>Keine berufliche Ausbildung</c:v>
                </c:pt>
              </c:strCache>
            </c:strRef>
          </c:tx>
          <c:spPr>
            <a:solidFill>
              <a:schemeClr val="accent1"/>
            </a:solidFill>
            <a:ln>
              <a:noFill/>
            </a:ln>
            <a:effectLst/>
          </c:spPr>
          <c:invertIfNegative val="0"/>
          <c:cat>
            <c:numRef>
              <c:f>'T10'!$I$46:$I$58</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'T10'!$J$46:$J$58</c:f>
              <c:numCache>
                <c:formatCode>#,##0</c:formatCode>
                <c:ptCount val="13"/>
                <c:pt idx="0">
                  <c:v>2016</c:v>
                </c:pt>
                <c:pt idx="1">
                  <c:v>2438</c:v>
                </c:pt>
                <c:pt idx="2">
                  <c:v>2474</c:v>
                </c:pt>
                <c:pt idx="3">
                  <c:v>2331</c:v>
                </c:pt>
                <c:pt idx="4">
                  <c:v>2301</c:v>
                </c:pt>
                <c:pt idx="5">
                  <c:v>2293</c:v>
                </c:pt>
                <c:pt idx="6">
                  <c:v>2421</c:v>
                </c:pt>
                <c:pt idx="7">
                  <c:v>2329</c:v>
                </c:pt>
                <c:pt idx="8">
                  <c:v>2471</c:v>
                </c:pt>
                <c:pt idx="9">
                  <c:v>2612</c:v>
                </c:pt>
                <c:pt idx="10">
                  <c:v>2795</c:v>
                </c:pt>
                <c:pt idx="11">
                  <c:v>2948</c:v>
                </c:pt>
                <c:pt idx="12">
                  <c:v>3008</c:v>
                </c:pt>
              </c:numCache>
            </c:numRef>
          </c:val>
          <c:extLst>
            <c:ext xmlns:c16="http://schemas.microsoft.com/office/drawing/2014/chart" uri="{C3380CC4-5D6E-409C-BE32-E72D297353CC}">
              <c16:uniqueId val="{00000000-8A05-4DEF-A437-BB12E45B33A2}"/>
            </c:ext>
          </c:extLst>
        </c:ser>
        <c:ser>
          <c:idx val="1"/>
          <c:order val="1"/>
          <c:tx>
            <c:strRef>
              <c:f>'T10'!$K$45</c:f>
              <c:strCache>
                <c:ptCount val="1"/>
                <c:pt idx="0">
                  <c:v>Berufsausbildung, Maturität</c:v>
                </c:pt>
              </c:strCache>
            </c:strRef>
          </c:tx>
          <c:spPr>
            <a:solidFill>
              <a:schemeClr val="accent2"/>
            </a:solidFill>
            <a:ln>
              <a:noFill/>
            </a:ln>
            <a:effectLst/>
          </c:spPr>
          <c:invertIfNegative val="0"/>
          <c:cat>
            <c:numRef>
              <c:f>'T10'!$I$46:$I$58</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'T10'!$K$46:$K$58</c:f>
              <c:numCache>
                <c:formatCode>#,##0</c:formatCode>
                <c:ptCount val="13"/>
                <c:pt idx="0">
                  <c:v>2307</c:v>
                </c:pt>
                <c:pt idx="1">
                  <c:v>2570</c:v>
                </c:pt>
                <c:pt idx="2">
                  <c:v>2539</c:v>
                </c:pt>
                <c:pt idx="3">
                  <c:v>2367</c:v>
                </c:pt>
                <c:pt idx="4">
                  <c:v>2457</c:v>
                </c:pt>
                <c:pt idx="5">
                  <c:v>2507</c:v>
                </c:pt>
                <c:pt idx="6">
                  <c:v>2596</c:v>
                </c:pt>
                <c:pt idx="7">
                  <c:v>2722</c:v>
                </c:pt>
                <c:pt idx="8">
                  <c:v>2819</c:v>
                </c:pt>
                <c:pt idx="9">
                  <c:v>3060</c:v>
                </c:pt>
                <c:pt idx="10">
                  <c:v>3180</c:v>
                </c:pt>
                <c:pt idx="11">
                  <c:v>3349</c:v>
                </c:pt>
                <c:pt idx="12">
                  <c:v>3361</c:v>
                </c:pt>
              </c:numCache>
            </c:numRef>
          </c:val>
          <c:extLst>
            <c:ext xmlns:c16="http://schemas.microsoft.com/office/drawing/2014/chart" uri="{C3380CC4-5D6E-409C-BE32-E72D297353CC}">
              <c16:uniqueId val="{00000001-8A05-4DEF-A437-BB12E45B33A2}"/>
            </c:ext>
          </c:extLst>
        </c:ser>
        <c:ser>
          <c:idx val="2"/>
          <c:order val="2"/>
          <c:tx>
            <c:strRef>
              <c:f>'T10'!$L$45</c:f>
              <c:strCache>
                <c:ptCount val="1"/>
                <c:pt idx="0">
                  <c:v>Universität, höhere Fachausbildung</c:v>
                </c:pt>
              </c:strCache>
            </c:strRef>
          </c:tx>
          <c:spPr>
            <a:solidFill>
              <a:schemeClr val="accent3"/>
            </a:solidFill>
            <a:ln>
              <a:noFill/>
            </a:ln>
            <a:effectLst/>
          </c:spPr>
          <c:invertIfNegative val="0"/>
          <c:cat>
            <c:numRef>
              <c:f>'T10'!$I$46:$I$58</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'T10'!$L$46:$L$58</c:f>
              <c:numCache>
                <c:formatCode>#,##0</c:formatCode>
                <c:ptCount val="13"/>
                <c:pt idx="0">
                  <c:v>175</c:v>
                </c:pt>
                <c:pt idx="1">
                  <c:v>165</c:v>
                </c:pt>
                <c:pt idx="2">
                  <c:v>165</c:v>
                </c:pt>
                <c:pt idx="3">
                  <c:v>157</c:v>
                </c:pt>
                <c:pt idx="4">
                  <c:v>144</c:v>
                </c:pt>
                <c:pt idx="5">
                  <c:v>156</c:v>
                </c:pt>
                <c:pt idx="6">
                  <c:v>178</c:v>
                </c:pt>
                <c:pt idx="7">
                  <c:v>188</c:v>
                </c:pt>
                <c:pt idx="8">
                  <c:v>204</c:v>
                </c:pt>
                <c:pt idx="9">
                  <c:v>228</c:v>
                </c:pt>
                <c:pt idx="10">
                  <c:v>261</c:v>
                </c:pt>
                <c:pt idx="11">
                  <c:v>269</c:v>
                </c:pt>
                <c:pt idx="12">
                  <c:v>283</c:v>
                </c:pt>
              </c:numCache>
            </c:numRef>
          </c:val>
          <c:extLst>
            <c:ext xmlns:c16="http://schemas.microsoft.com/office/drawing/2014/chart" uri="{C3380CC4-5D6E-409C-BE32-E72D297353CC}">
              <c16:uniqueId val="{00000002-8A05-4DEF-A437-BB12E45B33A2}"/>
            </c:ext>
          </c:extLst>
        </c:ser>
        <c:ser>
          <c:idx val="3"/>
          <c:order val="3"/>
          <c:tx>
            <c:strRef>
              <c:f>'T10'!$M$45</c:f>
              <c:strCache>
                <c:ptCount val="1"/>
                <c:pt idx="0">
                  <c:v>Nicht feststellbar</c:v>
                </c:pt>
              </c:strCache>
            </c:strRef>
          </c:tx>
          <c:spPr>
            <a:solidFill>
              <a:schemeClr val="accent4"/>
            </a:solidFill>
            <a:ln>
              <a:noFill/>
            </a:ln>
            <a:effectLst/>
          </c:spPr>
          <c:invertIfNegative val="0"/>
          <c:cat>
            <c:numRef>
              <c:f>'T10'!$I$46:$I$58</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'T10'!$M$46:$M$58</c:f>
              <c:numCache>
                <c:formatCode>#,##0</c:formatCode>
                <c:ptCount val="13"/>
                <c:pt idx="0">
                  <c:v>1359</c:v>
                </c:pt>
                <c:pt idx="1">
                  <c:v>1093</c:v>
                </c:pt>
                <c:pt idx="2">
                  <c:v>1022</c:v>
                </c:pt>
                <c:pt idx="3">
                  <c:v>1033</c:v>
                </c:pt>
                <c:pt idx="4">
                  <c:v>1254</c:v>
                </c:pt>
                <c:pt idx="5">
                  <c:v>1355</c:v>
                </c:pt>
                <c:pt idx="6">
                  <c:v>1440</c:v>
                </c:pt>
                <c:pt idx="7">
                  <c:v>1625</c:v>
                </c:pt>
                <c:pt idx="8">
                  <c:v>1734</c:v>
                </c:pt>
                <c:pt idx="9">
                  <c:v>1894</c:v>
                </c:pt>
                <c:pt idx="10">
                  <c:v>2088</c:v>
                </c:pt>
                <c:pt idx="11">
                  <c:v>2107</c:v>
                </c:pt>
                <c:pt idx="12">
                  <c:v>2238</c:v>
                </c:pt>
              </c:numCache>
            </c:numRef>
          </c:val>
          <c:extLst>
            <c:ext xmlns:c16="http://schemas.microsoft.com/office/drawing/2014/chart" uri="{C3380CC4-5D6E-409C-BE32-E72D297353CC}">
              <c16:uniqueId val="{00000003-8A05-4DEF-A437-BB12E45B33A2}"/>
            </c:ext>
          </c:extLst>
        </c:ser>
        <c:dLbls>
          <c:showLegendKey val="0"/>
          <c:showVal val="0"/>
          <c:showCatName val="0"/>
          <c:showSerName val="0"/>
          <c:showPercent val="0"/>
          <c:showBubbleSize val="0"/>
        </c:dLbls>
        <c:gapWidth val="150"/>
        <c:overlap val="100"/>
        <c:axId val="626012672"/>
        <c:axId val="626013000"/>
      </c:barChart>
      <c:catAx>
        <c:axId val="62601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6013000"/>
        <c:crosses val="autoZero"/>
        <c:auto val="1"/>
        <c:lblAlgn val="ctr"/>
        <c:lblOffset val="100"/>
        <c:noMultiLvlLbl val="0"/>
      </c:catAx>
      <c:valAx>
        <c:axId val="6260130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60126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Erwerbssituation, 2005–2017</a:t>
            </a:r>
          </a:p>
        </c:rich>
      </c:tx>
      <c:layout/>
      <c:overlay val="1"/>
    </c:title>
    <c:autoTitleDeleted val="0"/>
    <c:plotArea>
      <c:layout>
        <c:manualLayout>
          <c:layoutTarget val="inner"/>
          <c:xMode val="edge"/>
          <c:yMode val="edge"/>
          <c:x val="9.4604235539259882E-2"/>
          <c:y val="0.18352705061919389"/>
          <c:w val="0.86469752690000767"/>
          <c:h val="0.64197677291609112"/>
        </c:manualLayout>
      </c:layout>
      <c:barChart>
        <c:barDir val="col"/>
        <c:grouping val="clustered"/>
        <c:varyColors val="0"/>
        <c:ser>
          <c:idx val="1"/>
          <c:order val="0"/>
          <c:tx>
            <c:strRef>
              <c:f>'T11'!$D$3</c:f>
              <c:strCache>
                <c:ptCount val="1"/>
                <c:pt idx="0">
                  <c:v>Erwerbstätige</c:v>
                </c:pt>
              </c:strCache>
            </c:strRef>
          </c:tx>
          <c:spPr>
            <a:solidFill>
              <a:schemeClr val="accent1"/>
            </a:solidFill>
          </c:spPr>
          <c:invertIfNegative val="0"/>
          <c:cat>
            <c:numRef>
              <c:f>'T11'!$B$4:$B$16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'T11'!$D$4:$D$16</c:f>
              <c:numCache>
                <c:formatCode>#,##0</c:formatCode>
                <c:ptCount val="13"/>
                <c:pt idx="0">
                  <c:v>1625</c:v>
                </c:pt>
                <c:pt idx="1">
                  <c:v>1985</c:v>
                </c:pt>
                <c:pt idx="2">
                  <c:v>2030</c:v>
                </c:pt>
                <c:pt idx="3">
                  <c:v>2050</c:v>
                </c:pt>
                <c:pt idx="4">
                  <c:v>1836</c:v>
                </c:pt>
                <c:pt idx="5">
                  <c:v>1947</c:v>
                </c:pt>
                <c:pt idx="6">
                  <c:v>2047</c:v>
                </c:pt>
                <c:pt idx="7">
                  <c:v>2076</c:v>
                </c:pt>
                <c:pt idx="8">
                  <c:v>2055</c:v>
                </c:pt>
                <c:pt idx="9">
                  <c:v>2201</c:v>
                </c:pt>
                <c:pt idx="10">
                  <c:v>2363</c:v>
                </c:pt>
                <c:pt idx="11">
                  <c:v>2452</c:v>
                </c:pt>
                <c:pt idx="12">
                  <c:v>2520</c:v>
                </c:pt>
              </c:numCache>
            </c:numRef>
          </c:val>
          <c:extLst>
            <c:ext xmlns:c16="http://schemas.microsoft.com/office/drawing/2014/chart" uri="{C3380CC4-5D6E-409C-BE32-E72D297353CC}">
              <c16:uniqueId val="{00000000-A2AC-4312-86A2-DEB7B58744D7}"/>
            </c:ext>
          </c:extLst>
        </c:ser>
        <c:ser>
          <c:idx val="2"/>
          <c:order val="1"/>
          <c:tx>
            <c:strRef>
              <c:f>'T11'!$E$3</c:f>
              <c:strCache>
                <c:ptCount val="1"/>
                <c:pt idx="0">
                  <c:v>Erwerbslose</c:v>
                </c:pt>
              </c:strCache>
            </c:strRef>
          </c:tx>
          <c:spPr>
            <a:solidFill>
              <a:srgbClr val="80884F">
                <a:lumMod val="60000"/>
                <a:lumOff val="40000"/>
              </a:srgbClr>
            </a:solidFill>
          </c:spPr>
          <c:invertIfNegative val="0"/>
          <c:cat>
            <c:numRef>
              <c:f>'T11'!$B$4:$B$16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'T11'!$E$4:$E$16</c:f>
              <c:numCache>
                <c:formatCode>#,##0</c:formatCode>
                <c:ptCount val="13"/>
                <c:pt idx="0">
                  <c:v>2386</c:v>
                </c:pt>
                <c:pt idx="1">
                  <c:v>2499</c:v>
                </c:pt>
                <c:pt idx="2">
                  <c:v>2415</c:v>
                </c:pt>
                <c:pt idx="3">
                  <c:v>2342</c:v>
                </c:pt>
                <c:pt idx="4">
                  <c:v>2769</c:v>
                </c:pt>
                <c:pt idx="5">
                  <c:v>2843</c:v>
                </c:pt>
                <c:pt idx="6">
                  <c:v>2793</c:v>
                </c:pt>
                <c:pt idx="7">
                  <c:v>2924</c:v>
                </c:pt>
                <c:pt idx="8">
                  <c:v>2993</c:v>
                </c:pt>
                <c:pt idx="9">
                  <c:v>3191</c:v>
                </c:pt>
                <c:pt idx="10">
                  <c:v>3378</c:v>
                </c:pt>
                <c:pt idx="11">
                  <c:v>3390</c:v>
                </c:pt>
                <c:pt idx="12">
                  <c:v>3490</c:v>
                </c:pt>
              </c:numCache>
            </c:numRef>
          </c:val>
          <c:extLst>
            <c:ext xmlns:c16="http://schemas.microsoft.com/office/drawing/2014/chart" uri="{C3380CC4-5D6E-409C-BE32-E72D297353CC}">
              <c16:uniqueId val="{00000001-A2AC-4312-86A2-DEB7B58744D7}"/>
            </c:ext>
          </c:extLst>
        </c:ser>
        <c:ser>
          <c:idx val="0"/>
          <c:order val="2"/>
          <c:tx>
            <c:strRef>
              <c:f>'T11'!$F$3</c:f>
              <c:strCache>
                <c:ptCount val="1"/>
                <c:pt idx="0">
                  <c:v>Nichterwerbspersonen</c:v>
                </c:pt>
              </c:strCache>
            </c:strRef>
          </c:tx>
          <c:spPr>
            <a:solidFill>
              <a:srgbClr val="80884F">
                <a:lumMod val="40000"/>
                <a:lumOff val="60000"/>
              </a:srgbClr>
            </a:solidFill>
          </c:spPr>
          <c:invertIfNegative val="0"/>
          <c:cat>
            <c:numRef>
              <c:f>'T11'!$B$4:$B$16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'T11'!$F$4:$F$16</c:f>
              <c:numCache>
                <c:formatCode>#,##0</c:formatCode>
                <c:ptCount val="13"/>
                <c:pt idx="0">
                  <c:v>2066</c:v>
                </c:pt>
                <c:pt idx="1">
                  <c:v>2569</c:v>
                </c:pt>
                <c:pt idx="2">
                  <c:v>2900</c:v>
                </c:pt>
                <c:pt idx="3">
                  <c:v>2767</c:v>
                </c:pt>
                <c:pt idx="4">
                  <c:v>2915</c:v>
                </c:pt>
                <c:pt idx="5">
                  <c:v>2990</c:v>
                </c:pt>
                <c:pt idx="6">
                  <c:v>3345</c:v>
                </c:pt>
                <c:pt idx="7">
                  <c:v>3427</c:v>
                </c:pt>
                <c:pt idx="8">
                  <c:v>3754</c:v>
                </c:pt>
                <c:pt idx="9">
                  <c:v>4001</c:v>
                </c:pt>
                <c:pt idx="10">
                  <c:v>4180</c:v>
                </c:pt>
                <c:pt idx="11">
                  <c:v>4528</c:v>
                </c:pt>
                <c:pt idx="12">
                  <c:v>4534</c:v>
                </c:pt>
              </c:numCache>
            </c:numRef>
          </c:val>
          <c:extLst>
            <c:ext xmlns:c16="http://schemas.microsoft.com/office/drawing/2014/chart" uri="{C3380CC4-5D6E-409C-BE32-E72D297353CC}">
              <c16:uniqueId val="{00000002-A2AC-4312-86A2-DEB7B58744D7}"/>
            </c:ext>
          </c:extLst>
        </c:ser>
        <c:dLbls>
          <c:showLegendKey val="0"/>
          <c:showVal val="0"/>
          <c:showCatName val="0"/>
          <c:showSerName val="0"/>
          <c:showPercent val="0"/>
          <c:showBubbleSize val="0"/>
        </c:dLbls>
        <c:gapWidth val="150"/>
        <c:axId val="67460096"/>
        <c:axId val="105923328"/>
      </c:barChart>
      <c:catAx>
        <c:axId val="67460096"/>
        <c:scaling>
          <c:orientation val="minMax"/>
        </c:scaling>
        <c:delete val="0"/>
        <c:axPos val="b"/>
        <c:numFmt formatCode="General" sourceLinked="1"/>
        <c:majorTickMark val="out"/>
        <c:minorTickMark val="none"/>
        <c:tickLblPos val="nextTo"/>
        <c:txPr>
          <a:bodyPr/>
          <a:lstStyle/>
          <a:p>
            <a:pPr>
              <a:defRPr sz="800"/>
            </a:pPr>
            <a:endParaRPr lang="de-DE"/>
          </a:p>
        </c:txPr>
        <c:crossAx val="105923328"/>
        <c:crosses val="autoZero"/>
        <c:auto val="1"/>
        <c:lblAlgn val="ctr"/>
        <c:lblOffset val="100"/>
        <c:noMultiLvlLbl val="0"/>
      </c:catAx>
      <c:valAx>
        <c:axId val="105923328"/>
        <c:scaling>
          <c:orientation val="minMax"/>
        </c:scaling>
        <c:delete val="0"/>
        <c:axPos val="l"/>
        <c:majorGridlines/>
        <c:title>
          <c:tx>
            <c:rich>
              <a:bodyPr rot="0" vert="horz"/>
              <a:lstStyle/>
              <a:p>
                <a:pPr>
                  <a:defRPr sz="800" b="0"/>
                </a:pPr>
                <a:r>
                  <a:rPr lang="de-CH" sz="800" b="0"/>
                  <a:t>Personen</a:t>
                </a:r>
              </a:p>
            </c:rich>
          </c:tx>
          <c:layout>
            <c:manualLayout>
              <c:xMode val="edge"/>
              <c:yMode val="edge"/>
              <c:x val="3.6772334755865436E-2"/>
              <c:y val="0.11427731925527201"/>
            </c:manualLayout>
          </c:layout>
          <c:overlay val="0"/>
        </c:title>
        <c:numFmt formatCode="#,##0" sourceLinked="1"/>
        <c:majorTickMark val="out"/>
        <c:minorTickMark val="none"/>
        <c:tickLblPos val="nextTo"/>
        <c:txPr>
          <a:bodyPr/>
          <a:lstStyle/>
          <a:p>
            <a:pPr>
              <a:defRPr sz="800"/>
            </a:pPr>
            <a:endParaRPr lang="de-DE"/>
          </a:p>
        </c:txPr>
        <c:crossAx val="67460096"/>
        <c:crosses val="autoZero"/>
        <c:crossBetween val="between"/>
      </c:valAx>
    </c:plotArea>
    <c:legend>
      <c:legendPos val="b"/>
      <c:layout>
        <c:manualLayout>
          <c:xMode val="edge"/>
          <c:yMode val="edge"/>
          <c:x val="0.18932836448879004"/>
          <c:y val="0.90696200984340158"/>
          <c:w val="0.56468169272537205"/>
          <c:h val="4.9512433800599033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200" b="1">
                <a:solidFill>
                  <a:sysClr val="windowText" lastClr="000000"/>
                </a:solidFill>
                <a:latin typeface="Arial" panose="020B0604020202020204" pitchFamily="34" charset="0"/>
                <a:cs typeface="Arial" panose="020B0604020202020204" pitchFamily="34" charset="0"/>
              </a:rPr>
              <a:t>Erwerbstätige Sozialhilfebeziehende (15-64 Jahre) nach Beschäftigungsgrad</a:t>
            </a:r>
            <a:r>
              <a:rPr lang="de-DE" sz="1200" b="1" baseline="0">
                <a:solidFill>
                  <a:sysClr val="windowText" lastClr="000000"/>
                </a:solidFill>
                <a:latin typeface="Arial" panose="020B0604020202020204" pitchFamily="34" charset="0"/>
                <a:cs typeface="Arial" panose="020B0604020202020204" pitchFamily="34" charset="0"/>
              </a:rPr>
              <a:t> und Geschlecht, 2017</a:t>
            </a:r>
            <a:endParaRPr lang="de-DE" sz="1200" b="1">
              <a:solidFill>
                <a:sysClr val="windowText" lastClr="000000"/>
              </a:solidFill>
              <a:latin typeface="Arial" panose="020B0604020202020204" pitchFamily="34" charset="0"/>
              <a:cs typeface="Arial" panose="020B0604020202020204" pitchFamily="34" charset="0"/>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9.8274344535971794E-2"/>
          <c:y val="0.19233225000638071"/>
          <c:w val="0.62312416641022761"/>
          <c:h val="0.69471799290035874"/>
        </c:manualLayout>
      </c:layout>
      <c:barChart>
        <c:barDir val="col"/>
        <c:grouping val="stacked"/>
        <c:varyColors val="0"/>
        <c:ser>
          <c:idx val="0"/>
          <c:order val="0"/>
          <c:tx>
            <c:strRef>
              <c:f>'T12'!$D$4</c:f>
              <c:strCache>
                <c:ptCount val="1"/>
                <c:pt idx="0">
                  <c:v>Vollzeit</c:v>
                </c:pt>
              </c:strCache>
            </c:strRef>
          </c:tx>
          <c:spPr>
            <a:solidFill>
              <a:schemeClr val="accent1"/>
            </a:solidFill>
            <a:ln>
              <a:noFill/>
            </a:ln>
            <a:effectLst/>
          </c:spPr>
          <c:invertIfNegative val="0"/>
          <c:cat>
            <c:strRef>
              <c:f>('T12'!$D$2,'T12'!$I$2)</c:f>
              <c:strCache>
                <c:ptCount val="2"/>
                <c:pt idx="0">
                  <c:v>Männer</c:v>
                </c:pt>
                <c:pt idx="1">
                  <c:v>Frauen</c:v>
                </c:pt>
              </c:strCache>
            </c:strRef>
          </c:cat>
          <c:val>
            <c:numRef>
              <c:f>('T12'!$D$17,'T12'!$I$17)</c:f>
              <c:numCache>
                <c:formatCode>#,##0</c:formatCode>
                <c:ptCount val="2"/>
                <c:pt idx="0">
                  <c:v>213</c:v>
                </c:pt>
                <c:pt idx="1">
                  <c:v>108</c:v>
                </c:pt>
              </c:numCache>
            </c:numRef>
          </c:val>
          <c:extLst>
            <c:ext xmlns:c16="http://schemas.microsoft.com/office/drawing/2014/chart" uri="{C3380CC4-5D6E-409C-BE32-E72D297353CC}">
              <c16:uniqueId val="{00000000-42C1-4B2F-A813-4C5A73AA78DE}"/>
            </c:ext>
          </c:extLst>
        </c:ser>
        <c:ser>
          <c:idx val="1"/>
          <c:order val="1"/>
          <c:tx>
            <c:strRef>
              <c:f>'T12'!$E$4</c:f>
              <c:strCache>
                <c:ptCount val="1"/>
                <c:pt idx="0">
                  <c:v>Vollzeit + Teilzeitstelle</c:v>
                </c:pt>
              </c:strCache>
            </c:strRef>
          </c:tx>
          <c:spPr>
            <a:solidFill>
              <a:schemeClr val="accent2"/>
            </a:solidFill>
            <a:ln>
              <a:noFill/>
            </a:ln>
            <a:effectLst/>
          </c:spPr>
          <c:invertIfNegative val="0"/>
          <c:cat>
            <c:strRef>
              <c:f>('T12'!$D$2,'T12'!$I$2)</c:f>
              <c:strCache>
                <c:ptCount val="2"/>
                <c:pt idx="0">
                  <c:v>Männer</c:v>
                </c:pt>
                <c:pt idx="1">
                  <c:v>Frauen</c:v>
                </c:pt>
              </c:strCache>
            </c:strRef>
          </c:cat>
          <c:val>
            <c:numRef>
              <c:f>('T12'!$E$17,'T12'!$J$17)</c:f>
              <c:numCache>
                <c:formatCode>#,##0</c:formatCode>
                <c:ptCount val="2"/>
                <c:pt idx="0">
                  <c:v>33</c:v>
                </c:pt>
                <c:pt idx="1">
                  <c:v>29</c:v>
                </c:pt>
              </c:numCache>
            </c:numRef>
          </c:val>
          <c:extLst>
            <c:ext xmlns:c16="http://schemas.microsoft.com/office/drawing/2014/chart" uri="{C3380CC4-5D6E-409C-BE32-E72D297353CC}">
              <c16:uniqueId val="{00000008-42C1-4B2F-A813-4C5A73AA78DE}"/>
            </c:ext>
          </c:extLst>
        </c:ser>
        <c:ser>
          <c:idx val="2"/>
          <c:order val="2"/>
          <c:tx>
            <c:strRef>
              <c:f>'T12'!$F$4</c:f>
              <c:strCache>
                <c:ptCount val="1"/>
                <c:pt idx="0">
                  <c:v>Teilzeit 50%-89%</c:v>
                </c:pt>
              </c:strCache>
            </c:strRef>
          </c:tx>
          <c:spPr>
            <a:solidFill>
              <a:schemeClr val="accent3"/>
            </a:solidFill>
            <a:ln>
              <a:noFill/>
            </a:ln>
            <a:effectLst/>
          </c:spPr>
          <c:invertIfNegative val="0"/>
          <c:cat>
            <c:strRef>
              <c:f>('T12'!$D$2,'T12'!$I$2)</c:f>
              <c:strCache>
                <c:ptCount val="2"/>
                <c:pt idx="0">
                  <c:v>Männer</c:v>
                </c:pt>
                <c:pt idx="1">
                  <c:v>Frauen</c:v>
                </c:pt>
              </c:strCache>
            </c:strRef>
          </c:cat>
          <c:val>
            <c:numRef>
              <c:f>('T12'!$F$17,'T12'!$K$17)</c:f>
              <c:numCache>
                <c:formatCode>#,##0</c:formatCode>
                <c:ptCount val="2"/>
                <c:pt idx="0">
                  <c:v>164</c:v>
                </c:pt>
                <c:pt idx="1">
                  <c:v>345</c:v>
                </c:pt>
              </c:numCache>
            </c:numRef>
          </c:val>
          <c:extLst>
            <c:ext xmlns:c16="http://schemas.microsoft.com/office/drawing/2014/chart" uri="{C3380CC4-5D6E-409C-BE32-E72D297353CC}">
              <c16:uniqueId val="{00000009-42C1-4B2F-A813-4C5A73AA78DE}"/>
            </c:ext>
          </c:extLst>
        </c:ser>
        <c:ser>
          <c:idx val="3"/>
          <c:order val="3"/>
          <c:tx>
            <c:strRef>
              <c:f>'T12'!$G$4</c:f>
              <c:strCache>
                <c:ptCount val="1"/>
                <c:pt idx="0">
                  <c:v>Teilzeit unter 50%</c:v>
                </c:pt>
              </c:strCache>
            </c:strRef>
          </c:tx>
          <c:spPr>
            <a:solidFill>
              <a:schemeClr val="accent4"/>
            </a:solidFill>
            <a:ln>
              <a:noFill/>
            </a:ln>
            <a:effectLst/>
          </c:spPr>
          <c:invertIfNegative val="0"/>
          <c:cat>
            <c:strRef>
              <c:f>('T12'!$D$2,'T12'!$I$2)</c:f>
              <c:strCache>
                <c:ptCount val="2"/>
                <c:pt idx="0">
                  <c:v>Männer</c:v>
                </c:pt>
                <c:pt idx="1">
                  <c:v>Frauen</c:v>
                </c:pt>
              </c:strCache>
            </c:strRef>
          </c:cat>
          <c:val>
            <c:numRef>
              <c:f>('T12'!$G$17,'T12'!$L$17)</c:f>
              <c:numCache>
                <c:formatCode>#,##0</c:formatCode>
                <c:ptCount val="2"/>
                <c:pt idx="0">
                  <c:v>281</c:v>
                </c:pt>
                <c:pt idx="1">
                  <c:v>652</c:v>
                </c:pt>
              </c:numCache>
            </c:numRef>
          </c:val>
          <c:extLst>
            <c:ext xmlns:c16="http://schemas.microsoft.com/office/drawing/2014/chart" uri="{C3380CC4-5D6E-409C-BE32-E72D297353CC}">
              <c16:uniqueId val="{0000000A-42C1-4B2F-A813-4C5A73AA78DE}"/>
            </c:ext>
          </c:extLst>
        </c:ser>
        <c:ser>
          <c:idx val="4"/>
          <c:order val="4"/>
          <c:tx>
            <c:strRef>
              <c:f>'T12'!$H$4</c:f>
              <c:strCache>
                <c:ptCount val="1"/>
                <c:pt idx="0">
                  <c:v>Mehrere Teilzeit-stellen</c:v>
                </c:pt>
              </c:strCache>
            </c:strRef>
          </c:tx>
          <c:spPr>
            <a:solidFill>
              <a:schemeClr val="accent5"/>
            </a:solidFill>
            <a:ln>
              <a:noFill/>
            </a:ln>
            <a:effectLst/>
          </c:spPr>
          <c:invertIfNegative val="0"/>
          <c:cat>
            <c:strRef>
              <c:f>('T12'!$D$2,'T12'!$I$2)</c:f>
              <c:strCache>
                <c:ptCount val="2"/>
                <c:pt idx="0">
                  <c:v>Männer</c:v>
                </c:pt>
                <c:pt idx="1">
                  <c:v>Frauen</c:v>
                </c:pt>
              </c:strCache>
            </c:strRef>
          </c:cat>
          <c:val>
            <c:numRef>
              <c:f>('T12'!$H$17,'T12'!$M$17)</c:f>
              <c:numCache>
                <c:formatCode>#,##0</c:formatCode>
                <c:ptCount val="2"/>
                <c:pt idx="0">
                  <c:v>43</c:v>
                </c:pt>
                <c:pt idx="1">
                  <c:v>105</c:v>
                </c:pt>
              </c:numCache>
            </c:numRef>
          </c:val>
          <c:extLst>
            <c:ext xmlns:c16="http://schemas.microsoft.com/office/drawing/2014/chart" uri="{C3380CC4-5D6E-409C-BE32-E72D297353CC}">
              <c16:uniqueId val="{0000000B-42C1-4B2F-A813-4C5A73AA78DE}"/>
            </c:ext>
          </c:extLst>
        </c:ser>
        <c:dLbls>
          <c:showLegendKey val="0"/>
          <c:showVal val="0"/>
          <c:showCatName val="0"/>
          <c:showSerName val="0"/>
          <c:showPercent val="0"/>
          <c:showBubbleSize val="0"/>
        </c:dLbls>
        <c:gapWidth val="150"/>
        <c:overlap val="100"/>
        <c:axId val="613302760"/>
        <c:axId val="613299152"/>
      </c:barChart>
      <c:catAx>
        <c:axId val="613302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3299152"/>
        <c:crosses val="autoZero"/>
        <c:auto val="1"/>
        <c:lblAlgn val="ctr"/>
        <c:lblOffset val="100"/>
        <c:noMultiLvlLbl val="0"/>
      </c:catAx>
      <c:valAx>
        <c:axId val="613299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t" anchorCtr="0"/>
              <a:lstStyle/>
              <a:p>
                <a:pPr>
                  <a:defRPr sz="1000" b="0" i="0" u="none" strike="noStrike" kern="1200" baseline="0">
                    <a:solidFill>
                      <a:schemeClr val="tx1">
                        <a:lumMod val="65000"/>
                        <a:lumOff val="35000"/>
                      </a:schemeClr>
                    </a:solidFill>
                    <a:latin typeface="+mn-lt"/>
                    <a:ea typeface="+mn-ea"/>
                    <a:cs typeface="+mn-cs"/>
                  </a:defRPr>
                </a:pPr>
                <a:r>
                  <a:rPr lang="de-DE" sz="800" baseline="0">
                    <a:latin typeface="Arial" panose="020B0604020202020204" pitchFamily="34" charset="0"/>
                    <a:cs typeface="Arial" panose="020B0604020202020204" pitchFamily="34" charset="0"/>
                  </a:rPr>
                  <a:t>Personen</a:t>
                </a:r>
                <a:endParaRPr lang="de-DE" sz="800">
                  <a:latin typeface="Arial" panose="020B0604020202020204" pitchFamily="34" charset="0"/>
                  <a:cs typeface="Arial" panose="020B0604020202020204" pitchFamily="34" charset="0"/>
                </a:endParaRPr>
              </a:p>
            </c:rich>
          </c:tx>
          <c:layout>
            <c:manualLayout>
              <c:xMode val="edge"/>
              <c:yMode val="edge"/>
              <c:x val="4.335678966586675E-2"/>
              <c:y val="0.12812539961078581"/>
            </c:manualLayout>
          </c:layout>
          <c:overlay val="0"/>
          <c:spPr>
            <a:noFill/>
            <a:ln>
              <a:noFill/>
            </a:ln>
            <a:effectLst/>
          </c:spPr>
          <c:txPr>
            <a:bodyPr rot="0" spcFirstLastPara="1" vertOverflow="ellipsis" wrap="square" anchor="t" anchorCtr="0"/>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13302760"/>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Unterstützungseinheiten nach Wohndauer in der Gemeinde, 2008–2017</a:t>
            </a:r>
            <a:endParaRPr lang="de-CH" sz="1200">
              <a:effectLst/>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9.399148234229994E-2"/>
          <c:y val="0.16941582131253793"/>
          <c:w val="0.87310121059945223"/>
          <c:h val="0.60282221865123997"/>
        </c:manualLayout>
      </c:layout>
      <c:lineChart>
        <c:grouping val="standard"/>
        <c:varyColors val="0"/>
        <c:ser>
          <c:idx val="7"/>
          <c:order val="0"/>
          <c:tx>
            <c:strRef>
              <c:f>'T13'!$D$3</c:f>
              <c:strCache>
                <c:ptCount val="1"/>
                <c:pt idx="0">
                  <c:v>unter 7 
Monate</c:v>
                </c:pt>
              </c:strCache>
            </c:strRef>
          </c:tx>
          <c:marker>
            <c:symbol val="none"/>
          </c:marker>
          <c:cat>
            <c:numRef>
              <c:f>'T13'!$B$4:$B$13</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'T13'!$D$4:$D$13</c:f>
              <c:numCache>
                <c:formatCode>#,##0</c:formatCode>
                <c:ptCount val="10"/>
                <c:pt idx="0">
                  <c:v>272</c:v>
                </c:pt>
                <c:pt idx="1">
                  <c:v>303</c:v>
                </c:pt>
                <c:pt idx="2">
                  <c:v>263</c:v>
                </c:pt>
                <c:pt idx="3">
                  <c:v>306</c:v>
                </c:pt>
                <c:pt idx="4">
                  <c:v>314</c:v>
                </c:pt>
                <c:pt idx="5">
                  <c:v>309</c:v>
                </c:pt>
                <c:pt idx="6">
                  <c:v>335</c:v>
                </c:pt>
                <c:pt idx="7">
                  <c:v>354</c:v>
                </c:pt>
                <c:pt idx="8">
                  <c:v>346</c:v>
                </c:pt>
                <c:pt idx="9">
                  <c:v>344</c:v>
                </c:pt>
              </c:numCache>
            </c:numRef>
          </c:val>
          <c:smooth val="0"/>
          <c:extLst>
            <c:ext xmlns:c16="http://schemas.microsoft.com/office/drawing/2014/chart" uri="{C3380CC4-5D6E-409C-BE32-E72D297353CC}">
              <c16:uniqueId val="{00000002-9DBC-46D6-80DB-504C6389A1C9}"/>
            </c:ext>
          </c:extLst>
        </c:ser>
        <c:ser>
          <c:idx val="0"/>
          <c:order val="1"/>
          <c:tx>
            <c:strRef>
              <c:f>'T13'!$E$3</c:f>
              <c:strCache>
                <c:ptCount val="1"/>
                <c:pt idx="0">
                  <c:v>7 bis &lt;12 Monate</c:v>
                </c:pt>
              </c:strCache>
            </c:strRef>
          </c:tx>
          <c:marker>
            <c:symbol val="none"/>
          </c:marker>
          <c:cat>
            <c:numRef>
              <c:f>'T13'!$B$4:$B$13</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'T13'!$E$4:$E$13</c:f>
              <c:numCache>
                <c:formatCode>#,##0</c:formatCode>
                <c:ptCount val="10"/>
                <c:pt idx="0">
                  <c:v>274</c:v>
                </c:pt>
                <c:pt idx="1">
                  <c:v>315</c:v>
                </c:pt>
                <c:pt idx="2">
                  <c:v>272</c:v>
                </c:pt>
                <c:pt idx="3">
                  <c:v>339</c:v>
                </c:pt>
                <c:pt idx="4">
                  <c:v>381</c:v>
                </c:pt>
                <c:pt idx="5">
                  <c:v>333</c:v>
                </c:pt>
                <c:pt idx="6">
                  <c:v>377</c:v>
                </c:pt>
                <c:pt idx="7">
                  <c:v>404</c:v>
                </c:pt>
                <c:pt idx="8">
                  <c:v>416</c:v>
                </c:pt>
                <c:pt idx="9">
                  <c:v>348</c:v>
                </c:pt>
              </c:numCache>
            </c:numRef>
          </c:val>
          <c:smooth val="0"/>
          <c:extLst>
            <c:ext xmlns:c16="http://schemas.microsoft.com/office/drawing/2014/chart" uri="{C3380CC4-5D6E-409C-BE32-E72D297353CC}">
              <c16:uniqueId val="{00000003-9DBC-46D6-80DB-504C6389A1C9}"/>
            </c:ext>
          </c:extLst>
        </c:ser>
        <c:ser>
          <c:idx val="1"/>
          <c:order val="2"/>
          <c:tx>
            <c:strRef>
              <c:f>'T13'!$F$3</c:f>
              <c:strCache>
                <c:ptCount val="1"/>
                <c:pt idx="0">
                  <c:v>1 bis &lt;2 Jahre</c:v>
                </c:pt>
              </c:strCache>
            </c:strRef>
          </c:tx>
          <c:marker>
            <c:symbol val="none"/>
          </c:marker>
          <c:cat>
            <c:numRef>
              <c:f>'T13'!$B$4:$B$13</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'T13'!$F$4:$F$13</c:f>
              <c:numCache>
                <c:formatCode>#,##0</c:formatCode>
                <c:ptCount val="10"/>
                <c:pt idx="0">
                  <c:v>737</c:v>
                </c:pt>
                <c:pt idx="1">
                  <c:v>817</c:v>
                </c:pt>
                <c:pt idx="2">
                  <c:v>825</c:v>
                </c:pt>
                <c:pt idx="3">
                  <c:v>821</c:v>
                </c:pt>
                <c:pt idx="4">
                  <c:v>923</c:v>
                </c:pt>
                <c:pt idx="5">
                  <c:v>943</c:v>
                </c:pt>
                <c:pt idx="6">
                  <c:v>949</c:v>
                </c:pt>
                <c:pt idx="7">
                  <c:v>1002</c:v>
                </c:pt>
                <c:pt idx="8">
                  <c:v>1015</c:v>
                </c:pt>
                <c:pt idx="9">
                  <c:v>1006</c:v>
                </c:pt>
              </c:numCache>
            </c:numRef>
          </c:val>
          <c:smooth val="0"/>
          <c:extLst>
            <c:ext xmlns:c16="http://schemas.microsoft.com/office/drawing/2014/chart" uri="{C3380CC4-5D6E-409C-BE32-E72D297353CC}">
              <c16:uniqueId val="{00000004-9DBC-46D6-80DB-504C6389A1C9}"/>
            </c:ext>
          </c:extLst>
        </c:ser>
        <c:ser>
          <c:idx val="2"/>
          <c:order val="3"/>
          <c:tx>
            <c:strRef>
              <c:f>'T13'!$G$3</c:f>
              <c:strCache>
                <c:ptCount val="1"/>
                <c:pt idx="0">
                  <c:v>2 und mehr Jahre</c:v>
                </c:pt>
              </c:strCache>
            </c:strRef>
          </c:tx>
          <c:marker>
            <c:symbol val="none"/>
          </c:marker>
          <c:cat>
            <c:numRef>
              <c:f>'T13'!$B$4:$B$13</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'T13'!$G$4:$G$13</c:f>
              <c:numCache>
                <c:formatCode>#,##0</c:formatCode>
                <c:ptCount val="10"/>
                <c:pt idx="0">
                  <c:v>4941</c:v>
                </c:pt>
                <c:pt idx="1">
                  <c:v>5144</c:v>
                </c:pt>
                <c:pt idx="2">
                  <c:v>5448</c:v>
                </c:pt>
                <c:pt idx="3">
                  <c:v>5706</c:v>
                </c:pt>
                <c:pt idx="4">
                  <c:v>5886</c:v>
                </c:pt>
                <c:pt idx="5">
                  <c:v>6168</c:v>
                </c:pt>
                <c:pt idx="6">
                  <c:v>6521</c:v>
                </c:pt>
                <c:pt idx="7">
                  <c:v>6744</c:v>
                </c:pt>
                <c:pt idx="8">
                  <c:v>6890</c:v>
                </c:pt>
                <c:pt idx="9">
                  <c:v>7046</c:v>
                </c:pt>
              </c:numCache>
            </c:numRef>
          </c:val>
          <c:smooth val="0"/>
          <c:extLst>
            <c:ext xmlns:c16="http://schemas.microsoft.com/office/drawing/2014/chart" uri="{C3380CC4-5D6E-409C-BE32-E72D297353CC}">
              <c16:uniqueId val="{00000005-9DBC-46D6-80DB-504C6389A1C9}"/>
            </c:ext>
          </c:extLst>
        </c:ser>
        <c:dLbls>
          <c:showLegendKey val="0"/>
          <c:showVal val="0"/>
          <c:showCatName val="0"/>
          <c:showSerName val="0"/>
          <c:showPercent val="0"/>
          <c:showBubbleSize val="0"/>
        </c:dLbls>
        <c:smooth val="0"/>
        <c:axId val="65840640"/>
        <c:axId val="65842176"/>
      </c:lineChart>
      <c:catAx>
        <c:axId val="65840640"/>
        <c:scaling>
          <c:orientation val="minMax"/>
        </c:scaling>
        <c:delete val="0"/>
        <c:axPos val="b"/>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nchor="t" anchorCtr="0"/>
              <a:lstStyle/>
              <a:p>
                <a:pPr>
                  <a:defRPr/>
                </a:pPr>
                <a:r>
                  <a:rPr lang="de-DE" sz="800" b="0">
                    <a:latin typeface="Arial" panose="020B0604020202020204" pitchFamily="34" charset="0"/>
                    <a:cs typeface="Arial" panose="020B0604020202020204" pitchFamily="34" charset="0"/>
                  </a:rPr>
                  <a:t>Unterstützungseinheiten</a:t>
                </a:r>
              </a:p>
            </c:rich>
          </c:tx>
          <c:layout>
            <c:manualLayout>
              <c:xMode val="edge"/>
              <c:yMode val="edge"/>
              <c:x val="3.9963669391462307E-2"/>
              <c:y val="8.9624885406070651E-2"/>
            </c:manualLayout>
          </c:layout>
          <c:overlay val="0"/>
        </c:title>
        <c:numFmt formatCode="#,##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840640"/>
        <c:crosses val="autoZero"/>
        <c:crossBetween val="between"/>
      </c:valAx>
    </c:plotArea>
    <c:legend>
      <c:legendPos val="b"/>
      <c:layout>
        <c:manualLayout>
          <c:xMode val="edge"/>
          <c:yMode val="edge"/>
          <c:x val="9.5667074313258521E-2"/>
          <c:y val="0.844023997000375"/>
          <c:w val="0.75264691368619796"/>
          <c:h val="9.598548053833695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a:pPr>
            <a:r>
              <a:rPr lang="de-CH"/>
              <a:t>Unterstützungseinheiten in Privathaushalten nach</a:t>
            </a:r>
            <a:r>
              <a:rPr lang="de-CH" baseline="0"/>
              <a:t> deren Struktur, 2017</a:t>
            </a:r>
            <a:endParaRPr lang="de-CH"/>
          </a:p>
        </c:rich>
      </c:tx>
      <c:layout/>
      <c:overlay val="0"/>
    </c:title>
    <c:autoTitleDeleted val="0"/>
    <c:plotArea>
      <c:layout/>
      <c:pieChart>
        <c:varyColors val="1"/>
        <c:ser>
          <c:idx val="0"/>
          <c:order val="0"/>
          <c:dPt>
            <c:idx val="1"/>
            <c:bubble3D val="0"/>
            <c:spPr>
              <a:solidFill>
                <a:srgbClr val="80884F">
                  <a:lumMod val="60000"/>
                  <a:lumOff val="40000"/>
                </a:srgbClr>
              </a:solidFill>
            </c:spPr>
            <c:extLst>
              <c:ext xmlns:c16="http://schemas.microsoft.com/office/drawing/2014/chart" uri="{C3380CC4-5D6E-409C-BE32-E72D297353CC}">
                <c16:uniqueId val="{00000001-5F95-466F-9970-6DD55C482E10}"/>
              </c:ext>
            </c:extLst>
          </c:dPt>
          <c:dPt>
            <c:idx val="2"/>
            <c:bubble3D val="0"/>
            <c:spPr>
              <a:solidFill>
                <a:srgbClr val="80884F">
                  <a:lumMod val="40000"/>
                  <a:lumOff val="60000"/>
                </a:srgbClr>
              </a:solidFill>
            </c:spPr>
            <c:extLst>
              <c:ext xmlns:c16="http://schemas.microsoft.com/office/drawing/2014/chart" uri="{C3380CC4-5D6E-409C-BE32-E72D297353CC}">
                <c16:uniqueId val="{00000003-5F95-466F-9970-6DD55C482E10}"/>
              </c:ext>
            </c:extLst>
          </c:dPt>
          <c:dPt>
            <c:idx val="3"/>
            <c:bubble3D val="0"/>
            <c:spPr>
              <a:solidFill>
                <a:srgbClr val="9F6E00">
                  <a:lumMod val="20000"/>
                  <a:lumOff val="80000"/>
                </a:srgbClr>
              </a:solidFill>
            </c:spPr>
            <c:extLst>
              <c:ext xmlns:c16="http://schemas.microsoft.com/office/drawing/2014/chart" uri="{C3380CC4-5D6E-409C-BE32-E72D297353CC}">
                <c16:uniqueId val="{00000005-5F95-466F-9970-6DD55C482E10}"/>
              </c:ext>
            </c:extLst>
          </c:dPt>
          <c:dPt>
            <c:idx val="4"/>
            <c:bubble3D val="0"/>
            <c:spPr>
              <a:solidFill>
                <a:srgbClr val="9F6E00">
                  <a:lumMod val="40000"/>
                  <a:lumOff val="60000"/>
                </a:srgbClr>
              </a:solidFill>
            </c:spPr>
            <c:extLst>
              <c:ext xmlns:c16="http://schemas.microsoft.com/office/drawing/2014/chart" uri="{C3380CC4-5D6E-409C-BE32-E72D297353CC}">
                <c16:uniqueId val="{00000007-5F95-466F-9970-6DD55C482E10}"/>
              </c:ext>
            </c:extLst>
          </c:dPt>
          <c:dPt>
            <c:idx val="5"/>
            <c:bubble3D val="0"/>
            <c:spPr>
              <a:solidFill>
                <a:srgbClr val="9F6E00">
                  <a:lumMod val="60000"/>
                  <a:lumOff val="40000"/>
                </a:srgbClr>
              </a:solidFill>
            </c:spPr>
            <c:extLst>
              <c:ext xmlns:c16="http://schemas.microsoft.com/office/drawing/2014/chart" uri="{C3380CC4-5D6E-409C-BE32-E72D297353CC}">
                <c16:uniqueId val="{00000009-5F95-466F-9970-6DD55C482E10}"/>
              </c:ext>
            </c:extLst>
          </c:dPt>
          <c:dLbls>
            <c:numFmt formatCode="0.0%" sourceLinked="0"/>
            <c:spPr>
              <a:noFill/>
              <a:ln>
                <a:noFill/>
              </a:ln>
              <a:effectLst/>
            </c:spPr>
            <c:txPr>
              <a:bodyPr wrap="square" lIns="38100" tIns="19050" rIns="38100" bIns="19050" anchor="ctr">
                <a:spAutoFit/>
              </a:bodyPr>
              <a:lstStyle/>
              <a:p>
                <a:pPr>
                  <a:defRPr sz="80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'T14'!$E$4:$J$4</c:f>
              <c:strCache>
                <c:ptCount val="6"/>
                <c:pt idx="0">
                  <c:v>Ein-Personen-Dossiers</c:v>
                </c:pt>
                <c:pt idx="1">
                  <c:v>Alleinerz. mit 1 Kind</c:v>
                </c:pt>
                <c:pt idx="2">
                  <c:v>Alleinerz. mit 2 Kindern</c:v>
                </c:pt>
                <c:pt idx="3">
                  <c:v>Alleinerz. mit 3+ Kindern</c:v>
                </c:pt>
                <c:pt idx="4">
                  <c:v>Paare mit Kindern</c:v>
                </c:pt>
                <c:pt idx="5">
                  <c:v>Paare ohne Kinder</c:v>
                </c:pt>
              </c:strCache>
            </c:strRef>
          </c:cat>
          <c:val>
            <c:numRef>
              <c:f>'T14'!$E$17:$J$17</c:f>
              <c:numCache>
                <c:formatCode>#,##0</c:formatCode>
                <c:ptCount val="6"/>
                <c:pt idx="0">
                  <c:v>5369</c:v>
                </c:pt>
                <c:pt idx="1">
                  <c:v>860</c:v>
                </c:pt>
                <c:pt idx="2">
                  <c:v>472</c:v>
                </c:pt>
                <c:pt idx="3">
                  <c:v>211</c:v>
                </c:pt>
                <c:pt idx="4">
                  <c:v>833</c:v>
                </c:pt>
                <c:pt idx="5">
                  <c:v>422</c:v>
                </c:pt>
              </c:numCache>
            </c:numRef>
          </c:val>
          <c:extLst>
            <c:ext xmlns:c16="http://schemas.microsoft.com/office/drawing/2014/chart" uri="{C3380CC4-5D6E-409C-BE32-E72D297353CC}">
              <c16:uniqueId val="{0000000C-5F95-466F-9970-6DD55C482E10}"/>
            </c:ext>
          </c:extLst>
        </c:ser>
        <c:dLbls>
          <c:dLblPos val="outEnd"/>
          <c:showLegendKey val="0"/>
          <c:showVal val="0"/>
          <c:showCatName val="0"/>
          <c:showSerName val="0"/>
          <c:showPercent val="1"/>
          <c:showBubbleSize val="0"/>
          <c:showLeaderLines val="0"/>
        </c:dLbls>
        <c:firstSliceAng val="0"/>
      </c:pieChart>
    </c:plotArea>
    <c:legend>
      <c:legendPos val="r"/>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2"/>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u="none" strike="noStrike" baseline="0">
                <a:effectLst/>
              </a:rPr>
              <a:t>Unterstützungseinheiten in Privathaushalten nach deren Struktur</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2005–2017</a:t>
            </a:r>
            <a:endParaRPr lang="de-CH" sz="1200">
              <a:effectLst/>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9.399148234229994E-2"/>
          <c:y val="0.16079509457869487"/>
          <c:w val="0.87310121059945223"/>
          <c:h val="0.61144289075934466"/>
        </c:manualLayout>
      </c:layout>
      <c:lineChart>
        <c:grouping val="standard"/>
        <c:varyColors val="0"/>
        <c:ser>
          <c:idx val="7"/>
          <c:order val="0"/>
          <c:tx>
            <c:strRef>
              <c:f>'T14'!$E$4</c:f>
              <c:strCache>
                <c:ptCount val="1"/>
                <c:pt idx="0">
                  <c:v>Ein-Personen-Dossiers</c:v>
                </c:pt>
              </c:strCache>
            </c:strRef>
          </c:tx>
          <c:marker>
            <c:symbol val="none"/>
          </c:marker>
          <c:cat>
            <c:numRef>
              <c:f>'T14'!$B$5:$B$17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'T14'!$E$5:$E$17</c:f>
              <c:numCache>
                <c:formatCode>#,##0</c:formatCode>
                <c:ptCount val="13"/>
                <c:pt idx="0">
                  <c:v>3017</c:v>
                </c:pt>
                <c:pt idx="1">
                  <c:v>3164</c:v>
                </c:pt>
                <c:pt idx="2">
                  <c:v>3164</c:v>
                </c:pt>
                <c:pt idx="3">
                  <c:v>3017</c:v>
                </c:pt>
                <c:pt idx="4">
                  <c:v>3287</c:v>
                </c:pt>
                <c:pt idx="5">
                  <c:v>3408</c:v>
                </c:pt>
                <c:pt idx="6" formatCode="General">
                  <c:v>3708</c:v>
                </c:pt>
                <c:pt idx="7">
                  <c:v>3955</c:v>
                </c:pt>
                <c:pt idx="8">
                  <c:v>4102</c:v>
                </c:pt>
                <c:pt idx="9">
                  <c:v>4458</c:v>
                </c:pt>
                <c:pt idx="10">
                  <c:v>4821</c:v>
                </c:pt>
                <c:pt idx="11">
                  <c:v>5200</c:v>
                </c:pt>
                <c:pt idx="12">
                  <c:v>5369</c:v>
                </c:pt>
              </c:numCache>
            </c:numRef>
          </c:val>
          <c:smooth val="0"/>
          <c:extLst>
            <c:ext xmlns:c16="http://schemas.microsoft.com/office/drawing/2014/chart" uri="{C3380CC4-5D6E-409C-BE32-E72D297353CC}">
              <c16:uniqueId val="{00000000-2F14-4182-B7C3-00A246829045}"/>
            </c:ext>
          </c:extLst>
        </c:ser>
        <c:ser>
          <c:idx val="0"/>
          <c:order val="1"/>
          <c:tx>
            <c:strRef>
              <c:f>'T14'!$F$4</c:f>
              <c:strCache>
                <c:ptCount val="1"/>
                <c:pt idx="0">
                  <c:v>Alleinerz. mit 1 Kind</c:v>
                </c:pt>
              </c:strCache>
            </c:strRef>
          </c:tx>
          <c:marker>
            <c:symbol val="none"/>
          </c:marker>
          <c:cat>
            <c:numRef>
              <c:f>'T14'!$B$5:$B$17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'T14'!$F$5:$F$17</c:f>
              <c:numCache>
                <c:formatCode>#,##0</c:formatCode>
                <c:ptCount val="13"/>
                <c:pt idx="0">
                  <c:v>536</c:v>
                </c:pt>
                <c:pt idx="1">
                  <c:v>618</c:v>
                </c:pt>
                <c:pt idx="2">
                  <c:v>654</c:v>
                </c:pt>
                <c:pt idx="3">
                  <c:v>698</c:v>
                </c:pt>
                <c:pt idx="4">
                  <c:v>718</c:v>
                </c:pt>
                <c:pt idx="5">
                  <c:v>745</c:v>
                </c:pt>
                <c:pt idx="6">
                  <c:v>733</c:v>
                </c:pt>
                <c:pt idx="7">
                  <c:v>778</c:v>
                </c:pt>
                <c:pt idx="8">
                  <c:v>786</c:v>
                </c:pt>
                <c:pt idx="9">
                  <c:v>822</c:v>
                </c:pt>
                <c:pt idx="10">
                  <c:v>857</c:v>
                </c:pt>
                <c:pt idx="11">
                  <c:v>848</c:v>
                </c:pt>
                <c:pt idx="12">
                  <c:v>860</c:v>
                </c:pt>
              </c:numCache>
            </c:numRef>
          </c:val>
          <c:smooth val="0"/>
          <c:extLst>
            <c:ext xmlns:c16="http://schemas.microsoft.com/office/drawing/2014/chart" uri="{C3380CC4-5D6E-409C-BE32-E72D297353CC}">
              <c16:uniqueId val="{00000001-2F14-4182-B7C3-00A246829045}"/>
            </c:ext>
          </c:extLst>
        </c:ser>
        <c:ser>
          <c:idx val="1"/>
          <c:order val="2"/>
          <c:tx>
            <c:strRef>
              <c:f>'T14'!$G$4</c:f>
              <c:strCache>
                <c:ptCount val="1"/>
                <c:pt idx="0">
                  <c:v>Alleinerz. mit 2 Kindern</c:v>
                </c:pt>
              </c:strCache>
            </c:strRef>
          </c:tx>
          <c:marker>
            <c:symbol val="none"/>
          </c:marker>
          <c:cat>
            <c:numRef>
              <c:f>'T14'!$B$5:$B$17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'T14'!$G$5:$G$17</c:f>
              <c:numCache>
                <c:formatCode>#,##0</c:formatCode>
                <c:ptCount val="13"/>
                <c:pt idx="0">
                  <c:v>310</c:v>
                </c:pt>
                <c:pt idx="1">
                  <c:v>373</c:v>
                </c:pt>
                <c:pt idx="2">
                  <c:v>402</c:v>
                </c:pt>
                <c:pt idx="3">
                  <c:v>375</c:v>
                </c:pt>
                <c:pt idx="4">
                  <c:v>377</c:v>
                </c:pt>
                <c:pt idx="5">
                  <c:v>355</c:v>
                </c:pt>
                <c:pt idx="6">
                  <c:v>381</c:v>
                </c:pt>
                <c:pt idx="7">
                  <c:v>389</c:v>
                </c:pt>
                <c:pt idx="8">
                  <c:v>404</c:v>
                </c:pt>
                <c:pt idx="9">
                  <c:v>454</c:v>
                </c:pt>
                <c:pt idx="10">
                  <c:v>458</c:v>
                </c:pt>
                <c:pt idx="11">
                  <c:v>466</c:v>
                </c:pt>
                <c:pt idx="12">
                  <c:v>472</c:v>
                </c:pt>
              </c:numCache>
            </c:numRef>
          </c:val>
          <c:smooth val="0"/>
          <c:extLst>
            <c:ext xmlns:c16="http://schemas.microsoft.com/office/drawing/2014/chart" uri="{C3380CC4-5D6E-409C-BE32-E72D297353CC}">
              <c16:uniqueId val="{00000002-2F14-4182-B7C3-00A246829045}"/>
            </c:ext>
          </c:extLst>
        </c:ser>
        <c:ser>
          <c:idx val="2"/>
          <c:order val="3"/>
          <c:tx>
            <c:strRef>
              <c:f>'T14'!$H$4</c:f>
              <c:strCache>
                <c:ptCount val="1"/>
                <c:pt idx="0">
                  <c:v>Alleinerz. mit 3+ Kindern</c:v>
                </c:pt>
              </c:strCache>
            </c:strRef>
          </c:tx>
          <c:marker>
            <c:symbol val="none"/>
          </c:marker>
          <c:cat>
            <c:numRef>
              <c:f>'T14'!$B$5:$B$17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'T14'!$H$5:$H$17</c:f>
              <c:numCache>
                <c:formatCode>#,##0</c:formatCode>
                <c:ptCount val="13"/>
                <c:pt idx="0">
                  <c:v>128</c:v>
                </c:pt>
                <c:pt idx="1">
                  <c:v>145</c:v>
                </c:pt>
                <c:pt idx="2">
                  <c:v>148</c:v>
                </c:pt>
                <c:pt idx="3">
                  <c:v>140</c:v>
                </c:pt>
                <c:pt idx="4">
                  <c:v>148</c:v>
                </c:pt>
                <c:pt idx="5">
                  <c:v>136</c:v>
                </c:pt>
                <c:pt idx="6">
                  <c:v>121</c:v>
                </c:pt>
                <c:pt idx="7">
                  <c:v>132</c:v>
                </c:pt>
                <c:pt idx="8">
                  <c:v>153</c:v>
                </c:pt>
                <c:pt idx="9">
                  <c:v>166</c:v>
                </c:pt>
                <c:pt idx="10">
                  <c:v>175</c:v>
                </c:pt>
                <c:pt idx="11">
                  <c:v>171</c:v>
                </c:pt>
                <c:pt idx="12">
                  <c:v>211</c:v>
                </c:pt>
              </c:numCache>
            </c:numRef>
          </c:val>
          <c:smooth val="0"/>
          <c:extLst>
            <c:ext xmlns:c16="http://schemas.microsoft.com/office/drawing/2014/chart" uri="{C3380CC4-5D6E-409C-BE32-E72D297353CC}">
              <c16:uniqueId val="{00000003-2F14-4182-B7C3-00A246829045}"/>
            </c:ext>
          </c:extLst>
        </c:ser>
        <c:ser>
          <c:idx val="3"/>
          <c:order val="4"/>
          <c:tx>
            <c:strRef>
              <c:f>'T14'!$I$4</c:f>
              <c:strCache>
                <c:ptCount val="1"/>
                <c:pt idx="0">
                  <c:v>Paare mit Kindern</c:v>
                </c:pt>
              </c:strCache>
            </c:strRef>
          </c:tx>
          <c:marker>
            <c:symbol val="none"/>
          </c:marker>
          <c:cat>
            <c:numRef>
              <c:f>'T14'!$B$5:$B$17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'T14'!$I$5:$I$17</c:f>
              <c:numCache>
                <c:formatCode>#,##0</c:formatCode>
                <c:ptCount val="13"/>
                <c:pt idx="0">
                  <c:v>773</c:v>
                </c:pt>
                <c:pt idx="1">
                  <c:v>797</c:v>
                </c:pt>
                <c:pt idx="2">
                  <c:v>819</c:v>
                </c:pt>
                <c:pt idx="3">
                  <c:v>764</c:v>
                </c:pt>
                <c:pt idx="4">
                  <c:v>721</c:v>
                </c:pt>
                <c:pt idx="5">
                  <c:v>711</c:v>
                </c:pt>
                <c:pt idx="6">
                  <c:v>748</c:v>
                </c:pt>
                <c:pt idx="7">
                  <c:v>744</c:v>
                </c:pt>
                <c:pt idx="8">
                  <c:v>798</c:v>
                </c:pt>
                <c:pt idx="9">
                  <c:v>803</c:v>
                </c:pt>
                <c:pt idx="10">
                  <c:v>838</c:v>
                </c:pt>
                <c:pt idx="11">
                  <c:v>832</c:v>
                </c:pt>
                <c:pt idx="12">
                  <c:v>833</c:v>
                </c:pt>
              </c:numCache>
            </c:numRef>
          </c:val>
          <c:smooth val="0"/>
          <c:extLst>
            <c:ext xmlns:c16="http://schemas.microsoft.com/office/drawing/2014/chart" uri="{C3380CC4-5D6E-409C-BE32-E72D297353CC}">
              <c16:uniqueId val="{00000004-2F14-4182-B7C3-00A246829045}"/>
            </c:ext>
          </c:extLst>
        </c:ser>
        <c:ser>
          <c:idx val="4"/>
          <c:order val="5"/>
          <c:tx>
            <c:strRef>
              <c:f>'T14'!$J$4</c:f>
              <c:strCache>
                <c:ptCount val="1"/>
                <c:pt idx="0">
                  <c:v>Paare ohne Kinder</c:v>
                </c:pt>
              </c:strCache>
            </c:strRef>
          </c:tx>
          <c:marker>
            <c:symbol val="none"/>
          </c:marker>
          <c:cat>
            <c:numRef>
              <c:f>'T14'!$B$5:$B$17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'T14'!$J$5:$J$17</c:f>
              <c:numCache>
                <c:formatCode>#,##0</c:formatCode>
                <c:ptCount val="13"/>
                <c:pt idx="0">
                  <c:v>330</c:v>
                </c:pt>
                <c:pt idx="1">
                  <c:v>368</c:v>
                </c:pt>
                <c:pt idx="2">
                  <c:v>346</c:v>
                </c:pt>
                <c:pt idx="3">
                  <c:v>313</c:v>
                </c:pt>
                <c:pt idx="4">
                  <c:v>334</c:v>
                </c:pt>
                <c:pt idx="5">
                  <c:v>332</c:v>
                </c:pt>
                <c:pt idx="6">
                  <c:v>341</c:v>
                </c:pt>
                <c:pt idx="7">
                  <c:v>328</c:v>
                </c:pt>
                <c:pt idx="8">
                  <c:v>356</c:v>
                </c:pt>
                <c:pt idx="9">
                  <c:v>398</c:v>
                </c:pt>
                <c:pt idx="10">
                  <c:v>407</c:v>
                </c:pt>
                <c:pt idx="11">
                  <c:v>425</c:v>
                </c:pt>
                <c:pt idx="12">
                  <c:v>422</c:v>
                </c:pt>
              </c:numCache>
            </c:numRef>
          </c:val>
          <c:smooth val="0"/>
          <c:extLst>
            <c:ext xmlns:c16="http://schemas.microsoft.com/office/drawing/2014/chart" uri="{C3380CC4-5D6E-409C-BE32-E72D297353CC}">
              <c16:uniqueId val="{00000005-2F14-4182-B7C3-00A246829045}"/>
            </c:ext>
          </c:extLst>
        </c:ser>
        <c:dLbls>
          <c:showLegendKey val="0"/>
          <c:showVal val="0"/>
          <c:showCatName val="0"/>
          <c:showSerName val="0"/>
          <c:showPercent val="0"/>
          <c:showBubbleSize val="0"/>
        </c:dLbls>
        <c:smooth val="0"/>
        <c:axId val="65840640"/>
        <c:axId val="65842176"/>
      </c:lineChart>
      <c:catAx>
        <c:axId val="65840640"/>
        <c:scaling>
          <c:orientation val="minMax"/>
        </c:scaling>
        <c:delete val="0"/>
        <c:axPos val="b"/>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nchor="t" anchorCtr="0"/>
              <a:lstStyle/>
              <a:p>
                <a:pPr algn="l">
                  <a:defRPr/>
                </a:pPr>
                <a:r>
                  <a:rPr lang="de-DE" sz="800" b="0" baseline="0">
                    <a:latin typeface="Arial" panose="020B0604020202020204" pitchFamily="34" charset="0"/>
                    <a:cs typeface="Arial" panose="020B0604020202020204" pitchFamily="34" charset="0"/>
                  </a:rPr>
                  <a:t>Unterstützungseinheiten</a:t>
                </a:r>
              </a:p>
            </c:rich>
          </c:tx>
          <c:layout>
            <c:manualLayout>
              <c:xMode val="edge"/>
              <c:yMode val="edge"/>
              <c:x val="2.9081364829396324E-2"/>
              <c:y val="9.6004389537514723E-2"/>
            </c:manualLayout>
          </c:layout>
          <c:overlay val="0"/>
        </c:title>
        <c:numFmt formatCode="#,##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840640"/>
        <c:crosses val="autoZero"/>
        <c:crossBetween val="between"/>
      </c:valAx>
    </c:plotArea>
    <c:legend>
      <c:legendPos val="b"/>
      <c:layout>
        <c:manualLayout>
          <c:xMode val="edge"/>
          <c:yMode val="edge"/>
          <c:x val="9.5667074313258521E-2"/>
          <c:y val="0.844023997000375"/>
          <c:w val="0.7576395096802635"/>
          <c:h val="8.735360666123631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sz="1200" b="1" i="0" baseline="0">
                <a:effectLst/>
                <a:latin typeface="Arial" panose="020B0604020202020204" pitchFamily="34" charset="0"/>
                <a:cs typeface="Arial" panose="020B0604020202020204" pitchFamily="34" charset="0"/>
              </a:rPr>
              <a:t>Hauptgrund der Beendigung </a:t>
            </a:r>
            <a:endParaRPr lang="de-CH" sz="1200">
              <a:effectLst/>
              <a:latin typeface="Arial" panose="020B0604020202020204" pitchFamily="34" charset="0"/>
              <a:cs typeface="Arial" panose="020B0604020202020204" pitchFamily="34" charset="0"/>
            </a:endParaRPr>
          </a:p>
          <a:p>
            <a:pPr>
              <a:defRPr/>
            </a:pPr>
            <a:r>
              <a:rPr lang="de-CH" sz="1200" b="1" i="0" baseline="0">
                <a:effectLst/>
                <a:latin typeface="Arial" panose="020B0604020202020204" pitchFamily="34" charset="0"/>
                <a:cs typeface="Arial" panose="020B0604020202020204" pitchFamily="34" charset="0"/>
              </a:rPr>
              <a:t>von abgeschlossenen Dossiers, 2017</a:t>
            </a:r>
            <a:endParaRPr lang="de-CH" sz="1200">
              <a:effectLst/>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9.840968066987095E-2"/>
          <c:y val="0.21953646419197603"/>
          <c:w val="0.33247227448777283"/>
          <c:h val="0.65529691601049866"/>
        </c:manualLayout>
      </c:layout>
      <c:pieChart>
        <c:varyColors val="1"/>
        <c:ser>
          <c:idx val="0"/>
          <c:order val="0"/>
          <c:dPt>
            <c:idx val="2"/>
            <c:bubble3D val="0"/>
            <c:spPr>
              <a:solidFill>
                <a:srgbClr val="80884F">
                  <a:lumMod val="60000"/>
                  <a:lumOff val="40000"/>
                </a:srgbClr>
              </a:solidFill>
            </c:spPr>
            <c:extLst>
              <c:ext xmlns:c16="http://schemas.microsoft.com/office/drawing/2014/chart" uri="{C3380CC4-5D6E-409C-BE32-E72D297353CC}">
                <c16:uniqueId val="{00000001-FB76-4E1A-89F6-1878B061FDB1}"/>
              </c:ext>
            </c:extLst>
          </c:dPt>
          <c:dPt>
            <c:idx val="3"/>
            <c:bubble3D val="0"/>
            <c:spPr>
              <a:solidFill>
                <a:srgbClr val="80884F">
                  <a:lumMod val="40000"/>
                  <a:lumOff val="60000"/>
                </a:srgbClr>
              </a:solidFill>
            </c:spPr>
            <c:extLst>
              <c:ext xmlns:c16="http://schemas.microsoft.com/office/drawing/2014/chart" uri="{C3380CC4-5D6E-409C-BE32-E72D297353CC}">
                <c16:uniqueId val="{00000003-FB76-4E1A-89F6-1878B061FDB1}"/>
              </c:ext>
            </c:extLst>
          </c:dPt>
          <c:dPt>
            <c:idx val="4"/>
            <c:bubble3D val="0"/>
            <c:spPr>
              <a:solidFill>
                <a:srgbClr val="9F6E00">
                  <a:lumMod val="20000"/>
                  <a:lumOff val="80000"/>
                </a:srgbClr>
              </a:solidFill>
            </c:spPr>
            <c:extLst>
              <c:ext xmlns:c16="http://schemas.microsoft.com/office/drawing/2014/chart" uri="{C3380CC4-5D6E-409C-BE32-E72D297353CC}">
                <c16:uniqueId val="{00000005-FB76-4E1A-89F6-1878B061FDB1}"/>
              </c:ext>
            </c:extLst>
          </c:dPt>
          <c:dPt>
            <c:idx val="5"/>
            <c:bubble3D val="0"/>
            <c:spPr>
              <a:solidFill>
                <a:srgbClr val="9F6E00">
                  <a:lumMod val="40000"/>
                  <a:lumOff val="60000"/>
                </a:srgbClr>
              </a:solidFill>
            </c:spPr>
            <c:extLst>
              <c:ext xmlns:c16="http://schemas.microsoft.com/office/drawing/2014/chart" uri="{C3380CC4-5D6E-409C-BE32-E72D297353CC}">
                <c16:uniqueId val="{00000007-FB76-4E1A-89F6-1878B061FDB1}"/>
              </c:ext>
            </c:extLst>
          </c:dPt>
          <c:dPt>
            <c:idx val="6"/>
            <c:bubble3D val="0"/>
            <c:spPr>
              <a:solidFill>
                <a:srgbClr val="9F6E00">
                  <a:lumMod val="60000"/>
                  <a:lumOff val="40000"/>
                </a:srgbClr>
              </a:solidFill>
            </c:spPr>
            <c:extLst>
              <c:ext xmlns:c16="http://schemas.microsoft.com/office/drawing/2014/chart" uri="{C3380CC4-5D6E-409C-BE32-E72D297353CC}">
                <c16:uniqueId val="{00000009-FB76-4E1A-89F6-1878B061FDB1}"/>
              </c:ext>
            </c:extLst>
          </c:dPt>
          <c:dPt>
            <c:idx val="7"/>
            <c:bubble3D val="0"/>
            <c:spPr>
              <a:solidFill>
                <a:srgbClr val="F8BE42">
                  <a:lumMod val="75000"/>
                </a:srgbClr>
              </a:solidFill>
            </c:spPr>
            <c:extLst>
              <c:ext xmlns:c16="http://schemas.microsoft.com/office/drawing/2014/chart" uri="{C3380CC4-5D6E-409C-BE32-E72D297353CC}">
                <c16:uniqueId val="{0000000B-FB76-4E1A-89F6-1878B061FDB1}"/>
              </c:ext>
            </c:extLst>
          </c:dPt>
          <c:dPt>
            <c:idx val="8"/>
            <c:bubble3D val="0"/>
            <c:spPr>
              <a:solidFill>
                <a:srgbClr val="DA8F59">
                  <a:lumMod val="40000"/>
                  <a:lumOff val="60000"/>
                </a:srgbClr>
              </a:solidFill>
            </c:spPr>
            <c:extLst>
              <c:ext xmlns:c16="http://schemas.microsoft.com/office/drawing/2014/chart" uri="{C3380CC4-5D6E-409C-BE32-E72D297353CC}">
                <c16:uniqueId val="{0000000D-FB76-4E1A-89F6-1878B061FDB1}"/>
              </c:ext>
            </c:extLst>
          </c:dPt>
          <c:dLbls>
            <c:dLbl>
              <c:idx val="0"/>
              <c:layout>
                <c:manualLayout>
                  <c:x val="8.5350442305822879E-4"/>
                  <c:y val="1.7402794199767719E-2"/>
                </c:manualLayout>
              </c:layout>
              <c:tx>
                <c:rich>
                  <a:bodyPr/>
                  <a:lstStyle/>
                  <a:p>
                    <a:r>
                      <a:rPr lang="en-US"/>
                      <a:t>22.3%</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E-FB76-4E1A-89F6-1878B061FDB1}"/>
                </c:ext>
              </c:extLst>
            </c:dLbl>
            <c:dLbl>
              <c:idx val="1"/>
              <c:layout/>
              <c:tx>
                <c:rich>
                  <a:bodyPr/>
                  <a:lstStyle/>
                  <a:p>
                    <a:r>
                      <a:rPr lang="en-US"/>
                      <a:t>0.1%</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FB76-4E1A-89F6-1878B061FDB1}"/>
                </c:ext>
              </c:extLst>
            </c:dLbl>
            <c:dLbl>
              <c:idx val="2"/>
              <c:layout>
                <c:manualLayout>
                  <c:x val="-6.914228314053336E-3"/>
                  <c:y val="-2.2966025488093582E-3"/>
                </c:manualLayout>
              </c:layout>
              <c:tx>
                <c:rich>
                  <a:bodyPr/>
                  <a:lstStyle/>
                  <a:p>
                    <a:r>
                      <a:rPr lang="en-US"/>
                      <a:t>6.2%</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B76-4E1A-89F6-1878B061FDB1}"/>
                </c:ext>
              </c:extLst>
            </c:dLbl>
            <c:dLbl>
              <c:idx val="3"/>
              <c:layout>
                <c:manualLayout>
                  <c:x val="-5.9500340235248373E-3"/>
                  <c:y val="-1.0044180283776754E-2"/>
                </c:manualLayout>
              </c:layout>
              <c:tx>
                <c:rich>
                  <a:bodyPr/>
                  <a:lstStyle/>
                  <a:p>
                    <a:r>
                      <a:rPr lang="en-US"/>
                      <a:t>17.8%</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B76-4E1A-89F6-1878B061FDB1}"/>
                </c:ext>
              </c:extLst>
            </c:dLbl>
            <c:dLbl>
              <c:idx val="4"/>
              <c:layout>
                <c:manualLayout>
                  <c:x val="9.0369074236090856E-3"/>
                  <c:y val="-1.1812392644675117E-2"/>
                </c:manualLayout>
              </c:layout>
              <c:tx>
                <c:rich>
                  <a:bodyPr/>
                  <a:lstStyle/>
                  <a:p>
                    <a:r>
                      <a:rPr lang="en-US"/>
                      <a:t>7.0%</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B76-4E1A-89F6-1878B061FDB1}"/>
                </c:ext>
              </c:extLst>
            </c:dLbl>
            <c:dLbl>
              <c:idx val="5"/>
              <c:layout>
                <c:manualLayout>
                  <c:x val="9.1560221638961794E-3"/>
                  <c:y val="2.5743589425808847E-2"/>
                </c:manualLayout>
              </c:layout>
              <c:tx>
                <c:rich>
                  <a:bodyPr/>
                  <a:lstStyle/>
                  <a:p>
                    <a:r>
                      <a:rPr lang="en-US"/>
                      <a:t>30.1%</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B76-4E1A-89F6-1878B061FDB1}"/>
                </c:ext>
              </c:extLst>
            </c:dLbl>
            <c:dLbl>
              <c:idx val="6"/>
              <c:layout>
                <c:manualLayout>
                  <c:x val="1.10472116911312E-2"/>
                  <c:y val="-8.5326554431220253E-3"/>
                </c:manualLayout>
              </c:layout>
              <c:tx>
                <c:rich>
                  <a:bodyPr/>
                  <a:lstStyle/>
                  <a:p>
                    <a:r>
                      <a:rPr lang="en-US"/>
                      <a:t>5.8%</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FB76-4E1A-89F6-1878B061FDB1}"/>
                </c:ext>
              </c:extLst>
            </c:dLbl>
            <c:dLbl>
              <c:idx val="7"/>
              <c:layout>
                <c:manualLayout>
                  <c:x val="1.0256375360487346E-2"/>
                  <c:y val="7.6865638025789352E-3"/>
                </c:manualLayout>
              </c:layout>
              <c:tx>
                <c:rich>
                  <a:bodyPr/>
                  <a:lstStyle/>
                  <a:p>
                    <a:r>
                      <a:rPr lang="en-US"/>
                      <a:t>2.6%</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FB76-4E1A-89F6-1878B061FDB1}"/>
                </c:ext>
              </c:extLst>
            </c:dLbl>
            <c:dLbl>
              <c:idx val="8"/>
              <c:layout>
                <c:manualLayout>
                  <c:x val="1.2377304688765757E-2"/>
                  <c:y val="7.1996440218382212E-3"/>
                </c:manualLayout>
              </c:layout>
              <c:tx>
                <c:rich>
                  <a:bodyPr/>
                  <a:lstStyle/>
                  <a:p>
                    <a:r>
                      <a:rPr lang="en-US"/>
                      <a:t>4.7%</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FB76-4E1A-89F6-1878B061FDB1}"/>
                </c:ext>
              </c:extLst>
            </c:dLbl>
            <c:dLbl>
              <c:idx val="9"/>
              <c:layout>
                <c:manualLayout>
                  <c:x val="1.0501539159456921E-2"/>
                  <c:y val="-1.9548291931646283E-3"/>
                </c:manualLayout>
              </c:layout>
              <c:tx>
                <c:rich>
                  <a:bodyPr/>
                  <a:lstStyle/>
                  <a:p>
                    <a:r>
                      <a:rPr lang="en-US"/>
                      <a:t>2.4%</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0-FB76-4E1A-89F6-1878B061FDB1}"/>
                </c:ext>
              </c:extLst>
            </c:dLbl>
            <c:dLbl>
              <c:idx val="10"/>
              <c:layout/>
              <c:tx>
                <c:rich>
                  <a:bodyPr/>
                  <a:lstStyle/>
                  <a:p>
                    <a:r>
                      <a:rPr lang="en-US"/>
                      <a:t>1.0%</a:t>
                    </a:r>
                  </a:p>
                </c:rich>
              </c:tx>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FB76-4E1A-89F6-1878B061FDB1}"/>
                </c:ext>
              </c:extLst>
            </c:dLbl>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cat>
            <c:strRef>
              <c:f>'T17'!$D$3:$N$3</c:f>
              <c:strCache>
                <c:ptCount val="11"/>
                <c:pt idx="0">
                  <c:v>Aufnahme Erwerbstätigkeit</c:v>
                </c:pt>
                <c:pt idx="1">
                  <c:v>Beschäftigungsmassnahme</c:v>
                </c:pt>
                <c:pt idx="2">
                  <c:v>Erhöhtes Erwerbseinkommen</c:v>
                </c:pt>
                <c:pt idx="3">
                  <c:v>Sicherung der Existenz durch Leistungen der Sozialvers.</c:v>
                </c:pt>
                <c:pt idx="4">
                  <c:v>Sicherung der Existenz durch bedarfsabh. Sozialleistungen</c:v>
                </c:pt>
                <c:pt idx="5">
                  <c:v>Wechsel des Wohnorts</c:v>
                </c:pt>
                <c:pt idx="6">
                  <c:v>Kontaktabbruch</c:v>
                </c:pt>
                <c:pt idx="7">
                  <c:v>Todesfall</c:v>
                </c:pt>
                <c:pt idx="8">
                  <c:v>Anderes</c:v>
                </c:pt>
                <c:pt idx="9">
                  <c:v>Unbekannt</c:v>
                </c:pt>
                <c:pt idx="10">
                  <c:v>Ohne Angaben</c:v>
                </c:pt>
              </c:strCache>
            </c:strRef>
          </c:cat>
          <c:val>
            <c:numRef>
              <c:f>'T17'!$D$16:$N$16</c:f>
              <c:numCache>
                <c:formatCode>#,##0</c:formatCode>
                <c:ptCount val="11"/>
                <c:pt idx="0">
                  <c:v>713</c:v>
                </c:pt>
                <c:pt idx="1">
                  <c:v>3</c:v>
                </c:pt>
                <c:pt idx="2">
                  <c:v>188</c:v>
                </c:pt>
                <c:pt idx="3">
                  <c:v>522</c:v>
                </c:pt>
                <c:pt idx="4">
                  <c:v>207</c:v>
                </c:pt>
                <c:pt idx="5">
                  <c:v>874</c:v>
                </c:pt>
                <c:pt idx="6">
                  <c:v>160</c:v>
                </c:pt>
                <c:pt idx="7">
                  <c:v>81</c:v>
                </c:pt>
                <c:pt idx="8">
                  <c:v>140</c:v>
                </c:pt>
                <c:pt idx="9">
                  <c:v>70</c:v>
                </c:pt>
                <c:pt idx="10">
                  <c:v>51</c:v>
                </c:pt>
              </c:numCache>
            </c:numRef>
          </c:val>
          <c:extLst>
            <c:ext xmlns:c16="http://schemas.microsoft.com/office/drawing/2014/chart" uri="{C3380CC4-5D6E-409C-BE32-E72D297353CC}">
              <c16:uniqueId val="{00000012-FB76-4E1A-89F6-1878B061FDB1}"/>
            </c:ext>
          </c:extLst>
        </c:ser>
        <c:dLbls>
          <c:showLegendKey val="0"/>
          <c:showVal val="0"/>
          <c:showCatName val="0"/>
          <c:showSerName val="0"/>
          <c:showPercent val="1"/>
          <c:showBubbleSize val="0"/>
          <c:showLeaderLines val="0"/>
        </c:dLbls>
        <c:firstSliceAng val="0"/>
      </c:pieChart>
    </c:plotArea>
    <c:legend>
      <c:legendPos val="r"/>
      <c:layout>
        <c:manualLayout>
          <c:xMode val="edge"/>
          <c:yMode val="edge"/>
          <c:x val="0.49918619673212039"/>
          <c:y val="0.27010450465345376"/>
          <c:w val="0.48472882024927727"/>
          <c:h val="0.67455446022003152"/>
        </c:manualLayout>
      </c:layout>
      <c:overlay val="0"/>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Ausgewählte</a:t>
            </a:r>
            <a:r>
              <a:rPr lang="de-CH" baseline="0"/>
              <a:t> Haushaltsquoten</a:t>
            </a:r>
            <a:r>
              <a:rPr lang="de-CH"/>
              <a:t>, 2017</a:t>
            </a:r>
          </a:p>
        </c:rich>
      </c:tx>
      <c:layout>
        <c:manualLayout>
          <c:xMode val="edge"/>
          <c:yMode val="edge"/>
          <c:x val="0.29553956185276264"/>
          <c:y val="3.1918741327732814E-2"/>
        </c:manualLayout>
      </c:layout>
      <c:overlay val="1"/>
    </c:title>
    <c:autoTitleDeleted val="0"/>
    <c:plotArea>
      <c:layout>
        <c:manualLayout>
          <c:layoutTarget val="inner"/>
          <c:xMode val="edge"/>
          <c:yMode val="edge"/>
          <c:x val="9.4604235539259882E-2"/>
          <c:y val="0.18352705061919389"/>
          <c:w val="0.86469752690000767"/>
          <c:h val="0.55291819438600709"/>
        </c:manualLayout>
      </c:layout>
      <c:barChart>
        <c:barDir val="col"/>
        <c:grouping val="clustered"/>
        <c:varyColors val="0"/>
        <c:ser>
          <c:idx val="0"/>
          <c:order val="0"/>
          <c:tx>
            <c:strRef>
              <c:f>'T18'!$B$3</c:f>
              <c:strCache>
                <c:ptCount val="1"/>
                <c:pt idx="0">
                  <c:v>Privathaushalte ohne minderjährige Personen</c:v>
                </c:pt>
              </c:strCache>
            </c:strRef>
          </c:tx>
          <c:spPr>
            <a:solidFill>
              <a:srgbClr val="80884F">
                <a:lumMod val="40000"/>
                <a:lumOff val="60000"/>
              </a:srgbClr>
            </a:solidFill>
          </c:spPr>
          <c:invertIfNegative val="0"/>
          <c:cat>
            <c:strRef>
              <c:f>'T18'!$C$2:$F$2</c:f>
              <c:strCache>
                <c:ptCount val="4"/>
                <c:pt idx="0">
                  <c:v>Total</c:v>
                </c:pt>
                <c:pt idx="1">
                  <c:v>1 erwachsene Person</c:v>
                </c:pt>
                <c:pt idx="2">
                  <c:v>2 Erwachsene, verheiratet</c:v>
                </c:pt>
                <c:pt idx="3">
                  <c:v>2 Erwachsene, nicht verheiratet</c:v>
                </c:pt>
              </c:strCache>
            </c:strRef>
          </c:cat>
          <c:val>
            <c:numRef>
              <c:f>('T18'!$D$8,'T18'!$F$8,'T18'!$H$8,'T18'!$J$8)</c:f>
              <c:numCache>
                <c:formatCode>#,##0.0</c:formatCode>
                <c:ptCount val="4"/>
                <c:pt idx="0">
                  <c:v>2.6</c:v>
                </c:pt>
                <c:pt idx="1">
                  <c:v>3.8</c:v>
                </c:pt>
                <c:pt idx="2">
                  <c:v>0.4</c:v>
                </c:pt>
                <c:pt idx="3">
                  <c:v>3.2</c:v>
                </c:pt>
              </c:numCache>
            </c:numRef>
          </c:val>
          <c:extLst>
            <c:ext xmlns:c16="http://schemas.microsoft.com/office/drawing/2014/chart" uri="{C3380CC4-5D6E-409C-BE32-E72D297353CC}">
              <c16:uniqueId val="{00000002-9585-437B-93F3-F4195927BFFD}"/>
            </c:ext>
          </c:extLst>
        </c:ser>
        <c:ser>
          <c:idx val="1"/>
          <c:order val="1"/>
          <c:tx>
            <c:strRef>
              <c:f>'T18'!$B$11</c:f>
              <c:strCache>
                <c:ptCount val="1"/>
                <c:pt idx="0">
                  <c:v>Privathaushalte mit minderjährigen Personen</c:v>
                </c:pt>
              </c:strCache>
            </c:strRef>
          </c:tx>
          <c:invertIfNegative val="0"/>
          <c:cat>
            <c:strRef>
              <c:f>'T18'!$C$2:$F$2</c:f>
              <c:strCache>
                <c:ptCount val="4"/>
                <c:pt idx="0">
                  <c:v>Total</c:v>
                </c:pt>
                <c:pt idx="1">
                  <c:v>1 erwachsene Person</c:v>
                </c:pt>
                <c:pt idx="2">
                  <c:v>2 Erwachsene, verheiratet</c:v>
                </c:pt>
                <c:pt idx="3">
                  <c:v>2 Erwachsene, nicht verheiratet</c:v>
                </c:pt>
              </c:strCache>
            </c:strRef>
          </c:cat>
          <c:val>
            <c:numRef>
              <c:f>('T18'!$D$16,'T18'!$F$16,'T18'!$H$16,'T18'!$J$16)</c:f>
              <c:numCache>
                <c:formatCode>#,##0.0</c:formatCode>
                <c:ptCount val="4"/>
                <c:pt idx="0">
                  <c:v>3.5</c:v>
                </c:pt>
                <c:pt idx="1">
                  <c:v>17.899999999999999</c:v>
                </c:pt>
                <c:pt idx="2">
                  <c:v>1.3</c:v>
                </c:pt>
                <c:pt idx="3">
                  <c:v>4.8</c:v>
                </c:pt>
              </c:numCache>
            </c:numRef>
          </c:val>
          <c:extLst>
            <c:ext xmlns:c16="http://schemas.microsoft.com/office/drawing/2014/chart" uri="{C3380CC4-5D6E-409C-BE32-E72D297353CC}">
              <c16:uniqueId val="{00000005-9585-437B-93F3-F4195927BFFD}"/>
            </c:ext>
          </c:extLst>
        </c:ser>
        <c:dLbls>
          <c:showLegendKey val="0"/>
          <c:showVal val="0"/>
          <c:showCatName val="0"/>
          <c:showSerName val="0"/>
          <c:showPercent val="0"/>
          <c:showBubbleSize val="0"/>
        </c:dLbls>
        <c:gapWidth val="150"/>
        <c:axId val="67460096"/>
        <c:axId val="105923328"/>
      </c:barChart>
      <c:catAx>
        <c:axId val="67460096"/>
        <c:scaling>
          <c:orientation val="minMax"/>
        </c:scaling>
        <c:delete val="0"/>
        <c:axPos val="b"/>
        <c:numFmt formatCode="General" sourceLinked="1"/>
        <c:majorTickMark val="out"/>
        <c:minorTickMark val="none"/>
        <c:tickLblPos val="nextTo"/>
        <c:txPr>
          <a:bodyPr/>
          <a:lstStyle/>
          <a:p>
            <a:pPr>
              <a:defRPr sz="800"/>
            </a:pPr>
            <a:endParaRPr lang="de-DE"/>
          </a:p>
        </c:txPr>
        <c:crossAx val="105923328"/>
        <c:crosses val="autoZero"/>
        <c:auto val="1"/>
        <c:lblAlgn val="ctr"/>
        <c:lblOffset val="100"/>
        <c:noMultiLvlLbl val="0"/>
      </c:catAx>
      <c:valAx>
        <c:axId val="105923328"/>
        <c:scaling>
          <c:orientation val="minMax"/>
        </c:scaling>
        <c:delete val="0"/>
        <c:axPos val="l"/>
        <c:majorGridlines/>
        <c:title>
          <c:tx>
            <c:rich>
              <a:bodyPr rot="0" vert="horz"/>
              <a:lstStyle/>
              <a:p>
                <a:pPr>
                  <a:defRPr sz="800" b="0"/>
                </a:pPr>
                <a:r>
                  <a:rPr lang="de-CH" sz="800" b="0"/>
                  <a:t>Prozent</a:t>
                </a:r>
              </a:p>
            </c:rich>
          </c:tx>
          <c:layout>
            <c:manualLayout>
              <c:xMode val="edge"/>
              <c:yMode val="edge"/>
              <c:x val="5.9694966495950186E-2"/>
              <c:y val="0.12191100158281741"/>
            </c:manualLayout>
          </c:layout>
          <c:overlay val="0"/>
        </c:title>
        <c:numFmt formatCode="General" sourceLinked="0"/>
        <c:majorTickMark val="out"/>
        <c:minorTickMark val="none"/>
        <c:tickLblPos val="nextTo"/>
        <c:txPr>
          <a:bodyPr/>
          <a:lstStyle/>
          <a:p>
            <a:pPr>
              <a:defRPr sz="800"/>
            </a:pPr>
            <a:endParaRPr lang="de-DE"/>
          </a:p>
        </c:txPr>
        <c:crossAx val="67460096"/>
        <c:crosses val="autoZero"/>
        <c:crossBetween val="between"/>
      </c:valAx>
    </c:plotArea>
    <c:legend>
      <c:legendPos val="b"/>
      <c:layout>
        <c:manualLayout>
          <c:xMode val="edge"/>
          <c:yMode val="edge"/>
          <c:x val="7.2804939497176036E-2"/>
          <c:y val="0.83571517300795417"/>
          <c:w val="0.9"/>
          <c:h val="4.3417883833223134E-2"/>
        </c:manualLayout>
      </c:layout>
      <c:overlay val="0"/>
      <c:txPr>
        <a:bodyPr/>
        <a:lstStyle/>
        <a:p>
          <a:pPr>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a:latin typeface="Arial" panose="020B0604020202020204" pitchFamily="34" charset="0"/>
                <a:cs typeface="Arial" panose="020B0604020202020204" pitchFamily="34" charset="0"/>
              </a:rPr>
              <a:t>Sozialhilfequote</a:t>
            </a:r>
            <a:r>
              <a:rPr lang="en-US" sz="1200" baseline="0">
                <a:latin typeface="Arial" panose="020B0604020202020204" pitchFamily="34" charset="0"/>
                <a:cs typeface="Arial" panose="020B0604020202020204" pitchFamily="34" charset="0"/>
              </a:rPr>
              <a:t>, 2005–2017</a:t>
            </a:r>
            <a:endParaRPr lang="en-US" sz="1200">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9.8675462013940396E-2"/>
          <c:y val="0.17279851229358661"/>
          <c:w val="0.86469752690000767"/>
          <c:h val="0.65991408024669562"/>
        </c:manualLayout>
      </c:layout>
      <c:lineChart>
        <c:grouping val="standard"/>
        <c:varyColors val="0"/>
        <c:ser>
          <c:idx val="2"/>
          <c:order val="0"/>
          <c:tx>
            <c:strRef>
              <c:f>'T1'!$E$3</c:f>
              <c:strCache>
                <c:ptCount val="1"/>
                <c:pt idx="0">
                  <c:v>Sozialhilfequote</c:v>
                </c:pt>
              </c:strCache>
            </c:strRef>
          </c:tx>
          <c:marker>
            <c:symbol val="none"/>
          </c:marker>
          <c:cat>
            <c:numRef>
              <c:f>'T1'!$B$4:$B$16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'T1'!$E$4:$E$16</c:f>
              <c:numCache>
                <c:formatCode>0.0</c:formatCode>
                <c:ptCount val="13"/>
                <c:pt idx="0" formatCode="General">
                  <c:v>1.9</c:v>
                </c:pt>
                <c:pt idx="1">
                  <c:v>2</c:v>
                </c:pt>
                <c:pt idx="2">
                  <c:v>2</c:v>
                </c:pt>
                <c:pt idx="3" formatCode="General">
                  <c:v>1.9</c:v>
                </c:pt>
                <c:pt idx="4" formatCode="General">
                  <c:v>1.9</c:v>
                </c:pt>
                <c:pt idx="5" formatCode="General">
                  <c:v>1.9</c:v>
                </c:pt>
                <c:pt idx="6" formatCode="General">
                  <c:v>1.9</c:v>
                </c:pt>
                <c:pt idx="7">
                  <c:v>2</c:v>
                </c:pt>
                <c:pt idx="8">
                  <c:v>2</c:v>
                </c:pt>
                <c:pt idx="9">
                  <c:v>2.1</c:v>
                </c:pt>
                <c:pt idx="10">
                  <c:v>2.2000000000000002</c:v>
                </c:pt>
                <c:pt idx="11">
                  <c:v>2.2000000000000002</c:v>
                </c:pt>
                <c:pt idx="12">
                  <c:v>2.2999999999999998</c:v>
                </c:pt>
              </c:numCache>
            </c:numRef>
          </c:val>
          <c:smooth val="0"/>
          <c:extLst>
            <c:ext xmlns:c16="http://schemas.microsoft.com/office/drawing/2014/chart" uri="{C3380CC4-5D6E-409C-BE32-E72D297353CC}">
              <c16:uniqueId val="{00000000-9B47-4F8A-AFB9-50B4ADAF444C}"/>
            </c:ext>
          </c:extLst>
        </c:ser>
        <c:dLbls>
          <c:showLegendKey val="0"/>
          <c:showVal val="0"/>
          <c:showCatName val="0"/>
          <c:showSerName val="0"/>
          <c:showPercent val="0"/>
          <c:showBubbleSize val="0"/>
        </c:dLbls>
        <c:smooth val="0"/>
        <c:axId val="65680512"/>
        <c:axId val="65682048"/>
      </c:lineChart>
      <c:catAx>
        <c:axId val="65680512"/>
        <c:scaling>
          <c:orientation val="minMax"/>
        </c:scaling>
        <c:delete val="0"/>
        <c:axPos val="b"/>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682048"/>
        <c:crosses val="autoZero"/>
        <c:auto val="1"/>
        <c:lblAlgn val="ctr"/>
        <c:lblOffset val="100"/>
        <c:noMultiLvlLbl val="0"/>
      </c:catAx>
      <c:valAx>
        <c:axId val="65682048"/>
        <c:scaling>
          <c:orientation val="minMax"/>
        </c:scaling>
        <c:delete val="0"/>
        <c:axPos val="l"/>
        <c:majorGridlines/>
        <c:title>
          <c:tx>
            <c:rich>
              <a:bodyPr rot="0" vert="horz"/>
              <a:lstStyle/>
              <a:p>
                <a:pPr>
                  <a:defRPr/>
                </a:pPr>
                <a:r>
                  <a:rPr lang="de-DE" sz="800" b="0">
                    <a:latin typeface="Arial" panose="020B0604020202020204" pitchFamily="34" charset="0"/>
                    <a:cs typeface="Arial" panose="020B0604020202020204" pitchFamily="34" charset="0"/>
                  </a:rPr>
                  <a:t>Prozent</a:t>
                </a:r>
                <a:endParaRPr lang="de-DE" b="0">
                  <a:latin typeface="Arial" panose="020B0604020202020204" pitchFamily="34" charset="0"/>
                  <a:cs typeface="Arial" panose="020B0604020202020204" pitchFamily="34" charset="0"/>
                </a:endParaRPr>
              </a:p>
            </c:rich>
          </c:tx>
          <c:layout>
            <c:manualLayout>
              <c:xMode val="edge"/>
              <c:yMode val="edge"/>
              <c:x val="6.818706851617741E-2"/>
              <c:y val="0.10563038934241102"/>
            </c:manualLayout>
          </c:layout>
          <c:overlay val="0"/>
        </c:title>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680512"/>
        <c:crosses val="autoZero"/>
        <c:crossBetween val="between"/>
        <c:majorUnit val="1"/>
        <c:minorUnit val="0.5"/>
      </c:valAx>
    </c:plotArea>
    <c:legend>
      <c:legendPos val="r"/>
      <c:layout>
        <c:manualLayout>
          <c:xMode val="edge"/>
          <c:yMode val="edge"/>
          <c:x val="3.9571674621477607E-2"/>
          <c:y val="0.90659534150159482"/>
          <c:w val="0.17239414824643581"/>
          <c:h val="4.1780024281046303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a:t>
            </a:r>
            <a:r>
              <a:rPr lang="de-CH" baseline="0"/>
              <a:t> </a:t>
            </a:r>
            <a:r>
              <a:rPr lang="de-CH"/>
              <a:t>nach Nationalität und Geschlecht, </a:t>
            </a:r>
          </a:p>
          <a:p>
            <a:pPr>
              <a:defRPr/>
            </a:pPr>
            <a:r>
              <a:rPr lang="de-CH"/>
              <a:t>2005–2017</a:t>
            </a:r>
          </a:p>
        </c:rich>
      </c:tx>
      <c:layout/>
      <c:overlay val="1"/>
    </c:title>
    <c:autoTitleDeleted val="0"/>
    <c:plotArea>
      <c:layout>
        <c:manualLayout>
          <c:layoutTarget val="inner"/>
          <c:xMode val="edge"/>
          <c:yMode val="edge"/>
          <c:x val="9.2306017970473622E-2"/>
          <c:y val="0.17729167369245816"/>
          <c:w val="0.86469752690000767"/>
          <c:h val="0.64197677291609112"/>
        </c:manualLayout>
      </c:layout>
      <c:barChart>
        <c:barDir val="col"/>
        <c:grouping val="clustered"/>
        <c:varyColors val="0"/>
        <c:ser>
          <c:idx val="1"/>
          <c:order val="0"/>
          <c:tx>
            <c:strRef>
              <c:f>'T5'!$D$3:$E$3</c:f>
              <c:strCache>
                <c:ptCount val="1"/>
                <c:pt idx="0">
                  <c:v>Schweizerinnen</c:v>
                </c:pt>
              </c:strCache>
            </c:strRef>
          </c:tx>
          <c:spPr>
            <a:solidFill>
              <a:srgbClr val="80884F"/>
            </a:solidFill>
          </c:spPr>
          <c:invertIfNegative val="0"/>
          <c:cat>
            <c:numRef>
              <c:f>'T5'!$B$5:$B$17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'T5'!$D$5:$D$17</c:f>
              <c:numCache>
                <c:formatCode>#,##0</c:formatCode>
                <c:ptCount val="13"/>
                <c:pt idx="0">
                  <c:v>2860</c:v>
                </c:pt>
                <c:pt idx="1">
                  <c:v>3154</c:v>
                </c:pt>
                <c:pt idx="2">
                  <c:v>3261</c:v>
                </c:pt>
                <c:pt idx="3">
                  <c:v>3076</c:v>
                </c:pt>
                <c:pt idx="4">
                  <c:v>3137</c:v>
                </c:pt>
                <c:pt idx="5">
                  <c:v>3217</c:v>
                </c:pt>
                <c:pt idx="6">
                  <c:v>3300</c:v>
                </c:pt>
                <c:pt idx="7">
                  <c:v>3320</c:v>
                </c:pt>
                <c:pt idx="8">
                  <c:v>3357</c:v>
                </c:pt>
                <c:pt idx="9">
                  <c:v>3379</c:v>
                </c:pt>
                <c:pt idx="10">
                  <c:v>3421</c:v>
                </c:pt>
                <c:pt idx="11">
                  <c:v>3425</c:v>
                </c:pt>
                <c:pt idx="12">
                  <c:v>3500</c:v>
                </c:pt>
              </c:numCache>
            </c:numRef>
          </c:val>
          <c:extLst>
            <c:ext xmlns:c16="http://schemas.microsoft.com/office/drawing/2014/chart" uri="{C3380CC4-5D6E-409C-BE32-E72D297353CC}">
              <c16:uniqueId val="{00000000-94EB-43EE-9F77-0F0E636125AB}"/>
            </c:ext>
          </c:extLst>
        </c:ser>
        <c:ser>
          <c:idx val="2"/>
          <c:order val="1"/>
          <c:tx>
            <c:strRef>
              <c:f>'T5'!$F$3:$G$3</c:f>
              <c:strCache>
                <c:ptCount val="1"/>
                <c:pt idx="0">
                  <c:v>Schweizer</c:v>
                </c:pt>
              </c:strCache>
            </c:strRef>
          </c:tx>
          <c:spPr>
            <a:solidFill>
              <a:schemeClr val="accent1">
                <a:lumMod val="40000"/>
                <a:lumOff val="60000"/>
              </a:schemeClr>
            </a:solidFill>
          </c:spPr>
          <c:invertIfNegative val="0"/>
          <c:cat>
            <c:numRef>
              <c:f>'T5'!$B$5:$B$17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'T5'!$F$5:$F$17</c:f>
              <c:numCache>
                <c:formatCode>#,##0</c:formatCode>
                <c:ptCount val="13"/>
                <c:pt idx="0">
                  <c:v>2665</c:v>
                </c:pt>
                <c:pt idx="1">
                  <c:v>2832</c:v>
                </c:pt>
                <c:pt idx="2">
                  <c:v>2871</c:v>
                </c:pt>
                <c:pt idx="3">
                  <c:v>2704</c:v>
                </c:pt>
                <c:pt idx="4">
                  <c:v>2794</c:v>
                </c:pt>
                <c:pt idx="5">
                  <c:v>2874</c:v>
                </c:pt>
                <c:pt idx="6">
                  <c:v>3030</c:v>
                </c:pt>
                <c:pt idx="7">
                  <c:v>3074</c:v>
                </c:pt>
                <c:pt idx="8">
                  <c:v>3072</c:v>
                </c:pt>
                <c:pt idx="9">
                  <c:v>3268</c:v>
                </c:pt>
                <c:pt idx="10">
                  <c:v>3445</c:v>
                </c:pt>
                <c:pt idx="11">
                  <c:v>3498</c:v>
                </c:pt>
                <c:pt idx="12">
                  <c:v>3534</c:v>
                </c:pt>
              </c:numCache>
            </c:numRef>
          </c:val>
          <c:extLst>
            <c:ext xmlns:c16="http://schemas.microsoft.com/office/drawing/2014/chart" uri="{C3380CC4-5D6E-409C-BE32-E72D297353CC}">
              <c16:uniqueId val="{00000001-94EB-43EE-9F77-0F0E636125AB}"/>
            </c:ext>
          </c:extLst>
        </c:ser>
        <c:ser>
          <c:idx val="0"/>
          <c:order val="2"/>
          <c:tx>
            <c:strRef>
              <c:f>'T5'!$H$3:$I$3</c:f>
              <c:strCache>
                <c:ptCount val="1"/>
                <c:pt idx="0">
                  <c:v>Ausländerinnen</c:v>
                </c:pt>
              </c:strCache>
            </c:strRef>
          </c:tx>
          <c:spPr>
            <a:solidFill>
              <a:schemeClr val="accent3">
                <a:lumMod val="40000"/>
                <a:lumOff val="60000"/>
              </a:schemeClr>
            </a:solidFill>
          </c:spPr>
          <c:invertIfNegative val="0"/>
          <c:cat>
            <c:numRef>
              <c:f>'T5'!$B$5:$B$17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'T5'!$H$5:$H$17</c:f>
              <c:numCache>
                <c:formatCode>#,##0</c:formatCode>
                <c:ptCount val="13"/>
                <c:pt idx="0">
                  <c:v>2249</c:v>
                </c:pt>
                <c:pt idx="1">
                  <c:v>2457</c:v>
                </c:pt>
                <c:pt idx="2">
                  <c:v>2554</c:v>
                </c:pt>
                <c:pt idx="3">
                  <c:v>2428</c:v>
                </c:pt>
                <c:pt idx="4">
                  <c:v>2556</c:v>
                </c:pt>
                <c:pt idx="5">
                  <c:v>2617</c:v>
                </c:pt>
                <c:pt idx="6">
                  <c:v>2747</c:v>
                </c:pt>
                <c:pt idx="7">
                  <c:v>2899</c:v>
                </c:pt>
                <c:pt idx="8">
                  <c:v>3107</c:v>
                </c:pt>
                <c:pt idx="9">
                  <c:v>3371</c:v>
                </c:pt>
                <c:pt idx="10">
                  <c:v>3619</c:v>
                </c:pt>
                <c:pt idx="11">
                  <c:v>3814</c:v>
                </c:pt>
                <c:pt idx="12">
                  <c:v>4046</c:v>
                </c:pt>
              </c:numCache>
            </c:numRef>
          </c:val>
          <c:extLst>
            <c:ext xmlns:c16="http://schemas.microsoft.com/office/drawing/2014/chart" uri="{C3380CC4-5D6E-409C-BE32-E72D297353CC}">
              <c16:uniqueId val="{00000002-94EB-43EE-9F77-0F0E636125AB}"/>
            </c:ext>
          </c:extLst>
        </c:ser>
        <c:ser>
          <c:idx val="3"/>
          <c:order val="3"/>
          <c:tx>
            <c:strRef>
              <c:f>'T5'!$J$3:$K$3</c:f>
              <c:strCache>
                <c:ptCount val="1"/>
                <c:pt idx="0">
                  <c:v>Ausländer</c:v>
                </c:pt>
              </c:strCache>
            </c:strRef>
          </c:tx>
          <c:spPr>
            <a:solidFill>
              <a:schemeClr val="accent3"/>
            </a:solidFill>
          </c:spPr>
          <c:invertIfNegative val="0"/>
          <c:cat>
            <c:numRef>
              <c:f>'T5'!$B$5:$B$17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'T5'!$J$5:$J$17</c:f>
              <c:numCache>
                <c:formatCode>#,##0</c:formatCode>
                <c:ptCount val="13"/>
                <c:pt idx="0">
                  <c:v>2521</c:v>
                </c:pt>
                <c:pt idx="1">
                  <c:v>2624</c:v>
                </c:pt>
                <c:pt idx="2">
                  <c:v>2593</c:v>
                </c:pt>
                <c:pt idx="3">
                  <c:v>2444</c:v>
                </c:pt>
                <c:pt idx="4">
                  <c:v>2541</c:v>
                </c:pt>
                <c:pt idx="5">
                  <c:v>2597</c:v>
                </c:pt>
                <c:pt idx="6">
                  <c:v>2714</c:v>
                </c:pt>
                <c:pt idx="7">
                  <c:v>2909</c:v>
                </c:pt>
                <c:pt idx="8">
                  <c:v>3115</c:v>
                </c:pt>
                <c:pt idx="9">
                  <c:v>3303</c:v>
                </c:pt>
                <c:pt idx="10">
                  <c:v>3549</c:v>
                </c:pt>
                <c:pt idx="11">
                  <c:v>3703</c:v>
                </c:pt>
                <c:pt idx="12">
                  <c:v>3908</c:v>
                </c:pt>
              </c:numCache>
            </c:numRef>
          </c:val>
          <c:extLst>
            <c:ext xmlns:c16="http://schemas.microsoft.com/office/drawing/2014/chart" uri="{C3380CC4-5D6E-409C-BE32-E72D297353CC}">
              <c16:uniqueId val="{00000003-94EB-43EE-9F77-0F0E636125AB}"/>
            </c:ext>
          </c:extLst>
        </c:ser>
        <c:dLbls>
          <c:showLegendKey val="0"/>
          <c:showVal val="0"/>
          <c:showCatName val="0"/>
          <c:showSerName val="0"/>
          <c:showPercent val="0"/>
          <c:showBubbleSize val="0"/>
        </c:dLbls>
        <c:gapWidth val="150"/>
        <c:axId val="50788608"/>
        <c:axId val="48234496"/>
      </c:barChart>
      <c:catAx>
        <c:axId val="50788608"/>
        <c:scaling>
          <c:orientation val="minMax"/>
        </c:scaling>
        <c:delete val="0"/>
        <c:axPos val="b"/>
        <c:numFmt formatCode="General" sourceLinked="1"/>
        <c:majorTickMark val="out"/>
        <c:minorTickMark val="none"/>
        <c:tickLblPos val="nextTo"/>
        <c:txPr>
          <a:bodyPr/>
          <a:lstStyle/>
          <a:p>
            <a:pPr>
              <a:defRPr sz="800"/>
            </a:pPr>
            <a:endParaRPr lang="de-DE"/>
          </a:p>
        </c:txPr>
        <c:crossAx val="48234496"/>
        <c:crosses val="autoZero"/>
        <c:auto val="1"/>
        <c:lblAlgn val="ctr"/>
        <c:lblOffset val="100"/>
        <c:noMultiLvlLbl val="0"/>
      </c:catAx>
      <c:valAx>
        <c:axId val="48234496"/>
        <c:scaling>
          <c:orientation val="minMax"/>
        </c:scaling>
        <c:delete val="0"/>
        <c:axPos val="l"/>
        <c:majorGridlines/>
        <c:title>
          <c:tx>
            <c:rich>
              <a:bodyPr rot="0" vert="horz"/>
              <a:lstStyle/>
              <a:p>
                <a:pPr>
                  <a:defRPr sz="800" b="0"/>
                </a:pPr>
                <a:r>
                  <a:rPr lang="de-CH" sz="800" b="0"/>
                  <a:t>Personen</a:t>
                </a:r>
              </a:p>
            </c:rich>
          </c:tx>
          <c:layout>
            <c:manualLayout>
              <c:xMode val="edge"/>
              <c:yMode val="edge"/>
              <c:x val="3.7975253093363324E-2"/>
              <c:y val="0.11384539188900784"/>
            </c:manualLayout>
          </c:layout>
          <c:overlay val="0"/>
        </c:title>
        <c:numFmt formatCode="#,##0" sourceLinked="1"/>
        <c:majorTickMark val="out"/>
        <c:minorTickMark val="none"/>
        <c:tickLblPos val="nextTo"/>
        <c:txPr>
          <a:bodyPr/>
          <a:lstStyle/>
          <a:p>
            <a:pPr>
              <a:defRPr sz="800"/>
            </a:pPr>
            <a:endParaRPr lang="de-DE"/>
          </a:p>
        </c:txPr>
        <c:crossAx val="50788608"/>
        <c:crosses val="autoZero"/>
        <c:crossBetween val="between"/>
      </c:valAx>
    </c:plotArea>
    <c:legend>
      <c:legendPos val="r"/>
      <c:layout>
        <c:manualLayout>
          <c:xMode val="edge"/>
          <c:yMode val="edge"/>
          <c:x val="0.21845675669847089"/>
          <c:y val="0.89885691090492281"/>
          <c:w val="0.49191191602522427"/>
          <c:h val="5.6651298619964277E-2"/>
        </c:manualLayout>
      </c:layout>
      <c:overlay val="0"/>
      <c:txPr>
        <a:bodyPr/>
        <a:lstStyle/>
        <a:p>
          <a:pPr>
            <a:defRPr sz="9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Sozialhilfequote</a:t>
            </a:r>
            <a:r>
              <a:rPr lang="de-CH" baseline="0"/>
              <a:t> </a:t>
            </a:r>
            <a:r>
              <a:rPr lang="de-CH"/>
              <a:t>nach Nationalität und Geschlecht, </a:t>
            </a:r>
          </a:p>
          <a:p>
            <a:pPr>
              <a:defRPr/>
            </a:pPr>
            <a:r>
              <a:rPr lang="de-CH"/>
              <a:t>2005–2017</a:t>
            </a:r>
          </a:p>
        </c:rich>
      </c:tx>
      <c:layout/>
      <c:overlay val="1"/>
    </c:title>
    <c:autoTitleDeleted val="0"/>
    <c:plotArea>
      <c:layout>
        <c:manualLayout>
          <c:layoutTarget val="inner"/>
          <c:xMode val="edge"/>
          <c:yMode val="edge"/>
          <c:x val="9.2306017970473622E-2"/>
          <c:y val="0.17729167369245816"/>
          <c:w val="0.86469752690000767"/>
          <c:h val="0.64197677291609112"/>
        </c:manualLayout>
      </c:layout>
      <c:lineChart>
        <c:grouping val="standard"/>
        <c:varyColors val="0"/>
        <c:ser>
          <c:idx val="1"/>
          <c:order val="0"/>
          <c:tx>
            <c:strRef>
              <c:f>'T5'!$D$3:$E$3</c:f>
              <c:strCache>
                <c:ptCount val="1"/>
                <c:pt idx="0">
                  <c:v>Schweizerinnen</c:v>
                </c:pt>
              </c:strCache>
            </c:strRef>
          </c:tx>
          <c:spPr>
            <a:ln>
              <a:solidFill>
                <a:srgbClr val="80884F"/>
              </a:solidFill>
            </a:ln>
          </c:spPr>
          <c:marker>
            <c:symbol val="none"/>
          </c:marker>
          <c:cat>
            <c:numRef>
              <c:f>'T5'!$B$5:$B$17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'T5'!$E$5:$E$17</c:f>
              <c:numCache>
                <c:formatCode>#,##0.0</c:formatCode>
                <c:ptCount val="13"/>
                <c:pt idx="0">
                  <c:v>1.2</c:v>
                </c:pt>
                <c:pt idx="1">
                  <c:v>1.4</c:v>
                </c:pt>
                <c:pt idx="2">
                  <c:v>1.4</c:v>
                </c:pt>
                <c:pt idx="3">
                  <c:v>1.3</c:v>
                </c:pt>
                <c:pt idx="4">
                  <c:v>1.3</c:v>
                </c:pt>
                <c:pt idx="5">
                  <c:v>1.3</c:v>
                </c:pt>
                <c:pt idx="6">
                  <c:v>1.4</c:v>
                </c:pt>
                <c:pt idx="7">
                  <c:v>1.4</c:v>
                </c:pt>
                <c:pt idx="8">
                  <c:v>1.4</c:v>
                </c:pt>
                <c:pt idx="9">
                  <c:v>1.4</c:v>
                </c:pt>
                <c:pt idx="10">
                  <c:v>1.4</c:v>
                </c:pt>
                <c:pt idx="11">
                  <c:v>1.4</c:v>
                </c:pt>
                <c:pt idx="12">
                  <c:v>1.4</c:v>
                </c:pt>
              </c:numCache>
            </c:numRef>
          </c:val>
          <c:smooth val="0"/>
          <c:extLst>
            <c:ext xmlns:c16="http://schemas.microsoft.com/office/drawing/2014/chart" uri="{C3380CC4-5D6E-409C-BE32-E72D297353CC}">
              <c16:uniqueId val="{00000000-6BBD-40FB-B8E7-86EB95CEA95D}"/>
            </c:ext>
          </c:extLst>
        </c:ser>
        <c:ser>
          <c:idx val="2"/>
          <c:order val="1"/>
          <c:tx>
            <c:strRef>
              <c:f>'T5'!$F$3:$G$3</c:f>
              <c:strCache>
                <c:ptCount val="1"/>
                <c:pt idx="0">
                  <c:v>Schweizer</c:v>
                </c:pt>
              </c:strCache>
            </c:strRef>
          </c:tx>
          <c:spPr>
            <a:ln>
              <a:solidFill>
                <a:srgbClr val="80884F">
                  <a:lumMod val="40000"/>
                  <a:lumOff val="60000"/>
                </a:srgbClr>
              </a:solidFill>
            </a:ln>
          </c:spPr>
          <c:marker>
            <c:symbol val="none"/>
          </c:marker>
          <c:cat>
            <c:numRef>
              <c:f>'T5'!$B$5:$B$17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'T5'!$G$5:$G$17</c:f>
              <c:numCache>
                <c:formatCode>#,##0.0</c:formatCode>
                <c:ptCount val="13"/>
                <c:pt idx="0">
                  <c:v>1.2</c:v>
                </c:pt>
                <c:pt idx="1">
                  <c:v>1.3</c:v>
                </c:pt>
                <c:pt idx="2">
                  <c:v>1.3</c:v>
                </c:pt>
                <c:pt idx="3">
                  <c:v>1.2</c:v>
                </c:pt>
                <c:pt idx="4">
                  <c:v>1.2</c:v>
                </c:pt>
                <c:pt idx="5">
                  <c:v>1.2</c:v>
                </c:pt>
                <c:pt idx="6">
                  <c:v>1.3</c:v>
                </c:pt>
                <c:pt idx="7">
                  <c:v>1.3</c:v>
                </c:pt>
                <c:pt idx="8">
                  <c:v>1.3</c:v>
                </c:pt>
                <c:pt idx="9">
                  <c:v>1.4</c:v>
                </c:pt>
                <c:pt idx="10">
                  <c:v>1.4</c:v>
                </c:pt>
                <c:pt idx="11">
                  <c:v>1.4</c:v>
                </c:pt>
                <c:pt idx="12">
                  <c:v>1.4</c:v>
                </c:pt>
              </c:numCache>
            </c:numRef>
          </c:val>
          <c:smooth val="0"/>
          <c:extLst>
            <c:ext xmlns:c16="http://schemas.microsoft.com/office/drawing/2014/chart" uri="{C3380CC4-5D6E-409C-BE32-E72D297353CC}">
              <c16:uniqueId val="{00000001-6BBD-40FB-B8E7-86EB95CEA95D}"/>
            </c:ext>
          </c:extLst>
        </c:ser>
        <c:ser>
          <c:idx val="0"/>
          <c:order val="2"/>
          <c:tx>
            <c:strRef>
              <c:f>'T5'!$H$3:$I$3</c:f>
              <c:strCache>
                <c:ptCount val="1"/>
                <c:pt idx="0">
                  <c:v>Ausländerinnen</c:v>
                </c:pt>
              </c:strCache>
            </c:strRef>
          </c:tx>
          <c:spPr>
            <a:ln>
              <a:solidFill>
                <a:srgbClr val="F8BE42">
                  <a:lumMod val="40000"/>
                  <a:lumOff val="60000"/>
                </a:srgbClr>
              </a:solidFill>
            </a:ln>
          </c:spPr>
          <c:marker>
            <c:symbol val="none"/>
          </c:marker>
          <c:cat>
            <c:numRef>
              <c:f>'T5'!$B$5:$B$17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'T5'!$I$5:$I$17</c:f>
              <c:numCache>
                <c:formatCode>#,##0.0</c:formatCode>
                <c:ptCount val="13"/>
                <c:pt idx="0">
                  <c:v>4.3</c:v>
                </c:pt>
                <c:pt idx="1">
                  <c:v>4.5999999999999996</c:v>
                </c:pt>
                <c:pt idx="2">
                  <c:v>4.7</c:v>
                </c:pt>
                <c:pt idx="3">
                  <c:v>4.4000000000000004</c:v>
                </c:pt>
                <c:pt idx="4">
                  <c:v>4.4000000000000004</c:v>
                </c:pt>
                <c:pt idx="5">
                  <c:v>4.4000000000000004</c:v>
                </c:pt>
                <c:pt idx="6">
                  <c:v>4.4000000000000004</c:v>
                </c:pt>
                <c:pt idx="7">
                  <c:v>4.5</c:v>
                </c:pt>
                <c:pt idx="8">
                  <c:v>4.7</c:v>
                </c:pt>
                <c:pt idx="9">
                  <c:v>4.9000000000000004</c:v>
                </c:pt>
                <c:pt idx="10">
                  <c:v>5.0999999999999996</c:v>
                </c:pt>
                <c:pt idx="11">
                  <c:v>5.2</c:v>
                </c:pt>
                <c:pt idx="12">
                  <c:v>5.4</c:v>
                </c:pt>
              </c:numCache>
            </c:numRef>
          </c:val>
          <c:smooth val="0"/>
          <c:extLst>
            <c:ext xmlns:c16="http://schemas.microsoft.com/office/drawing/2014/chart" uri="{C3380CC4-5D6E-409C-BE32-E72D297353CC}">
              <c16:uniqueId val="{00000002-6BBD-40FB-B8E7-86EB95CEA95D}"/>
            </c:ext>
          </c:extLst>
        </c:ser>
        <c:ser>
          <c:idx val="3"/>
          <c:order val="3"/>
          <c:tx>
            <c:strRef>
              <c:f>'T5'!$J$3:$K$3</c:f>
              <c:strCache>
                <c:ptCount val="1"/>
                <c:pt idx="0">
                  <c:v>Ausländer</c:v>
                </c:pt>
              </c:strCache>
            </c:strRef>
          </c:tx>
          <c:spPr>
            <a:ln>
              <a:solidFill>
                <a:srgbClr val="F8BE42"/>
              </a:solidFill>
            </a:ln>
          </c:spPr>
          <c:marker>
            <c:symbol val="none"/>
          </c:marker>
          <c:cat>
            <c:numRef>
              <c:f>'T5'!$B$5:$B$17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'T5'!$K$5:$K$17</c:f>
              <c:numCache>
                <c:formatCode>#,##0.0</c:formatCode>
                <c:ptCount val="13"/>
                <c:pt idx="0">
                  <c:v>4.2</c:v>
                </c:pt>
                <c:pt idx="1">
                  <c:v>4.3</c:v>
                </c:pt>
                <c:pt idx="2">
                  <c:v>4.2</c:v>
                </c:pt>
                <c:pt idx="3">
                  <c:v>3.9</c:v>
                </c:pt>
                <c:pt idx="4">
                  <c:v>3.8</c:v>
                </c:pt>
                <c:pt idx="5">
                  <c:v>3.8</c:v>
                </c:pt>
                <c:pt idx="6">
                  <c:v>3.8</c:v>
                </c:pt>
                <c:pt idx="7">
                  <c:v>3.9</c:v>
                </c:pt>
                <c:pt idx="8">
                  <c:v>4.0999999999999996</c:v>
                </c:pt>
                <c:pt idx="9">
                  <c:v>4.2</c:v>
                </c:pt>
                <c:pt idx="10">
                  <c:v>4.3</c:v>
                </c:pt>
                <c:pt idx="11">
                  <c:v>4.3</c:v>
                </c:pt>
                <c:pt idx="12">
                  <c:v>4.4000000000000004</c:v>
                </c:pt>
              </c:numCache>
            </c:numRef>
          </c:val>
          <c:smooth val="0"/>
          <c:extLst>
            <c:ext xmlns:c16="http://schemas.microsoft.com/office/drawing/2014/chart" uri="{C3380CC4-5D6E-409C-BE32-E72D297353CC}">
              <c16:uniqueId val="{00000003-6BBD-40FB-B8E7-86EB95CEA95D}"/>
            </c:ext>
          </c:extLst>
        </c:ser>
        <c:dLbls>
          <c:showLegendKey val="0"/>
          <c:showVal val="0"/>
          <c:showCatName val="0"/>
          <c:showSerName val="0"/>
          <c:showPercent val="0"/>
          <c:showBubbleSize val="0"/>
        </c:dLbls>
        <c:smooth val="0"/>
        <c:axId val="50788608"/>
        <c:axId val="48234496"/>
      </c:lineChart>
      <c:catAx>
        <c:axId val="50788608"/>
        <c:scaling>
          <c:orientation val="minMax"/>
        </c:scaling>
        <c:delete val="0"/>
        <c:axPos val="b"/>
        <c:numFmt formatCode="General" sourceLinked="1"/>
        <c:majorTickMark val="out"/>
        <c:minorTickMark val="none"/>
        <c:tickLblPos val="nextTo"/>
        <c:txPr>
          <a:bodyPr/>
          <a:lstStyle/>
          <a:p>
            <a:pPr>
              <a:defRPr sz="800"/>
            </a:pPr>
            <a:endParaRPr lang="de-DE"/>
          </a:p>
        </c:txPr>
        <c:crossAx val="48234496"/>
        <c:crosses val="autoZero"/>
        <c:auto val="1"/>
        <c:lblAlgn val="ctr"/>
        <c:lblOffset val="100"/>
        <c:noMultiLvlLbl val="0"/>
      </c:catAx>
      <c:valAx>
        <c:axId val="48234496"/>
        <c:scaling>
          <c:orientation val="minMax"/>
        </c:scaling>
        <c:delete val="0"/>
        <c:axPos val="l"/>
        <c:majorGridlines/>
        <c:title>
          <c:tx>
            <c:rich>
              <a:bodyPr rot="0" vert="horz"/>
              <a:lstStyle/>
              <a:p>
                <a:pPr>
                  <a:defRPr sz="800" b="0"/>
                </a:pPr>
                <a:r>
                  <a:rPr lang="de-CH" sz="800" b="0"/>
                  <a:t>Prozent</a:t>
                </a:r>
              </a:p>
            </c:rich>
          </c:tx>
          <c:layout>
            <c:manualLayout>
              <c:xMode val="edge"/>
              <c:yMode val="edge"/>
              <c:x val="3.7975253093363324E-2"/>
              <c:y val="0.11384539188900784"/>
            </c:manualLayout>
          </c:layout>
          <c:overlay val="0"/>
        </c:title>
        <c:numFmt formatCode="#,##0.0" sourceLinked="1"/>
        <c:majorTickMark val="out"/>
        <c:minorTickMark val="none"/>
        <c:tickLblPos val="nextTo"/>
        <c:txPr>
          <a:bodyPr/>
          <a:lstStyle/>
          <a:p>
            <a:pPr>
              <a:defRPr sz="800"/>
            </a:pPr>
            <a:endParaRPr lang="de-DE"/>
          </a:p>
        </c:txPr>
        <c:crossAx val="50788608"/>
        <c:crosses val="autoZero"/>
        <c:crossBetween val="between"/>
      </c:valAx>
    </c:plotArea>
    <c:legend>
      <c:legendPos val="r"/>
      <c:layout>
        <c:manualLayout>
          <c:xMode val="edge"/>
          <c:yMode val="edge"/>
          <c:x val="0.21845669026261938"/>
          <c:y val="0.87072092374655163"/>
          <c:w val="0.67210420096811962"/>
          <c:h val="0.10114308909507723"/>
        </c:manualLayout>
      </c:layout>
      <c:overlay val="0"/>
      <c:txPr>
        <a:bodyPr/>
        <a:lstStyle/>
        <a:p>
          <a:pPr>
            <a:defRPr sz="9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portrait"/>
  </c:printSettings>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b="1">
                <a:latin typeface="Arial" panose="020B0604020202020204" pitchFamily="34" charset="0"/>
                <a:cs typeface="Arial" panose="020B0604020202020204" pitchFamily="34" charset="0"/>
              </a:rPr>
              <a:t>Ausländische</a:t>
            </a:r>
            <a:r>
              <a:rPr lang="de-CH" sz="1200" b="1" baseline="0">
                <a:latin typeface="Arial" panose="020B0604020202020204" pitchFamily="34" charset="0"/>
                <a:cs typeface="Arial" panose="020B0604020202020204" pitchFamily="34" charset="0"/>
              </a:rPr>
              <a:t> Sozialhilfebeziehende </a:t>
            </a:r>
            <a:r>
              <a:rPr lang="de-CH" sz="1200" b="1">
                <a:latin typeface="Arial" panose="020B0604020202020204" pitchFamily="34" charset="0"/>
                <a:cs typeface="Arial" panose="020B0604020202020204" pitchFamily="34" charset="0"/>
              </a:rPr>
              <a:t>nach Herkunftsregion, 2017</a:t>
            </a:r>
          </a:p>
        </c:rich>
      </c:tx>
      <c:layout/>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A9D2-4411-92AC-8324E80D48E0}"/>
              </c:ext>
            </c:extLst>
          </c:dPt>
          <c:dPt>
            <c:idx val="1"/>
            <c:bubble3D val="0"/>
            <c:spPr>
              <a:solidFill>
                <a:schemeClr val="accent1">
                  <a:lumMod val="60000"/>
                  <a:lumOff val="40000"/>
                </a:schemeClr>
              </a:solidFill>
            </c:spPr>
            <c:extLst>
              <c:ext xmlns:c16="http://schemas.microsoft.com/office/drawing/2014/chart" uri="{C3380CC4-5D6E-409C-BE32-E72D297353CC}">
                <c16:uniqueId val="{00000003-A9D2-4411-92AC-8324E80D48E0}"/>
              </c:ext>
            </c:extLst>
          </c:dPt>
          <c:dPt>
            <c:idx val="2"/>
            <c:bubble3D val="0"/>
            <c:spPr>
              <a:solidFill>
                <a:schemeClr val="accent1">
                  <a:lumMod val="40000"/>
                  <a:lumOff val="60000"/>
                </a:schemeClr>
              </a:solidFill>
            </c:spPr>
            <c:extLst>
              <c:ext xmlns:c16="http://schemas.microsoft.com/office/drawing/2014/chart" uri="{C3380CC4-5D6E-409C-BE32-E72D297353CC}">
                <c16:uniqueId val="{00000005-A9D2-4411-92AC-8324E80D48E0}"/>
              </c:ext>
            </c:extLst>
          </c:dPt>
          <c:dPt>
            <c:idx val="3"/>
            <c:bubble3D val="0"/>
            <c:spPr>
              <a:solidFill>
                <a:schemeClr val="accent3">
                  <a:lumMod val="40000"/>
                  <a:lumOff val="60000"/>
                </a:schemeClr>
              </a:solidFill>
            </c:spPr>
            <c:extLst>
              <c:ext xmlns:c16="http://schemas.microsoft.com/office/drawing/2014/chart" uri="{C3380CC4-5D6E-409C-BE32-E72D297353CC}">
                <c16:uniqueId val="{00000007-A9D2-4411-92AC-8324E80D48E0}"/>
              </c:ext>
            </c:extLst>
          </c:dPt>
          <c:dPt>
            <c:idx val="4"/>
            <c:bubble3D val="0"/>
            <c:spPr>
              <a:solidFill>
                <a:schemeClr val="accent3">
                  <a:lumMod val="60000"/>
                  <a:lumOff val="40000"/>
                </a:schemeClr>
              </a:solidFill>
            </c:spPr>
            <c:extLst>
              <c:ext xmlns:c16="http://schemas.microsoft.com/office/drawing/2014/chart" uri="{C3380CC4-5D6E-409C-BE32-E72D297353CC}">
                <c16:uniqueId val="{00000009-A9D2-4411-92AC-8324E80D48E0}"/>
              </c:ext>
            </c:extLst>
          </c:dPt>
          <c:dPt>
            <c:idx val="5"/>
            <c:bubble3D val="0"/>
            <c:spPr>
              <a:solidFill>
                <a:schemeClr val="accent5">
                  <a:lumMod val="60000"/>
                  <a:lumOff val="40000"/>
                </a:schemeClr>
              </a:solidFill>
            </c:spPr>
            <c:extLst>
              <c:ext xmlns:c16="http://schemas.microsoft.com/office/drawing/2014/chart" uri="{C3380CC4-5D6E-409C-BE32-E72D297353CC}">
                <c16:uniqueId val="{0000000B-A9D2-4411-92AC-8324E80D48E0}"/>
              </c:ext>
            </c:extLst>
          </c:dPt>
          <c:dPt>
            <c:idx val="6"/>
            <c:bubble3D val="0"/>
            <c:spPr>
              <a:solidFill>
                <a:schemeClr val="accent4">
                  <a:lumMod val="40000"/>
                  <a:lumOff val="60000"/>
                </a:schemeClr>
              </a:solidFill>
            </c:spPr>
            <c:extLst>
              <c:ext xmlns:c16="http://schemas.microsoft.com/office/drawing/2014/chart" uri="{C3380CC4-5D6E-409C-BE32-E72D297353CC}">
                <c16:uniqueId val="{0000000D-A9D2-4411-92AC-8324E80D48E0}"/>
              </c:ext>
            </c:extLst>
          </c:dPt>
          <c:dLbls>
            <c:numFmt formatCode="0.0%" sourceLinked="0"/>
            <c:spPr>
              <a:noFill/>
              <a:ln>
                <a:noFill/>
              </a:ln>
              <a:effectLst/>
            </c:spPr>
            <c:txPr>
              <a:bodyPr wrap="square" lIns="38100" tIns="19050" rIns="38100" bIns="19050" anchor="ctr">
                <a:spAutoFit/>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'T6'!$D$3:$J$3</c:f>
              <c:strCache>
                <c:ptCount val="7"/>
                <c:pt idx="0">
                  <c:v>Angrenzende Länder</c:v>
                </c:pt>
                <c:pt idx="1">
                  <c:v>Übrige EU/EFTA</c:v>
                </c:pt>
                <c:pt idx="2">
                  <c:v>Übriges Europa (mit Türkei)</c:v>
                </c:pt>
                <c:pt idx="3">
                  <c:v>Afrika</c:v>
                </c:pt>
                <c:pt idx="4">
                  <c:v>Nord- und Lateinamerika</c:v>
                </c:pt>
                <c:pt idx="5">
                  <c:v>Asien und Ozeanien</c:v>
                </c:pt>
                <c:pt idx="6">
                  <c:v>Unbekannt, Staatenlos, ohne Angabe</c:v>
                </c:pt>
              </c:strCache>
            </c:strRef>
          </c:cat>
          <c:val>
            <c:numRef>
              <c:f>'T6'!$D$16:$J$16</c:f>
              <c:numCache>
                <c:formatCode>#,##0</c:formatCode>
                <c:ptCount val="7"/>
                <c:pt idx="0">
                  <c:v>1427</c:v>
                </c:pt>
                <c:pt idx="1">
                  <c:v>812</c:v>
                </c:pt>
                <c:pt idx="2">
                  <c:v>2833</c:v>
                </c:pt>
                <c:pt idx="3">
                  <c:v>1605</c:v>
                </c:pt>
                <c:pt idx="4">
                  <c:v>223</c:v>
                </c:pt>
                <c:pt idx="5">
                  <c:v>997</c:v>
                </c:pt>
                <c:pt idx="6">
                  <c:v>67</c:v>
                </c:pt>
              </c:numCache>
            </c:numRef>
          </c:val>
          <c:extLst>
            <c:ext xmlns:c16="http://schemas.microsoft.com/office/drawing/2014/chart" uri="{C3380CC4-5D6E-409C-BE32-E72D297353CC}">
              <c16:uniqueId val="{0000000E-A9D2-4411-92AC-8324E80D48E0}"/>
            </c:ext>
          </c:extLst>
        </c:ser>
        <c:dLbls>
          <c:dLblPos val="outEnd"/>
          <c:showLegendKey val="0"/>
          <c:showVal val="1"/>
          <c:showCatName val="0"/>
          <c:showSerName val="0"/>
          <c:showPercent val="0"/>
          <c:showBubbleSize val="0"/>
          <c:showLeaderLines val="0"/>
        </c:dLbls>
        <c:firstSliceAng val="0"/>
      </c:pieChart>
    </c:plotArea>
    <c:legend>
      <c:legendPos val="r"/>
      <c:layout>
        <c:manualLayout>
          <c:xMode val="edge"/>
          <c:yMode val="edge"/>
          <c:x val="0.63881473929898458"/>
          <c:y val="0.28833762002743479"/>
          <c:w val="0.32258550304721278"/>
          <c:h val="0.53772776267432831"/>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CH" sz="1200" b="1">
                <a:latin typeface="Arial" panose="020B0604020202020204" pitchFamily="34" charset="0"/>
                <a:cs typeface="Arial" panose="020B0604020202020204" pitchFamily="34" charset="0"/>
              </a:rPr>
              <a:t>Ausländische</a:t>
            </a:r>
            <a:r>
              <a:rPr lang="de-CH" sz="1200" b="1" baseline="0">
                <a:latin typeface="Arial" panose="020B0604020202020204" pitchFamily="34" charset="0"/>
                <a:cs typeface="Arial" panose="020B0604020202020204" pitchFamily="34" charset="0"/>
              </a:rPr>
              <a:t> Sozialhilfebeziehende </a:t>
            </a:r>
            <a:r>
              <a:rPr lang="de-CH" sz="1200" b="1">
                <a:latin typeface="Arial" panose="020B0604020202020204" pitchFamily="34" charset="0"/>
                <a:cs typeface="Arial" panose="020B0604020202020204" pitchFamily="34" charset="0"/>
              </a:rPr>
              <a:t>nach Herkunftsregion, 2005-2017</a:t>
            </a:r>
          </a:p>
        </c:rich>
      </c:tx>
      <c:layout/>
      <c:overlay val="0"/>
    </c:title>
    <c:autoTitleDeleted val="0"/>
    <c:plotArea>
      <c:layout/>
      <c:barChart>
        <c:barDir val="col"/>
        <c:grouping val="percentStacked"/>
        <c:varyColors val="0"/>
        <c:ser>
          <c:idx val="2"/>
          <c:order val="0"/>
          <c:tx>
            <c:strRef>
              <c:f>'T6'!$D$3</c:f>
              <c:strCache>
                <c:ptCount val="1"/>
                <c:pt idx="0">
                  <c:v>Angrenzende Länder</c:v>
                </c:pt>
              </c:strCache>
            </c:strRef>
          </c:tx>
          <c:invertIfNegative val="0"/>
          <c:cat>
            <c:numRef>
              <c:f>'T6'!$B$4:$B$16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'T6'!$D$4:$D$16</c:f>
              <c:numCache>
                <c:formatCode>#,##0</c:formatCode>
                <c:ptCount val="13"/>
                <c:pt idx="0">
                  <c:v>668</c:v>
                </c:pt>
                <c:pt idx="1">
                  <c:v>758</c:v>
                </c:pt>
                <c:pt idx="2">
                  <c:v>730</c:v>
                </c:pt>
                <c:pt idx="3">
                  <c:v>736</c:v>
                </c:pt>
                <c:pt idx="4">
                  <c:v>837</c:v>
                </c:pt>
                <c:pt idx="5">
                  <c:v>875</c:v>
                </c:pt>
                <c:pt idx="6">
                  <c:v>961</c:v>
                </c:pt>
                <c:pt idx="7">
                  <c:v>1065</c:v>
                </c:pt>
                <c:pt idx="8">
                  <c:v>1113</c:v>
                </c:pt>
                <c:pt idx="9">
                  <c:v>1229</c:v>
                </c:pt>
                <c:pt idx="10">
                  <c:v>1316</c:v>
                </c:pt>
                <c:pt idx="11">
                  <c:v>1383</c:v>
                </c:pt>
                <c:pt idx="12">
                  <c:v>1427</c:v>
                </c:pt>
              </c:numCache>
            </c:numRef>
          </c:val>
          <c:extLst>
            <c:ext xmlns:c16="http://schemas.microsoft.com/office/drawing/2014/chart" uri="{C3380CC4-5D6E-409C-BE32-E72D297353CC}">
              <c16:uniqueId val="{00000010-9AA4-4876-8764-441487289C56}"/>
            </c:ext>
          </c:extLst>
        </c:ser>
        <c:ser>
          <c:idx val="3"/>
          <c:order val="1"/>
          <c:tx>
            <c:strRef>
              <c:f>'T6'!$E$3</c:f>
              <c:strCache>
                <c:ptCount val="1"/>
                <c:pt idx="0">
                  <c:v>Übrige EU/EFTA</c:v>
                </c:pt>
              </c:strCache>
            </c:strRef>
          </c:tx>
          <c:invertIfNegative val="0"/>
          <c:cat>
            <c:numRef>
              <c:f>'T6'!$B$4:$B$16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'T6'!$E$4:$E$16</c:f>
              <c:numCache>
                <c:formatCode>#,##0</c:formatCode>
                <c:ptCount val="13"/>
                <c:pt idx="0">
                  <c:v>270</c:v>
                </c:pt>
                <c:pt idx="1">
                  <c:v>275</c:v>
                </c:pt>
                <c:pt idx="2">
                  <c:v>337</c:v>
                </c:pt>
                <c:pt idx="3">
                  <c:v>309</c:v>
                </c:pt>
                <c:pt idx="4">
                  <c:v>348</c:v>
                </c:pt>
                <c:pt idx="5">
                  <c:v>373</c:v>
                </c:pt>
                <c:pt idx="6">
                  <c:v>378</c:v>
                </c:pt>
                <c:pt idx="7">
                  <c:v>397</c:v>
                </c:pt>
                <c:pt idx="8">
                  <c:v>610</c:v>
                </c:pt>
                <c:pt idx="9">
                  <c:v>712</c:v>
                </c:pt>
                <c:pt idx="10">
                  <c:v>805</c:v>
                </c:pt>
                <c:pt idx="11">
                  <c:v>822</c:v>
                </c:pt>
                <c:pt idx="12">
                  <c:v>812</c:v>
                </c:pt>
              </c:numCache>
            </c:numRef>
          </c:val>
          <c:extLst>
            <c:ext xmlns:c16="http://schemas.microsoft.com/office/drawing/2014/chart" uri="{C3380CC4-5D6E-409C-BE32-E72D297353CC}">
              <c16:uniqueId val="{00000011-9AA4-4876-8764-441487289C56}"/>
            </c:ext>
          </c:extLst>
        </c:ser>
        <c:ser>
          <c:idx val="4"/>
          <c:order val="2"/>
          <c:tx>
            <c:strRef>
              <c:f>'T6'!$F$3</c:f>
              <c:strCache>
                <c:ptCount val="1"/>
                <c:pt idx="0">
                  <c:v>Übriges Europa (mit Türkei)</c:v>
                </c:pt>
              </c:strCache>
            </c:strRef>
          </c:tx>
          <c:invertIfNegative val="0"/>
          <c:cat>
            <c:numRef>
              <c:f>'T6'!$B$4:$B$16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'T6'!$F$4:$F$16</c:f>
              <c:numCache>
                <c:formatCode>#,##0</c:formatCode>
                <c:ptCount val="13"/>
                <c:pt idx="0">
                  <c:v>2479</c:v>
                </c:pt>
                <c:pt idx="1">
                  <c:v>3027</c:v>
                </c:pt>
                <c:pt idx="2">
                  <c:v>3032</c:v>
                </c:pt>
                <c:pt idx="3">
                  <c:v>2767</c:v>
                </c:pt>
                <c:pt idx="4">
                  <c:v>2727</c:v>
                </c:pt>
                <c:pt idx="5">
                  <c:v>2772</c:v>
                </c:pt>
                <c:pt idx="6">
                  <c:v>2795</c:v>
                </c:pt>
                <c:pt idx="7">
                  <c:v>2831</c:v>
                </c:pt>
                <c:pt idx="8">
                  <c:v>2719</c:v>
                </c:pt>
                <c:pt idx="9">
                  <c:v>2748</c:v>
                </c:pt>
                <c:pt idx="10">
                  <c:v>2809</c:v>
                </c:pt>
                <c:pt idx="11">
                  <c:v>2823</c:v>
                </c:pt>
                <c:pt idx="12">
                  <c:v>2833</c:v>
                </c:pt>
              </c:numCache>
            </c:numRef>
          </c:val>
          <c:extLst>
            <c:ext xmlns:c16="http://schemas.microsoft.com/office/drawing/2014/chart" uri="{C3380CC4-5D6E-409C-BE32-E72D297353CC}">
              <c16:uniqueId val="{00000012-9AA4-4876-8764-441487289C56}"/>
            </c:ext>
          </c:extLst>
        </c:ser>
        <c:ser>
          <c:idx val="5"/>
          <c:order val="3"/>
          <c:tx>
            <c:strRef>
              <c:f>'T6'!$G$3</c:f>
              <c:strCache>
                <c:ptCount val="1"/>
                <c:pt idx="0">
                  <c:v>Afrika</c:v>
                </c:pt>
              </c:strCache>
            </c:strRef>
          </c:tx>
          <c:invertIfNegative val="0"/>
          <c:cat>
            <c:numRef>
              <c:f>'T6'!$B$4:$B$16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'T6'!$G$4:$G$16</c:f>
              <c:numCache>
                <c:formatCode>#,##0</c:formatCode>
                <c:ptCount val="13"/>
                <c:pt idx="0">
                  <c:v>211</c:v>
                </c:pt>
                <c:pt idx="1">
                  <c:v>224</c:v>
                </c:pt>
                <c:pt idx="2">
                  <c:v>266</c:v>
                </c:pt>
                <c:pt idx="3">
                  <c:v>294</c:v>
                </c:pt>
                <c:pt idx="4">
                  <c:v>333</c:v>
                </c:pt>
                <c:pt idx="5">
                  <c:v>358</c:v>
                </c:pt>
                <c:pt idx="6">
                  <c:v>407</c:v>
                </c:pt>
                <c:pt idx="7">
                  <c:v>596</c:v>
                </c:pt>
                <c:pt idx="8">
                  <c:v>805</c:v>
                </c:pt>
                <c:pt idx="9">
                  <c:v>898</c:v>
                </c:pt>
                <c:pt idx="10">
                  <c:v>1061</c:v>
                </c:pt>
                <c:pt idx="11">
                  <c:v>1297</c:v>
                </c:pt>
                <c:pt idx="12">
                  <c:v>1605</c:v>
                </c:pt>
              </c:numCache>
            </c:numRef>
          </c:val>
          <c:extLst>
            <c:ext xmlns:c16="http://schemas.microsoft.com/office/drawing/2014/chart" uri="{C3380CC4-5D6E-409C-BE32-E72D297353CC}">
              <c16:uniqueId val="{00000013-9AA4-4876-8764-441487289C56}"/>
            </c:ext>
          </c:extLst>
        </c:ser>
        <c:ser>
          <c:idx val="6"/>
          <c:order val="4"/>
          <c:tx>
            <c:strRef>
              <c:f>'T6'!$H$3</c:f>
              <c:strCache>
                <c:ptCount val="1"/>
                <c:pt idx="0">
                  <c:v>Nord- und Lateinamerika</c:v>
                </c:pt>
              </c:strCache>
            </c:strRef>
          </c:tx>
          <c:invertIfNegative val="0"/>
          <c:cat>
            <c:numRef>
              <c:f>'T6'!$B$4:$B$16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'T6'!$H$4:$H$16</c:f>
              <c:numCache>
                <c:formatCode>#,##0</c:formatCode>
                <c:ptCount val="13"/>
                <c:pt idx="0">
                  <c:v>151</c:v>
                </c:pt>
                <c:pt idx="1">
                  <c:v>140</c:v>
                </c:pt>
                <c:pt idx="2">
                  <c:v>163</c:v>
                </c:pt>
                <c:pt idx="3">
                  <c:v>173</c:v>
                </c:pt>
                <c:pt idx="4">
                  <c:v>149</c:v>
                </c:pt>
                <c:pt idx="5">
                  <c:v>153</c:v>
                </c:pt>
                <c:pt idx="6">
                  <c:v>198</c:v>
                </c:pt>
                <c:pt idx="7">
                  <c:v>200</c:v>
                </c:pt>
                <c:pt idx="8">
                  <c:v>195</c:v>
                </c:pt>
                <c:pt idx="9">
                  <c:v>215</c:v>
                </c:pt>
                <c:pt idx="10">
                  <c:v>217</c:v>
                </c:pt>
                <c:pt idx="11">
                  <c:v>225</c:v>
                </c:pt>
                <c:pt idx="12">
                  <c:v>223</c:v>
                </c:pt>
              </c:numCache>
            </c:numRef>
          </c:val>
          <c:extLst>
            <c:ext xmlns:c16="http://schemas.microsoft.com/office/drawing/2014/chart" uri="{C3380CC4-5D6E-409C-BE32-E72D297353CC}">
              <c16:uniqueId val="{00000014-9AA4-4876-8764-441487289C56}"/>
            </c:ext>
          </c:extLst>
        </c:ser>
        <c:ser>
          <c:idx val="7"/>
          <c:order val="5"/>
          <c:tx>
            <c:strRef>
              <c:f>'T6'!$I$3</c:f>
              <c:strCache>
                <c:ptCount val="1"/>
                <c:pt idx="0">
                  <c:v>Asien und Ozeanien</c:v>
                </c:pt>
              </c:strCache>
            </c:strRef>
          </c:tx>
          <c:invertIfNegative val="0"/>
          <c:cat>
            <c:numRef>
              <c:f>'T6'!$B$4:$B$16</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'T6'!$I$4:$I$16</c:f>
              <c:numCache>
                <c:formatCode>#,##0</c:formatCode>
                <c:ptCount val="13"/>
                <c:pt idx="0">
                  <c:v>493</c:v>
                </c:pt>
                <c:pt idx="1">
                  <c:v>591</c:v>
                </c:pt>
                <c:pt idx="2">
                  <c:v>580</c:v>
                </c:pt>
                <c:pt idx="3">
                  <c:v>548</c:v>
                </c:pt>
                <c:pt idx="4">
                  <c:v>643</c:v>
                </c:pt>
                <c:pt idx="5">
                  <c:v>656</c:v>
                </c:pt>
                <c:pt idx="6">
                  <c:v>684</c:v>
                </c:pt>
                <c:pt idx="7">
                  <c:v>674</c:v>
                </c:pt>
                <c:pt idx="8">
                  <c:v>736</c:v>
                </c:pt>
                <c:pt idx="9">
                  <c:v>838</c:v>
                </c:pt>
                <c:pt idx="10">
                  <c:v>919</c:v>
                </c:pt>
                <c:pt idx="11">
                  <c:v>927</c:v>
                </c:pt>
                <c:pt idx="12">
                  <c:v>997</c:v>
                </c:pt>
              </c:numCache>
            </c:numRef>
          </c:val>
          <c:extLst>
            <c:ext xmlns:c16="http://schemas.microsoft.com/office/drawing/2014/chart" uri="{C3380CC4-5D6E-409C-BE32-E72D297353CC}">
              <c16:uniqueId val="{00000015-9AA4-4876-8764-441487289C56}"/>
            </c:ext>
          </c:extLst>
        </c:ser>
        <c:dLbls>
          <c:showLegendKey val="0"/>
          <c:showVal val="0"/>
          <c:showCatName val="0"/>
          <c:showSerName val="0"/>
          <c:showPercent val="0"/>
          <c:showBubbleSize val="0"/>
        </c:dLbls>
        <c:gapWidth val="100"/>
        <c:overlap val="100"/>
        <c:axId val="600717368"/>
        <c:axId val="600715728"/>
      </c:barChart>
      <c:catAx>
        <c:axId val="600717368"/>
        <c:scaling>
          <c:orientation val="minMax"/>
        </c:scaling>
        <c:delete val="0"/>
        <c:axPos val="b"/>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00715728"/>
        <c:crosses val="autoZero"/>
        <c:auto val="1"/>
        <c:lblAlgn val="ctr"/>
        <c:lblOffset val="100"/>
        <c:tickLblSkip val="2"/>
        <c:noMultiLvlLbl val="0"/>
      </c:catAx>
      <c:valAx>
        <c:axId val="600715728"/>
        <c:scaling>
          <c:orientation val="minMax"/>
        </c:scaling>
        <c:delete val="0"/>
        <c:axPos val="l"/>
        <c:majorGridlines/>
        <c:numFmt formatCode="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00717368"/>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a:pPr>
            <a:r>
              <a:rPr lang="de-CH"/>
              <a:t>Sozialhilfebeziehende nach Alterskategorie,</a:t>
            </a:r>
            <a:r>
              <a:rPr lang="de-CH" baseline="0"/>
              <a:t> 2017</a:t>
            </a:r>
            <a:endParaRPr lang="de-CH"/>
          </a:p>
        </c:rich>
      </c:tx>
      <c:layout/>
      <c:overlay val="0"/>
    </c:title>
    <c:autoTitleDeleted val="0"/>
    <c:plotArea>
      <c:layout/>
      <c:pieChart>
        <c:varyColors val="1"/>
        <c:ser>
          <c:idx val="0"/>
          <c:order val="0"/>
          <c:dPt>
            <c:idx val="0"/>
            <c:bubble3D val="0"/>
            <c:spPr>
              <a:solidFill>
                <a:srgbClr val="80884F"/>
              </a:solidFill>
            </c:spPr>
            <c:extLst>
              <c:ext xmlns:c16="http://schemas.microsoft.com/office/drawing/2014/chart" uri="{C3380CC4-5D6E-409C-BE32-E72D297353CC}">
                <c16:uniqueId val="{00000001-349B-469F-9B67-7873368ADC8B}"/>
              </c:ext>
            </c:extLst>
          </c:dPt>
          <c:dPt>
            <c:idx val="1"/>
            <c:bubble3D val="0"/>
            <c:spPr>
              <a:solidFill>
                <a:srgbClr val="80884F">
                  <a:lumMod val="60000"/>
                  <a:lumOff val="40000"/>
                </a:srgbClr>
              </a:solidFill>
            </c:spPr>
            <c:extLst>
              <c:ext xmlns:c16="http://schemas.microsoft.com/office/drawing/2014/chart" uri="{C3380CC4-5D6E-409C-BE32-E72D297353CC}">
                <c16:uniqueId val="{00000003-349B-469F-9B67-7873368ADC8B}"/>
              </c:ext>
            </c:extLst>
          </c:dPt>
          <c:dPt>
            <c:idx val="2"/>
            <c:bubble3D val="0"/>
            <c:spPr>
              <a:solidFill>
                <a:srgbClr val="80884F">
                  <a:lumMod val="40000"/>
                  <a:lumOff val="60000"/>
                </a:srgbClr>
              </a:solidFill>
            </c:spPr>
            <c:extLst>
              <c:ext xmlns:c16="http://schemas.microsoft.com/office/drawing/2014/chart" uri="{C3380CC4-5D6E-409C-BE32-E72D297353CC}">
                <c16:uniqueId val="{00000005-349B-469F-9B67-7873368ADC8B}"/>
              </c:ext>
            </c:extLst>
          </c:dPt>
          <c:dPt>
            <c:idx val="3"/>
            <c:bubble3D val="0"/>
            <c:spPr>
              <a:solidFill>
                <a:srgbClr val="9F6E00">
                  <a:lumMod val="20000"/>
                  <a:lumOff val="80000"/>
                </a:srgbClr>
              </a:solidFill>
            </c:spPr>
            <c:extLst>
              <c:ext xmlns:c16="http://schemas.microsoft.com/office/drawing/2014/chart" uri="{C3380CC4-5D6E-409C-BE32-E72D297353CC}">
                <c16:uniqueId val="{00000007-349B-469F-9B67-7873368ADC8B}"/>
              </c:ext>
            </c:extLst>
          </c:dPt>
          <c:dPt>
            <c:idx val="4"/>
            <c:bubble3D val="0"/>
            <c:spPr>
              <a:solidFill>
                <a:srgbClr val="F8BE42">
                  <a:lumMod val="60000"/>
                  <a:lumOff val="40000"/>
                </a:srgbClr>
              </a:solidFill>
            </c:spPr>
            <c:extLst>
              <c:ext xmlns:c16="http://schemas.microsoft.com/office/drawing/2014/chart" uri="{C3380CC4-5D6E-409C-BE32-E72D297353CC}">
                <c16:uniqueId val="{00000009-349B-469F-9B67-7873368ADC8B}"/>
              </c:ext>
            </c:extLst>
          </c:dPt>
          <c:dPt>
            <c:idx val="5"/>
            <c:bubble3D val="0"/>
            <c:spPr>
              <a:solidFill>
                <a:srgbClr val="9F6E00">
                  <a:lumMod val="60000"/>
                  <a:lumOff val="40000"/>
                </a:srgbClr>
              </a:solidFill>
            </c:spPr>
            <c:extLst>
              <c:ext xmlns:c16="http://schemas.microsoft.com/office/drawing/2014/chart" uri="{C3380CC4-5D6E-409C-BE32-E72D297353CC}">
                <c16:uniqueId val="{0000000B-349B-469F-9B67-7873368ADC8B}"/>
              </c:ext>
            </c:extLst>
          </c:dPt>
          <c:dPt>
            <c:idx val="6"/>
            <c:bubble3D val="0"/>
            <c:spPr>
              <a:solidFill>
                <a:srgbClr val="DA8F59">
                  <a:lumMod val="20000"/>
                  <a:lumOff val="80000"/>
                </a:srgbClr>
              </a:solidFill>
            </c:spPr>
            <c:extLst>
              <c:ext xmlns:c16="http://schemas.microsoft.com/office/drawing/2014/chart" uri="{C3380CC4-5D6E-409C-BE32-E72D297353CC}">
                <c16:uniqueId val="{0000000D-349B-469F-9B67-7873368ADC8B}"/>
              </c:ext>
            </c:extLst>
          </c:dPt>
          <c:dPt>
            <c:idx val="7"/>
            <c:bubble3D val="0"/>
            <c:spPr>
              <a:solidFill>
                <a:srgbClr val="DA8F59">
                  <a:lumMod val="40000"/>
                  <a:lumOff val="60000"/>
                </a:srgbClr>
              </a:solidFill>
            </c:spPr>
            <c:extLst>
              <c:ext xmlns:c16="http://schemas.microsoft.com/office/drawing/2014/chart" uri="{C3380CC4-5D6E-409C-BE32-E72D297353CC}">
                <c16:uniqueId val="{0000000F-349B-469F-9B67-7873368ADC8B}"/>
              </c:ext>
            </c:extLst>
          </c:dPt>
          <c:dLbls>
            <c:dLbl>
              <c:idx val="0"/>
              <c:layout>
                <c:manualLayout>
                  <c:x val="-2.9118463196392296E-3"/>
                  <c:y val="1.935672050183434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49B-469F-9B67-7873368ADC8B}"/>
                </c:ext>
              </c:extLst>
            </c:dLbl>
            <c:dLbl>
              <c:idx val="1"/>
              <c:layout>
                <c:manualLayout>
                  <c:x val="-7.682516080339743E-3"/>
                  <c:y val="-1.670933751719070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49B-469F-9B67-7873368ADC8B}"/>
                </c:ext>
              </c:extLst>
            </c:dLbl>
            <c:dLbl>
              <c:idx val="2"/>
              <c:layout>
                <c:manualLayout>
                  <c:x val="-3.1544125653821171E-3"/>
                  <c:y val="-2.86535570691439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49B-469F-9B67-7873368ADC8B}"/>
                </c:ext>
              </c:extLst>
            </c:dLbl>
            <c:dLbl>
              <c:idx val="3"/>
              <c:layout>
                <c:manualLayout>
                  <c:x val="3.5434197334775213E-3"/>
                  <c:y val="-1.313407065058715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49B-469F-9B67-7873368ADC8B}"/>
                </c:ext>
              </c:extLst>
            </c:dLbl>
            <c:dLbl>
              <c:idx val="4"/>
              <c:layout>
                <c:manualLayout>
                  <c:x val="5.6566748898876909E-3"/>
                  <c:y val="1.9026190436739632E-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349B-469F-9B67-7873368ADC8B}"/>
                </c:ext>
              </c:extLst>
            </c:dLbl>
            <c:dLbl>
              <c:idx val="5"/>
              <c:layout>
                <c:manualLayout>
                  <c:x val="1.4966337362336145E-2"/>
                  <c:y val="1.223275487239025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349B-469F-9B67-7873368ADC8B}"/>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'T7'!$D$3:$J$3</c:f>
              <c:strCache>
                <c:ptCount val="7"/>
                <c:pt idx="0">
                  <c:v>0–17</c:v>
                </c:pt>
                <c:pt idx="1">
                  <c:v>18–25</c:v>
                </c:pt>
                <c:pt idx="2">
                  <c:v>26–35</c:v>
                </c:pt>
                <c:pt idx="3">
                  <c:v>36–45</c:v>
                </c:pt>
                <c:pt idx="4">
                  <c:v>46–55</c:v>
                </c:pt>
                <c:pt idx="5">
                  <c:v>56–64</c:v>
                </c:pt>
                <c:pt idx="6">
                  <c:v>65+</c:v>
                </c:pt>
              </c:strCache>
            </c:strRef>
          </c:cat>
          <c:val>
            <c:numRef>
              <c:f>'T7'!$D$4:$J$4</c:f>
              <c:numCache>
                <c:formatCode>#,##0</c:formatCode>
                <c:ptCount val="7"/>
                <c:pt idx="0">
                  <c:v>4423</c:v>
                </c:pt>
                <c:pt idx="1">
                  <c:v>1535</c:v>
                </c:pt>
                <c:pt idx="2">
                  <c:v>2520</c:v>
                </c:pt>
                <c:pt idx="3">
                  <c:v>2417</c:v>
                </c:pt>
                <c:pt idx="4">
                  <c:v>2362</c:v>
                </c:pt>
                <c:pt idx="5">
                  <c:v>1421</c:v>
                </c:pt>
                <c:pt idx="6">
                  <c:v>322</c:v>
                </c:pt>
              </c:numCache>
            </c:numRef>
          </c:val>
          <c:extLst>
            <c:ext xmlns:c16="http://schemas.microsoft.com/office/drawing/2014/chart" uri="{C3380CC4-5D6E-409C-BE32-E72D297353CC}">
              <c16:uniqueId val="{00000010-349B-469F-9B67-7873368ADC8B}"/>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78277919485416436"/>
          <c:y val="0.28450582469965185"/>
          <c:w val="0.10454474880780748"/>
          <c:h val="0.46293406710817331"/>
        </c:manualLayout>
      </c:layout>
      <c:overlay val="0"/>
      <c:spPr>
        <a:effectLst>
          <a:outerShdw blurRad="50800" dist="50800" dir="5400000" sx="1000" sy="1000" algn="ctr" rotWithShape="0">
            <a:srgbClr val="000000">
              <a:alpha val="43137"/>
            </a:srgbClr>
          </a:outerShdw>
        </a:effectLst>
      </c:spPr>
      <c:txPr>
        <a:bodyPr/>
        <a:lstStyle/>
        <a:p>
          <a:pPr rtl="0">
            <a:defRPr sz="1000"/>
          </a:pPr>
          <a:endParaRPr lang="de-DE"/>
        </a:p>
      </c:txPr>
    </c:legend>
    <c:plotVisOnly val="1"/>
    <c:dispBlanksAs val="gap"/>
    <c:showDLblsOverMax val="0"/>
  </c:chart>
  <c:txPr>
    <a:bodyPr/>
    <a:lstStyle/>
    <a:p>
      <a:pPr>
        <a:defRPr sz="10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Sozialhilfebeziehende nach Alterskategorie, 2005–2017</a:t>
            </a:r>
            <a:endParaRPr lang="de-CH" sz="1200">
              <a:effectLst/>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9.399148234229994E-2"/>
          <c:y val="0.16941582131253793"/>
          <c:w val="0.87310121059945223"/>
          <c:h val="0.66187579877592129"/>
        </c:manualLayout>
      </c:layout>
      <c:barChart>
        <c:barDir val="col"/>
        <c:grouping val="clustered"/>
        <c:varyColors val="0"/>
        <c:ser>
          <c:idx val="4"/>
          <c:order val="0"/>
          <c:tx>
            <c:strRef>
              <c:f>'T8'!$B$5</c:f>
              <c:strCache>
                <c:ptCount val="1"/>
                <c:pt idx="0">
                  <c:v>2005</c:v>
                </c:pt>
              </c:strCache>
            </c:strRef>
          </c:tx>
          <c:spPr>
            <a:solidFill>
              <a:schemeClr val="accent1"/>
            </a:solidFill>
          </c:spPr>
          <c:invertIfNegative val="0"/>
          <c:cat>
            <c:strRef>
              <c:f>'T8'!$D$2:$J$2</c:f>
              <c:strCache>
                <c:ptCount val="7"/>
                <c:pt idx="0">
                  <c:v>0 - 17</c:v>
                </c:pt>
                <c:pt idx="1">
                  <c:v>18 – 25</c:v>
                </c:pt>
                <c:pt idx="2">
                  <c:v>26 – 35</c:v>
                </c:pt>
                <c:pt idx="3">
                  <c:v>36 – 45</c:v>
                </c:pt>
                <c:pt idx="4">
                  <c:v>46 – 55</c:v>
                </c:pt>
                <c:pt idx="5">
                  <c:v>56 – 64</c:v>
                </c:pt>
                <c:pt idx="6">
                  <c:v>65 +</c:v>
                </c:pt>
              </c:strCache>
            </c:strRef>
          </c:cat>
          <c:val>
            <c:numRef>
              <c:f>('T8'!$D$5,'T8'!$F$5,'T8'!$H$5,'T8'!$J$5,'T8'!$L$5,'T8'!$N$5,'T8'!$P$5)</c:f>
              <c:numCache>
                <c:formatCode>#,##0</c:formatCode>
                <c:ptCount val="7"/>
                <c:pt idx="0">
                  <c:v>3100</c:v>
                </c:pt>
                <c:pt idx="1">
                  <c:v>1415</c:v>
                </c:pt>
                <c:pt idx="2">
                  <c:v>1819</c:v>
                </c:pt>
                <c:pt idx="3">
                  <c:v>1941</c:v>
                </c:pt>
                <c:pt idx="4">
                  <c:v>1301</c:v>
                </c:pt>
                <c:pt idx="5">
                  <c:v>564</c:v>
                </c:pt>
                <c:pt idx="6">
                  <c:v>360</c:v>
                </c:pt>
              </c:numCache>
            </c:numRef>
          </c:val>
          <c:extLst>
            <c:ext xmlns:c16="http://schemas.microsoft.com/office/drawing/2014/chart" uri="{C3380CC4-5D6E-409C-BE32-E72D297353CC}">
              <c16:uniqueId val="{00000000-8E82-429A-ADC3-647F6360CE19}"/>
            </c:ext>
          </c:extLst>
        </c:ser>
        <c:ser>
          <c:idx val="5"/>
          <c:order val="1"/>
          <c:tx>
            <c:strRef>
              <c:f>'T8'!$B$9</c:f>
              <c:strCache>
                <c:ptCount val="1"/>
                <c:pt idx="0">
                  <c:v>2009</c:v>
                </c:pt>
              </c:strCache>
            </c:strRef>
          </c:tx>
          <c:spPr>
            <a:solidFill>
              <a:schemeClr val="accent1">
                <a:lumMod val="60000"/>
                <a:lumOff val="40000"/>
              </a:schemeClr>
            </a:solidFill>
          </c:spPr>
          <c:invertIfNegative val="0"/>
          <c:cat>
            <c:strRef>
              <c:f>'T8'!$D$2:$J$2</c:f>
              <c:strCache>
                <c:ptCount val="7"/>
                <c:pt idx="0">
                  <c:v>0 - 17</c:v>
                </c:pt>
                <c:pt idx="1">
                  <c:v>18 – 25</c:v>
                </c:pt>
                <c:pt idx="2">
                  <c:v>26 – 35</c:v>
                </c:pt>
                <c:pt idx="3">
                  <c:v>36 – 45</c:v>
                </c:pt>
                <c:pt idx="4">
                  <c:v>46 – 55</c:v>
                </c:pt>
                <c:pt idx="5">
                  <c:v>56 – 64</c:v>
                </c:pt>
                <c:pt idx="6">
                  <c:v>65 +</c:v>
                </c:pt>
              </c:strCache>
            </c:strRef>
          </c:cat>
          <c:val>
            <c:numRef>
              <c:f>('T8'!$D$9,'T8'!$F$9,'T8'!$H$9,'T8'!$J$9,'T8'!$L$9,'T8'!$N$9,'T8'!$P$9)</c:f>
              <c:numCache>
                <c:formatCode>#,##0</c:formatCode>
                <c:ptCount val="7"/>
                <c:pt idx="0">
                  <c:v>3412</c:v>
                </c:pt>
                <c:pt idx="1">
                  <c:v>1344</c:v>
                </c:pt>
                <c:pt idx="2">
                  <c:v>1845</c:v>
                </c:pt>
                <c:pt idx="3">
                  <c:v>1901</c:v>
                </c:pt>
                <c:pt idx="4">
                  <c:v>1532</c:v>
                </c:pt>
                <c:pt idx="5">
                  <c:v>724</c:v>
                </c:pt>
                <c:pt idx="6">
                  <c:v>407</c:v>
                </c:pt>
              </c:numCache>
            </c:numRef>
          </c:val>
          <c:extLst>
            <c:ext xmlns:c16="http://schemas.microsoft.com/office/drawing/2014/chart" uri="{C3380CC4-5D6E-409C-BE32-E72D297353CC}">
              <c16:uniqueId val="{00000001-8E82-429A-ADC3-647F6360CE19}"/>
            </c:ext>
          </c:extLst>
        </c:ser>
        <c:ser>
          <c:idx val="7"/>
          <c:order val="2"/>
          <c:tx>
            <c:strRef>
              <c:f>'T8'!$B$13</c:f>
              <c:strCache>
                <c:ptCount val="1"/>
                <c:pt idx="0">
                  <c:v>2013</c:v>
                </c:pt>
              </c:strCache>
            </c:strRef>
          </c:tx>
          <c:spPr>
            <a:solidFill>
              <a:schemeClr val="accent5">
                <a:lumMod val="60000"/>
                <a:lumOff val="40000"/>
              </a:schemeClr>
            </a:solidFill>
          </c:spPr>
          <c:invertIfNegative val="0"/>
          <c:cat>
            <c:strRef>
              <c:f>'T8'!$D$2:$J$2</c:f>
              <c:strCache>
                <c:ptCount val="7"/>
                <c:pt idx="0">
                  <c:v>0 - 17</c:v>
                </c:pt>
                <c:pt idx="1">
                  <c:v>18 – 25</c:v>
                </c:pt>
                <c:pt idx="2">
                  <c:v>26 – 35</c:v>
                </c:pt>
                <c:pt idx="3">
                  <c:v>36 – 45</c:v>
                </c:pt>
                <c:pt idx="4">
                  <c:v>46 – 55</c:v>
                </c:pt>
                <c:pt idx="5">
                  <c:v>56 – 64</c:v>
                </c:pt>
                <c:pt idx="6">
                  <c:v>65 +</c:v>
                </c:pt>
              </c:strCache>
            </c:strRef>
          </c:cat>
          <c:val>
            <c:numRef>
              <c:f>('T8'!$D$13,'T8'!$F$13,'T8'!$H$13,'T8'!$J$13,'T8'!$L$13,'T8'!$N$13,'T8'!$P$13)</c:f>
              <c:numCache>
                <c:formatCode>#,##0</c:formatCode>
                <c:ptCount val="7"/>
                <c:pt idx="0">
                  <c:v>3851</c:v>
                </c:pt>
                <c:pt idx="1">
                  <c:v>1422</c:v>
                </c:pt>
                <c:pt idx="2">
                  <c:v>2141</c:v>
                </c:pt>
                <c:pt idx="3">
                  <c:v>1966</c:v>
                </c:pt>
                <c:pt idx="4">
                  <c:v>1943</c:v>
                </c:pt>
                <c:pt idx="5">
                  <c:v>1021</c:v>
                </c:pt>
                <c:pt idx="6">
                  <c:v>403</c:v>
                </c:pt>
              </c:numCache>
            </c:numRef>
          </c:val>
          <c:extLst>
            <c:ext xmlns:c16="http://schemas.microsoft.com/office/drawing/2014/chart" uri="{C3380CC4-5D6E-409C-BE32-E72D297353CC}">
              <c16:uniqueId val="{00000002-8E82-429A-ADC3-647F6360CE19}"/>
            </c:ext>
          </c:extLst>
        </c:ser>
        <c:ser>
          <c:idx val="0"/>
          <c:order val="3"/>
          <c:tx>
            <c:strRef>
              <c:f>'T8'!$B$17</c:f>
              <c:strCache>
                <c:ptCount val="1"/>
                <c:pt idx="0">
                  <c:v>2017</c:v>
                </c:pt>
              </c:strCache>
            </c:strRef>
          </c:tx>
          <c:invertIfNegative val="0"/>
          <c:cat>
            <c:strRef>
              <c:f>'T8'!$D$2:$J$2</c:f>
              <c:strCache>
                <c:ptCount val="7"/>
                <c:pt idx="0">
                  <c:v>0 - 17</c:v>
                </c:pt>
                <c:pt idx="1">
                  <c:v>18 – 25</c:v>
                </c:pt>
                <c:pt idx="2">
                  <c:v>26 – 35</c:v>
                </c:pt>
                <c:pt idx="3">
                  <c:v>36 – 45</c:v>
                </c:pt>
                <c:pt idx="4">
                  <c:v>46 – 55</c:v>
                </c:pt>
                <c:pt idx="5">
                  <c:v>56 – 64</c:v>
                </c:pt>
                <c:pt idx="6">
                  <c:v>65 +</c:v>
                </c:pt>
              </c:strCache>
            </c:strRef>
          </c:cat>
          <c:val>
            <c:numRef>
              <c:f>('T8'!$D$17,'T8'!$F$17,'T8'!$H$17,'T8'!$J$17,'T8'!$L$17,'T8'!$N$17,'T8'!$P$17)</c:f>
              <c:numCache>
                <c:formatCode>#,##0</c:formatCode>
                <c:ptCount val="7"/>
                <c:pt idx="0">
                  <c:v>4423</c:v>
                </c:pt>
                <c:pt idx="1">
                  <c:v>1535</c:v>
                </c:pt>
                <c:pt idx="2">
                  <c:v>2520</c:v>
                </c:pt>
                <c:pt idx="3">
                  <c:v>2417</c:v>
                </c:pt>
                <c:pt idx="4">
                  <c:v>2362</c:v>
                </c:pt>
                <c:pt idx="5">
                  <c:v>1421</c:v>
                </c:pt>
                <c:pt idx="6">
                  <c:v>322</c:v>
                </c:pt>
              </c:numCache>
            </c:numRef>
          </c:val>
          <c:extLst>
            <c:ext xmlns:c16="http://schemas.microsoft.com/office/drawing/2014/chart" uri="{C3380CC4-5D6E-409C-BE32-E72D297353CC}">
              <c16:uniqueId val="{00000003-8E82-429A-ADC3-647F6360CE19}"/>
            </c:ext>
          </c:extLst>
        </c:ser>
        <c:dLbls>
          <c:showLegendKey val="0"/>
          <c:showVal val="0"/>
          <c:showCatName val="0"/>
          <c:showSerName val="0"/>
          <c:showPercent val="0"/>
          <c:showBubbleSize val="0"/>
        </c:dLbls>
        <c:gapWidth val="150"/>
        <c:axId val="65840640"/>
        <c:axId val="65842176"/>
      </c:barChart>
      <c:catAx>
        <c:axId val="65840640"/>
        <c:scaling>
          <c:orientation val="minMax"/>
        </c:scaling>
        <c:delete val="0"/>
        <c:axPos val="b"/>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lstStyle/>
              <a:p>
                <a:pPr>
                  <a:defRPr sz="800" b="0">
                    <a:latin typeface="Arial" panose="020B0604020202020204" pitchFamily="34" charset="0"/>
                    <a:cs typeface="Arial" panose="020B0604020202020204" pitchFamily="34" charset="0"/>
                  </a:defRPr>
                </a:pPr>
                <a:r>
                  <a:rPr lang="de-CH" sz="800" b="0">
                    <a:latin typeface="Arial" panose="020B0604020202020204" pitchFamily="34" charset="0"/>
                    <a:cs typeface="Arial" panose="020B0604020202020204" pitchFamily="34" charset="0"/>
                  </a:rPr>
                  <a:t>Personen</a:t>
                </a:r>
              </a:p>
            </c:rich>
          </c:tx>
          <c:layout>
            <c:manualLayout>
              <c:xMode val="edge"/>
              <c:yMode val="edge"/>
              <c:x val="3.9722494304904384E-2"/>
              <c:y val="8.8934257918591331E-2"/>
            </c:manualLayout>
          </c:layout>
          <c:overlay val="0"/>
        </c:title>
        <c:numFmt formatCode="#,##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840640"/>
        <c:crosses val="autoZero"/>
        <c:crossBetween val="between"/>
      </c:valAx>
    </c:plotArea>
    <c:legend>
      <c:legendPos val="b"/>
      <c:layout>
        <c:manualLayout>
          <c:xMode val="edge"/>
          <c:yMode val="edge"/>
          <c:x val="0.35607790723576527"/>
          <c:y val="0.92467695856567733"/>
          <c:w val="0.25511581419401719"/>
          <c:h val="4.2017005502852443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CH" sz="1200" b="1" i="0" baseline="0">
                <a:effectLst/>
                <a:latin typeface="Arial" panose="020B0604020202020204" pitchFamily="34" charset="0"/>
                <a:cs typeface="Arial" panose="020B0604020202020204" pitchFamily="34" charset="0"/>
              </a:rPr>
              <a:t>Sozialhilfequote nach Alterskategorie, 2005–2017</a:t>
            </a:r>
            <a:endParaRPr lang="de-CH" sz="1200">
              <a:effectLst/>
              <a:latin typeface="Arial" panose="020B0604020202020204" pitchFamily="34" charset="0"/>
              <a:cs typeface="Arial" panose="020B0604020202020204" pitchFamily="34" charset="0"/>
            </a:endParaRPr>
          </a:p>
        </c:rich>
      </c:tx>
      <c:layout/>
      <c:overlay val="1"/>
    </c:title>
    <c:autoTitleDeleted val="0"/>
    <c:plotArea>
      <c:layout>
        <c:manualLayout>
          <c:layoutTarget val="inner"/>
          <c:xMode val="edge"/>
          <c:yMode val="edge"/>
          <c:x val="9.399148234229994E-2"/>
          <c:y val="0.16941582131253793"/>
          <c:w val="0.87310121059945223"/>
          <c:h val="0.66187579877592129"/>
        </c:manualLayout>
      </c:layout>
      <c:lineChart>
        <c:grouping val="standard"/>
        <c:varyColors val="0"/>
        <c:ser>
          <c:idx val="4"/>
          <c:order val="0"/>
          <c:tx>
            <c:strRef>
              <c:f>'T8'!$D$2</c:f>
              <c:strCache>
                <c:ptCount val="1"/>
                <c:pt idx="0">
                  <c:v>0 - 17</c:v>
                </c:pt>
              </c:strCache>
            </c:strRef>
          </c:tx>
          <c:marker>
            <c:symbol val="none"/>
          </c:marker>
          <c:cat>
            <c:numRef>
              <c:f>'T8'!$B$5:$B$17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'T8'!$E$5:$E$17</c:f>
              <c:numCache>
                <c:formatCode>#,##0.0</c:formatCode>
                <c:ptCount val="13"/>
                <c:pt idx="0">
                  <c:v>2.6</c:v>
                </c:pt>
                <c:pt idx="1">
                  <c:v>2.8</c:v>
                </c:pt>
                <c:pt idx="2">
                  <c:v>2.9</c:v>
                </c:pt>
                <c:pt idx="3">
                  <c:v>2.7</c:v>
                </c:pt>
                <c:pt idx="4">
                  <c:v>2.7</c:v>
                </c:pt>
                <c:pt idx="5">
                  <c:v>2.6</c:v>
                </c:pt>
                <c:pt idx="6">
                  <c:v>3</c:v>
                </c:pt>
                <c:pt idx="7">
                  <c:v>3.2</c:v>
                </c:pt>
                <c:pt idx="8">
                  <c:v>3.3</c:v>
                </c:pt>
                <c:pt idx="9">
                  <c:v>3.4</c:v>
                </c:pt>
                <c:pt idx="10">
                  <c:v>3.5</c:v>
                </c:pt>
                <c:pt idx="11">
                  <c:v>3.5</c:v>
                </c:pt>
                <c:pt idx="12">
                  <c:v>3.7</c:v>
                </c:pt>
              </c:numCache>
            </c:numRef>
          </c:val>
          <c:smooth val="0"/>
          <c:extLst>
            <c:ext xmlns:c16="http://schemas.microsoft.com/office/drawing/2014/chart" uri="{C3380CC4-5D6E-409C-BE32-E72D297353CC}">
              <c16:uniqueId val="{00000000-0964-4FEF-9998-5650A4AE614B}"/>
            </c:ext>
          </c:extLst>
        </c:ser>
        <c:ser>
          <c:idx val="5"/>
          <c:order val="1"/>
          <c:tx>
            <c:strRef>
              <c:f>'T8'!$E$2</c:f>
              <c:strCache>
                <c:ptCount val="1"/>
                <c:pt idx="0">
                  <c:v>18 – 25</c:v>
                </c:pt>
              </c:strCache>
            </c:strRef>
          </c:tx>
          <c:marker>
            <c:symbol val="none"/>
          </c:marker>
          <c:cat>
            <c:numRef>
              <c:f>'T8'!$B$5:$B$17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'T8'!$G$5:$G$17</c:f>
              <c:numCache>
                <c:formatCode>#,##0.0</c:formatCode>
                <c:ptCount val="13"/>
                <c:pt idx="0">
                  <c:v>2.7</c:v>
                </c:pt>
                <c:pt idx="1">
                  <c:v>2.6</c:v>
                </c:pt>
                <c:pt idx="2">
                  <c:v>2.5</c:v>
                </c:pt>
                <c:pt idx="3">
                  <c:v>2.2999999999999998</c:v>
                </c:pt>
                <c:pt idx="4">
                  <c:v>2.4</c:v>
                </c:pt>
                <c:pt idx="5">
                  <c:v>2.4</c:v>
                </c:pt>
                <c:pt idx="6">
                  <c:v>2.2999999999999998</c:v>
                </c:pt>
                <c:pt idx="7">
                  <c:v>2.4</c:v>
                </c:pt>
                <c:pt idx="8">
                  <c:v>2.2999999999999998</c:v>
                </c:pt>
                <c:pt idx="9">
                  <c:v>2.4</c:v>
                </c:pt>
                <c:pt idx="10">
                  <c:v>2.5</c:v>
                </c:pt>
                <c:pt idx="11">
                  <c:v>2.5</c:v>
                </c:pt>
                <c:pt idx="12">
                  <c:v>2.5</c:v>
                </c:pt>
              </c:numCache>
            </c:numRef>
          </c:val>
          <c:smooth val="0"/>
          <c:extLst>
            <c:ext xmlns:c16="http://schemas.microsoft.com/office/drawing/2014/chart" uri="{C3380CC4-5D6E-409C-BE32-E72D297353CC}">
              <c16:uniqueId val="{00000001-0964-4FEF-9998-5650A4AE614B}"/>
            </c:ext>
          </c:extLst>
        </c:ser>
        <c:ser>
          <c:idx val="7"/>
          <c:order val="2"/>
          <c:tx>
            <c:strRef>
              <c:f>'T8'!$F$2</c:f>
              <c:strCache>
                <c:ptCount val="1"/>
                <c:pt idx="0">
                  <c:v>26 – 35</c:v>
                </c:pt>
              </c:strCache>
            </c:strRef>
          </c:tx>
          <c:marker>
            <c:symbol val="none"/>
          </c:marker>
          <c:cat>
            <c:numRef>
              <c:f>'T8'!$B$5:$B$17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'T8'!$I$5:$I$17</c:f>
              <c:numCache>
                <c:formatCode>#,##0.0</c:formatCode>
                <c:ptCount val="13"/>
                <c:pt idx="0">
                  <c:v>2.2000000000000002</c:v>
                </c:pt>
                <c:pt idx="1">
                  <c:v>2.2000000000000002</c:v>
                </c:pt>
                <c:pt idx="2">
                  <c:v>2.2000000000000002</c:v>
                </c:pt>
                <c:pt idx="3">
                  <c:v>2</c:v>
                </c:pt>
                <c:pt idx="4">
                  <c:v>2.1</c:v>
                </c:pt>
                <c:pt idx="5">
                  <c:v>2</c:v>
                </c:pt>
                <c:pt idx="6">
                  <c:v>2.2999999999999998</c:v>
                </c:pt>
                <c:pt idx="7">
                  <c:v>2.4</c:v>
                </c:pt>
                <c:pt idx="8">
                  <c:v>2.5</c:v>
                </c:pt>
                <c:pt idx="9">
                  <c:v>2.6</c:v>
                </c:pt>
                <c:pt idx="10">
                  <c:v>2.7</c:v>
                </c:pt>
                <c:pt idx="11">
                  <c:v>2.8</c:v>
                </c:pt>
                <c:pt idx="12">
                  <c:v>2.7</c:v>
                </c:pt>
              </c:numCache>
            </c:numRef>
          </c:val>
          <c:smooth val="0"/>
          <c:extLst>
            <c:ext xmlns:c16="http://schemas.microsoft.com/office/drawing/2014/chart" uri="{C3380CC4-5D6E-409C-BE32-E72D297353CC}">
              <c16:uniqueId val="{00000002-0964-4FEF-9998-5650A4AE614B}"/>
            </c:ext>
          </c:extLst>
        </c:ser>
        <c:ser>
          <c:idx val="0"/>
          <c:order val="3"/>
          <c:tx>
            <c:strRef>
              <c:f>'T8'!$G$2</c:f>
              <c:strCache>
                <c:ptCount val="1"/>
                <c:pt idx="0">
                  <c:v>36 – 45</c:v>
                </c:pt>
              </c:strCache>
            </c:strRef>
          </c:tx>
          <c:marker>
            <c:symbol val="none"/>
          </c:marker>
          <c:cat>
            <c:numRef>
              <c:f>'T8'!$B$5:$B$17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'T8'!$K$5:$K$17</c:f>
              <c:numCache>
                <c:formatCode>#,##0.0</c:formatCode>
                <c:ptCount val="13"/>
                <c:pt idx="0">
                  <c:v>2.1</c:v>
                </c:pt>
                <c:pt idx="1">
                  <c:v>2.2000000000000002</c:v>
                </c:pt>
                <c:pt idx="2">
                  <c:v>2.1</c:v>
                </c:pt>
                <c:pt idx="3">
                  <c:v>2</c:v>
                </c:pt>
                <c:pt idx="4">
                  <c:v>1.9</c:v>
                </c:pt>
                <c:pt idx="5">
                  <c:v>1.9</c:v>
                </c:pt>
                <c:pt idx="6">
                  <c:v>2</c:v>
                </c:pt>
                <c:pt idx="7">
                  <c:v>2</c:v>
                </c:pt>
                <c:pt idx="8">
                  <c:v>2.1</c:v>
                </c:pt>
                <c:pt idx="9">
                  <c:v>2.2999999999999998</c:v>
                </c:pt>
                <c:pt idx="10">
                  <c:v>2.5</c:v>
                </c:pt>
                <c:pt idx="11">
                  <c:v>2.6</c:v>
                </c:pt>
                <c:pt idx="12">
                  <c:v>2.6</c:v>
                </c:pt>
              </c:numCache>
            </c:numRef>
          </c:val>
          <c:smooth val="0"/>
          <c:extLst>
            <c:ext xmlns:c16="http://schemas.microsoft.com/office/drawing/2014/chart" uri="{C3380CC4-5D6E-409C-BE32-E72D297353CC}">
              <c16:uniqueId val="{00000003-0964-4FEF-9998-5650A4AE614B}"/>
            </c:ext>
          </c:extLst>
        </c:ser>
        <c:ser>
          <c:idx val="1"/>
          <c:order val="4"/>
          <c:tx>
            <c:strRef>
              <c:f>'T8'!$H$2</c:f>
              <c:strCache>
                <c:ptCount val="1"/>
                <c:pt idx="0">
                  <c:v>46 – 55</c:v>
                </c:pt>
              </c:strCache>
            </c:strRef>
          </c:tx>
          <c:marker>
            <c:symbol val="none"/>
          </c:marker>
          <c:cat>
            <c:numRef>
              <c:f>'T8'!$B$5:$B$17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'T8'!$M$5:$M$17</c:f>
              <c:numCache>
                <c:formatCode>#,##0.0</c:formatCode>
                <c:ptCount val="13"/>
                <c:pt idx="0">
                  <c:v>1.7</c:v>
                </c:pt>
                <c:pt idx="1">
                  <c:v>1.8</c:v>
                </c:pt>
                <c:pt idx="2">
                  <c:v>1.9</c:v>
                </c:pt>
                <c:pt idx="3">
                  <c:v>1.7</c:v>
                </c:pt>
                <c:pt idx="4">
                  <c:v>1.9</c:v>
                </c:pt>
                <c:pt idx="5">
                  <c:v>1.9</c:v>
                </c:pt>
                <c:pt idx="6">
                  <c:v>1.8</c:v>
                </c:pt>
                <c:pt idx="7">
                  <c:v>1.9</c:v>
                </c:pt>
                <c:pt idx="8">
                  <c:v>1.9</c:v>
                </c:pt>
                <c:pt idx="9">
                  <c:v>2</c:v>
                </c:pt>
                <c:pt idx="10">
                  <c:v>2.1</c:v>
                </c:pt>
                <c:pt idx="11">
                  <c:v>2.2000000000000002</c:v>
                </c:pt>
                <c:pt idx="12">
                  <c:v>2.2000000000000002</c:v>
                </c:pt>
              </c:numCache>
            </c:numRef>
          </c:val>
          <c:smooth val="0"/>
          <c:extLst>
            <c:ext xmlns:c16="http://schemas.microsoft.com/office/drawing/2014/chart" uri="{C3380CC4-5D6E-409C-BE32-E72D297353CC}">
              <c16:uniqueId val="{00000004-0964-4FEF-9998-5650A4AE614B}"/>
            </c:ext>
          </c:extLst>
        </c:ser>
        <c:ser>
          <c:idx val="2"/>
          <c:order val="5"/>
          <c:tx>
            <c:strRef>
              <c:f>'T8'!$I$2</c:f>
              <c:strCache>
                <c:ptCount val="1"/>
                <c:pt idx="0">
                  <c:v>56 – 64</c:v>
                </c:pt>
              </c:strCache>
            </c:strRef>
          </c:tx>
          <c:marker>
            <c:symbol val="none"/>
          </c:marker>
          <c:cat>
            <c:numRef>
              <c:f>'T8'!$B$5:$B$17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'T8'!$O$5:$O$17</c:f>
              <c:numCache>
                <c:formatCode>#,##0.0</c:formatCode>
                <c:ptCount val="13"/>
                <c:pt idx="0">
                  <c:v>1.1000000000000001</c:v>
                </c:pt>
                <c:pt idx="1">
                  <c:v>1.1000000000000001</c:v>
                </c:pt>
                <c:pt idx="2">
                  <c:v>1.2</c:v>
                </c:pt>
                <c:pt idx="3">
                  <c:v>1.2</c:v>
                </c:pt>
                <c:pt idx="4">
                  <c:v>1.3</c:v>
                </c:pt>
                <c:pt idx="5">
                  <c:v>1.4</c:v>
                </c:pt>
                <c:pt idx="6">
                  <c:v>1.4</c:v>
                </c:pt>
                <c:pt idx="7">
                  <c:v>1.4</c:v>
                </c:pt>
                <c:pt idx="8">
                  <c:v>1.5</c:v>
                </c:pt>
                <c:pt idx="9">
                  <c:v>1.6</c:v>
                </c:pt>
                <c:pt idx="10">
                  <c:v>1.8</c:v>
                </c:pt>
                <c:pt idx="11">
                  <c:v>1.8</c:v>
                </c:pt>
                <c:pt idx="12">
                  <c:v>1.8</c:v>
                </c:pt>
              </c:numCache>
            </c:numRef>
          </c:val>
          <c:smooth val="0"/>
          <c:extLst>
            <c:ext xmlns:c16="http://schemas.microsoft.com/office/drawing/2014/chart" uri="{C3380CC4-5D6E-409C-BE32-E72D297353CC}">
              <c16:uniqueId val="{00000005-0964-4FEF-9998-5650A4AE614B}"/>
            </c:ext>
          </c:extLst>
        </c:ser>
        <c:ser>
          <c:idx val="3"/>
          <c:order val="6"/>
          <c:tx>
            <c:strRef>
              <c:f>'T8'!$J$2</c:f>
              <c:strCache>
                <c:ptCount val="1"/>
                <c:pt idx="0">
                  <c:v>65 +</c:v>
                </c:pt>
              </c:strCache>
            </c:strRef>
          </c:tx>
          <c:marker>
            <c:symbol val="none"/>
          </c:marker>
          <c:cat>
            <c:numRef>
              <c:f>'T8'!$B$5:$B$17</c:f>
              <c:numCache>
                <c:formatCode>General</c:formatCode>
                <c:ptCount val="13"/>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numCache>
            </c:numRef>
          </c:cat>
          <c:val>
            <c:numRef>
              <c:f>'T8'!$Q$5:$Q$17</c:f>
              <c:numCache>
                <c:formatCode>#,##0.0</c:formatCode>
                <c:ptCount val="13"/>
                <c:pt idx="0">
                  <c:v>0.5</c:v>
                </c:pt>
                <c:pt idx="1">
                  <c:v>0.5</c:v>
                </c:pt>
                <c:pt idx="2">
                  <c:v>0.6</c:v>
                </c:pt>
                <c:pt idx="3">
                  <c:v>0.5</c:v>
                </c:pt>
                <c:pt idx="4">
                  <c:v>0.5</c:v>
                </c:pt>
                <c:pt idx="5">
                  <c:v>0.6</c:v>
                </c:pt>
                <c:pt idx="6">
                  <c:v>0.5</c:v>
                </c:pt>
                <c:pt idx="7">
                  <c:v>0.4</c:v>
                </c:pt>
                <c:pt idx="8">
                  <c:v>0.4</c:v>
                </c:pt>
                <c:pt idx="9">
                  <c:v>0.3</c:v>
                </c:pt>
                <c:pt idx="10">
                  <c:v>0.3</c:v>
                </c:pt>
                <c:pt idx="11">
                  <c:v>0.3</c:v>
                </c:pt>
                <c:pt idx="12">
                  <c:v>0.3</c:v>
                </c:pt>
              </c:numCache>
            </c:numRef>
          </c:val>
          <c:smooth val="0"/>
          <c:extLst>
            <c:ext xmlns:c16="http://schemas.microsoft.com/office/drawing/2014/chart" uri="{C3380CC4-5D6E-409C-BE32-E72D297353CC}">
              <c16:uniqueId val="{00000006-0964-4FEF-9998-5650A4AE614B}"/>
            </c:ext>
          </c:extLst>
        </c:ser>
        <c:dLbls>
          <c:showLegendKey val="0"/>
          <c:showVal val="0"/>
          <c:showCatName val="0"/>
          <c:showSerName val="0"/>
          <c:showPercent val="0"/>
          <c:showBubbleSize val="0"/>
        </c:dLbls>
        <c:smooth val="0"/>
        <c:axId val="65840640"/>
        <c:axId val="65842176"/>
      </c:lineChart>
      <c:catAx>
        <c:axId val="65840640"/>
        <c:scaling>
          <c:orientation val="minMax"/>
        </c:scaling>
        <c:delete val="0"/>
        <c:axPos val="b"/>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842176"/>
        <c:crosses val="autoZero"/>
        <c:auto val="1"/>
        <c:lblAlgn val="ctr"/>
        <c:lblOffset val="100"/>
        <c:noMultiLvlLbl val="0"/>
      </c:catAx>
      <c:valAx>
        <c:axId val="65842176"/>
        <c:scaling>
          <c:orientation val="minMax"/>
        </c:scaling>
        <c:delete val="0"/>
        <c:axPos val="l"/>
        <c:majorGridlines/>
        <c:title>
          <c:tx>
            <c:rich>
              <a:bodyPr rot="0" vert="horz"/>
              <a:lstStyle/>
              <a:p>
                <a:pPr>
                  <a:defRPr sz="800" b="0">
                    <a:latin typeface="Arial" panose="020B0604020202020204" pitchFamily="34" charset="0"/>
                    <a:cs typeface="Arial" panose="020B0604020202020204" pitchFamily="34" charset="0"/>
                  </a:defRPr>
                </a:pPr>
                <a:r>
                  <a:rPr lang="de-CH" sz="800" b="0">
                    <a:latin typeface="Arial" panose="020B0604020202020204" pitchFamily="34" charset="0"/>
                    <a:cs typeface="Arial" panose="020B0604020202020204" pitchFamily="34" charset="0"/>
                  </a:rPr>
                  <a:t>Prozent</a:t>
                </a:r>
              </a:p>
            </c:rich>
          </c:tx>
          <c:layout>
            <c:manualLayout>
              <c:xMode val="edge"/>
              <c:yMode val="edge"/>
              <c:x val="3.7901440253008935E-2"/>
              <c:y val="8.8934257918591331E-2"/>
            </c:manualLayout>
          </c:layout>
          <c:overlay val="0"/>
        </c:title>
        <c:numFmt formatCode="#,##0.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65840640"/>
        <c:crosses val="autoZero"/>
        <c:crossBetween val="between"/>
      </c:valAx>
    </c:plotArea>
    <c:legend>
      <c:legendPos val="b"/>
      <c:layout>
        <c:manualLayout>
          <c:xMode val="edge"/>
          <c:yMode val="edge"/>
          <c:x val="9.5667138850209416E-2"/>
          <c:y val="0.91679860017497827"/>
          <c:w val="0.72358242685604357"/>
          <c:h val="5.343223903447973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4.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10</xdr:col>
      <xdr:colOff>2543175</xdr:colOff>
      <xdr:row>11</xdr:row>
      <xdr:rowOff>19050</xdr:rowOff>
    </xdr:to>
    <xdr:sp macro="" textlink="">
      <xdr:nvSpPr>
        <xdr:cNvPr id="2057" name="Rectangle 9"/>
        <xdr:cNvSpPr>
          <a:spLocks noChangeArrowheads="1"/>
        </xdr:cNvSpPr>
      </xdr:nvSpPr>
      <xdr:spPr bwMode="auto">
        <a:xfrm>
          <a:off x="9525" y="1685925"/>
          <a:ext cx="7981950" cy="114300"/>
        </a:xfrm>
        <a:prstGeom prst="rect">
          <a:avLst/>
        </a:prstGeom>
        <a:solidFill>
          <a:schemeClr val="accent1"/>
        </a:solidFill>
        <a:ln>
          <a:noFill/>
        </a:ln>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0.8109</cdr:x>
      <cdr:y>0.93801</cdr:y>
    </cdr:from>
    <cdr:to>
      <cdr:x>0.98257</cdr:x>
      <cdr:y>0.98771</cdr:y>
    </cdr:to>
    <cdr:sp macro="" textlink="">
      <cdr:nvSpPr>
        <cdr:cNvPr id="2" name="Text Box 1"/>
        <cdr:cNvSpPr txBox="1">
          <a:spLocks xmlns:a="http://schemas.openxmlformats.org/drawingml/2006/main" noChangeArrowheads="1"/>
        </cdr:cNvSpPr>
      </cdr:nvSpPr>
      <cdr:spPr bwMode="auto">
        <a:xfrm xmlns:a="http://schemas.openxmlformats.org/drawingml/2006/main">
          <a:off x="4533900" y="3314703"/>
          <a:ext cx="959821" cy="1756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0</xdr:colOff>
      <xdr:row>7</xdr:row>
      <xdr:rowOff>138112</xdr:rowOff>
    </xdr:from>
    <xdr:to>
      <xdr:col>6</xdr:col>
      <xdr:colOff>819150</xdr:colOff>
      <xdr:row>29</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0.80409</cdr:x>
      <cdr:y>0.94286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495801" y="3300413"/>
          <a:ext cx="1095374"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228600</xdr:colOff>
      <xdr:row>18</xdr:row>
      <xdr:rowOff>100294</xdr:rowOff>
    </xdr:from>
    <xdr:to>
      <xdr:col>13</xdr:col>
      <xdr:colOff>115983</xdr:colOff>
      <xdr:row>38</xdr:row>
      <xdr:rowOff>85726</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238125</xdr:colOff>
      <xdr:row>40</xdr:row>
      <xdr:rowOff>66674</xdr:rowOff>
    </xdr:from>
    <xdr:to>
      <xdr:col>13</xdr:col>
      <xdr:colOff>142875</xdr:colOff>
      <xdr:row>63</xdr:row>
      <xdr:rowOff>133350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0.84976</cdr:x>
      <cdr:y>0.93796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26212" y="3023907"/>
          <a:ext cx="1047771"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Kanton </a:t>
          </a:r>
          <a:r>
            <a:rPr lang="de-CH" sz="1000" b="0" i="0" u="none" strike="noStrike" baseline="0">
              <a:solidFill>
                <a:srgbClr val="000000"/>
              </a:solidFill>
              <a:latin typeface="Arial"/>
              <a:cs typeface="Arial"/>
            </a:rPr>
            <a:t>Aargau</a:t>
          </a:r>
        </a:p>
      </cdr:txBody>
    </cdr:sp>
  </cdr:relSizeAnchor>
</c:userShapes>
</file>

<file path=xl/drawings/drawing15.xml><?xml version="1.0" encoding="utf-8"?>
<c:userShapes xmlns:c="http://schemas.openxmlformats.org/drawingml/2006/chart">
  <cdr:relSizeAnchor xmlns:cdr="http://schemas.openxmlformats.org/drawingml/2006/chartDrawing">
    <cdr:from>
      <cdr:x>0.84976</cdr:x>
      <cdr:y>0.94724</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40970" y="3590926"/>
          <a:ext cx="1050380"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Kanton </a:t>
          </a:r>
          <a:r>
            <a:rPr lang="de-CH" sz="1000" b="0" i="0" u="none" strike="noStrike" baseline="0">
              <a:solidFill>
                <a:srgbClr val="000000"/>
              </a:solidFill>
              <a:latin typeface="Arial"/>
              <a:cs typeface="Arial"/>
            </a:rPr>
            <a:t>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238125</xdr:colOff>
      <xdr:row>19</xdr:row>
      <xdr:rowOff>47625</xdr:rowOff>
    </xdr:from>
    <xdr:to>
      <xdr:col>7</xdr:col>
      <xdr:colOff>581025</xdr:colOff>
      <xdr:row>40</xdr:row>
      <xdr:rowOff>147638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228600</xdr:colOff>
      <xdr:row>42</xdr:row>
      <xdr:rowOff>23812</xdr:rowOff>
    </xdr:from>
    <xdr:to>
      <xdr:col>7</xdr:col>
      <xdr:colOff>600075</xdr:colOff>
      <xdr:row>68</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0.80475</cdr:x>
      <cdr:y>0.93333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514850" y="3267075"/>
          <a:ext cx="1095374" cy="2333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8.xml><?xml version="1.0" encoding="utf-8"?>
<c:userShapes xmlns:c="http://schemas.openxmlformats.org/drawingml/2006/chart">
  <cdr:relSizeAnchor xmlns:cdr="http://schemas.openxmlformats.org/drawingml/2006/chartDrawing">
    <cdr:from>
      <cdr:x>0.80574</cdr:x>
      <cdr:y>0.94475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4543404" y="3990964"/>
          <a:ext cx="1095396" cy="2333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Aargau</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219075</xdr:colOff>
      <xdr:row>19</xdr:row>
      <xdr:rowOff>33336</xdr:rowOff>
    </xdr:from>
    <xdr:to>
      <xdr:col>9</xdr:col>
      <xdr:colOff>228600</xdr:colOff>
      <xdr:row>46</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233364</xdr:colOff>
      <xdr:row>19</xdr:row>
      <xdr:rowOff>38099</xdr:rowOff>
    </xdr:from>
    <xdr:to>
      <xdr:col>9</xdr:col>
      <xdr:colOff>419100</xdr:colOff>
      <xdr:row>49</xdr:row>
      <xdr:rowOff>38100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228600</xdr:colOff>
      <xdr:row>51</xdr:row>
      <xdr:rowOff>19050</xdr:rowOff>
    </xdr:from>
    <xdr:to>
      <xdr:col>9</xdr:col>
      <xdr:colOff>414336</xdr:colOff>
      <xdr:row>81</xdr:row>
      <xdr:rowOff>9526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0.82918</cdr:x>
      <cdr:y>0.9508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631240" y="4161392"/>
          <a:ext cx="1160086" cy="215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t>
          </a:r>
          <a:r>
            <a:rPr lang="de-CH" sz="900" b="0" i="0" u="none" strike="noStrike" baseline="0">
              <a:solidFill>
                <a:srgbClr val="000000"/>
              </a:solidFill>
              <a:latin typeface="Arial"/>
              <a:cs typeface="Arial"/>
            </a:rPr>
            <a:t>Aargau</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233362</xdr:colOff>
      <xdr:row>23</xdr:row>
      <xdr:rowOff>42860</xdr:rowOff>
    </xdr:from>
    <xdr:to>
      <xdr:col>10</xdr:col>
      <xdr:colOff>57151</xdr:colOff>
      <xdr:row>52</xdr:row>
      <xdr:rowOff>0</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523875</xdr:colOff>
      <xdr:row>50</xdr:row>
      <xdr:rowOff>104775</xdr:rowOff>
    </xdr:from>
    <xdr:to>
      <xdr:col>10</xdr:col>
      <xdr:colOff>135563</xdr:colOff>
      <xdr:row>51</xdr:row>
      <xdr:rowOff>158186</xdr:rowOff>
    </xdr:to>
    <xdr:sp macro="" textlink="">
      <xdr:nvSpPr>
        <xdr:cNvPr id="4" name="Text Box 1"/>
        <xdr:cNvSpPr txBox="1">
          <a:spLocks noChangeArrowheads="1"/>
        </xdr:cNvSpPr>
      </xdr:nvSpPr>
      <xdr:spPr bwMode="auto">
        <a:xfrm>
          <a:off x="5829300" y="8620125"/>
          <a:ext cx="1135688" cy="2153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CH" sz="1000" b="0" i="0" u="none" strike="noStrike" baseline="0">
              <a:solidFill>
                <a:srgbClr val="000000"/>
              </a:solidFill>
              <a:latin typeface="Arial"/>
              <a:cs typeface="Arial"/>
            </a:rPr>
            <a:t>© Kanton </a:t>
          </a:r>
          <a:r>
            <a:rPr lang="de-CH" sz="900" b="0" i="0" u="none" strike="noStrike" baseline="0">
              <a:solidFill>
                <a:srgbClr val="000000"/>
              </a:solidFill>
              <a:latin typeface="Arial"/>
              <a:cs typeface="Arial"/>
            </a:rPr>
            <a:t>Aargau</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238125</xdr:colOff>
      <xdr:row>15</xdr:row>
      <xdr:rowOff>0</xdr:rowOff>
    </xdr:from>
    <xdr:to>
      <xdr:col>9</xdr:col>
      <xdr:colOff>285750</xdr:colOff>
      <xdr:row>39</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0.84976</cdr:x>
      <cdr:y>0.94863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26233" y="4892566"/>
          <a:ext cx="1047750" cy="2649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Kanton </a:t>
          </a:r>
          <a:r>
            <a:rPr lang="de-CH" sz="1000" b="0" i="0" u="none" strike="noStrike" baseline="0">
              <a:solidFill>
                <a:srgbClr val="000000"/>
              </a:solidFill>
              <a:latin typeface="Arial"/>
              <a:cs typeface="Arial"/>
            </a:rPr>
            <a:t>Aargau</a:t>
          </a:r>
        </a:p>
      </cdr:txBody>
    </cdr:sp>
  </cdr:relSizeAnchor>
</c:userShapes>
</file>

<file path=xl/drawings/drawing24.xml><?xml version="1.0" encoding="utf-8"?>
<xdr:wsDr xmlns:xdr="http://schemas.openxmlformats.org/drawingml/2006/spreadsheetDrawing" xmlns:a="http://schemas.openxmlformats.org/drawingml/2006/main">
  <xdr:twoCellAnchor>
    <xdr:from>
      <xdr:col>1</xdr:col>
      <xdr:colOff>19051</xdr:colOff>
      <xdr:row>22</xdr:row>
      <xdr:rowOff>14287</xdr:rowOff>
    </xdr:from>
    <xdr:to>
      <xdr:col>9</xdr:col>
      <xdr:colOff>209550</xdr:colOff>
      <xdr:row>44</xdr:row>
      <xdr:rowOff>28575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46</xdr:row>
      <xdr:rowOff>47625</xdr:rowOff>
    </xdr:from>
    <xdr:to>
      <xdr:col>9</xdr:col>
      <xdr:colOff>228600</xdr:colOff>
      <xdr:row>73</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0.82142</cdr:x>
      <cdr:y>0.94195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335964" y="3494641"/>
          <a:ext cx="1160086" cy="2153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t>
          </a:r>
          <a:r>
            <a:rPr lang="de-CH" sz="900" b="0" i="0" u="none" strike="noStrike" baseline="0">
              <a:solidFill>
                <a:srgbClr val="000000"/>
              </a:solidFill>
              <a:latin typeface="Arial"/>
              <a:cs typeface="Arial"/>
            </a:rPr>
            <a:t>Aargau</a:t>
          </a:r>
        </a:p>
      </cdr:txBody>
    </cdr:sp>
  </cdr:relSizeAnchor>
</c:userShapes>
</file>

<file path=xl/drawings/drawing26.xml><?xml version="1.0" encoding="utf-8"?>
<c:userShapes xmlns:c="http://schemas.openxmlformats.org/drawingml/2006/chart">
  <cdr:relSizeAnchor xmlns:cdr="http://schemas.openxmlformats.org/drawingml/2006/chartDrawing">
    <cdr:from>
      <cdr:x>0.83048</cdr:x>
      <cdr:y>0.94397</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086350" y="4171951"/>
          <a:ext cx="1038225" cy="247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Kanton </a:t>
          </a:r>
          <a:r>
            <a:rPr lang="de-CH" sz="1000" b="0" i="0" u="none" strike="noStrike" baseline="0">
              <a:solidFill>
                <a:srgbClr val="000000"/>
              </a:solidFill>
              <a:latin typeface="Arial"/>
              <a:cs typeface="Arial"/>
            </a:rPr>
            <a:t>Aargau</a:t>
          </a:r>
        </a:p>
      </cdr:txBody>
    </cdr:sp>
  </cdr:relSizeAnchor>
</c:userShapes>
</file>

<file path=xl/drawings/drawing27.xml><?xml version="1.0" encoding="utf-8"?>
<xdr:wsDr xmlns:xdr="http://schemas.openxmlformats.org/drawingml/2006/spreadsheetDrawing" xmlns:a="http://schemas.openxmlformats.org/drawingml/2006/main">
  <xdr:twoCellAnchor>
    <xdr:from>
      <xdr:col>1</xdr:col>
      <xdr:colOff>9526</xdr:colOff>
      <xdr:row>19</xdr:row>
      <xdr:rowOff>104775</xdr:rowOff>
    </xdr:from>
    <xdr:to>
      <xdr:col>8</xdr:col>
      <xdr:colOff>533400</xdr:colOff>
      <xdr:row>42</xdr:row>
      <xdr:rowOff>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0.84172</cdr:x>
      <cdr:y>0.93438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419724" y="3390900"/>
          <a:ext cx="1019175" cy="2381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a:t>
          </a:r>
          <a:r>
            <a:rPr lang="de-CH" sz="900" b="0" i="0" u="none" strike="noStrike" baseline="0">
              <a:solidFill>
                <a:srgbClr val="000000"/>
              </a:solidFill>
              <a:latin typeface="Arial"/>
              <a:cs typeface="Arial"/>
            </a:rPr>
            <a:t>Kanton </a:t>
          </a:r>
          <a:r>
            <a:rPr lang="de-CH" sz="1000" b="0" i="0" u="none" strike="noStrike" baseline="0">
              <a:solidFill>
                <a:srgbClr val="000000"/>
              </a:solidFill>
              <a:latin typeface="Arial"/>
              <a:cs typeface="Arial"/>
            </a:rPr>
            <a:t>Aargau</a:t>
          </a:r>
        </a:p>
      </cdr:txBody>
    </cdr:sp>
  </cdr:relSizeAnchor>
</c:userShapes>
</file>

<file path=xl/drawings/drawing29.xml><?xml version="1.0" encoding="utf-8"?>
<xdr:wsDr xmlns:xdr="http://schemas.openxmlformats.org/drawingml/2006/spreadsheetDrawing" xmlns:a="http://schemas.openxmlformats.org/drawingml/2006/main">
  <xdr:twoCellAnchor>
    <xdr:from>
      <xdr:col>1</xdr:col>
      <xdr:colOff>9525</xdr:colOff>
      <xdr:row>25</xdr:row>
      <xdr:rowOff>142875</xdr:rowOff>
    </xdr:from>
    <xdr:to>
      <xdr:col>8</xdr:col>
      <xdr:colOff>571500</xdr:colOff>
      <xdr:row>56</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0.84816</cdr:x>
      <cdr:y>0.94731</cdr:y>
    </cdr:from>
    <cdr:to>
      <cdr:x>1</cdr:x>
      <cdr:y>0.99776</cdr:y>
    </cdr:to>
    <cdr:sp macro="" textlink="">
      <cdr:nvSpPr>
        <cdr:cNvPr id="2" name="Text Box 1"/>
        <cdr:cNvSpPr txBox="1">
          <a:spLocks xmlns:a="http://schemas.openxmlformats.org/drawingml/2006/main" noChangeArrowheads="1"/>
        </cdr:cNvSpPr>
      </cdr:nvSpPr>
      <cdr:spPr bwMode="auto">
        <a:xfrm xmlns:a="http://schemas.openxmlformats.org/drawingml/2006/main">
          <a:off x="5586410" y="4592773"/>
          <a:ext cx="1000125" cy="2445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drawings/drawing30.xml><?xml version="1.0" encoding="utf-8"?>
<c:userShapes xmlns:c="http://schemas.openxmlformats.org/drawingml/2006/chart">
  <cdr:relSizeAnchor xmlns:cdr="http://schemas.openxmlformats.org/drawingml/2006/chartDrawing">
    <cdr:from>
      <cdr:x>0.83954</cdr:x>
      <cdr:y>0.95229</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581650" y="4752974"/>
          <a:ext cx="1066800" cy="2381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Kanton </a:t>
          </a:r>
          <a:r>
            <a:rPr lang="de-CH" sz="900" b="0" i="0" u="none" strike="noStrike" baseline="0">
              <a:solidFill>
                <a:srgbClr val="000000"/>
              </a:solidFill>
              <a:latin typeface="Arial"/>
              <a:cs typeface="Arial"/>
            </a:rPr>
            <a:t>Aargau</a:t>
          </a:r>
        </a:p>
      </cdr:txBody>
    </cdr:sp>
  </cdr:relSizeAnchor>
</c:userShapes>
</file>

<file path=xl/drawings/drawing4.xml><?xml version="1.0" encoding="utf-8"?>
<c:userShapes xmlns:c="http://schemas.openxmlformats.org/drawingml/2006/chart">
  <cdr:relSizeAnchor xmlns:cdr="http://schemas.openxmlformats.org/drawingml/2006/chartDrawing">
    <cdr:from>
      <cdr:x>0.84816</cdr:x>
      <cdr:y>0.94731</cdr:y>
    </cdr:from>
    <cdr:to>
      <cdr:x>1</cdr:x>
      <cdr:y>0.99776</cdr:y>
    </cdr:to>
    <cdr:sp macro="" textlink="">
      <cdr:nvSpPr>
        <cdr:cNvPr id="2" name="Text Box 1"/>
        <cdr:cNvSpPr txBox="1">
          <a:spLocks xmlns:a="http://schemas.openxmlformats.org/drawingml/2006/main" noChangeArrowheads="1"/>
        </cdr:cNvSpPr>
      </cdr:nvSpPr>
      <cdr:spPr bwMode="auto">
        <a:xfrm xmlns:a="http://schemas.openxmlformats.org/drawingml/2006/main">
          <a:off x="5586410" y="4592773"/>
          <a:ext cx="1000125" cy="2445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238124</xdr:colOff>
      <xdr:row>20</xdr:row>
      <xdr:rowOff>42861</xdr:rowOff>
    </xdr:from>
    <xdr:to>
      <xdr:col>11</xdr:col>
      <xdr:colOff>161925</xdr:colOff>
      <xdr:row>45</xdr:row>
      <xdr:rowOff>57149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47</xdr:row>
      <xdr:rowOff>28575</xdr:rowOff>
    </xdr:from>
    <xdr:to>
      <xdr:col>11</xdr:col>
      <xdr:colOff>171451</xdr:colOff>
      <xdr:row>72</xdr:row>
      <xdr:rowOff>42863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0.85773</cdr:x>
      <cdr:y>0.95311</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72176" y="3871914"/>
          <a:ext cx="990600" cy="1904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drawings/drawing7.xml><?xml version="1.0" encoding="utf-8"?>
<c:userShapes xmlns:c="http://schemas.openxmlformats.org/drawingml/2006/chart">
  <cdr:relSizeAnchor xmlns:cdr="http://schemas.openxmlformats.org/drawingml/2006/chartDrawing">
    <cdr:from>
      <cdr:x>0.86046</cdr:x>
      <cdr:y>0.95428</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4" y="3876675"/>
          <a:ext cx="971551" cy="185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19050</xdr:colOff>
      <xdr:row>18</xdr:row>
      <xdr:rowOff>142873</xdr:rowOff>
    </xdr:from>
    <xdr:to>
      <xdr:col>7</xdr:col>
      <xdr:colOff>647700</xdr:colOff>
      <xdr:row>40</xdr:row>
      <xdr:rowOff>114300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42</xdr:row>
      <xdr:rowOff>104775</xdr:rowOff>
    </xdr:from>
    <xdr:to>
      <xdr:col>7</xdr:col>
      <xdr:colOff>638175</xdr:colOff>
      <xdr:row>64</xdr:row>
      <xdr:rowOff>76202</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0.8109</cdr:x>
      <cdr:y>0.93801</cdr:y>
    </cdr:from>
    <cdr:to>
      <cdr:x>0.98257</cdr:x>
      <cdr:y>0.98771</cdr:y>
    </cdr:to>
    <cdr:sp macro="" textlink="">
      <cdr:nvSpPr>
        <cdr:cNvPr id="2" name="Text Box 1"/>
        <cdr:cNvSpPr txBox="1">
          <a:spLocks xmlns:a="http://schemas.openxmlformats.org/drawingml/2006/main" noChangeArrowheads="1"/>
        </cdr:cNvSpPr>
      </cdr:nvSpPr>
      <cdr:spPr bwMode="auto">
        <a:xfrm xmlns:a="http://schemas.openxmlformats.org/drawingml/2006/main">
          <a:off x="4533900" y="3314703"/>
          <a:ext cx="959821" cy="1756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Kanton Aargau</a:t>
          </a:r>
        </a:p>
      </cdr:txBody>
    </cdr:sp>
  </cdr:relSizeAnchor>
</c:userShapes>
</file>

<file path=xl/theme/theme1.xml><?xml version="1.0" encoding="utf-8"?>
<a:theme xmlns:a="http://schemas.openxmlformats.org/drawingml/2006/main" name="B13_Sozialhilfe">
  <a:themeElements>
    <a:clrScheme name="13_Soziale 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B13_Soziale_Sicherheit">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DAD9C9"/>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Farben_B13_Sozialhilfe">
    <a:dk1>
      <a:sysClr val="windowText" lastClr="000000"/>
    </a:dk1>
    <a:lt1>
      <a:sysClr val="window" lastClr="FFFFFF"/>
    </a:lt1>
    <a:dk2>
      <a:srgbClr val="FFFFFF"/>
    </a:dk2>
    <a:lt2>
      <a:srgbClr val="FFFFFF"/>
    </a:lt2>
    <a:accent1>
      <a:srgbClr val="80884F"/>
    </a:accent1>
    <a:accent2>
      <a:srgbClr val="E6D665"/>
    </a:accent2>
    <a:accent3>
      <a:srgbClr val="F8BE42"/>
    </a:accent3>
    <a:accent4>
      <a:srgbClr val="DA8F59"/>
    </a:accent4>
    <a:accent5>
      <a:srgbClr val="9F6E00"/>
    </a:accent5>
    <a:accent6>
      <a:srgbClr val="F79646"/>
    </a:accent6>
    <a:hlink>
      <a:srgbClr val="FFFFFF"/>
    </a:hlink>
    <a:folHlink>
      <a:srgbClr val="FFFF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L49"/>
  <sheetViews>
    <sheetView showGridLines="0" tabSelected="1" zoomScale="115" zoomScaleNormal="115" zoomScaleSheetLayoutView="115" workbookViewId="0"/>
  </sheetViews>
  <sheetFormatPr baseColWidth="10" defaultRowHeight="12.75" x14ac:dyDescent="0.2"/>
  <cols>
    <col min="1" max="1" width="1.5703125" style="4" customWidth="1"/>
    <col min="2" max="2" width="6.7109375" style="4" customWidth="1"/>
    <col min="3" max="3" width="3.140625" style="88" customWidth="1"/>
    <col min="4" max="4" width="1.140625" style="41" customWidth="1"/>
    <col min="5" max="10" width="11.42578125" style="4"/>
    <col min="11" max="11" width="24.140625" style="4" customWidth="1"/>
    <col min="12" max="12" width="5.5703125" style="13" customWidth="1"/>
    <col min="13" max="16384" width="11.42578125" style="4"/>
  </cols>
  <sheetData>
    <row r="1" spans="1:11" x14ac:dyDescent="0.2">
      <c r="A1" s="167" t="s">
        <v>370</v>
      </c>
      <c r="B1" s="91"/>
      <c r="C1" s="92"/>
      <c r="D1" s="91"/>
      <c r="E1" s="91"/>
      <c r="F1" s="13"/>
      <c r="G1" s="13"/>
      <c r="H1" s="13"/>
      <c r="I1" s="13"/>
      <c r="J1" s="13"/>
      <c r="K1" s="15"/>
    </row>
    <row r="2" spans="1:11" x14ac:dyDescent="0.2">
      <c r="A2" s="213" t="s">
        <v>326</v>
      </c>
      <c r="B2" s="213"/>
      <c r="C2" s="213"/>
      <c r="D2" s="213"/>
      <c r="E2" s="213"/>
      <c r="F2" s="13"/>
      <c r="G2" s="13"/>
      <c r="H2" s="13"/>
      <c r="I2" s="13"/>
      <c r="J2" s="13"/>
      <c r="K2" s="13"/>
    </row>
    <row r="3" spans="1:11" x14ac:dyDescent="0.2">
      <c r="A3" s="91" t="s">
        <v>327</v>
      </c>
      <c r="B3" s="91"/>
      <c r="C3" s="92"/>
      <c r="D3" s="91"/>
      <c r="E3" s="91"/>
      <c r="F3" s="13"/>
      <c r="G3" s="13"/>
      <c r="H3" s="13"/>
      <c r="I3" s="13"/>
      <c r="J3" s="13"/>
      <c r="K3" s="13"/>
    </row>
    <row r="4" spans="1:11" x14ac:dyDescent="0.2">
      <c r="A4" s="93"/>
      <c r="B4" s="93"/>
      <c r="C4" s="94"/>
      <c r="D4" s="93"/>
      <c r="E4" s="93"/>
      <c r="F4" s="13"/>
      <c r="G4" s="13"/>
      <c r="H4" s="13"/>
      <c r="I4" s="13"/>
      <c r="J4" s="13"/>
      <c r="K4" s="13"/>
    </row>
    <row r="5" spans="1:11" ht="19.5" customHeight="1" x14ac:dyDescent="0.2"/>
    <row r="6" spans="1:11" x14ac:dyDescent="0.2">
      <c r="A6" s="16"/>
    </row>
    <row r="7" spans="1:11" x14ac:dyDescent="0.2">
      <c r="A7" s="216"/>
      <c r="B7" s="216"/>
      <c r="C7" s="216"/>
      <c r="D7" s="216"/>
      <c r="E7" s="216"/>
    </row>
    <row r="8" spans="1:11" x14ac:dyDescent="0.2">
      <c r="A8" s="16"/>
      <c r="B8" s="13"/>
      <c r="C8" s="87"/>
      <c r="D8" s="13"/>
      <c r="E8" s="13"/>
      <c r="F8" s="13"/>
      <c r="G8" s="13"/>
      <c r="H8" s="13"/>
      <c r="I8" s="13"/>
      <c r="J8" s="13"/>
      <c r="K8" s="13"/>
    </row>
    <row r="9" spans="1:11" ht="20.25" x14ac:dyDescent="0.3">
      <c r="A9" s="13"/>
      <c r="B9" s="13"/>
      <c r="C9" s="87"/>
      <c r="D9" s="13"/>
      <c r="E9" s="13"/>
      <c r="F9" s="13"/>
      <c r="G9" s="13"/>
      <c r="H9" s="13"/>
      <c r="I9" s="13"/>
      <c r="J9" s="13"/>
      <c r="K9" s="14" t="s">
        <v>372</v>
      </c>
    </row>
    <row r="10" spans="1:11" ht="3.75" customHeight="1" x14ac:dyDescent="0.3">
      <c r="A10" s="13"/>
      <c r="B10" s="13"/>
      <c r="C10" s="87"/>
      <c r="D10" s="13"/>
      <c r="E10" s="13"/>
      <c r="F10" s="13"/>
      <c r="G10" s="13"/>
      <c r="H10" s="13"/>
      <c r="I10" s="13"/>
      <c r="J10" s="13"/>
      <c r="K10" s="14"/>
    </row>
    <row r="11" spans="1:11" ht="7.5" customHeight="1" x14ac:dyDescent="0.2">
      <c r="A11" s="13"/>
      <c r="B11" s="13"/>
      <c r="C11" s="87"/>
      <c r="D11" s="13"/>
      <c r="E11" s="13"/>
      <c r="F11" s="13"/>
      <c r="G11" s="13"/>
      <c r="H11" s="13"/>
      <c r="I11" s="13"/>
      <c r="J11" s="13"/>
      <c r="K11" s="13"/>
    </row>
    <row r="12" spans="1:11" ht="8.25" customHeight="1" x14ac:dyDescent="0.2">
      <c r="A12" s="13"/>
      <c r="B12" s="13"/>
      <c r="C12" s="87"/>
      <c r="D12" s="13"/>
      <c r="E12" s="13"/>
      <c r="F12" s="13"/>
      <c r="G12" s="13"/>
      <c r="H12" s="13"/>
      <c r="I12" s="13"/>
      <c r="J12" s="13"/>
      <c r="K12" s="13"/>
    </row>
    <row r="13" spans="1:11" ht="16.5" customHeight="1" x14ac:dyDescent="0.2">
      <c r="A13" s="13"/>
      <c r="B13" s="13"/>
      <c r="C13" s="87"/>
      <c r="D13" s="13"/>
      <c r="E13" s="13"/>
      <c r="F13" s="13"/>
      <c r="G13" s="13"/>
      <c r="H13" s="13"/>
      <c r="I13" s="13"/>
      <c r="J13" s="13"/>
      <c r="K13" s="13"/>
    </row>
    <row r="14" spans="1:11" ht="16.5" customHeight="1" x14ac:dyDescent="0.2">
      <c r="B14" s="8"/>
    </row>
    <row r="15" spans="1:11" ht="15.75" x14ac:dyDescent="0.25">
      <c r="B15" s="11" t="s">
        <v>1</v>
      </c>
    </row>
    <row r="16" spans="1:11" x14ac:dyDescent="0.2">
      <c r="B16" s="8"/>
    </row>
    <row r="17" spans="2:12" x14ac:dyDescent="0.2">
      <c r="B17" s="84" t="s">
        <v>470</v>
      </c>
    </row>
    <row r="18" spans="2:12" x14ac:dyDescent="0.2">
      <c r="B18" s="8" t="s">
        <v>310</v>
      </c>
      <c r="C18" s="90" t="s">
        <v>308</v>
      </c>
      <c r="D18" s="5"/>
      <c r="E18" s="216" t="s">
        <v>373</v>
      </c>
      <c r="F18" s="216"/>
      <c r="G18" s="216"/>
      <c r="H18" s="216"/>
      <c r="I18" s="216"/>
      <c r="J18" s="216"/>
      <c r="K18" s="216"/>
    </row>
    <row r="19" spans="2:12" s="41" customFormat="1" x14ac:dyDescent="0.2">
      <c r="B19" s="8" t="s">
        <v>310</v>
      </c>
      <c r="C19" s="90" t="s">
        <v>309</v>
      </c>
      <c r="D19" s="5"/>
      <c r="E19" s="214" t="s">
        <v>453</v>
      </c>
      <c r="F19" s="214"/>
      <c r="G19" s="214"/>
      <c r="H19" s="214"/>
      <c r="I19" s="214"/>
      <c r="J19" s="214"/>
      <c r="K19" s="214"/>
      <c r="L19" s="13"/>
    </row>
    <row r="20" spans="2:12" s="41" customFormat="1" x14ac:dyDescent="0.2">
      <c r="B20" s="8" t="s">
        <v>310</v>
      </c>
      <c r="C20" s="90" t="s">
        <v>311</v>
      </c>
      <c r="D20" s="5"/>
      <c r="E20" s="217" t="s">
        <v>452</v>
      </c>
      <c r="F20" s="217"/>
      <c r="G20" s="217"/>
      <c r="H20" s="217"/>
      <c r="I20" s="217"/>
      <c r="J20" s="217"/>
      <c r="K20" s="217"/>
      <c r="L20" s="13"/>
    </row>
    <row r="21" spans="2:12" x14ac:dyDescent="0.2">
      <c r="B21" s="8" t="s">
        <v>310</v>
      </c>
      <c r="C21" s="90" t="s">
        <v>312</v>
      </c>
      <c r="E21" s="216" t="s">
        <v>478</v>
      </c>
      <c r="F21" s="216"/>
      <c r="G21" s="216"/>
      <c r="H21" s="216"/>
      <c r="I21" s="216"/>
      <c r="J21" s="216"/>
      <c r="K21" s="216"/>
    </row>
    <row r="22" spans="2:12" s="41" customFormat="1" x14ac:dyDescent="0.2">
      <c r="B22" s="8"/>
      <c r="C22" s="89"/>
      <c r="D22" s="5"/>
      <c r="E22" s="75"/>
      <c r="F22" s="75"/>
      <c r="G22" s="75"/>
      <c r="H22" s="75"/>
      <c r="I22" s="75"/>
      <c r="J22" s="75"/>
      <c r="K22" s="74"/>
      <c r="L22" s="13"/>
    </row>
    <row r="23" spans="2:12" s="41" customFormat="1" x14ac:dyDescent="0.2">
      <c r="B23" s="85" t="s">
        <v>358</v>
      </c>
      <c r="C23" s="89"/>
      <c r="D23" s="5"/>
      <c r="E23" s="75"/>
      <c r="F23" s="75"/>
      <c r="G23" s="75"/>
      <c r="H23" s="75"/>
      <c r="I23" s="75"/>
      <c r="J23" s="75"/>
      <c r="K23" s="74"/>
      <c r="L23" s="13"/>
    </row>
    <row r="24" spans="2:12" s="41" customFormat="1" x14ac:dyDescent="0.2">
      <c r="B24" s="8" t="s">
        <v>310</v>
      </c>
      <c r="C24" s="89" t="s">
        <v>313</v>
      </c>
      <c r="D24" s="5"/>
      <c r="E24" s="214" t="s">
        <v>374</v>
      </c>
      <c r="F24" s="214"/>
      <c r="G24" s="214"/>
      <c r="H24" s="214"/>
      <c r="I24" s="214"/>
      <c r="J24" s="214"/>
      <c r="K24" s="214"/>
      <c r="L24" s="13"/>
    </row>
    <row r="25" spans="2:12" s="41" customFormat="1" x14ac:dyDescent="0.2">
      <c r="B25" s="8" t="s">
        <v>310</v>
      </c>
      <c r="C25" s="89" t="s">
        <v>314</v>
      </c>
      <c r="D25" s="5"/>
      <c r="E25" s="215" t="s">
        <v>375</v>
      </c>
      <c r="F25" s="214"/>
      <c r="G25" s="214"/>
      <c r="H25" s="214"/>
      <c r="I25" s="214"/>
      <c r="J25" s="214"/>
      <c r="K25" s="214"/>
      <c r="L25" s="13"/>
    </row>
    <row r="26" spans="2:12" x14ac:dyDescent="0.2">
      <c r="B26" s="8" t="s">
        <v>310</v>
      </c>
      <c r="C26" s="89" t="s">
        <v>315</v>
      </c>
      <c r="D26" s="5"/>
      <c r="E26" s="214" t="s">
        <v>423</v>
      </c>
      <c r="F26" s="214"/>
      <c r="G26" s="214"/>
      <c r="H26" s="214"/>
      <c r="I26" s="214"/>
      <c r="J26" s="214"/>
      <c r="K26" s="214"/>
    </row>
    <row r="27" spans="2:12" x14ac:dyDescent="0.2">
      <c r="B27" s="8" t="s">
        <v>310</v>
      </c>
      <c r="C27" s="89" t="s">
        <v>316</v>
      </c>
      <c r="D27" s="5"/>
      <c r="E27" s="216" t="s">
        <v>448</v>
      </c>
      <c r="F27" s="216"/>
      <c r="G27" s="216"/>
      <c r="H27" s="216"/>
      <c r="I27" s="216"/>
      <c r="J27" s="216"/>
      <c r="K27" s="216"/>
    </row>
    <row r="28" spans="2:12" s="39" customFormat="1" x14ac:dyDescent="0.2">
      <c r="B28" s="8" t="s">
        <v>310</v>
      </c>
      <c r="C28" s="89" t="s">
        <v>317</v>
      </c>
      <c r="D28" s="5"/>
      <c r="E28" s="216" t="s">
        <v>376</v>
      </c>
      <c r="F28" s="216"/>
      <c r="G28" s="216"/>
      <c r="H28" s="216"/>
      <c r="I28" s="216"/>
      <c r="J28" s="216"/>
      <c r="K28" s="216"/>
      <c r="L28" s="13"/>
    </row>
    <row r="29" spans="2:12" s="39" customFormat="1" x14ac:dyDescent="0.2">
      <c r="B29" s="8" t="s">
        <v>310</v>
      </c>
      <c r="C29" s="89" t="s">
        <v>318</v>
      </c>
      <c r="D29" s="5"/>
      <c r="E29" s="216" t="s">
        <v>379</v>
      </c>
      <c r="F29" s="216"/>
      <c r="G29" s="216"/>
      <c r="H29" s="216"/>
      <c r="I29" s="216"/>
      <c r="J29" s="216"/>
      <c r="K29" s="216"/>
      <c r="L29" s="13"/>
    </row>
    <row r="30" spans="2:12" s="39" customFormat="1" x14ac:dyDescent="0.2">
      <c r="B30" s="8" t="s">
        <v>310</v>
      </c>
      <c r="C30" s="89" t="s">
        <v>319</v>
      </c>
      <c r="D30" s="5"/>
      <c r="E30" s="216" t="s">
        <v>415</v>
      </c>
      <c r="F30" s="216"/>
      <c r="G30" s="216"/>
      <c r="H30" s="216"/>
      <c r="I30" s="216"/>
      <c r="J30" s="216"/>
      <c r="K30" s="216"/>
      <c r="L30" s="13"/>
    </row>
    <row r="31" spans="2:12" s="41" customFormat="1" x14ac:dyDescent="0.2">
      <c r="B31" s="8" t="s">
        <v>310</v>
      </c>
      <c r="C31" s="128" t="s">
        <v>320</v>
      </c>
      <c r="D31" s="5"/>
      <c r="E31" s="216" t="s">
        <v>445</v>
      </c>
      <c r="F31" s="216"/>
      <c r="G31" s="216"/>
      <c r="H31" s="216"/>
      <c r="I31" s="216"/>
      <c r="J31" s="216"/>
      <c r="K31" s="216"/>
      <c r="L31" s="13"/>
    </row>
    <row r="33" spans="2:12" x14ac:dyDescent="0.2">
      <c r="B33" s="84" t="s">
        <v>306</v>
      </c>
    </row>
    <row r="34" spans="2:12" s="41" customFormat="1" x14ac:dyDescent="0.2">
      <c r="B34" s="8" t="s">
        <v>310</v>
      </c>
      <c r="C34" s="128" t="s">
        <v>321</v>
      </c>
      <c r="D34" s="5"/>
      <c r="E34" s="216" t="s">
        <v>377</v>
      </c>
      <c r="F34" s="216"/>
      <c r="G34" s="216"/>
      <c r="H34" s="216"/>
      <c r="I34" s="216"/>
      <c r="J34" s="216"/>
      <c r="K34" s="216"/>
      <c r="L34" s="13"/>
    </row>
    <row r="35" spans="2:12" s="39" customFormat="1" x14ac:dyDescent="0.2">
      <c r="B35" s="8" t="s">
        <v>310</v>
      </c>
      <c r="C35" s="128" t="s">
        <v>322</v>
      </c>
      <c r="D35" s="5"/>
      <c r="E35" s="216" t="s">
        <v>420</v>
      </c>
      <c r="F35" s="216"/>
      <c r="G35" s="216"/>
      <c r="H35" s="216"/>
      <c r="I35" s="216"/>
      <c r="J35" s="216"/>
      <c r="K35" s="216"/>
      <c r="L35" s="13"/>
    </row>
    <row r="36" spans="2:12" x14ac:dyDescent="0.2">
      <c r="B36" s="8" t="s">
        <v>310</v>
      </c>
      <c r="C36" s="128" t="s">
        <v>323</v>
      </c>
      <c r="E36" s="216" t="s">
        <v>378</v>
      </c>
      <c r="F36" s="216"/>
      <c r="G36" s="216"/>
      <c r="H36" s="216"/>
      <c r="I36" s="216"/>
      <c r="J36" s="216"/>
      <c r="K36" s="216"/>
    </row>
    <row r="37" spans="2:12" s="41" customFormat="1" x14ac:dyDescent="0.2">
      <c r="B37" s="8" t="s">
        <v>310</v>
      </c>
      <c r="C37" s="128" t="s">
        <v>324</v>
      </c>
      <c r="E37" s="214" t="s">
        <v>438</v>
      </c>
      <c r="F37" s="214"/>
      <c r="G37" s="214"/>
      <c r="H37" s="214"/>
      <c r="I37" s="214"/>
      <c r="J37" s="214"/>
      <c r="K37" s="214"/>
      <c r="L37" s="13"/>
    </row>
    <row r="38" spans="2:12" x14ac:dyDescent="0.2">
      <c r="B38" s="8" t="s">
        <v>310</v>
      </c>
      <c r="C38" s="128" t="s">
        <v>325</v>
      </c>
      <c r="E38" s="216" t="s">
        <v>439</v>
      </c>
      <c r="F38" s="216"/>
      <c r="G38" s="216"/>
      <c r="H38" s="216"/>
      <c r="I38" s="216"/>
      <c r="J38" s="216"/>
      <c r="K38" s="216"/>
    </row>
    <row r="39" spans="2:12" s="41" customFormat="1" x14ac:dyDescent="0.2">
      <c r="B39" s="8"/>
      <c r="C39" s="128"/>
      <c r="E39" s="107"/>
      <c r="F39" s="107"/>
      <c r="G39" s="107"/>
      <c r="H39" s="107"/>
      <c r="I39" s="107"/>
      <c r="J39" s="107"/>
      <c r="K39" s="107"/>
      <c r="L39" s="13"/>
    </row>
    <row r="40" spans="2:12" s="41" customFormat="1" x14ac:dyDescent="0.2">
      <c r="B40" s="84" t="s">
        <v>347</v>
      </c>
      <c r="C40" s="128"/>
      <c r="E40" s="107"/>
      <c r="F40" s="107"/>
      <c r="G40" s="107"/>
      <c r="H40" s="107"/>
      <c r="I40" s="107"/>
      <c r="J40" s="107"/>
      <c r="K40" s="107"/>
      <c r="L40" s="13"/>
    </row>
    <row r="41" spans="2:12" s="41" customFormat="1" x14ac:dyDescent="0.2">
      <c r="B41" s="2" t="s">
        <v>310</v>
      </c>
      <c r="C41" s="128" t="s">
        <v>343</v>
      </c>
      <c r="E41" s="214" t="s">
        <v>437</v>
      </c>
      <c r="F41" s="214"/>
      <c r="G41" s="214"/>
      <c r="H41" s="214"/>
      <c r="I41" s="214"/>
      <c r="J41" s="214"/>
      <c r="K41" s="214"/>
      <c r="L41" s="13"/>
    </row>
    <row r="43" spans="2:12" x14ac:dyDescent="0.2">
      <c r="B43" s="86" t="s">
        <v>307</v>
      </c>
    </row>
    <row r="44" spans="2:12" s="41" customFormat="1" x14ac:dyDescent="0.2">
      <c r="B44" s="8" t="s">
        <v>310</v>
      </c>
      <c r="C44" s="129" t="s">
        <v>344</v>
      </c>
      <c r="E44" s="216" t="s">
        <v>474</v>
      </c>
      <c r="F44" s="216"/>
      <c r="G44" s="216"/>
      <c r="H44" s="216"/>
      <c r="I44" s="216"/>
      <c r="J44" s="216"/>
      <c r="K44" s="216"/>
      <c r="L44" s="13"/>
    </row>
    <row r="45" spans="2:12" s="41" customFormat="1" x14ac:dyDescent="0.2">
      <c r="B45" s="8" t="s">
        <v>310</v>
      </c>
      <c r="C45" s="129" t="s">
        <v>348</v>
      </c>
      <c r="E45" s="216" t="s">
        <v>475</v>
      </c>
      <c r="F45" s="216"/>
      <c r="G45" s="216"/>
      <c r="H45" s="216"/>
      <c r="I45" s="216"/>
      <c r="J45" s="216"/>
      <c r="K45" s="216"/>
      <c r="L45" s="13"/>
    </row>
    <row r="49" spans="2:3" x14ac:dyDescent="0.2">
      <c r="B49" s="212" t="s">
        <v>356</v>
      </c>
      <c r="C49" s="212"/>
    </row>
  </sheetData>
  <mergeCells count="23">
    <mergeCell ref="E41:K41"/>
    <mergeCell ref="E30:K30"/>
    <mergeCell ref="E35:K35"/>
    <mergeCell ref="E36:K36"/>
    <mergeCell ref="E37:K37"/>
    <mergeCell ref="E31:K31"/>
    <mergeCell ref="E34:K34"/>
    <mergeCell ref="B49:C49"/>
    <mergeCell ref="A2:E2"/>
    <mergeCell ref="E24:K24"/>
    <mergeCell ref="E25:K25"/>
    <mergeCell ref="A7:E7"/>
    <mergeCell ref="E18:K18"/>
    <mergeCell ref="E26:K26"/>
    <mergeCell ref="E27:K27"/>
    <mergeCell ref="E19:K19"/>
    <mergeCell ref="E38:K38"/>
    <mergeCell ref="E21:K21"/>
    <mergeCell ref="E44:K44"/>
    <mergeCell ref="E45:K45"/>
    <mergeCell ref="E28:K28"/>
    <mergeCell ref="E29:K29"/>
    <mergeCell ref="E20:K20"/>
  </mergeCells>
  <phoneticPr fontId="5" type="noConversion"/>
  <hyperlinks>
    <hyperlink ref="E18:K18" location="'T1'!A1" display="Anzahl Fälle, Personen und Sozialhilfequote, 2005-2012"/>
    <hyperlink ref="E19:K19" location="'T2'!A1" display="Anzahl Fälle, Personen und Sozialhilfequote nach Bezirk und nach Gemeindegrösse, 2013"/>
    <hyperlink ref="E26:K26" location="'T7'!A1" display="Sozialhilfebezüger/-innen nach Altersklassen, 2013"/>
    <hyperlink ref="E27:K27" location="'T8'!A1" display="Sozialhilfebezüger/-innen nach Altersklassen, Entwicklung 2005–2013"/>
    <hyperlink ref="E29:K29" location="'T10'!A1" display="Sozialhilfebezüger/-innen nach abgeschlossener Ausbildung, 2005–2013 (ab 18 Jahren)"/>
    <hyperlink ref="E30:K30" location="'T11'!A1" display="Sozialhilfebezüger/-innen nach Erwerbssituation, 2005–2013 (ab 15 Jahren)"/>
    <hyperlink ref="E35:K35" location="'T14'!A1" display="Unterstützungseinheiten nach Fallstruktur, 2005–2015"/>
    <hyperlink ref="E36:K36" location="'T15'!A1" display="Unterstützungseinheiten nach Bezugsdauer (laufende Fälle), 2005–2015"/>
    <hyperlink ref="E38:K38" location="'T17'!A1" display="Unterstützungseinheiten nach Hauptgrund der Beendigung (abgeschlossene Fälle), 2005–2015"/>
    <hyperlink ref="E21:K21" location="'T4'!A1" display="Sozialhilfequote nach Kantonen, 2005–2012"/>
    <hyperlink ref="E44:K44" location="'T19'!A1" display="Anzahl Fälle und Personen mit Alimentenbevorschussungen, 2007–2015"/>
    <hyperlink ref="E45:K45" location="'T20'!A1" display="Anzahl Fälle und Personen mit Elternschaftsbeihilfen, 2008–2015"/>
    <hyperlink ref="E20" location="'T3'!A1" display="Anzahl Fälle, Personen und Sozialhilfequote nach Bezirken und Gemeinden, 2012"/>
    <hyperlink ref="E28:K28" location="'T9'!A1" display="Sozialhilfebezüger/-innen nach Zivilstand, 2005–2013 (ab 18 Jahren)"/>
    <hyperlink ref="E25" location="'T5'!A1" display="Sozialhilfebezüger/-innen nach Herkunftsregionen, 2007-2013"/>
    <hyperlink ref="E37:K37" location="'T16'!A1" display="Unterstützungseinheiten nach Bezugsdauer (abgeschlossene Fälle), 2005–2015"/>
    <hyperlink ref="A2" r:id="rId1"/>
    <hyperlink ref="E24:K24" location="'T5'!A1" display="Sozialhilfebezüger/-innen nach Nationalität und Geschlecht, 2005–2013"/>
    <hyperlink ref="E25:K25" location="'T6'!A1" display="Sozialhilfebezüger/-innen nach Herkunftsregionen, 2007-2013"/>
    <hyperlink ref="E31:K31" location="'T12'!A1" display="Erwerbstätige Sozialhilfebeziehende (ab 15 Jahren) nach Beschäftigungsgrad, 2005–2015"/>
    <hyperlink ref="E34:K34" location="'T13'!A1" display="Unterstützungseinheiten nach Wohndauer in der Gemeinde, 2005–2015"/>
    <hyperlink ref="E41:H41" location="'T18'!A1" display="Unterstützte Privathaushalte und Haushaltsquote, 2015"/>
    <hyperlink ref="B49:C49" location="Begriffe!A1" display="Begriffe"/>
  </hyperlinks>
  <pageMargins left="0.77" right="0.59" top="1.0271739130434783" bottom="0.77" header="0.4921259845" footer="0.34"/>
  <pageSetup paperSize="9" scale="81" orientation="portrait" horizontalDpi="300" verticalDpi="300" r:id="rId2"/>
  <headerFooter alignWithMargins="0">
    <oddHeader>&amp;L  &amp;G</oddHeader>
    <oddFooter>&amp;L&amp;"Arial,Fett"&amp;8DEPARTEMENT FINANZEN UND RESSOURCEN&amp;"Arial,Standard" Statistik Aargau
Bleichemattstrasse 4, 5000 Aarau&amp;R&amp;8Sozialhilfestatistik 2017
 Dezember 2018</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4" tint="0.59999389629810485"/>
  </sheetPr>
  <dimension ref="A1:L43"/>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style="40" customWidth="1"/>
    <col min="3" max="3" width="11" customWidth="1"/>
    <col min="4" max="11" width="10.7109375" customWidth="1"/>
    <col min="12" max="12" width="13.5703125" customWidth="1"/>
  </cols>
  <sheetData>
    <row r="1" spans="1:12" ht="15.75" x14ac:dyDescent="0.25">
      <c r="A1" s="218" t="str">
        <f>Inhaltsverzeichnis!B28&amp;" "&amp;Inhaltsverzeichnis!C28&amp;" "&amp;Inhaltsverzeichnis!E28</f>
        <v>Tabelle 9: Sozialhilfebeziehende (ab 18 Jahren) und Sozialhilfequote nach Zivilstand, 2005–2017</v>
      </c>
      <c r="B1" s="218"/>
      <c r="C1" s="218"/>
      <c r="D1" s="218"/>
      <c r="E1" s="218"/>
      <c r="F1" s="218"/>
      <c r="G1" s="218"/>
      <c r="H1" s="218"/>
      <c r="I1" s="218"/>
      <c r="J1" s="218"/>
      <c r="K1" s="218"/>
    </row>
    <row r="2" spans="1:12" s="42" customFormat="1" ht="15.75" x14ac:dyDescent="0.25">
      <c r="A2" s="6"/>
      <c r="G2" s="10"/>
    </row>
    <row r="3" spans="1:12" x14ac:dyDescent="0.2">
      <c r="B3" s="130" t="s">
        <v>361</v>
      </c>
      <c r="G3" s="10"/>
    </row>
    <row r="4" spans="1:12" s="42" customFormat="1" ht="12.75" customHeight="1" x14ac:dyDescent="0.2">
      <c r="B4" s="238" t="s">
        <v>2</v>
      </c>
      <c r="C4" s="222" t="s">
        <v>0</v>
      </c>
      <c r="D4" s="234" t="s">
        <v>22</v>
      </c>
      <c r="E4" s="235"/>
      <c r="F4" s="234" t="s">
        <v>418</v>
      </c>
      <c r="G4" s="235"/>
      <c r="H4" s="234" t="s">
        <v>24</v>
      </c>
      <c r="I4" s="235"/>
      <c r="J4" s="234" t="s">
        <v>23</v>
      </c>
      <c r="K4" s="235"/>
      <c r="L4" s="228" t="s">
        <v>331</v>
      </c>
    </row>
    <row r="5" spans="1:12" ht="12.75" customHeight="1" x14ac:dyDescent="0.2">
      <c r="B5" s="239"/>
      <c r="C5" s="222"/>
      <c r="D5" s="204" t="s">
        <v>341</v>
      </c>
      <c r="E5" s="204" t="s">
        <v>342</v>
      </c>
      <c r="F5" s="204" t="s">
        <v>341</v>
      </c>
      <c r="G5" s="204" t="s">
        <v>342</v>
      </c>
      <c r="H5" s="204" t="s">
        <v>341</v>
      </c>
      <c r="I5" s="204" t="s">
        <v>342</v>
      </c>
      <c r="J5" s="204" t="s">
        <v>341</v>
      </c>
      <c r="K5" s="204" t="s">
        <v>342</v>
      </c>
      <c r="L5" s="233"/>
    </row>
    <row r="6" spans="1:12" ht="12.75" customHeight="1" x14ac:dyDescent="0.2">
      <c r="B6" s="24">
        <v>2005</v>
      </c>
      <c r="C6" s="28">
        <v>7434</v>
      </c>
      <c r="D6" s="28">
        <v>1131</v>
      </c>
      <c r="E6" s="28">
        <v>1671</v>
      </c>
      <c r="F6" s="28">
        <v>1594</v>
      </c>
      <c r="G6" s="28">
        <v>1455</v>
      </c>
      <c r="H6" s="28">
        <v>754</v>
      </c>
      <c r="I6" s="28">
        <v>38</v>
      </c>
      <c r="J6" s="28">
        <v>193</v>
      </c>
      <c r="K6" s="28">
        <v>468</v>
      </c>
      <c r="L6" s="22">
        <v>130</v>
      </c>
    </row>
    <row r="7" spans="1:12" x14ac:dyDescent="0.2">
      <c r="B7" s="24">
        <v>2006</v>
      </c>
      <c r="C7" s="28">
        <v>7889</v>
      </c>
      <c r="D7" s="28">
        <v>1294</v>
      </c>
      <c r="E7" s="28">
        <v>1712</v>
      </c>
      <c r="F7" s="28">
        <v>1762</v>
      </c>
      <c r="G7" s="28">
        <v>1498</v>
      </c>
      <c r="H7" s="28">
        <v>786</v>
      </c>
      <c r="I7" s="28">
        <v>42</v>
      </c>
      <c r="J7" s="28">
        <v>180</v>
      </c>
      <c r="K7" s="28">
        <v>486</v>
      </c>
      <c r="L7" s="22">
        <v>129</v>
      </c>
    </row>
    <row r="8" spans="1:12" ht="12.75" customHeight="1" x14ac:dyDescent="0.2">
      <c r="B8" s="24">
        <v>2007</v>
      </c>
      <c r="C8" s="28">
        <v>7846</v>
      </c>
      <c r="D8" s="22">
        <v>1278</v>
      </c>
      <c r="E8" s="22">
        <v>1639</v>
      </c>
      <c r="F8" s="22">
        <v>1780</v>
      </c>
      <c r="G8" s="22">
        <v>1480</v>
      </c>
      <c r="H8" s="22">
        <v>841</v>
      </c>
      <c r="I8" s="22">
        <v>43</v>
      </c>
      <c r="J8" s="22">
        <v>212</v>
      </c>
      <c r="K8" s="22">
        <v>487</v>
      </c>
      <c r="L8" s="22">
        <v>86</v>
      </c>
    </row>
    <row r="9" spans="1:12" x14ac:dyDescent="0.2">
      <c r="B9" s="24">
        <v>2008</v>
      </c>
      <c r="C9" s="28">
        <v>7415</v>
      </c>
      <c r="D9" s="22">
        <v>1252</v>
      </c>
      <c r="E9" s="22">
        <v>1570</v>
      </c>
      <c r="F9" s="22">
        <v>1655</v>
      </c>
      <c r="G9" s="22">
        <v>1355</v>
      </c>
      <c r="H9" s="22">
        <v>815</v>
      </c>
      <c r="I9" s="22">
        <v>40</v>
      </c>
      <c r="J9" s="22">
        <v>196</v>
      </c>
      <c r="K9" s="22">
        <v>466</v>
      </c>
      <c r="L9" s="22">
        <v>66</v>
      </c>
    </row>
    <row r="10" spans="1:12" x14ac:dyDescent="0.2">
      <c r="B10" s="24">
        <v>2009</v>
      </c>
      <c r="C10" s="28">
        <v>7726</v>
      </c>
      <c r="D10" s="22">
        <v>1286</v>
      </c>
      <c r="E10" s="22">
        <v>1645</v>
      </c>
      <c r="F10" s="22">
        <v>1696</v>
      </c>
      <c r="G10" s="22">
        <v>1390</v>
      </c>
      <c r="H10" s="22">
        <v>883</v>
      </c>
      <c r="I10" s="22">
        <v>46</v>
      </c>
      <c r="J10" s="22">
        <v>225</v>
      </c>
      <c r="K10" s="22">
        <v>532</v>
      </c>
      <c r="L10" s="22">
        <v>23</v>
      </c>
    </row>
    <row r="11" spans="1:12" x14ac:dyDescent="0.2">
      <c r="B11" s="24">
        <v>2010</v>
      </c>
      <c r="C11" s="28">
        <v>7958</v>
      </c>
      <c r="D11" s="22">
        <v>1310</v>
      </c>
      <c r="E11" s="22">
        <v>1706</v>
      </c>
      <c r="F11" s="22">
        <v>1678</v>
      </c>
      <c r="G11" s="22">
        <v>1396</v>
      </c>
      <c r="H11" s="22">
        <v>961</v>
      </c>
      <c r="I11" s="22">
        <v>47</v>
      </c>
      <c r="J11" s="22">
        <v>240</v>
      </c>
      <c r="K11" s="22">
        <v>579</v>
      </c>
      <c r="L11" s="22">
        <v>41</v>
      </c>
    </row>
    <row r="12" spans="1:12" x14ac:dyDescent="0.2">
      <c r="B12" s="24">
        <v>2011</v>
      </c>
      <c r="C12" s="28">
        <v>8345</v>
      </c>
      <c r="D12" s="22">
        <v>1405</v>
      </c>
      <c r="E12" s="22">
        <v>1878</v>
      </c>
      <c r="F12" s="22">
        <v>1706</v>
      </c>
      <c r="G12" s="22">
        <v>1449</v>
      </c>
      <c r="H12" s="22">
        <v>1006</v>
      </c>
      <c r="I12" s="22">
        <v>55</v>
      </c>
      <c r="J12" s="22">
        <v>231</v>
      </c>
      <c r="K12" s="22">
        <v>604</v>
      </c>
      <c r="L12" s="22">
        <v>11</v>
      </c>
    </row>
    <row r="13" spans="1:12" x14ac:dyDescent="0.2">
      <c r="B13" s="24">
        <v>2012</v>
      </c>
      <c r="C13" s="28">
        <v>8558</v>
      </c>
      <c r="D13" s="38">
        <v>1486</v>
      </c>
      <c r="E13" s="38">
        <v>1972</v>
      </c>
      <c r="F13" s="38">
        <v>1671</v>
      </c>
      <c r="G13" s="38">
        <v>1457</v>
      </c>
      <c r="H13" s="38">
        <v>1056</v>
      </c>
      <c r="I13" s="38">
        <v>53</v>
      </c>
      <c r="J13" s="38">
        <v>216</v>
      </c>
      <c r="K13" s="38">
        <v>640</v>
      </c>
      <c r="L13" s="22">
        <v>7</v>
      </c>
    </row>
    <row r="14" spans="1:12" x14ac:dyDescent="0.2">
      <c r="B14" s="24">
        <v>2013</v>
      </c>
      <c r="C14" s="28">
        <v>8865</v>
      </c>
      <c r="D14" s="38">
        <v>1532</v>
      </c>
      <c r="E14" s="38">
        <v>2022</v>
      </c>
      <c r="F14" s="38">
        <v>1791</v>
      </c>
      <c r="G14" s="38">
        <v>1546</v>
      </c>
      <c r="H14" s="38">
        <v>1064</v>
      </c>
      <c r="I14" s="38">
        <v>55</v>
      </c>
      <c r="J14" s="38">
        <v>195</v>
      </c>
      <c r="K14" s="38">
        <v>646</v>
      </c>
      <c r="L14" s="22">
        <v>14</v>
      </c>
    </row>
    <row r="15" spans="1:12" s="42" customFormat="1" x14ac:dyDescent="0.2">
      <c r="B15" s="24">
        <v>2014</v>
      </c>
      <c r="C15" s="28">
        <v>9386</v>
      </c>
      <c r="D15" s="38">
        <v>1603</v>
      </c>
      <c r="E15" s="38">
        <v>2273</v>
      </c>
      <c r="F15" s="38">
        <v>1907</v>
      </c>
      <c r="G15" s="38">
        <v>1581</v>
      </c>
      <c r="H15" s="38">
        <v>1083</v>
      </c>
      <c r="I15" s="38">
        <v>52</v>
      </c>
      <c r="J15" s="38">
        <v>164</v>
      </c>
      <c r="K15" s="38">
        <v>709</v>
      </c>
      <c r="L15" s="22">
        <v>14</v>
      </c>
    </row>
    <row r="16" spans="1:12" x14ac:dyDescent="0.2">
      <c r="B16" s="24">
        <v>2015</v>
      </c>
      <c r="C16" s="28">
        <v>9916</v>
      </c>
      <c r="D16" s="106">
        <v>1691</v>
      </c>
      <c r="E16" s="106">
        <v>2455</v>
      </c>
      <c r="F16" s="106">
        <v>1972</v>
      </c>
      <c r="G16" s="106">
        <v>1642</v>
      </c>
      <c r="H16" s="106">
        <v>1167</v>
      </c>
      <c r="I16" s="106">
        <v>46</v>
      </c>
      <c r="J16" s="106">
        <v>174</v>
      </c>
      <c r="K16" s="106">
        <v>749</v>
      </c>
      <c r="L16" s="59">
        <v>20</v>
      </c>
    </row>
    <row r="17" spans="2:12" s="2" customFormat="1" x14ac:dyDescent="0.2">
      <c r="B17" s="24">
        <v>2016</v>
      </c>
      <c r="C17" s="28">
        <v>10282</v>
      </c>
      <c r="D17" s="160">
        <v>1799</v>
      </c>
      <c r="E17" s="160">
        <v>2578</v>
      </c>
      <c r="F17" s="160">
        <v>1985</v>
      </c>
      <c r="G17" s="160">
        <v>1645</v>
      </c>
      <c r="H17" s="160">
        <v>1231</v>
      </c>
      <c r="I17" s="106">
        <v>51</v>
      </c>
      <c r="J17" s="160">
        <v>161</v>
      </c>
      <c r="K17" s="160">
        <v>796</v>
      </c>
      <c r="L17" s="161">
        <v>36</v>
      </c>
    </row>
    <row r="18" spans="2:12" s="2" customFormat="1" x14ac:dyDescent="0.2">
      <c r="B18" s="24">
        <v>2017</v>
      </c>
      <c r="C18" s="28">
        <v>10559</v>
      </c>
      <c r="D18" s="160">
        <v>1904</v>
      </c>
      <c r="E18" s="160">
        <v>2645</v>
      </c>
      <c r="F18" s="160">
        <v>1981</v>
      </c>
      <c r="G18" s="160">
        <v>1661</v>
      </c>
      <c r="H18" s="160">
        <v>1268</v>
      </c>
      <c r="I18" s="106">
        <v>55</v>
      </c>
      <c r="J18" s="160">
        <v>188</v>
      </c>
      <c r="K18" s="160">
        <v>784</v>
      </c>
      <c r="L18" s="161">
        <v>73</v>
      </c>
    </row>
    <row r="19" spans="2:12" s="2" customFormat="1" x14ac:dyDescent="0.2">
      <c r="B19" s="64"/>
      <c r="C19" s="162"/>
      <c r="D19" s="162"/>
      <c r="E19" s="162"/>
      <c r="F19" s="162"/>
      <c r="G19" s="162"/>
      <c r="H19" s="162"/>
      <c r="I19" s="162"/>
      <c r="J19" s="153"/>
      <c r="K19" s="162"/>
      <c r="L19" s="163"/>
    </row>
    <row r="20" spans="2:12" x14ac:dyDescent="0.2">
      <c r="B20"/>
      <c r="I20" s="34"/>
    </row>
    <row r="21" spans="2:12" x14ac:dyDescent="0.2">
      <c r="B21" s="130" t="s">
        <v>362</v>
      </c>
      <c r="J21" s="34"/>
    </row>
    <row r="22" spans="2:12" s="42" customFormat="1" x14ac:dyDescent="0.2">
      <c r="B22" s="236" t="s">
        <v>2</v>
      </c>
      <c r="C22" s="234" t="s">
        <v>22</v>
      </c>
      <c r="D22" s="235"/>
      <c r="E22" s="234" t="s">
        <v>418</v>
      </c>
      <c r="F22" s="235"/>
      <c r="G22" s="234" t="s">
        <v>24</v>
      </c>
      <c r="H22" s="235"/>
      <c r="I22" s="234" t="s">
        <v>23</v>
      </c>
      <c r="J22" s="235"/>
    </row>
    <row r="23" spans="2:12" x14ac:dyDescent="0.2">
      <c r="B23" s="237"/>
      <c r="C23" s="102" t="s">
        <v>341</v>
      </c>
      <c r="D23" s="102" t="s">
        <v>342</v>
      </c>
      <c r="E23" s="102" t="s">
        <v>341</v>
      </c>
      <c r="F23" s="102" t="s">
        <v>342</v>
      </c>
      <c r="G23" s="102" t="s">
        <v>341</v>
      </c>
      <c r="H23" s="102" t="s">
        <v>342</v>
      </c>
      <c r="I23" s="204" t="s">
        <v>341</v>
      </c>
      <c r="J23" s="204" t="s">
        <v>342</v>
      </c>
    </row>
    <row r="24" spans="2:12" s="42" customFormat="1" x14ac:dyDescent="0.2">
      <c r="B24" s="201">
        <v>2005</v>
      </c>
      <c r="C24" s="200">
        <v>2.2999999999999998</v>
      </c>
      <c r="D24" s="200">
        <v>2.6</v>
      </c>
      <c r="E24" s="200">
        <v>1.2</v>
      </c>
      <c r="F24" s="200">
        <v>1.1000000000000001</v>
      </c>
      <c r="G24" s="200">
        <v>4.7</v>
      </c>
      <c r="H24" s="200">
        <v>3.9</v>
      </c>
      <c r="I24" s="200">
        <v>0.8</v>
      </c>
      <c r="J24" s="200">
        <v>0.8</v>
      </c>
    </row>
    <row r="25" spans="2:12" x14ac:dyDescent="0.2">
      <c r="B25" s="145">
        <v>2006</v>
      </c>
      <c r="C25" s="146">
        <v>2.6</v>
      </c>
      <c r="D25" s="146">
        <v>2.6</v>
      </c>
      <c r="E25" s="146">
        <v>1.3</v>
      </c>
      <c r="F25" s="146">
        <v>1.1000000000000001</v>
      </c>
      <c r="G25" s="146">
        <v>4.9000000000000004</v>
      </c>
      <c r="H25" s="146">
        <v>4</v>
      </c>
      <c r="I25" s="146">
        <v>0.8</v>
      </c>
      <c r="J25" s="146">
        <v>0.8</v>
      </c>
    </row>
    <row r="26" spans="2:12" x14ac:dyDescent="0.2">
      <c r="B26" s="145">
        <v>2007</v>
      </c>
      <c r="C26" s="147">
        <v>2.5</v>
      </c>
      <c r="D26" s="147">
        <v>2.5</v>
      </c>
      <c r="E26" s="147">
        <v>1.3</v>
      </c>
      <c r="F26" s="147">
        <v>1.1000000000000001</v>
      </c>
      <c r="G26" s="147">
        <v>5.2</v>
      </c>
      <c r="H26" s="147">
        <v>4</v>
      </c>
      <c r="I26" s="147">
        <v>0.9</v>
      </c>
      <c r="J26" s="147">
        <v>0.8</v>
      </c>
    </row>
    <row r="27" spans="2:12" x14ac:dyDescent="0.2">
      <c r="B27" s="145">
        <v>2008</v>
      </c>
      <c r="C27" s="147">
        <v>2.4</v>
      </c>
      <c r="D27" s="147">
        <v>2.4</v>
      </c>
      <c r="E27" s="147">
        <v>1.2</v>
      </c>
      <c r="F27" s="147">
        <v>1</v>
      </c>
      <c r="G27" s="147">
        <v>5</v>
      </c>
      <c r="H27" s="147">
        <v>3.7</v>
      </c>
      <c r="I27" s="147">
        <v>0.8</v>
      </c>
      <c r="J27" s="147">
        <v>0.8</v>
      </c>
    </row>
    <row r="28" spans="2:12" x14ac:dyDescent="0.2">
      <c r="B28" s="145">
        <v>2009</v>
      </c>
      <c r="C28" s="147">
        <v>2.5</v>
      </c>
      <c r="D28" s="147">
        <v>2.4</v>
      </c>
      <c r="E28" s="147">
        <v>1.2</v>
      </c>
      <c r="F28" s="147">
        <v>1</v>
      </c>
      <c r="G28" s="147">
        <v>5.3</v>
      </c>
      <c r="H28" s="147">
        <v>4.2</v>
      </c>
      <c r="I28" s="147">
        <v>0.9</v>
      </c>
      <c r="J28" s="147">
        <v>0.9</v>
      </c>
    </row>
    <row r="29" spans="2:12" x14ac:dyDescent="0.2">
      <c r="B29" s="145">
        <v>2010</v>
      </c>
      <c r="C29" s="147">
        <v>2.5</v>
      </c>
      <c r="D29" s="147">
        <v>2.5</v>
      </c>
      <c r="E29" s="147">
        <v>1.2</v>
      </c>
      <c r="F29" s="147">
        <v>1</v>
      </c>
      <c r="G29" s="147">
        <v>5.7</v>
      </c>
      <c r="H29" s="147">
        <v>4.5</v>
      </c>
      <c r="I29" s="147">
        <v>1</v>
      </c>
      <c r="J29" s="147">
        <v>0.9</v>
      </c>
    </row>
    <row r="30" spans="2:12" ht="14.25" x14ac:dyDescent="0.2">
      <c r="B30" s="148" t="s">
        <v>419</v>
      </c>
      <c r="C30" s="147">
        <v>2.2999999999999998</v>
      </c>
      <c r="D30" s="147">
        <v>2.4</v>
      </c>
      <c r="E30" s="147">
        <v>1.2</v>
      </c>
      <c r="F30" s="147">
        <v>1</v>
      </c>
      <c r="G30" s="147">
        <v>4.0999999999999996</v>
      </c>
      <c r="H30" s="147">
        <v>3.2</v>
      </c>
      <c r="I30" s="147">
        <v>1</v>
      </c>
      <c r="J30" s="147">
        <v>1</v>
      </c>
    </row>
    <row r="31" spans="2:12" x14ac:dyDescent="0.2">
      <c r="B31" s="145">
        <v>2012</v>
      </c>
      <c r="C31" s="147">
        <v>2.2999999999999998</v>
      </c>
      <c r="D31" s="147">
        <v>2.4</v>
      </c>
      <c r="E31" s="147">
        <v>1.2</v>
      </c>
      <c r="F31" s="147">
        <v>1</v>
      </c>
      <c r="G31" s="147">
        <v>4.2</v>
      </c>
      <c r="H31" s="147">
        <v>3.3</v>
      </c>
      <c r="I31" s="147">
        <v>9</v>
      </c>
      <c r="J31" s="147">
        <v>0.9</v>
      </c>
    </row>
    <row r="32" spans="2:12" x14ac:dyDescent="0.2">
      <c r="B32" s="145">
        <v>2013</v>
      </c>
      <c r="C32" s="147">
        <v>2.4</v>
      </c>
      <c r="D32" s="147">
        <v>2.5</v>
      </c>
      <c r="E32" s="147">
        <v>1.3</v>
      </c>
      <c r="F32" s="147">
        <v>1.1000000000000001</v>
      </c>
      <c r="G32" s="147">
        <v>4.0999999999999996</v>
      </c>
      <c r="H32" s="147">
        <v>3.2</v>
      </c>
      <c r="I32" s="147">
        <v>0.8</v>
      </c>
      <c r="J32" s="147">
        <v>0.9</v>
      </c>
    </row>
    <row r="33" spans="2:10" ht="12.75" customHeight="1" x14ac:dyDescent="0.2">
      <c r="B33" s="145">
        <v>2014</v>
      </c>
      <c r="C33" s="147">
        <v>2.4</v>
      </c>
      <c r="D33" s="147">
        <v>2.7</v>
      </c>
      <c r="E33" s="147">
        <v>1.3</v>
      </c>
      <c r="F33" s="147">
        <v>1.1000000000000001</v>
      </c>
      <c r="G33" s="147">
        <v>4</v>
      </c>
      <c r="H33" s="147">
        <v>3.4</v>
      </c>
      <c r="I33" s="147">
        <v>0.7</v>
      </c>
      <c r="J33" s="147">
        <v>0.9</v>
      </c>
    </row>
    <row r="34" spans="2:10" x14ac:dyDescent="0.2">
      <c r="B34" s="145">
        <v>2015</v>
      </c>
      <c r="C34" s="147">
        <v>2.5</v>
      </c>
      <c r="D34" s="147">
        <v>2.9</v>
      </c>
      <c r="E34" s="147">
        <v>1.4</v>
      </c>
      <c r="F34" s="147">
        <v>1.1000000000000001</v>
      </c>
      <c r="G34" s="147">
        <v>4.2</v>
      </c>
      <c r="H34" s="147">
        <v>3.5</v>
      </c>
      <c r="I34" s="147">
        <v>0.7</v>
      </c>
      <c r="J34" s="147">
        <v>0.8</v>
      </c>
    </row>
    <row r="35" spans="2:10" s="42" customFormat="1" x14ac:dyDescent="0.2">
      <c r="B35" s="145">
        <v>2016</v>
      </c>
      <c r="C35" s="147">
        <v>2.6</v>
      </c>
      <c r="D35" s="147">
        <v>2.9</v>
      </c>
      <c r="E35" s="147">
        <v>1.4</v>
      </c>
      <c r="F35" s="147">
        <v>1.1000000000000001</v>
      </c>
      <c r="G35" s="147">
        <v>4.3</v>
      </c>
      <c r="H35" s="147">
        <v>3.6</v>
      </c>
      <c r="I35" s="147">
        <v>0.7</v>
      </c>
      <c r="J35" s="147">
        <v>0.8</v>
      </c>
    </row>
    <row r="36" spans="2:10" s="42" customFormat="1" x14ac:dyDescent="0.2">
      <c r="B36" s="145">
        <v>2017</v>
      </c>
      <c r="C36" s="147">
        <v>2.7</v>
      </c>
      <c r="D36" s="147">
        <v>2.9</v>
      </c>
      <c r="E36" s="147">
        <v>1.3</v>
      </c>
      <c r="F36" s="147">
        <v>1.1000000000000001</v>
      </c>
      <c r="G36" s="147">
        <v>4.3</v>
      </c>
      <c r="H36" s="147">
        <v>3.4</v>
      </c>
      <c r="I36" s="147">
        <v>0.8</v>
      </c>
      <c r="J36" s="147">
        <v>0.9</v>
      </c>
    </row>
    <row r="38" spans="2:10" x14ac:dyDescent="0.2">
      <c r="B38" s="7" t="s">
        <v>424</v>
      </c>
      <c r="C38" s="42"/>
      <c r="D38" s="42"/>
      <c r="E38" s="42"/>
      <c r="F38" s="42"/>
      <c r="G38" s="42"/>
      <c r="H38" s="42"/>
    </row>
    <row r="39" spans="2:10" x14ac:dyDescent="0.2">
      <c r="B39" s="7" t="s">
        <v>449</v>
      </c>
    </row>
    <row r="43" spans="2:10" ht="12.75" customHeight="1" x14ac:dyDescent="0.2"/>
  </sheetData>
  <mergeCells count="13">
    <mergeCell ref="B4:B5"/>
    <mergeCell ref="C4:C5"/>
    <mergeCell ref="L4:L5"/>
    <mergeCell ref="D4:E4"/>
    <mergeCell ref="F4:G4"/>
    <mergeCell ref="H4:I4"/>
    <mergeCell ref="J4:K4"/>
    <mergeCell ref="A1:K1"/>
    <mergeCell ref="C22:D22"/>
    <mergeCell ref="E22:F22"/>
    <mergeCell ref="G22:H22"/>
    <mergeCell ref="B22:B23"/>
    <mergeCell ref="I22:J22"/>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ignoredErrors>
    <ignoredError sqref="B30"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T72"/>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customWidth="1"/>
    <col min="3" max="11" width="13.7109375" customWidth="1"/>
  </cols>
  <sheetData>
    <row r="1" spans="1:12" ht="15.75" x14ac:dyDescent="0.25">
      <c r="A1" s="218" t="str">
        <f>Inhaltsverzeichnis!B29&amp;" "&amp;Inhaltsverzeichnis!C29&amp;" "&amp;Inhaltsverzeichnis!E29</f>
        <v>Tabelle 10: Sozialhilfebeziehende (25-64 Jahre) nach abgeschlossener Ausbildung, 2005–2017</v>
      </c>
      <c r="B1" s="218"/>
      <c r="C1" s="218"/>
      <c r="D1" s="218"/>
      <c r="E1" s="218"/>
      <c r="F1" s="218"/>
      <c r="G1" s="218"/>
      <c r="H1" s="218"/>
      <c r="I1" s="218"/>
    </row>
    <row r="2" spans="1:12" s="42" customFormat="1" ht="12.75" customHeight="1" x14ac:dyDescent="0.25">
      <c r="A2" s="6"/>
    </row>
    <row r="3" spans="1:12" ht="51" x14ac:dyDescent="0.2">
      <c r="B3" s="175" t="s">
        <v>2</v>
      </c>
      <c r="C3" s="204" t="s">
        <v>0</v>
      </c>
      <c r="D3" s="204" t="s">
        <v>328</v>
      </c>
      <c r="E3" s="204" t="s">
        <v>28</v>
      </c>
      <c r="F3" s="204" t="s">
        <v>25</v>
      </c>
      <c r="G3" s="204" t="s">
        <v>26</v>
      </c>
      <c r="H3" s="204" t="s">
        <v>364</v>
      </c>
      <c r="I3" s="204" t="s">
        <v>363</v>
      </c>
      <c r="J3" s="204" t="s">
        <v>443</v>
      </c>
      <c r="K3" s="204" t="s">
        <v>425</v>
      </c>
    </row>
    <row r="4" spans="1:12" x14ac:dyDescent="0.2">
      <c r="B4" s="46">
        <v>2005</v>
      </c>
      <c r="C4" s="28">
        <v>5857</v>
      </c>
      <c r="D4" s="47">
        <v>274</v>
      </c>
      <c r="E4" s="47">
        <v>1742</v>
      </c>
      <c r="F4" s="47">
        <v>397</v>
      </c>
      <c r="G4" s="47">
        <v>1840</v>
      </c>
      <c r="H4" s="47">
        <v>70</v>
      </c>
      <c r="I4" s="47">
        <v>101</v>
      </c>
      <c r="J4" s="47">
        <v>74</v>
      </c>
      <c r="K4" s="103">
        <v>1359</v>
      </c>
      <c r="L4" s="202"/>
    </row>
    <row r="5" spans="1:12" x14ac:dyDescent="0.2">
      <c r="B5" s="46">
        <v>2006</v>
      </c>
      <c r="C5" s="28">
        <v>6266</v>
      </c>
      <c r="D5" s="47">
        <v>320</v>
      </c>
      <c r="E5" s="47">
        <v>2118</v>
      </c>
      <c r="F5" s="47">
        <v>426</v>
      </c>
      <c r="G5" s="47">
        <v>2053</v>
      </c>
      <c r="H5" s="47">
        <v>91</v>
      </c>
      <c r="I5" s="47">
        <v>96</v>
      </c>
      <c r="J5" s="47">
        <v>69</v>
      </c>
      <c r="K5" s="103">
        <v>1093</v>
      </c>
      <c r="L5" s="202"/>
    </row>
    <row r="6" spans="1:12" x14ac:dyDescent="0.2">
      <c r="B6" s="46">
        <v>2007</v>
      </c>
      <c r="C6" s="28">
        <v>6200</v>
      </c>
      <c r="D6" s="47">
        <v>276</v>
      </c>
      <c r="E6" s="47">
        <v>2198</v>
      </c>
      <c r="F6" s="47">
        <v>469</v>
      </c>
      <c r="G6" s="47">
        <v>1990</v>
      </c>
      <c r="H6" s="47">
        <v>80</v>
      </c>
      <c r="I6" s="47">
        <v>100</v>
      </c>
      <c r="J6" s="47">
        <v>65</v>
      </c>
      <c r="K6" s="103">
        <v>1022</v>
      </c>
      <c r="L6" s="202"/>
    </row>
    <row r="7" spans="1:12" x14ac:dyDescent="0.2">
      <c r="B7" s="46">
        <v>2008</v>
      </c>
      <c r="C7" s="28">
        <v>5888</v>
      </c>
      <c r="D7" s="47">
        <v>253</v>
      </c>
      <c r="E7" s="47">
        <v>2078</v>
      </c>
      <c r="F7" s="47">
        <v>418</v>
      </c>
      <c r="G7" s="47">
        <v>1876</v>
      </c>
      <c r="H7" s="47">
        <v>73</v>
      </c>
      <c r="I7" s="47">
        <v>95</v>
      </c>
      <c r="J7" s="47">
        <v>62</v>
      </c>
      <c r="K7" s="103">
        <v>1033</v>
      </c>
      <c r="L7" s="202"/>
    </row>
    <row r="8" spans="1:12" x14ac:dyDescent="0.2">
      <c r="B8" s="46">
        <v>2009</v>
      </c>
      <c r="C8" s="28">
        <v>6156</v>
      </c>
      <c r="D8" s="47">
        <v>219</v>
      </c>
      <c r="E8" s="47">
        <v>2082</v>
      </c>
      <c r="F8" s="47">
        <v>391</v>
      </c>
      <c r="G8" s="47">
        <v>1990</v>
      </c>
      <c r="H8" s="47">
        <v>76</v>
      </c>
      <c r="I8" s="47">
        <v>89</v>
      </c>
      <c r="J8" s="47">
        <v>55</v>
      </c>
      <c r="K8" s="103">
        <v>1254</v>
      </c>
      <c r="L8" s="202"/>
    </row>
    <row r="9" spans="1:12" x14ac:dyDescent="0.2">
      <c r="B9" s="46">
        <v>2010</v>
      </c>
      <c r="C9" s="28">
        <v>6311</v>
      </c>
      <c r="D9" s="47">
        <v>231</v>
      </c>
      <c r="E9" s="47">
        <v>2062</v>
      </c>
      <c r="F9" s="47">
        <v>397</v>
      </c>
      <c r="G9" s="47">
        <v>2048</v>
      </c>
      <c r="H9" s="47">
        <v>62</v>
      </c>
      <c r="I9" s="47">
        <v>93</v>
      </c>
      <c r="J9" s="47">
        <v>63</v>
      </c>
      <c r="K9" s="103">
        <v>1355</v>
      </c>
      <c r="L9" s="202"/>
    </row>
    <row r="10" spans="1:12" x14ac:dyDescent="0.2">
      <c r="B10" s="46">
        <v>2011</v>
      </c>
      <c r="C10" s="28">
        <v>6635</v>
      </c>
      <c r="D10" s="47">
        <v>237</v>
      </c>
      <c r="E10" s="47">
        <v>2184</v>
      </c>
      <c r="F10" s="47">
        <v>399</v>
      </c>
      <c r="G10" s="47">
        <v>2124</v>
      </c>
      <c r="H10" s="47">
        <v>73</v>
      </c>
      <c r="I10" s="47">
        <v>100</v>
      </c>
      <c r="J10" s="47">
        <v>78</v>
      </c>
      <c r="K10" s="103">
        <v>1440</v>
      </c>
      <c r="L10" s="202"/>
    </row>
    <row r="11" spans="1:12" x14ac:dyDescent="0.2">
      <c r="B11" s="46">
        <v>2012</v>
      </c>
      <c r="C11" s="28">
        <v>6864</v>
      </c>
      <c r="D11" s="47">
        <v>201</v>
      </c>
      <c r="E11" s="47">
        <v>2128</v>
      </c>
      <c r="F11" s="47">
        <v>470</v>
      </c>
      <c r="G11" s="47">
        <v>2187</v>
      </c>
      <c r="H11" s="47">
        <v>65</v>
      </c>
      <c r="I11" s="47">
        <v>109</v>
      </c>
      <c r="J11" s="47">
        <v>79</v>
      </c>
      <c r="K11" s="103">
        <v>1625</v>
      </c>
      <c r="L11" s="202"/>
    </row>
    <row r="12" spans="1:12" s="42" customFormat="1" x14ac:dyDescent="0.2">
      <c r="B12" s="46">
        <v>2013</v>
      </c>
      <c r="C12" s="28">
        <v>7228</v>
      </c>
      <c r="D12" s="47">
        <v>228</v>
      </c>
      <c r="E12" s="47">
        <v>2243</v>
      </c>
      <c r="F12" s="47">
        <v>494</v>
      </c>
      <c r="G12" s="47">
        <v>2260</v>
      </c>
      <c r="H12" s="47">
        <v>65</v>
      </c>
      <c r="I12" s="47">
        <v>117</v>
      </c>
      <c r="J12" s="47">
        <v>87</v>
      </c>
      <c r="K12" s="103">
        <v>1734</v>
      </c>
      <c r="L12" s="202"/>
    </row>
    <row r="13" spans="1:12" s="42" customFormat="1" x14ac:dyDescent="0.2">
      <c r="B13" s="46">
        <v>2014</v>
      </c>
      <c r="C13" s="28">
        <v>7794</v>
      </c>
      <c r="D13" s="47">
        <v>246</v>
      </c>
      <c r="E13" s="47">
        <v>2366</v>
      </c>
      <c r="F13" s="47">
        <v>503</v>
      </c>
      <c r="G13" s="47">
        <v>2467</v>
      </c>
      <c r="H13" s="47">
        <v>90</v>
      </c>
      <c r="I13" s="47">
        <v>119</v>
      </c>
      <c r="J13" s="47">
        <v>109</v>
      </c>
      <c r="K13" s="103">
        <v>1894</v>
      </c>
      <c r="L13" s="202"/>
    </row>
    <row r="14" spans="1:12" s="42" customFormat="1" x14ac:dyDescent="0.2">
      <c r="B14" s="46">
        <v>2015</v>
      </c>
      <c r="C14" s="28">
        <v>8324</v>
      </c>
      <c r="D14" s="47">
        <v>254</v>
      </c>
      <c r="E14" s="47">
        <v>2541</v>
      </c>
      <c r="F14" s="47">
        <v>516</v>
      </c>
      <c r="G14" s="47">
        <v>2575</v>
      </c>
      <c r="H14" s="47">
        <v>89</v>
      </c>
      <c r="I14" s="47">
        <v>141</v>
      </c>
      <c r="J14" s="47">
        <v>120</v>
      </c>
      <c r="K14" s="103">
        <v>2088</v>
      </c>
      <c r="L14" s="202"/>
    </row>
    <row r="15" spans="1:12" s="42" customFormat="1" x14ac:dyDescent="0.2">
      <c r="B15" s="46">
        <v>2016</v>
      </c>
      <c r="C15" s="28">
        <v>8673</v>
      </c>
      <c r="D15" s="47">
        <v>280</v>
      </c>
      <c r="E15" s="47">
        <v>2668</v>
      </c>
      <c r="F15" s="47">
        <v>517</v>
      </c>
      <c r="G15" s="47">
        <v>2731</v>
      </c>
      <c r="H15" s="47">
        <v>101</v>
      </c>
      <c r="I15" s="47">
        <v>149</v>
      </c>
      <c r="J15" s="47">
        <v>120</v>
      </c>
      <c r="K15" s="103">
        <v>2107</v>
      </c>
      <c r="L15" s="202"/>
    </row>
    <row r="16" spans="1:12" s="42" customFormat="1" x14ac:dyDescent="0.2">
      <c r="B16" s="46">
        <v>2017</v>
      </c>
      <c r="C16" s="28">
        <v>8890</v>
      </c>
      <c r="D16" s="47">
        <v>273</v>
      </c>
      <c r="E16" s="47">
        <v>2735</v>
      </c>
      <c r="F16" s="47">
        <v>502</v>
      </c>
      <c r="G16" s="47">
        <v>2761</v>
      </c>
      <c r="H16" s="47">
        <v>98</v>
      </c>
      <c r="I16" s="47">
        <v>166</v>
      </c>
      <c r="J16" s="47">
        <v>117</v>
      </c>
      <c r="K16" s="103">
        <v>2238</v>
      </c>
      <c r="L16" s="202"/>
    </row>
    <row r="17" spans="2:11" s="42" customFormat="1" x14ac:dyDescent="0.2">
      <c r="B17" s="82"/>
      <c r="C17" s="82"/>
      <c r="D17" s="191"/>
      <c r="E17" s="191"/>
      <c r="F17" s="191"/>
      <c r="G17" s="191"/>
      <c r="H17" s="191"/>
      <c r="I17" s="191"/>
      <c r="J17" s="191"/>
      <c r="K17" s="191"/>
    </row>
    <row r="18" spans="2:11" s="42" customFormat="1" x14ac:dyDescent="0.2">
      <c r="B18" s="82"/>
      <c r="C18" s="82"/>
      <c r="D18" s="82"/>
      <c r="E18" s="82"/>
      <c r="F18" s="82"/>
      <c r="G18" s="82"/>
      <c r="H18" s="82"/>
      <c r="I18" s="82"/>
      <c r="J18" s="82"/>
    </row>
    <row r="22" spans="2:11" x14ac:dyDescent="0.2">
      <c r="B22" s="41"/>
    </row>
    <row r="43" spans="9:20" x14ac:dyDescent="0.2">
      <c r="I43" s="192"/>
      <c r="J43" s="192"/>
      <c r="K43" s="192"/>
      <c r="L43" s="192"/>
      <c r="M43" s="192"/>
      <c r="N43" s="192"/>
      <c r="O43" s="192"/>
      <c r="P43" s="2"/>
      <c r="Q43" s="2"/>
      <c r="R43" s="2"/>
      <c r="S43" s="2"/>
      <c r="T43" s="2"/>
    </row>
    <row r="44" spans="9:20" x14ac:dyDescent="0.2">
      <c r="I44" s="192"/>
      <c r="J44" s="192"/>
      <c r="K44" s="192"/>
      <c r="L44" s="192"/>
      <c r="M44" s="192"/>
      <c r="N44" s="192"/>
      <c r="O44" s="192"/>
      <c r="P44" s="2"/>
      <c r="Q44" s="2"/>
      <c r="R44" s="2"/>
      <c r="S44" s="2"/>
      <c r="T44" s="2"/>
    </row>
    <row r="45" spans="9:20" x14ac:dyDescent="0.2">
      <c r="I45" s="192"/>
      <c r="J45" s="192" t="s">
        <v>440</v>
      </c>
      <c r="K45" s="192" t="s">
        <v>444</v>
      </c>
      <c r="L45" s="192" t="s">
        <v>441</v>
      </c>
      <c r="M45" s="192" t="s">
        <v>442</v>
      </c>
      <c r="N45" s="192"/>
      <c r="O45" s="192"/>
      <c r="P45" s="2"/>
      <c r="Q45" s="2"/>
      <c r="R45" s="2"/>
      <c r="S45" s="2"/>
      <c r="T45" s="2"/>
    </row>
    <row r="46" spans="9:20" x14ac:dyDescent="0.2">
      <c r="I46" s="192">
        <f>B4</f>
        <v>2005</v>
      </c>
      <c r="J46" s="193">
        <f>SUM(D4:E4)</f>
        <v>2016</v>
      </c>
      <c r="K46" s="193">
        <f>SUM(F4:H4)</f>
        <v>2307</v>
      </c>
      <c r="L46" s="193">
        <f>SUM(I4:J4)</f>
        <v>175</v>
      </c>
      <c r="M46" s="193">
        <f>K4</f>
        <v>1359</v>
      </c>
      <c r="N46" s="192"/>
      <c r="O46" s="192"/>
      <c r="P46" s="2"/>
      <c r="Q46" s="2"/>
      <c r="R46" s="2"/>
      <c r="S46" s="2"/>
      <c r="T46" s="2"/>
    </row>
    <row r="47" spans="9:20" x14ac:dyDescent="0.2">
      <c r="I47" s="192">
        <f t="shared" ref="I47:I58" si="0">B5</f>
        <v>2006</v>
      </c>
      <c r="J47" s="193">
        <f t="shared" ref="J47:J58" si="1">SUM(D5:E5)</f>
        <v>2438</v>
      </c>
      <c r="K47" s="193">
        <f t="shared" ref="K47:K58" si="2">SUM(F5:H5)</f>
        <v>2570</v>
      </c>
      <c r="L47" s="193">
        <f t="shared" ref="L47:L58" si="3">SUM(I5:J5)</f>
        <v>165</v>
      </c>
      <c r="M47" s="193">
        <f t="shared" ref="M47:M58" si="4">K5</f>
        <v>1093</v>
      </c>
      <c r="N47" s="192"/>
      <c r="O47" s="192"/>
      <c r="P47" s="2"/>
      <c r="Q47" s="2"/>
      <c r="R47" s="2"/>
      <c r="S47" s="2"/>
      <c r="T47" s="2"/>
    </row>
    <row r="48" spans="9:20" x14ac:dyDescent="0.2">
      <c r="I48" s="192">
        <f t="shared" si="0"/>
        <v>2007</v>
      </c>
      <c r="J48" s="193">
        <f t="shared" si="1"/>
        <v>2474</v>
      </c>
      <c r="K48" s="193">
        <f t="shared" si="2"/>
        <v>2539</v>
      </c>
      <c r="L48" s="193">
        <f t="shared" si="3"/>
        <v>165</v>
      </c>
      <c r="M48" s="193">
        <f t="shared" si="4"/>
        <v>1022</v>
      </c>
      <c r="N48" s="192"/>
      <c r="O48" s="192"/>
      <c r="P48" s="2"/>
      <c r="Q48" s="2"/>
      <c r="R48" s="2"/>
      <c r="S48" s="2"/>
      <c r="T48" s="2"/>
    </row>
    <row r="49" spans="9:20" x14ac:dyDescent="0.2">
      <c r="I49" s="192">
        <f t="shared" si="0"/>
        <v>2008</v>
      </c>
      <c r="J49" s="193">
        <f t="shared" si="1"/>
        <v>2331</v>
      </c>
      <c r="K49" s="193">
        <f t="shared" si="2"/>
        <v>2367</v>
      </c>
      <c r="L49" s="193">
        <f t="shared" si="3"/>
        <v>157</v>
      </c>
      <c r="M49" s="193">
        <f t="shared" si="4"/>
        <v>1033</v>
      </c>
      <c r="N49" s="192"/>
      <c r="O49" s="192"/>
      <c r="P49" s="2"/>
      <c r="Q49" s="2"/>
      <c r="R49" s="2"/>
      <c r="S49" s="2"/>
      <c r="T49" s="2"/>
    </row>
    <row r="50" spans="9:20" x14ac:dyDescent="0.2">
      <c r="I50" s="192">
        <f t="shared" si="0"/>
        <v>2009</v>
      </c>
      <c r="J50" s="193">
        <f t="shared" si="1"/>
        <v>2301</v>
      </c>
      <c r="K50" s="193">
        <f t="shared" si="2"/>
        <v>2457</v>
      </c>
      <c r="L50" s="193">
        <f t="shared" si="3"/>
        <v>144</v>
      </c>
      <c r="M50" s="193">
        <f t="shared" si="4"/>
        <v>1254</v>
      </c>
      <c r="N50" s="192"/>
      <c r="O50" s="192"/>
      <c r="P50" s="2"/>
      <c r="Q50" s="2"/>
      <c r="R50" s="2"/>
      <c r="S50" s="2"/>
      <c r="T50" s="2"/>
    </row>
    <row r="51" spans="9:20" x14ac:dyDescent="0.2">
      <c r="I51" s="192">
        <f t="shared" si="0"/>
        <v>2010</v>
      </c>
      <c r="J51" s="193">
        <f t="shared" si="1"/>
        <v>2293</v>
      </c>
      <c r="K51" s="193">
        <f t="shared" si="2"/>
        <v>2507</v>
      </c>
      <c r="L51" s="193">
        <f t="shared" si="3"/>
        <v>156</v>
      </c>
      <c r="M51" s="193">
        <f t="shared" si="4"/>
        <v>1355</v>
      </c>
      <c r="N51" s="192"/>
      <c r="O51" s="192"/>
      <c r="P51" s="2"/>
      <c r="Q51" s="2"/>
      <c r="R51" s="2"/>
      <c r="S51" s="2"/>
      <c r="T51" s="2"/>
    </row>
    <row r="52" spans="9:20" x14ac:dyDescent="0.2">
      <c r="I52" s="192">
        <f t="shared" si="0"/>
        <v>2011</v>
      </c>
      <c r="J52" s="193">
        <f t="shared" si="1"/>
        <v>2421</v>
      </c>
      <c r="K52" s="193">
        <f t="shared" si="2"/>
        <v>2596</v>
      </c>
      <c r="L52" s="193">
        <f t="shared" si="3"/>
        <v>178</v>
      </c>
      <c r="M52" s="193">
        <f t="shared" si="4"/>
        <v>1440</v>
      </c>
      <c r="N52" s="192"/>
      <c r="O52" s="192"/>
      <c r="P52" s="2"/>
      <c r="Q52" s="2"/>
      <c r="R52" s="2"/>
      <c r="S52" s="2"/>
      <c r="T52" s="2"/>
    </row>
    <row r="53" spans="9:20" x14ac:dyDescent="0.2">
      <c r="I53" s="192">
        <f t="shared" si="0"/>
        <v>2012</v>
      </c>
      <c r="J53" s="193">
        <f t="shared" si="1"/>
        <v>2329</v>
      </c>
      <c r="K53" s="193">
        <f t="shared" si="2"/>
        <v>2722</v>
      </c>
      <c r="L53" s="193">
        <f t="shared" si="3"/>
        <v>188</v>
      </c>
      <c r="M53" s="193">
        <f t="shared" si="4"/>
        <v>1625</v>
      </c>
      <c r="N53" s="192"/>
      <c r="O53" s="192"/>
      <c r="P53" s="2"/>
      <c r="Q53" s="2"/>
      <c r="R53" s="2"/>
      <c r="S53" s="2"/>
      <c r="T53" s="2"/>
    </row>
    <row r="54" spans="9:20" x14ac:dyDescent="0.2">
      <c r="I54" s="192">
        <f t="shared" si="0"/>
        <v>2013</v>
      </c>
      <c r="J54" s="193">
        <f t="shared" si="1"/>
        <v>2471</v>
      </c>
      <c r="K54" s="193">
        <f t="shared" si="2"/>
        <v>2819</v>
      </c>
      <c r="L54" s="193">
        <f t="shared" si="3"/>
        <v>204</v>
      </c>
      <c r="M54" s="193">
        <f t="shared" si="4"/>
        <v>1734</v>
      </c>
      <c r="N54" s="192"/>
      <c r="O54" s="192"/>
      <c r="P54" s="2"/>
      <c r="Q54" s="2"/>
      <c r="R54" s="2"/>
      <c r="S54" s="2"/>
      <c r="T54" s="2"/>
    </row>
    <row r="55" spans="9:20" x14ac:dyDescent="0.2">
      <c r="I55" s="192">
        <f t="shared" si="0"/>
        <v>2014</v>
      </c>
      <c r="J55" s="193">
        <f t="shared" si="1"/>
        <v>2612</v>
      </c>
      <c r="K55" s="193">
        <f t="shared" si="2"/>
        <v>3060</v>
      </c>
      <c r="L55" s="193">
        <f t="shared" si="3"/>
        <v>228</v>
      </c>
      <c r="M55" s="193">
        <f t="shared" si="4"/>
        <v>1894</v>
      </c>
      <c r="N55" s="192"/>
      <c r="O55" s="192"/>
      <c r="P55" s="2"/>
      <c r="Q55" s="2"/>
      <c r="R55" s="2"/>
      <c r="S55" s="2"/>
      <c r="T55" s="2"/>
    </row>
    <row r="56" spans="9:20" x14ac:dyDescent="0.2">
      <c r="I56" s="192">
        <f t="shared" si="0"/>
        <v>2015</v>
      </c>
      <c r="J56" s="193">
        <f t="shared" si="1"/>
        <v>2795</v>
      </c>
      <c r="K56" s="193">
        <f t="shared" si="2"/>
        <v>3180</v>
      </c>
      <c r="L56" s="193">
        <f t="shared" si="3"/>
        <v>261</v>
      </c>
      <c r="M56" s="193">
        <f t="shared" si="4"/>
        <v>2088</v>
      </c>
      <c r="N56" s="192"/>
      <c r="O56" s="192"/>
      <c r="P56" s="2"/>
      <c r="Q56" s="2"/>
      <c r="R56" s="2"/>
      <c r="S56" s="2"/>
      <c r="T56" s="2"/>
    </row>
    <row r="57" spans="9:20" x14ac:dyDescent="0.2">
      <c r="I57" s="192">
        <f t="shared" si="0"/>
        <v>2016</v>
      </c>
      <c r="J57" s="193">
        <f t="shared" si="1"/>
        <v>2948</v>
      </c>
      <c r="K57" s="193">
        <f t="shared" si="2"/>
        <v>3349</v>
      </c>
      <c r="L57" s="193">
        <f t="shared" si="3"/>
        <v>269</v>
      </c>
      <c r="M57" s="193">
        <f t="shared" si="4"/>
        <v>2107</v>
      </c>
      <c r="N57" s="192"/>
      <c r="O57" s="192"/>
      <c r="P57" s="2"/>
      <c r="Q57" s="2"/>
      <c r="R57" s="2"/>
      <c r="S57" s="2"/>
      <c r="T57" s="2"/>
    </row>
    <row r="58" spans="9:20" x14ac:dyDescent="0.2">
      <c r="I58" s="192">
        <f t="shared" si="0"/>
        <v>2017</v>
      </c>
      <c r="J58" s="193">
        <f t="shared" si="1"/>
        <v>3008</v>
      </c>
      <c r="K58" s="193">
        <f t="shared" si="2"/>
        <v>3361</v>
      </c>
      <c r="L58" s="193">
        <f t="shared" si="3"/>
        <v>283</v>
      </c>
      <c r="M58" s="193">
        <f t="shared" si="4"/>
        <v>2238</v>
      </c>
      <c r="N58" s="192"/>
      <c r="O58" s="192"/>
      <c r="P58" s="2"/>
      <c r="Q58" s="2"/>
      <c r="R58" s="2"/>
      <c r="S58" s="2"/>
      <c r="T58" s="2"/>
    </row>
    <row r="59" spans="9:20" x14ac:dyDescent="0.2">
      <c r="I59" s="192"/>
      <c r="J59" s="193"/>
      <c r="K59" s="193"/>
      <c r="L59" s="193"/>
      <c r="M59" s="193"/>
      <c r="N59" s="192"/>
      <c r="O59" s="192"/>
      <c r="P59" s="2"/>
      <c r="Q59" s="2"/>
      <c r="R59" s="2"/>
      <c r="S59" s="2"/>
      <c r="T59" s="2"/>
    </row>
    <row r="60" spans="9:20" x14ac:dyDescent="0.2">
      <c r="I60" s="192"/>
      <c r="J60" s="193"/>
      <c r="K60" s="193"/>
      <c r="L60" s="193"/>
      <c r="M60" s="193"/>
      <c r="N60" s="192"/>
      <c r="O60" s="192"/>
      <c r="P60" s="2"/>
      <c r="Q60" s="2"/>
      <c r="R60" s="2"/>
      <c r="S60" s="2"/>
      <c r="T60" s="2"/>
    </row>
    <row r="61" spans="9:20" x14ac:dyDescent="0.2">
      <c r="I61" s="192"/>
      <c r="J61" s="193"/>
      <c r="K61" s="193"/>
      <c r="L61" s="193"/>
      <c r="M61" s="193"/>
      <c r="N61" s="192"/>
      <c r="O61" s="192"/>
      <c r="P61" s="2"/>
      <c r="Q61" s="2"/>
      <c r="R61" s="2"/>
      <c r="S61" s="2"/>
      <c r="T61" s="2"/>
    </row>
    <row r="62" spans="9:20" x14ac:dyDescent="0.2">
      <c r="I62" s="2"/>
      <c r="J62" s="190"/>
      <c r="K62" s="190"/>
      <c r="L62" s="190"/>
      <c r="M62" s="190"/>
      <c r="N62" s="2"/>
      <c r="O62" s="2"/>
      <c r="P62" s="2"/>
      <c r="Q62" s="2"/>
      <c r="R62" s="2"/>
      <c r="S62" s="2"/>
      <c r="T62" s="2"/>
    </row>
    <row r="63" spans="9:20" x14ac:dyDescent="0.2">
      <c r="I63" s="2"/>
      <c r="J63" s="2"/>
      <c r="K63" s="2"/>
      <c r="L63" s="2"/>
      <c r="M63" s="2"/>
      <c r="N63" s="2"/>
      <c r="O63" s="2"/>
      <c r="P63" s="2"/>
      <c r="Q63" s="2"/>
      <c r="R63" s="2"/>
      <c r="S63" s="2"/>
      <c r="T63" s="2"/>
    </row>
    <row r="64" spans="9:20" x14ac:dyDescent="0.2">
      <c r="I64" s="2"/>
      <c r="J64" s="2"/>
      <c r="K64" s="2"/>
      <c r="L64" s="2"/>
      <c r="M64" s="2"/>
      <c r="N64" s="2"/>
      <c r="O64" s="2"/>
      <c r="P64" s="2"/>
      <c r="Q64" s="2"/>
      <c r="R64" s="2"/>
      <c r="S64" s="2"/>
      <c r="T64" s="2"/>
    </row>
    <row r="65" spans="9:20" x14ac:dyDescent="0.2">
      <c r="I65" s="2"/>
      <c r="J65" s="2"/>
      <c r="K65" s="2"/>
      <c r="L65" s="2"/>
      <c r="M65" s="2"/>
      <c r="N65" s="2"/>
      <c r="O65" s="2"/>
      <c r="P65" s="2"/>
      <c r="Q65" s="2"/>
      <c r="R65" s="2"/>
      <c r="S65" s="2"/>
      <c r="T65" s="2"/>
    </row>
    <row r="66" spans="9:20" x14ac:dyDescent="0.2">
      <c r="I66" s="2"/>
      <c r="J66" s="2"/>
      <c r="K66" s="2"/>
      <c r="L66" s="2"/>
      <c r="M66" s="2"/>
      <c r="N66" s="2"/>
      <c r="O66" s="2"/>
      <c r="P66" s="2"/>
      <c r="Q66" s="2"/>
      <c r="R66" s="2"/>
      <c r="S66" s="2"/>
      <c r="T66" s="2"/>
    </row>
    <row r="67" spans="9:20" x14ac:dyDescent="0.2">
      <c r="I67" s="2"/>
      <c r="J67" s="2"/>
      <c r="K67" s="2"/>
      <c r="L67" s="2"/>
      <c r="M67" s="2"/>
      <c r="N67" s="2"/>
      <c r="O67" s="2"/>
      <c r="P67" s="2"/>
      <c r="Q67" s="2"/>
      <c r="R67" s="2"/>
      <c r="S67" s="2"/>
      <c r="T67" s="2"/>
    </row>
    <row r="68" spans="9:20" x14ac:dyDescent="0.2">
      <c r="I68" s="2"/>
      <c r="J68" s="2"/>
      <c r="K68" s="2"/>
      <c r="L68" s="2"/>
      <c r="M68" s="2"/>
      <c r="N68" s="2"/>
      <c r="O68" s="2"/>
      <c r="P68" s="2"/>
      <c r="Q68" s="2"/>
      <c r="R68" s="2"/>
      <c r="S68" s="2"/>
      <c r="T68" s="2"/>
    </row>
    <row r="69" spans="9:20" x14ac:dyDescent="0.2">
      <c r="I69" s="2"/>
      <c r="J69" s="2"/>
      <c r="K69" s="2"/>
      <c r="L69" s="2"/>
      <c r="M69" s="2"/>
      <c r="N69" s="2"/>
      <c r="O69" s="2"/>
      <c r="P69" s="2"/>
      <c r="Q69" s="2"/>
      <c r="R69" s="2"/>
      <c r="S69" s="2"/>
      <c r="T69" s="2"/>
    </row>
    <row r="70" spans="9:20" x14ac:dyDescent="0.2">
      <c r="I70" s="2"/>
      <c r="J70" s="2"/>
      <c r="K70" s="2"/>
      <c r="L70" s="2"/>
      <c r="M70" s="2"/>
      <c r="N70" s="2"/>
      <c r="O70" s="2"/>
      <c r="P70" s="2"/>
      <c r="Q70" s="2"/>
      <c r="R70" s="2"/>
      <c r="S70" s="2"/>
      <c r="T70" s="2"/>
    </row>
    <row r="71" spans="9:20" x14ac:dyDescent="0.2">
      <c r="I71" s="2"/>
      <c r="J71" s="2"/>
      <c r="K71" s="2"/>
      <c r="L71" s="2"/>
      <c r="M71" s="2"/>
      <c r="N71" s="2"/>
      <c r="O71" s="2"/>
      <c r="P71" s="2"/>
      <c r="Q71" s="2"/>
      <c r="R71" s="2"/>
      <c r="S71" s="2"/>
      <c r="T71" s="2"/>
    </row>
    <row r="72" spans="9:20" x14ac:dyDescent="0.2">
      <c r="I72" s="2"/>
      <c r="J72" s="2"/>
      <c r="K72" s="2"/>
      <c r="L72" s="2"/>
      <c r="M72" s="2"/>
      <c r="N72" s="2"/>
      <c r="O72" s="2"/>
      <c r="P72" s="2"/>
      <c r="Q72" s="2"/>
      <c r="R72" s="2"/>
      <c r="S72" s="2"/>
      <c r="T72" s="2"/>
    </row>
  </sheetData>
  <mergeCells count="1">
    <mergeCell ref="A1:I1"/>
  </mergeCells>
  <phoneticPr fontId="5" type="noConversion"/>
  <pageMargins left="0.78740157480314965" right="0.59055118110236227" top="0.78740157480314965" bottom="0.78740157480314965" header="0.51181102362204722" footer="0.35433070866141736"/>
  <pageSetup paperSize="9" scale="80" orientation="landscape" horizontalDpi="300" verticalDpi="300" r:id="rId1"/>
  <headerFooter alignWithMargins="0"/>
  <ignoredErrors>
    <ignoredError sqref="J46 K46:L58 J47:J58" formulaRange="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Q20"/>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customWidth="1"/>
    <col min="3" max="5" width="14" style="40" customWidth="1"/>
    <col min="6" max="6" width="11.7109375" style="40" customWidth="1"/>
    <col min="7" max="7" width="12.5703125" style="1" customWidth="1"/>
    <col min="8" max="9" width="11.42578125" style="1"/>
    <col min="10" max="12" width="7.28515625" style="1" customWidth="1"/>
    <col min="13" max="17" width="11.42578125" style="1"/>
  </cols>
  <sheetData>
    <row r="1" spans="1:17" ht="15.75" x14ac:dyDescent="0.25">
      <c r="A1" s="218" t="str">
        <f>Inhaltsverzeichnis!B30&amp;" "&amp;Inhaltsverzeichnis!C30&amp;" "&amp;Inhaltsverzeichnis!E30</f>
        <v>Tabelle 11: Sozialhilfebeziehende (15-64 Jahre) nach Erwerbssituation, 2005–2017</v>
      </c>
      <c r="B1" s="218"/>
      <c r="C1" s="218"/>
      <c r="D1" s="218"/>
      <c r="E1" s="218"/>
      <c r="F1" s="218"/>
      <c r="G1" s="218"/>
      <c r="H1" s="218"/>
      <c r="I1" s="218"/>
    </row>
    <row r="3" spans="1:17" s="40" customFormat="1" ht="24.75" customHeight="1" x14ac:dyDescent="0.2">
      <c r="B3" s="174" t="s">
        <v>2</v>
      </c>
      <c r="C3" s="204" t="s">
        <v>0</v>
      </c>
      <c r="D3" s="35" t="s">
        <v>12</v>
      </c>
      <c r="E3" s="35" t="s">
        <v>13</v>
      </c>
      <c r="F3" s="35" t="s">
        <v>78</v>
      </c>
      <c r="G3" s="204" t="s">
        <v>433</v>
      </c>
    </row>
    <row r="4" spans="1:17" x14ac:dyDescent="0.2">
      <c r="B4" s="24">
        <v>2005</v>
      </c>
      <c r="C4" s="59">
        <v>7551</v>
      </c>
      <c r="D4" s="59">
        <v>1625</v>
      </c>
      <c r="E4" s="59">
        <v>2386</v>
      </c>
      <c r="F4" s="59">
        <v>2066</v>
      </c>
      <c r="G4" s="59">
        <v>1474</v>
      </c>
      <c r="H4" s="19"/>
      <c r="I4"/>
      <c r="J4"/>
      <c r="K4"/>
      <c r="L4"/>
      <c r="M4"/>
      <c r="N4"/>
      <c r="O4"/>
      <c r="P4"/>
      <c r="Q4"/>
    </row>
    <row r="5" spans="1:17" x14ac:dyDescent="0.2">
      <c r="B5" s="24">
        <v>2006</v>
      </c>
      <c r="C5" s="59">
        <v>8016</v>
      </c>
      <c r="D5" s="59">
        <v>1985</v>
      </c>
      <c r="E5" s="59">
        <v>2499</v>
      </c>
      <c r="F5" s="59">
        <v>2569</v>
      </c>
      <c r="G5" s="59">
        <v>963</v>
      </c>
      <c r="H5" s="19"/>
      <c r="I5"/>
      <c r="J5"/>
      <c r="K5"/>
      <c r="L5"/>
      <c r="M5"/>
      <c r="N5"/>
      <c r="O5"/>
      <c r="P5"/>
      <c r="Q5"/>
    </row>
    <row r="6" spans="1:17" x14ac:dyDescent="0.2">
      <c r="B6" s="24">
        <v>2007</v>
      </c>
      <c r="C6" s="59">
        <v>7989</v>
      </c>
      <c r="D6" s="59">
        <v>2030</v>
      </c>
      <c r="E6" s="59">
        <v>2415</v>
      </c>
      <c r="F6" s="59">
        <v>2900</v>
      </c>
      <c r="G6" s="59">
        <v>644</v>
      </c>
      <c r="H6" s="19"/>
      <c r="I6"/>
      <c r="J6"/>
      <c r="K6"/>
      <c r="L6"/>
      <c r="M6"/>
      <c r="N6"/>
      <c r="O6"/>
      <c r="P6"/>
      <c r="Q6"/>
    </row>
    <row r="7" spans="1:17" x14ac:dyDescent="0.2">
      <c r="B7" s="24">
        <v>2008</v>
      </c>
      <c r="C7" s="59">
        <v>7537</v>
      </c>
      <c r="D7" s="59">
        <v>2050</v>
      </c>
      <c r="E7" s="59">
        <v>2342</v>
      </c>
      <c r="F7" s="59">
        <v>2767</v>
      </c>
      <c r="G7" s="59">
        <v>378</v>
      </c>
      <c r="H7" s="19"/>
      <c r="I7"/>
      <c r="J7"/>
      <c r="K7"/>
      <c r="L7"/>
      <c r="M7"/>
      <c r="N7"/>
      <c r="O7"/>
      <c r="P7"/>
      <c r="Q7"/>
    </row>
    <row r="8" spans="1:17" x14ac:dyDescent="0.2">
      <c r="B8" s="24">
        <v>2009</v>
      </c>
      <c r="C8" s="59">
        <v>7801</v>
      </c>
      <c r="D8" s="59">
        <v>1836</v>
      </c>
      <c r="E8" s="59">
        <v>2769</v>
      </c>
      <c r="F8" s="59">
        <v>2915</v>
      </c>
      <c r="G8" s="59">
        <v>281</v>
      </c>
      <c r="H8" s="19"/>
      <c r="I8"/>
      <c r="J8"/>
      <c r="K8"/>
      <c r="L8"/>
      <c r="M8"/>
      <c r="N8"/>
      <c r="O8"/>
      <c r="P8"/>
      <c r="Q8"/>
    </row>
    <row r="9" spans="1:17" x14ac:dyDescent="0.2">
      <c r="B9" s="24">
        <v>2010</v>
      </c>
      <c r="C9" s="59">
        <v>7974</v>
      </c>
      <c r="D9" s="59">
        <v>1947</v>
      </c>
      <c r="E9" s="59">
        <v>2843</v>
      </c>
      <c r="F9" s="59">
        <v>2990</v>
      </c>
      <c r="G9" s="59">
        <v>194</v>
      </c>
      <c r="H9" s="19"/>
      <c r="I9"/>
      <c r="J9"/>
      <c r="K9"/>
      <c r="L9"/>
      <c r="M9"/>
      <c r="N9"/>
      <c r="O9"/>
      <c r="P9"/>
      <c r="Q9"/>
    </row>
    <row r="10" spans="1:17" x14ac:dyDescent="0.2">
      <c r="B10" s="24">
        <v>2011</v>
      </c>
      <c r="C10" s="59">
        <v>8355</v>
      </c>
      <c r="D10" s="59">
        <v>2047</v>
      </c>
      <c r="E10" s="59">
        <v>2793</v>
      </c>
      <c r="F10" s="59">
        <v>3345</v>
      </c>
      <c r="G10" s="59">
        <v>170</v>
      </c>
      <c r="H10" s="19"/>
      <c r="I10"/>
      <c r="J10"/>
      <c r="K10"/>
      <c r="L10"/>
      <c r="M10"/>
      <c r="N10"/>
      <c r="O10"/>
      <c r="P10"/>
      <c r="Q10"/>
    </row>
    <row r="11" spans="1:17" x14ac:dyDescent="0.2">
      <c r="B11" s="24">
        <v>2012</v>
      </c>
      <c r="C11" s="59">
        <v>8653</v>
      </c>
      <c r="D11" s="59">
        <v>2076</v>
      </c>
      <c r="E11" s="59">
        <v>2924</v>
      </c>
      <c r="F11" s="59">
        <v>3427</v>
      </c>
      <c r="G11" s="59">
        <v>226</v>
      </c>
      <c r="H11" s="19"/>
      <c r="I11"/>
      <c r="J11"/>
      <c r="K11"/>
      <c r="L11"/>
      <c r="M11"/>
      <c r="N11"/>
      <c r="O11"/>
      <c r="P11"/>
      <c r="Q11"/>
    </row>
    <row r="12" spans="1:17" x14ac:dyDescent="0.2">
      <c r="B12" s="24">
        <v>2013</v>
      </c>
      <c r="C12" s="59">
        <v>9022</v>
      </c>
      <c r="D12" s="59">
        <v>2055</v>
      </c>
      <c r="E12" s="59">
        <v>2993</v>
      </c>
      <c r="F12" s="59">
        <v>3754</v>
      </c>
      <c r="G12" s="59">
        <v>220</v>
      </c>
      <c r="H12" s="19"/>
    </row>
    <row r="13" spans="1:17" s="42" customFormat="1" x14ac:dyDescent="0.2">
      <c r="B13" s="24">
        <v>2014</v>
      </c>
      <c r="C13" s="59">
        <v>9616</v>
      </c>
      <c r="D13" s="59">
        <v>2201</v>
      </c>
      <c r="E13" s="59">
        <v>3191</v>
      </c>
      <c r="F13" s="59">
        <v>4001</v>
      </c>
      <c r="G13" s="59">
        <v>223</v>
      </c>
      <c r="H13" s="19"/>
      <c r="I13" s="1"/>
      <c r="J13" s="1"/>
      <c r="K13" s="1"/>
      <c r="L13" s="1"/>
      <c r="M13" s="1"/>
      <c r="N13" s="1"/>
      <c r="O13" s="1"/>
      <c r="P13" s="1"/>
      <c r="Q13" s="1"/>
    </row>
    <row r="14" spans="1:17" s="42" customFormat="1" x14ac:dyDescent="0.2">
      <c r="B14" s="24">
        <v>2015</v>
      </c>
      <c r="C14" s="59">
        <v>10176</v>
      </c>
      <c r="D14" s="59">
        <v>2363</v>
      </c>
      <c r="E14" s="59">
        <v>3378</v>
      </c>
      <c r="F14" s="59">
        <v>4180</v>
      </c>
      <c r="G14" s="59">
        <v>255</v>
      </c>
      <c r="H14" s="19"/>
      <c r="I14" s="1"/>
      <c r="J14" s="1"/>
      <c r="K14" s="1"/>
      <c r="L14" s="1"/>
      <c r="M14" s="1"/>
      <c r="N14" s="1"/>
      <c r="O14" s="1"/>
      <c r="P14" s="1"/>
      <c r="Q14" s="1"/>
    </row>
    <row r="15" spans="1:17" s="42" customFormat="1" x14ac:dyDescent="0.2">
      <c r="B15" s="24">
        <v>2016</v>
      </c>
      <c r="C15" s="59">
        <v>10551</v>
      </c>
      <c r="D15" s="59">
        <v>2452</v>
      </c>
      <c r="E15" s="59">
        <v>3390</v>
      </c>
      <c r="F15" s="59">
        <v>4528</v>
      </c>
      <c r="G15" s="59">
        <v>181</v>
      </c>
      <c r="H15" s="19"/>
      <c r="I15" s="1"/>
      <c r="J15" s="1"/>
      <c r="K15" s="1"/>
      <c r="L15" s="1"/>
      <c r="M15" s="1"/>
      <c r="N15" s="1"/>
      <c r="O15" s="1"/>
      <c r="P15" s="1"/>
      <c r="Q15" s="1"/>
    </row>
    <row r="16" spans="1:17" s="42" customFormat="1" x14ac:dyDescent="0.2">
      <c r="B16" s="24">
        <v>2017</v>
      </c>
      <c r="C16" s="59">
        <v>10799</v>
      </c>
      <c r="D16" s="59">
        <v>2520</v>
      </c>
      <c r="E16" s="59">
        <v>3490</v>
      </c>
      <c r="F16" s="59">
        <v>4534</v>
      </c>
      <c r="G16" s="59">
        <v>255</v>
      </c>
      <c r="H16" s="1"/>
      <c r="I16" s="1"/>
      <c r="J16" s="1"/>
      <c r="K16" s="1"/>
      <c r="L16" s="1"/>
      <c r="M16" s="1"/>
      <c r="N16" s="1"/>
      <c r="O16" s="1"/>
      <c r="P16" s="1"/>
      <c r="Q16" s="1"/>
    </row>
    <row r="17" spans="2:17" s="42" customFormat="1" x14ac:dyDescent="0.2">
      <c r="B17" s="64"/>
      <c r="C17" s="194"/>
      <c r="D17" s="194"/>
      <c r="E17" s="194"/>
      <c r="F17" s="194"/>
      <c r="G17" s="194"/>
      <c r="H17" s="1"/>
      <c r="I17" s="1"/>
      <c r="J17" s="1"/>
      <c r="K17" s="1"/>
      <c r="L17" s="1"/>
      <c r="M17" s="1"/>
      <c r="N17" s="1"/>
      <c r="O17" s="1"/>
      <c r="P17" s="1"/>
      <c r="Q17" s="1"/>
    </row>
    <row r="18" spans="2:17" s="42" customFormat="1" x14ac:dyDescent="0.2">
      <c r="B18" s="45"/>
      <c r="C18" s="45"/>
      <c r="D18" s="45"/>
      <c r="E18" s="45"/>
      <c r="F18" s="1"/>
      <c r="G18" s="1"/>
      <c r="H18" s="1"/>
      <c r="I18" s="1"/>
      <c r="J18" s="1"/>
      <c r="K18" s="1"/>
      <c r="L18" s="1"/>
      <c r="M18" s="1"/>
      <c r="N18" s="1"/>
      <c r="O18" s="1"/>
      <c r="P18" s="1"/>
    </row>
    <row r="20" spans="2:17" x14ac:dyDescent="0.2">
      <c r="B20" s="41"/>
    </row>
  </sheetData>
  <mergeCells count="1">
    <mergeCell ref="A1:I1"/>
  </mergeCells>
  <phoneticPr fontId="5" type="noConversion"/>
  <pageMargins left="0.78740157480314965" right="0.59055118110236227" top="0.78740157480314965" bottom="0.78740157480314965" header="0.51181102362204722" footer="0.35433070866141736"/>
  <pageSetup paperSize="9" scale="80" orientation="portrait" horizontalDpi="300" verticalDpi="300" r:id="rId1"/>
  <headerFooter alignWithMargins="0"/>
  <rowBreaks count="1" manualBreakCount="1">
    <brk id="50"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P51"/>
  <sheetViews>
    <sheetView showGridLines="0" workbookViewId="0">
      <selection activeCell="A2" sqref="A2"/>
    </sheetView>
  </sheetViews>
  <sheetFormatPr baseColWidth="10" defaultRowHeight="12.75" x14ac:dyDescent="0.2"/>
  <cols>
    <col min="1" max="1" width="3.7109375" customWidth="1"/>
    <col min="2" max="2" width="7.28515625" customWidth="1"/>
    <col min="3" max="4" width="11.42578125" customWidth="1"/>
    <col min="5" max="5" width="11.42578125" style="42" customWidth="1"/>
    <col min="6" max="9" width="11.42578125" customWidth="1"/>
  </cols>
  <sheetData>
    <row r="1" spans="1:16" ht="15.75" x14ac:dyDescent="0.25">
      <c r="A1" s="219" t="str">
        <f>Inhaltsverzeichnis!B31&amp;" "&amp;Inhaltsverzeichnis!C31&amp;" "&amp;Inhaltsverzeichnis!E31</f>
        <v>Tabelle 12: Erwerbstätige Sozialhilfebeziehende (15-64 Jahre) nach Beschäftigungsgrad und Geschlecht, 2005–2017</v>
      </c>
      <c r="B1" s="219"/>
      <c r="C1" s="219"/>
      <c r="D1" s="219"/>
      <c r="E1" s="219"/>
      <c r="F1" s="219"/>
      <c r="G1" s="219"/>
      <c r="H1" s="219"/>
      <c r="I1" s="219"/>
      <c r="J1" s="219"/>
      <c r="K1" s="219"/>
    </row>
    <row r="2" spans="1:16" s="42" customFormat="1" ht="15.75" x14ac:dyDescent="0.25">
      <c r="A2" s="49"/>
      <c r="D2" s="168" t="s">
        <v>342</v>
      </c>
      <c r="E2" s="168"/>
      <c r="F2" s="168"/>
      <c r="G2" s="168"/>
      <c r="H2" s="168"/>
      <c r="I2" s="168" t="s">
        <v>341</v>
      </c>
    </row>
    <row r="3" spans="1:16" ht="14.25" customHeight="1" x14ac:dyDescent="0.2">
      <c r="B3" s="224" t="s">
        <v>2</v>
      </c>
      <c r="C3" s="228" t="s">
        <v>0</v>
      </c>
      <c r="D3" s="226" t="s">
        <v>342</v>
      </c>
      <c r="E3" s="240"/>
      <c r="F3" s="240"/>
      <c r="G3" s="240"/>
      <c r="H3" s="240"/>
      <c r="I3" s="223" t="s">
        <v>341</v>
      </c>
      <c r="J3" s="223"/>
      <c r="K3" s="223"/>
      <c r="L3" s="223"/>
      <c r="M3" s="223"/>
      <c r="N3" s="222" t="s">
        <v>331</v>
      </c>
      <c r="O3" s="178"/>
    </row>
    <row r="4" spans="1:16" ht="38.25" x14ac:dyDescent="0.2">
      <c r="B4" s="225"/>
      <c r="C4" s="233"/>
      <c r="D4" s="203" t="s">
        <v>389</v>
      </c>
      <c r="E4" s="204" t="s">
        <v>390</v>
      </c>
      <c r="F4" s="204" t="s">
        <v>391</v>
      </c>
      <c r="G4" s="204" t="s">
        <v>392</v>
      </c>
      <c r="H4" s="204" t="s">
        <v>365</v>
      </c>
      <c r="I4" s="203" t="s">
        <v>389</v>
      </c>
      <c r="J4" s="204" t="s">
        <v>390</v>
      </c>
      <c r="K4" s="204" t="s">
        <v>391</v>
      </c>
      <c r="L4" s="204" t="s">
        <v>392</v>
      </c>
      <c r="M4" s="206" t="s">
        <v>365</v>
      </c>
      <c r="N4" s="222"/>
    </row>
    <row r="5" spans="1:16" x14ac:dyDescent="0.2">
      <c r="B5" s="24">
        <v>2005</v>
      </c>
      <c r="C5" s="28">
        <v>2861</v>
      </c>
      <c r="D5" s="115">
        <v>205</v>
      </c>
      <c r="E5" s="115">
        <v>12</v>
      </c>
      <c r="F5" s="115">
        <v>65</v>
      </c>
      <c r="G5" s="115">
        <v>133</v>
      </c>
      <c r="H5" s="115">
        <v>16</v>
      </c>
      <c r="I5" s="115">
        <v>116</v>
      </c>
      <c r="J5" s="115">
        <v>7</v>
      </c>
      <c r="K5" s="115">
        <v>183</v>
      </c>
      <c r="L5" s="115">
        <v>325</v>
      </c>
      <c r="M5" s="115">
        <v>45</v>
      </c>
      <c r="N5" s="115">
        <v>1754</v>
      </c>
      <c r="O5" s="19"/>
      <c r="P5" s="19"/>
    </row>
    <row r="6" spans="1:16" x14ac:dyDescent="0.2">
      <c r="B6" s="24">
        <v>2006</v>
      </c>
      <c r="C6" s="28">
        <v>2671</v>
      </c>
      <c r="D6" s="28">
        <v>250</v>
      </c>
      <c r="E6" s="28">
        <v>14</v>
      </c>
      <c r="F6" s="28">
        <v>75</v>
      </c>
      <c r="G6" s="28">
        <v>123</v>
      </c>
      <c r="H6" s="28">
        <v>19</v>
      </c>
      <c r="I6" s="28">
        <v>162</v>
      </c>
      <c r="J6" s="28">
        <v>7</v>
      </c>
      <c r="K6" s="28">
        <v>228</v>
      </c>
      <c r="L6" s="28">
        <v>389</v>
      </c>
      <c r="M6" s="28">
        <v>49</v>
      </c>
      <c r="N6" s="22">
        <v>1355</v>
      </c>
      <c r="O6" s="19"/>
      <c r="P6" s="19"/>
    </row>
    <row r="7" spans="1:16" x14ac:dyDescent="0.2">
      <c r="B7" s="24">
        <v>2007</v>
      </c>
      <c r="C7" s="28">
        <v>2365</v>
      </c>
      <c r="D7" s="22">
        <v>238</v>
      </c>
      <c r="E7" s="22">
        <v>18</v>
      </c>
      <c r="F7" s="22">
        <v>102</v>
      </c>
      <c r="G7" s="22">
        <v>114</v>
      </c>
      <c r="H7" s="22">
        <v>16</v>
      </c>
      <c r="I7" s="23">
        <v>140</v>
      </c>
      <c r="J7" s="23">
        <v>7</v>
      </c>
      <c r="K7" s="23">
        <v>258</v>
      </c>
      <c r="L7" s="23">
        <v>399</v>
      </c>
      <c r="M7" s="23">
        <v>57</v>
      </c>
      <c r="N7" s="22">
        <v>1016</v>
      </c>
      <c r="O7" s="19"/>
      <c r="P7" s="19"/>
    </row>
    <row r="8" spans="1:16" x14ac:dyDescent="0.2">
      <c r="B8" s="24">
        <v>2008</v>
      </c>
      <c r="C8" s="28">
        <v>2158</v>
      </c>
      <c r="D8" s="22">
        <v>223</v>
      </c>
      <c r="E8" s="22">
        <v>14</v>
      </c>
      <c r="F8" s="22">
        <v>81</v>
      </c>
      <c r="G8" s="22">
        <v>100</v>
      </c>
      <c r="H8" s="22">
        <v>19</v>
      </c>
      <c r="I8" s="22">
        <v>134</v>
      </c>
      <c r="J8" s="22">
        <v>13</v>
      </c>
      <c r="K8" s="22">
        <v>272</v>
      </c>
      <c r="L8" s="22">
        <v>387</v>
      </c>
      <c r="M8" s="22">
        <v>59</v>
      </c>
      <c r="N8" s="22">
        <v>856</v>
      </c>
      <c r="O8" s="19"/>
      <c r="P8" s="19"/>
    </row>
    <row r="9" spans="1:16" x14ac:dyDescent="0.2">
      <c r="B9" s="24">
        <v>2009</v>
      </c>
      <c r="C9" s="28">
        <v>1843</v>
      </c>
      <c r="D9" s="22">
        <v>203</v>
      </c>
      <c r="E9" s="22">
        <v>18</v>
      </c>
      <c r="F9" s="22">
        <v>84</v>
      </c>
      <c r="G9" s="22">
        <v>139</v>
      </c>
      <c r="H9" s="22">
        <v>22</v>
      </c>
      <c r="I9" s="22">
        <v>127</v>
      </c>
      <c r="J9" s="22">
        <v>11</v>
      </c>
      <c r="K9" s="22">
        <v>269</v>
      </c>
      <c r="L9" s="22">
        <v>395</v>
      </c>
      <c r="M9" s="22">
        <v>89</v>
      </c>
      <c r="N9" s="22">
        <v>486</v>
      </c>
      <c r="O9" s="19"/>
      <c r="P9" s="19"/>
    </row>
    <row r="10" spans="1:16" x14ac:dyDescent="0.2">
      <c r="B10" s="24">
        <v>2010</v>
      </c>
      <c r="C10" s="28">
        <v>1838</v>
      </c>
      <c r="D10" s="22">
        <v>204</v>
      </c>
      <c r="E10" s="22">
        <v>13</v>
      </c>
      <c r="F10" s="22">
        <v>102</v>
      </c>
      <c r="G10" s="22">
        <v>143</v>
      </c>
      <c r="H10" s="22">
        <v>22</v>
      </c>
      <c r="I10" s="22">
        <v>135</v>
      </c>
      <c r="J10" s="22">
        <v>14</v>
      </c>
      <c r="K10" s="22">
        <v>273</v>
      </c>
      <c r="L10" s="22">
        <v>436</v>
      </c>
      <c r="M10" s="22">
        <v>91</v>
      </c>
      <c r="N10" s="22">
        <v>405</v>
      </c>
      <c r="O10" s="19"/>
      <c r="P10" s="19"/>
    </row>
    <row r="11" spans="1:16" x14ac:dyDescent="0.2">
      <c r="B11" s="24">
        <v>2011</v>
      </c>
      <c r="C11" s="28">
        <v>1929</v>
      </c>
      <c r="D11" s="22">
        <v>261</v>
      </c>
      <c r="E11" s="22">
        <v>12</v>
      </c>
      <c r="F11" s="22">
        <v>91</v>
      </c>
      <c r="G11" s="22">
        <v>173</v>
      </c>
      <c r="H11" s="22">
        <v>26</v>
      </c>
      <c r="I11" s="22">
        <v>143</v>
      </c>
      <c r="J11" s="22">
        <v>9</v>
      </c>
      <c r="K11" s="22">
        <v>279</v>
      </c>
      <c r="L11" s="22">
        <v>463</v>
      </c>
      <c r="M11" s="22">
        <v>88</v>
      </c>
      <c r="N11" s="22">
        <v>384</v>
      </c>
      <c r="O11" s="19"/>
      <c r="P11" s="19"/>
    </row>
    <row r="12" spans="1:16" x14ac:dyDescent="0.2">
      <c r="B12" s="24">
        <v>2012</v>
      </c>
      <c r="C12" s="28">
        <v>1979</v>
      </c>
      <c r="D12" s="38">
        <v>237</v>
      </c>
      <c r="E12" s="38">
        <v>18</v>
      </c>
      <c r="F12" s="38">
        <v>100</v>
      </c>
      <c r="G12" s="38">
        <v>189</v>
      </c>
      <c r="H12" s="38">
        <v>18</v>
      </c>
      <c r="I12" s="38">
        <v>137</v>
      </c>
      <c r="J12" s="38">
        <v>9</v>
      </c>
      <c r="K12" s="38">
        <v>302</v>
      </c>
      <c r="L12" s="38">
        <v>476</v>
      </c>
      <c r="M12" s="38">
        <v>77</v>
      </c>
      <c r="N12" s="22">
        <v>416</v>
      </c>
      <c r="O12" s="19"/>
      <c r="P12" s="19"/>
    </row>
    <row r="13" spans="1:16" x14ac:dyDescent="0.2">
      <c r="B13" s="24">
        <v>2013</v>
      </c>
      <c r="C13" s="28">
        <v>1966</v>
      </c>
      <c r="D13" s="38">
        <v>232</v>
      </c>
      <c r="E13" s="38">
        <v>18</v>
      </c>
      <c r="F13" s="38">
        <v>128</v>
      </c>
      <c r="G13" s="38">
        <v>180</v>
      </c>
      <c r="H13" s="38">
        <v>22</v>
      </c>
      <c r="I13" s="38">
        <v>132</v>
      </c>
      <c r="J13" s="38">
        <v>11</v>
      </c>
      <c r="K13" s="38">
        <v>309</v>
      </c>
      <c r="L13" s="38">
        <v>482</v>
      </c>
      <c r="M13" s="38">
        <v>83</v>
      </c>
      <c r="N13" s="22">
        <v>369</v>
      </c>
      <c r="O13" s="19"/>
      <c r="P13" s="19"/>
    </row>
    <row r="14" spans="1:16" x14ac:dyDescent="0.2">
      <c r="B14" s="24">
        <v>2014</v>
      </c>
      <c r="C14" s="28">
        <v>2111</v>
      </c>
      <c r="D14" s="38">
        <v>214</v>
      </c>
      <c r="E14" s="38">
        <v>24</v>
      </c>
      <c r="F14" s="38">
        <v>137</v>
      </c>
      <c r="G14" s="38">
        <v>189</v>
      </c>
      <c r="H14" s="38">
        <v>32</v>
      </c>
      <c r="I14" s="38">
        <v>129</v>
      </c>
      <c r="J14" s="38">
        <v>16</v>
      </c>
      <c r="K14" s="38">
        <v>338</v>
      </c>
      <c r="L14" s="38">
        <v>500</v>
      </c>
      <c r="M14" s="38">
        <v>75</v>
      </c>
      <c r="N14" s="22">
        <v>457</v>
      </c>
      <c r="O14" s="19"/>
      <c r="P14" s="19"/>
    </row>
    <row r="15" spans="1:16" x14ac:dyDescent="0.2">
      <c r="B15" s="24">
        <v>2015</v>
      </c>
      <c r="C15" s="28">
        <v>2247</v>
      </c>
      <c r="D15" s="106">
        <v>226</v>
      </c>
      <c r="E15" s="106">
        <v>21</v>
      </c>
      <c r="F15" s="106">
        <v>162</v>
      </c>
      <c r="G15" s="106">
        <v>244</v>
      </c>
      <c r="H15" s="106">
        <v>31</v>
      </c>
      <c r="I15" s="106">
        <v>101</v>
      </c>
      <c r="J15" s="106">
        <v>13</v>
      </c>
      <c r="K15" s="106">
        <v>359</v>
      </c>
      <c r="L15" s="106">
        <v>538</v>
      </c>
      <c r="M15" s="106">
        <v>76</v>
      </c>
      <c r="N15" s="59">
        <v>476</v>
      </c>
      <c r="O15" s="19"/>
      <c r="P15" s="19"/>
    </row>
    <row r="16" spans="1:16" s="42" customFormat="1" x14ac:dyDescent="0.2">
      <c r="B16" s="24">
        <v>2016</v>
      </c>
      <c r="C16" s="28">
        <v>2298</v>
      </c>
      <c r="D16" s="106">
        <v>202</v>
      </c>
      <c r="E16" s="106">
        <v>29</v>
      </c>
      <c r="F16" s="106">
        <v>176</v>
      </c>
      <c r="G16" s="106">
        <v>270</v>
      </c>
      <c r="H16" s="106">
        <v>41</v>
      </c>
      <c r="I16" s="106">
        <v>107</v>
      </c>
      <c r="J16" s="106">
        <v>17</v>
      </c>
      <c r="K16" s="106">
        <v>362</v>
      </c>
      <c r="L16" s="106">
        <v>558</v>
      </c>
      <c r="M16" s="106">
        <v>106</v>
      </c>
      <c r="N16" s="59">
        <v>430</v>
      </c>
      <c r="O16" s="19"/>
      <c r="P16" s="19"/>
    </row>
    <row r="17" spans="2:16" s="42" customFormat="1" x14ac:dyDescent="0.2">
      <c r="B17" s="24">
        <v>2017</v>
      </c>
      <c r="C17" s="106">
        <v>2449</v>
      </c>
      <c r="D17" s="106">
        <v>213</v>
      </c>
      <c r="E17" s="106">
        <v>33</v>
      </c>
      <c r="F17" s="106">
        <v>164</v>
      </c>
      <c r="G17" s="106">
        <v>281</v>
      </c>
      <c r="H17" s="106">
        <v>43</v>
      </c>
      <c r="I17" s="106">
        <v>108</v>
      </c>
      <c r="J17" s="106">
        <v>29</v>
      </c>
      <c r="K17" s="106">
        <v>345</v>
      </c>
      <c r="L17" s="106">
        <v>652</v>
      </c>
      <c r="M17" s="106">
        <v>105</v>
      </c>
      <c r="N17" s="59">
        <v>476</v>
      </c>
      <c r="O17" s="19"/>
      <c r="P17" s="19"/>
    </row>
    <row r="18" spans="2:16" x14ac:dyDescent="0.2">
      <c r="O18" s="19"/>
      <c r="P18" s="19"/>
    </row>
    <row r="19" spans="2:16" x14ac:dyDescent="0.2">
      <c r="B19" s="180" t="s">
        <v>393</v>
      </c>
    </row>
    <row r="20" spans="2:16" x14ac:dyDescent="0.2">
      <c r="B20" s="100" t="s">
        <v>395</v>
      </c>
    </row>
    <row r="21" spans="2:16" x14ac:dyDescent="0.2">
      <c r="B21" s="181" t="s">
        <v>394</v>
      </c>
    </row>
    <row r="51" spans="9:9" x14ac:dyDescent="0.2">
      <c r="I51" s="42"/>
    </row>
  </sheetData>
  <mergeCells count="6">
    <mergeCell ref="A1:K1"/>
    <mergeCell ref="I3:M3"/>
    <mergeCell ref="N3:N4"/>
    <mergeCell ref="B3:B4"/>
    <mergeCell ref="C3:C4"/>
    <mergeCell ref="D3:H3"/>
  </mergeCell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H13"/>
  <sheetViews>
    <sheetView showGridLines="0" workbookViewId="0">
      <selection activeCell="A2" sqref="A2"/>
    </sheetView>
  </sheetViews>
  <sheetFormatPr baseColWidth="10" defaultRowHeight="12.75" x14ac:dyDescent="0.2"/>
  <cols>
    <col min="1" max="1" width="3.7109375" customWidth="1"/>
    <col min="2" max="2" width="6.7109375" customWidth="1"/>
    <col min="3" max="3" width="13.7109375" style="42" customWidth="1"/>
    <col min="4" max="8" width="13.7109375" customWidth="1"/>
  </cols>
  <sheetData>
    <row r="1" spans="1:8" ht="15.75" x14ac:dyDescent="0.25">
      <c r="A1" s="219" t="str">
        <f>Inhaltsverzeichnis!B34&amp;" "&amp;Inhaltsverzeichnis!C34&amp;" "&amp;Inhaltsverzeichnis!E34</f>
        <v>Tabelle 13: Unterstützungseinheiten nach Wohndauer in der Gemeinde, 2008–2017</v>
      </c>
      <c r="B1" s="219"/>
      <c r="C1" s="219"/>
      <c r="D1" s="219"/>
      <c r="E1" s="219"/>
      <c r="F1" s="219"/>
      <c r="G1" s="219"/>
      <c r="H1" s="219"/>
    </row>
    <row r="3" spans="1:8" ht="25.5" x14ac:dyDescent="0.2">
      <c r="B3" s="177" t="s">
        <v>2</v>
      </c>
      <c r="C3" s="204" t="s">
        <v>0</v>
      </c>
      <c r="D3" s="204" t="s">
        <v>366</v>
      </c>
      <c r="E3" s="35" t="s">
        <v>345</v>
      </c>
      <c r="F3" s="35" t="s">
        <v>346</v>
      </c>
      <c r="G3" s="204" t="s">
        <v>464</v>
      </c>
      <c r="H3" s="204" t="s">
        <v>332</v>
      </c>
    </row>
    <row r="4" spans="1:8" x14ac:dyDescent="0.2">
      <c r="B4" s="133">
        <v>2008</v>
      </c>
      <c r="C4" s="141">
        <v>6263</v>
      </c>
      <c r="D4" s="132">
        <v>272</v>
      </c>
      <c r="E4" s="132">
        <v>274</v>
      </c>
      <c r="F4" s="132">
        <v>737</v>
      </c>
      <c r="G4" s="132">
        <v>4941</v>
      </c>
      <c r="H4" s="23">
        <v>39</v>
      </c>
    </row>
    <row r="5" spans="1:8" x14ac:dyDescent="0.2">
      <c r="B5" s="131">
        <v>2009</v>
      </c>
      <c r="C5" s="132">
        <v>6616</v>
      </c>
      <c r="D5" s="132">
        <v>303</v>
      </c>
      <c r="E5" s="132">
        <v>315</v>
      </c>
      <c r="F5" s="132">
        <v>817</v>
      </c>
      <c r="G5" s="132">
        <v>5144</v>
      </c>
      <c r="H5" s="23">
        <v>37</v>
      </c>
    </row>
    <row r="6" spans="1:8" x14ac:dyDescent="0.2">
      <c r="B6" s="131">
        <v>2010</v>
      </c>
      <c r="C6" s="132">
        <v>6827</v>
      </c>
      <c r="D6" s="132">
        <v>263</v>
      </c>
      <c r="E6" s="132">
        <v>272</v>
      </c>
      <c r="F6" s="132">
        <v>825</v>
      </c>
      <c r="G6" s="132">
        <v>5448</v>
      </c>
      <c r="H6" s="23">
        <v>19</v>
      </c>
    </row>
    <row r="7" spans="1:8" x14ac:dyDescent="0.2">
      <c r="B7" s="131">
        <v>2011</v>
      </c>
      <c r="C7" s="132">
        <v>7198</v>
      </c>
      <c r="D7" s="132">
        <v>306</v>
      </c>
      <c r="E7" s="132">
        <v>339</v>
      </c>
      <c r="F7" s="132">
        <v>821</v>
      </c>
      <c r="G7" s="132">
        <v>5706</v>
      </c>
      <c r="H7" s="23">
        <v>26</v>
      </c>
    </row>
    <row r="8" spans="1:8" x14ac:dyDescent="0.2">
      <c r="B8" s="131">
        <v>2012</v>
      </c>
      <c r="C8" s="132">
        <v>7516</v>
      </c>
      <c r="D8" s="132">
        <v>314</v>
      </c>
      <c r="E8" s="132">
        <v>381</v>
      </c>
      <c r="F8" s="132">
        <v>923</v>
      </c>
      <c r="G8" s="132">
        <v>5886</v>
      </c>
      <c r="H8" s="23">
        <v>12</v>
      </c>
    </row>
    <row r="9" spans="1:8" x14ac:dyDescent="0.2">
      <c r="B9" s="131">
        <v>2013</v>
      </c>
      <c r="C9" s="132">
        <v>7762</v>
      </c>
      <c r="D9" s="132">
        <v>309</v>
      </c>
      <c r="E9" s="132">
        <v>333</v>
      </c>
      <c r="F9" s="132">
        <v>943</v>
      </c>
      <c r="G9" s="132">
        <v>6168</v>
      </c>
      <c r="H9" s="23">
        <v>9</v>
      </c>
    </row>
    <row r="10" spans="1:8" x14ac:dyDescent="0.2">
      <c r="B10" s="131">
        <v>2014</v>
      </c>
      <c r="C10" s="132">
        <v>8195</v>
      </c>
      <c r="D10" s="132">
        <v>335</v>
      </c>
      <c r="E10" s="132">
        <v>377</v>
      </c>
      <c r="F10" s="132">
        <v>949</v>
      </c>
      <c r="G10" s="132">
        <v>6521</v>
      </c>
      <c r="H10" s="23">
        <v>13</v>
      </c>
    </row>
    <row r="11" spans="1:8" x14ac:dyDescent="0.2">
      <c r="B11" s="131">
        <v>2015</v>
      </c>
      <c r="C11" s="132">
        <v>8712</v>
      </c>
      <c r="D11" s="132">
        <v>354</v>
      </c>
      <c r="E11" s="132">
        <v>404</v>
      </c>
      <c r="F11" s="132">
        <v>1002</v>
      </c>
      <c r="G11" s="132">
        <v>6744</v>
      </c>
      <c r="H11" s="23">
        <v>208</v>
      </c>
    </row>
    <row r="12" spans="1:8" x14ac:dyDescent="0.2">
      <c r="B12" s="164">
        <v>2016</v>
      </c>
      <c r="C12" s="165">
        <v>9088</v>
      </c>
      <c r="D12" s="165">
        <v>346</v>
      </c>
      <c r="E12" s="165">
        <v>416</v>
      </c>
      <c r="F12" s="165">
        <v>1015</v>
      </c>
      <c r="G12" s="165">
        <v>6890</v>
      </c>
      <c r="H12" s="166">
        <v>421</v>
      </c>
    </row>
    <row r="13" spans="1:8" x14ac:dyDescent="0.2">
      <c r="B13" s="23">
        <v>2017</v>
      </c>
      <c r="C13" s="165">
        <v>9364</v>
      </c>
      <c r="D13" s="165">
        <v>344</v>
      </c>
      <c r="E13" s="165">
        <v>348</v>
      </c>
      <c r="F13" s="165">
        <v>1006</v>
      </c>
      <c r="G13" s="165">
        <v>7046</v>
      </c>
      <c r="H13" s="166">
        <v>620</v>
      </c>
    </row>
  </sheetData>
  <mergeCells count="1">
    <mergeCell ref="A1:H1"/>
  </mergeCells>
  <pageMargins left="0.7" right="0.7" top="0.78740157499999996" bottom="0.78740157499999996" header="0.3" footer="0.3"/>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S20"/>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customWidth="1"/>
    <col min="3" max="12" width="11.7109375" customWidth="1"/>
    <col min="13" max="13" width="11.7109375" style="42" customWidth="1"/>
  </cols>
  <sheetData>
    <row r="1" spans="1:14" ht="15.75" x14ac:dyDescent="0.25">
      <c r="A1" s="218" t="str">
        <f>Inhaltsverzeichnis!B35&amp;" "&amp;Inhaltsverzeichnis!C35&amp;" "&amp;Inhaltsverzeichnis!E35</f>
        <v>Tabelle 14: Unterstützungseinheiten nach deren Struktur, 2005–2017</v>
      </c>
      <c r="B1" s="218"/>
      <c r="C1" s="218"/>
      <c r="D1" s="218"/>
      <c r="E1" s="218"/>
      <c r="F1" s="218"/>
      <c r="G1" s="218"/>
      <c r="H1" s="218"/>
    </row>
    <row r="3" spans="1:14" s="61" customFormat="1" ht="12.75" customHeight="1" x14ac:dyDescent="0.2">
      <c r="B3" s="243" t="s">
        <v>2</v>
      </c>
      <c r="C3" s="228" t="s">
        <v>0</v>
      </c>
      <c r="D3" s="245" t="s">
        <v>29</v>
      </c>
      <c r="E3" s="246"/>
      <c r="F3" s="246"/>
      <c r="G3" s="246"/>
      <c r="H3" s="246"/>
      <c r="I3" s="246"/>
      <c r="J3" s="246"/>
      <c r="K3" s="247" t="s">
        <v>465</v>
      </c>
      <c r="L3" s="228" t="s">
        <v>467</v>
      </c>
      <c r="M3" s="228" t="s">
        <v>466</v>
      </c>
    </row>
    <row r="4" spans="1:14" s="61" customFormat="1" ht="51.75" customHeight="1" x14ac:dyDescent="0.2">
      <c r="B4" s="244"/>
      <c r="C4" s="230"/>
      <c r="D4" s="207" t="s">
        <v>0</v>
      </c>
      <c r="E4" s="204" t="s">
        <v>421</v>
      </c>
      <c r="F4" s="204" t="s">
        <v>384</v>
      </c>
      <c r="G4" s="204" t="s">
        <v>385</v>
      </c>
      <c r="H4" s="204" t="s">
        <v>422</v>
      </c>
      <c r="I4" s="25" t="s">
        <v>330</v>
      </c>
      <c r="J4" s="204" t="s">
        <v>334</v>
      </c>
      <c r="K4" s="230"/>
      <c r="L4" s="233"/>
      <c r="M4" s="233"/>
    </row>
    <row r="5" spans="1:14" x14ac:dyDescent="0.2">
      <c r="B5" s="120">
        <v>2005</v>
      </c>
      <c r="C5" s="121">
        <v>6070</v>
      </c>
      <c r="D5" s="182">
        <v>5094</v>
      </c>
      <c r="E5" s="121">
        <v>3017</v>
      </c>
      <c r="F5" s="121">
        <v>536</v>
      </c>
      <c r="G5" s="121">
        <v>310</v>
      </c>
      <c r="H5" s="121">
        <v>128</v>
      </c>
      <c r="I5" s="121">
        <v>773</v>
      </c>
      <c r="J5" s="121">
        <v>330</v>
      </c>
      <c r="K5" s="121">
        <v>748</v>
      </c>
      <c r="L5" s="121">
        <v>126</v>
      </c>
      <c r="M5" s="121">
        <v>102</v>
      </c>
      <c r="N5" s="19"/>
    </row>
    <row r="6" spans="1:14" x14ac:dyDescent="0.2">
      <c r="B6" s="120">
        <v>2006</v>
      </c>
      <c r="C6" s="121">
        <v>6479</v>
      </c>
      <c r="D6" s="182">
        <v>5465</v>
      </c>
      <c r="E6" s="121">
        <v>3164</v>
      </c>
      <c r="F6" s="121">
        <v>618</v>
      </c>
      <c r="G6" s="121">
        <v>373</v>
      </c>
      <c r="H6" s="121">
        <v>145</v>
      </c>
      <c r="I6" s="121">
        <v>797</v>
      </c>
      <c r="J6" s="121">
        <v>368</v>
      </c>
      <c r="K6" s="121">
        <v>791</v>
      </c>
      <c r="L6" s="121">
        <v>102</v>
      </c>
      <c r="M6" s="121">
        <v>121</v>
      </c>
      <c r="N6" s="19"/>
    </row>
    <row r="7" spans="1:14" x14ac:dyDescent="0.2">
      <c r="B7" s="120">
        <v>2007</v>
      </c>
      <c r="C7" s="121">
        <v>6536</v>
      </c>
      <c r="D7" s="182">
        <v>5533</v>
      </c>
      <c r="E7" s="121">
        <v>3164</v>
      </c>
      <c r="F7" s="121">
        <v>654</v>
      </c>
      <c r="G7" s="121">
        <v>402</v>
      </c>
      <c r="H7" s="121">
        <v>148</v>
      </c>
      <c r="I7" s="121">
        <v>819</v>
      </c>
      <c r="J7" s="121">
        <v>346</v>
      </c>
      <c r="K7" s="121">
        <v>847</v>
      </c>
      <c r="L7" s="121">
        <v>103</v>
      </c>
      <c r="M7" s="121">
        <v>53</v>
      </c>
      <c r="N7" s="19"/>
    </row>
    <row r="8" spans="1:14" x14ac:dyDescent="0.2">
      <c r="B8" s="120">
        <v>2008</v>
      </c>
      <c r="C8" s="121">
        <v>6263</v>
      </c>
      <c r="D8" s="182">
        <v>5307</v>
      </c>
      <c r="E8" s="121">
        <v>3017</v>
      </c>
      <c r="F8" s="121">
        <v>698</v>
      </c>
      <c r="G8" s="121">
        <v>375</v>
      </c>
      <c r="H8" s="121">
        <v>140</v>
      </c>
      <c r="I8" s="121">
        <v>764</v>
      </c>
      <c r="J8" s="121">
        <v>313</v>
      </c>
      <c r="K8" s="121">
        <v>788</v>
      </c>
      <c r="L8" s="121">
        <v>128</v>
      </c>
      <c r="M8" s="121">
        <v>40</v>
      </c>
      <c r="N8" s="19"/>
    </row>
    <row r="9" spans="1:14" x14ac:dyDescent="0.2">
      <c r="B9" s="120">
        <v>2009</v>
      </c>
      <c r="C9" s="121">
        <v>6616</v>
      </c>
      <c r="D9" s="182">
        <v>5585</v>
      </c>
      <c r="E9" s="121">
        <v>3287</v>
      </c>
      <c r="F9" s="121">
        <v>718</v>
      </c>
      <c r="G9" s="121">
        <v>377</v>
      </c>
      <c r="H9" s="121">
        <v>148</v>
      </c>
      <c r="I9" s="121">
        <v>721</v>
      </c>
      <c r="J9" s="121">
        <v>334</v>
      </c>
      <c r="K9" s="121">
        <v>829</v>
      </c>
      <c r="L9" s="121">
        <v>177</v>
      </c>
      <c r="M9" s="121">
        <v>25</v>
      </c>
      <c r="N9" s="19"/>
    </row>
    <row r="10" spans="1:14" x14ac:dyDescent="0.2">
      <c r="B10" s="120">
        <v>2010</v>
      </c>
      <c r="C10" s="121">
        <v>6827</v>
      </c>
      <c r="D10" s="182">
        <v>5687</v>
      </c>
      <c r="E10" s="121">
        <v>3408</v>
      </c>
      <c r="F10" s="121">
        <v>745</v>
      </c>
      <c r="G10" s="121">
        <v>355</v>
      </c>
      <c r="H10" s="121">
        <v>136</v>
      </c>
      <c r="I10" s="121">
        <v>711</v>
      </c>
      <c r="J10" s="121">
        <v>332</v>
      </c>
      <c r="K10" s="121">
        <v>908</v>
      </c>
      <c r="L10" s="121">
        <v>191</v>
      </c>
      <c r="M10" s="121">
        <v>41</v>
      </c>
      <c r="N10" s="19"/>
    </row>
    <row r="11" spans="1:14" x14ac:dyDescent="0.2">
      <c r="B11" s="120">
        <v>2011</v>
      </c>
      <c r="C11" s="121">
        <v>7198</v>
      </c>
      <c r="D11" s="182">
        <v>6032</v>
      </c>
      <c r="E11" s="124">
        <v>3708</v>
      </c>
      <c r="F11" s="121">
        <v>733</v>
      </c>
      <c r="G11" s="121">
        <v>381</v>
      </c>
      <c r="H11" s="121">
        <v>121</v>
      </c>
      <c r="I11" s="121">
        <v>748</v>
      </c>
      <c r="J11" s="121">
        <v>341</v>
      </c>
      <c r="K11" s="121">
        <v>937</v>
      </c>
      <c r="L11" s="121">
        <v>193</v>
      </c>
      <c r="M11" s="121">
        <v>36</v>
      </c>
      <c r="N11" s="19"/>
    </row>
    <row r="12" spans="1:14" x14ac:dyDescent="0.2">
      <c r="B12" s="120">
        <v>2012</v>
      </c>
      <c r="C12" s="121">
        <v>7516</v>
      </c>
      <c r="D12" s="182">
        <v>6326</v>
      </c>
      <c r="E12" s="121">
        <v>3955</v>
      </c>
      <c r="F12" s="121">
        <v>778</v>
      </c>
      <c r="G12" s="121">
        <v>389</v>
      </c>
      <c r="H12" s="121">
        <v>132</v>
      </c>
      <c r="I12" s="121">
        <v>744</v>
      </c>
      <c r="J12" s="121">
        <v>328</v>
      </c>
      <c r="K12" s="121">
        <v>972</v>
      </c>
      <c r="L12" s="121">
        <v>184</v>
      </c>
      <c r="M12" s="121">
        <v>34</v>
      </c>
      <c r="N12" s="19"/>
    </row>
    <row r="13" spans="1:14" s="42" customFormat="1" x14ac:dyDescent="0.2">
      <c r="B13" s="120">
        <v>2013</v>
      </c>
      <c r="C13" s="121">
        <v>7762</v>
      </c>
      <c r="D13" s="182">
        <v>6599</v>
      </c>
      <c r="E13" s="121">
        <v>4102</v>
      </c>
      <c r="F13" s="121">
        <v>786</v>
      </c>
      <c r="G13" s="121">
        <v>404</v>
      </c>
      <c r="H13" s="121">
        <v>153</v>
      </c>
      <c r="I13" s="121">
        <v>798</v>
      </c>
      <c r="J13" s="121">
        <v>356</v>
      </c>
      <c r="K13" s="121">
        <v>895</v>
      </c>
      <c r="L13" s="121">
        <v>246</v>
      </c>
      <c r="M13" s="121">
        <v>22</v>
      </c>
      <c r="N13" s="19"/>
    </row>
    <row r="14" spans="1:14" s="42" customFormat="1" x14ac:dyDescent="0.2">
      <c r="B14" s="120">
        <v>2014</v>
      </c>
      <c r="C14" s="121">
        <v>8195</v>
      </c>
      <c r="D14" s="182">
        <v>7101</v>
      </c>
      <c r="E14" s="121">
        <v>4458</v>
      </c>
      <c r="F14" s="121">
        <v>822</v>
      </c>
      <c r="G14" s="121">
        <v>454</v>
      </c>
      <c r="H14" s="121">
        <v>166</v>
      </c>
      <c r="I14" s="121">
        <v>803</v>
      </c>
      <c r="J14" s="121">
        <v>398</v>
      </c>
      <c r="K14" s="121">
        <v>834</v>
      </c>
      <c r="L14" s="121">
        <v>233</v>
      </c>
      <c r="M14" s="121">
        <v>27</v>
      </c>
      <c r="N14" s="19"/>
    </row>
    <row r="15" spans="1:14" s="42" customFormat="1" x14ac:dyDescent="0.2">
      <c r="B15" s="123">
        <v>2015</v>
      </c>
      <c r="C15" s="69">
        <v>8712</v>
      </c>
      <c r="D15" s="182">
        <v>7556</v>
      </c>
      <c r="E15" s="69">
        <v>4821</v>
      </c>
      <c r="F15" s="69">
        <v>857</v>
      </c>
      <c r="G15" s="69">
        <v>458</v>
      </c>
      <c r="H15" s="69">
        <v>175</v>
      </c>
      <c r="I15" s="69">
        <v>838</v>
      </c>
      <c r="J15" s="69">
        <v>407</v>
      </c>
      <c r="K15" s="69">
        <v>863</v>
      </c>
      <c r="L15" s="69">
        <v>233</v>
      </c>
      <c r="M15" s="69">
        <v>60</v>
      </c>
      <c r="N15" s="19"/>
    </row>
    <row r="16" spans="1:14" s="42" customFormat="1" x14ac:dyDescent="0.2">
      <c r="B16" s="24">
        <v>2016</v>
      </c>
      <c r="C16" s="38">
        <v>9088</v>
      </c>
      <c r="D16" s="182">
        <v>7942</v>
      </c>
      <c r="E16" s="47">
        <v>5200</v>
      </c>
      <c r="F16" s="47">
        <v>848</v>
      </c>
      <c r="G16" s="47">
        <v>466</v>
      </c>
      <c r="H16" s="47">
        <v>171</v>
      </c>
      <c r="I16" s="47">
        <v>832</v>
      </c>
      <c r="J16" s="47">
        <v>425</v>
      </c>
      <c r="K16" s="47">
        <v>842</v>
      </c>
      <c r="L16" s="47">
        <v>243</v>
      </c>
      <c r="M16" s="47">
        <v>61</v>
      </c>
      <c r="N16" s="19"/>
    </row>
    <row r="17" spans="2:19" s="42" customFormat="1" x14ac:dyDescent="0.2">
      <c r="B17" s="24">
        <v>2017</v>
      </c>
      <c r="C17" s="38">
        <v>9364</v>
      </c>
      <c r="D17" s="182">
        <v>8167</v>
      </c>
      <c r="E17" s="47">
        <v>5369</v>
      </c>
      <c r="F17" s="47">
        <v>860</v>
      </c>
      <c r="G17" s="47">
        <v>472</v>
      </c>
      <c r="H17" s="47">
        <v>211</v>
      </c>
      <c r="I17" s="47">
        <v>833</v>
      </c>
      <c r="J17" s="47">
        <v>422</v>
      </c>
      <c r="K17" s="47">
        <v>794</v>
      </c>
      <c r="L17" s="47">
        <v>266</v>
      </c>
      <c r="M17" s="47">
        <v>137</v>
      </c>
      <c r="N17" s="19"/>
    </row>
    <row r="18" spans="2:19" s="42" customFormat="1" x14ac:dyDescent="0.2">
      <c r="B18" s="64"/>
      <c r="C18" s="83"/>
      <c r="D18" s="82"/>
      <c r="E18" s="191"/>
      <c r="F18" s="191"/>
      <c r="G18" s="191"/>
      <c r="H18" s="191"/>
      <c r="I18" s="191"/>
      <c r="J18" s="191"/>
      <c r="K18" s="82"/>
      <c r="L18" s="82"/>
      <c r="M18" s="82"/>
      <c r="N18" s="191"/>
      <c r="O18" s="191"/>
      <c r="P18" s="191"/>
      <c r="Q18" s="191"/>
      <c r="R18" s="191"/>
      <c r="S18" s="191"/>
    </row>
    <row r="19" spans="2:19" ht="25.5" customHeight="1" x14ac:dyDescent="0.2">
      <c r="B19" s="241" t="s">
        <v>468</v>
      </c>
      <c r="C19" s="242"/>
      <c r="D19" s="242"/>
      <c r="E19" s="242"/>
      <c r="F19" s="242"/>
      <c r="G19" s="242"/>
      <c r="H19" s="242"/>
      <c r="I19" s="242"/>
      <c r="J19" s="242"/>
      <c r="K19" s="242"/>
      <c r="L19" s="242"/>
      <c r="M19" s="179"/>
    </row>
    <row r="20" spans="2:19" x14ac:dyDescent="0.2">
      <c r="B20" s="7"/>
      <c r="C20" s="16"/>
      <c r="D20" s="16"/>
      <c r="E20" s="16"/>
      <c r="F20" s="16"/>
      <c r="G20" s="16"/>
      <c r="H20" s="16"/>
      <c r="I20" s="16"/>
      <c r="J20" s="16"/>
    </row>
  </sheetData>
  <mergeCells count="8">
    <mergeCell ref="M3:M4"/>
    <mergeCell ref="A1:H1"/>
    <mergeCell ref="B19:L19"/>
    <mergeCell ref="B3:B4"/>
    <mergeCell ref="C3:C4"/>
    <mergeCell ref="D3:J3"/>
    <mergeCell ref="K3:K4"/>
    <mergeCell ref="L3:L4"/>
  </mergeCells>
  <phoneticPr fontId="0" type="noConversion"/>
  <pageMargins left="0.77" right="0.59" top="0.79" bottom="0.77" header="0.4921259845" footer="0.34"/>
  <pageSetup paperSize="9" scale="95"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P33"/>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customWidth="1"/>
    <col min="3" max="3" width="10.7109375" style="2" customWidth="1"/>
    <col min="4" max="9" width="10.7109375" customWidth="1"/>
    <col min="10" max="10" width="10.7109375" style="42" customWidth="1"/>
    <col min="11" max="12" width="10.7109375" customWidth="1"/>
    <col min="13" max="13" width="11.85546875" customWidth="1"/>
    <col min="14" max="14" width="8.42578125" customWidth="1"/>
    <col min="15" max="15" width="8.42578125" style="2" customWidth="1"/>
    <col min="16" max="16" width="11.42578125" style="2"/>
  </cols>
  <sheetData>
    <row r="1" spans="1:16" ht="15.75" x14ac:dyDescent="0.25">
      <c r="A1" s="218" t="str">
        <f>Inhaltsverzeichnis!B36&amp;" "&amp;Inhaltsverzeichnis!C36&amp;" "&amp;Inhaltsverzeichnis!E36</f>
        <v>Tabelle 15: Laufende Dossiers nach Bezugsdauer, 2005–2017</v>
      </c>
      <c r="B1" s="218"/>
      <c r="C1" s="218"/>
      <c r="D1" s="218"/>
      <c r="E1" s="218"/>
      <c r="F1" s="218"/>
      <c r="G1" s="218"/>
      <c r="H1" s="218"/>
    </row>
    <row r="3" spans="1:16" s="4" customFormat="1" ht="44.25" customHeight="1" x14ac:dyDescent="0.2">
      <c r="B3" s="149" t="s">
        <v>2</v>
      </c>
      <c r="C3" s="204" t="s">
        <v>0</v>
      </c>
      <c r="D3" s="204" t="s">
        <v>339</v>
      </c>
      <c r="E3" s="204" t="s">
        <v>335</v>
      </c>
      <c r="F3" s="204" t="s">
        <v>336</v>
      </c>
      <c r="G3" s="204" t="s">
        <v>337</v>
      </c>
      <c r="H3" s="204" t="s">
        <v>338</v>
      </c>
      <c r="I3" s="204" t="s">
        <v>380</v>
      </c>
      <c r="J3" s="204" t="s">
        <v>381</v>
      </c>
      <c r="K3" s="204" t="s">
        <v>382</v>
      </c>
      <c r="L3" s="25" t="s">
        <v>332</v>
      </c>
    </row>
    <row r="4" spans="1:16" s="4" customFormat="1" x14ac:dyDescent="0.2">
      <c r="B4" s="46">
        <v>2005</v>
      </c>
      <c r="C4" s="59">
        <v>5344</v>
      </c>
      <c r="D4" s="59">
        <v>2395</v>
      </c>
      <c r="E4" s="59">
        <v>1558</v>
      </c>
      <c r="F4" s="59">
        <v>543</v>
      </c>
      <c r="G4" s="59">
        <v>273</v>
      </c>
      <c r="H4" s="59">
        <v>217</v>
      </c>
      <c r="I4" s="59">
        <v>104</v>
      </c>
      <c r="J4" s="59">
        <v>94</v>
      </c>
      <c r="K4" s="59">
        <v>158</v>
      </c>
      <c r="L4" s="59">
        <v>2</v>
      </c>
      <c r="M4" s="176"/>
      <c r="N4" s="176"/>
    </row>
    <row r="5" spans="1:16" x14ac:dyDescent="0.2">
      <c r="A5" s="2"/>
      <c r="B5" s="46">
        <v>2006</v>
      </c>
      <c r="C5" s="59">
        <v>5585</v>
      </c>
      <c r="D5" s="59">
        <v>2337</v>
      </c>
      <c r="E5" s="59">
        <v>1331</v>
      </c>
      <c r="F5" s="59">
        <v>940</v>
      </c>
      <c r="G5" s="59">
        <v>354</v>
      </c>
      <c r="H5" s="59">
        <v>195</v>
      </c>
      <c r="I5" s="59">
        <v>151</v>
      </c>
      <c r="J5" s="59">
        <v>83</v>
      </c>
      <c r="K5" s="59">
        <v>194</v>
      </c>
      <c r="L5" s="105">
        <v>0</v>
      </c>
      <c r="M5" s="176"/>
      <c r="N5" s="176"/>
      <c r="O5"/>
      <c r="P5"/>
    </row>
    <row r="6" spans="1:16" x14ac:dyDescent="0.2">
      <c r="A6" s="2"/>
      <c r="B6" s="46">
        <v>2007</v>
      </c>
      <c r="C6" s="59">
        <v>5605</v>
      </c>
      <c r="D6" s="59">
        <v>2052</v>
      </c>
      <c r="E6" s="59">
        <v>1407</v>
      </c>
      <c r="F6" s="59">
        <v>810</v>
      </c>
      <c r="G6" s="59">
        <v>577</v>
      </c>
      <c r="H6" s="59">
        <v>298</v>
      </c>
      <c r="I6" s="59">
        <v>145</v>
      </c>
      <c r="J6" s="59">
        <v>94</v>
      </c>
      <c r="K6" s="59">
        <v>222</v>
      </c>
      <c r="L6" s="105">
        <v>0</v>
      </c>
      <c r="M6" s="176"/>
      <c r="N6" s="176"/>
      <c r="O6"/>
      <c r="P6"/>
    </row>
    <row r="7" spans="1:16" x14ac:dyDescent="0.2">
      <c r="A7" s="2"/>
      <c r="B7" s="46">
        <v>2008</v>
      </c>
      <c r="C7" s="59">
        <v>5276</v>
      </c>
      <c r="D7" s="59">
        <v>1844</v>
      </c>
      <c r="E7" s="59">
        <v>1328</v>
      </c>
      <c r="F7" s="59">
        <v>785</v>
      </c>
      <c r="G7" s="59">
        <v>453</v>
      </c>
      <c r="H7" s="59">
        <v>389</v>
      </c>
      <c r="I7" s="59">
        <v>173</v>
      </c>
      <c r="J7" s="59">
        <v>106</v>
      </c>
      <c r="K7" s="59">
        <v>198</v>
      </c>
      <c r="L7" s="105">
        <v>0</v>
      </c>
      <c r="M7" s="176"/>
      <c r="N7" s="176"/>
      <c r="O7"/>
      <c r="P7"/>
    </row>
    <row r="8" spans="1:16" x14ac:dyDescent="0.2">
      <c r="A8" s="2"/>
      <c r="B8" s="46">
        <v>2009</v>
      </c>
      <c r="C8" s="59">
        <v>5757</v>
      </c>
      <c r="D8" s="59">
        <v>2280</v>
      </c>
      <c r="E8" s="59">
        <v>1367</v>
      </c>
      <c r="F8" s="59">
        <v>701</v>
      </c>
      <c r="G8" s="59">
        <v>460</v>
      </c>
      <c r="H8" s="59">
        <v>293</v>
      </c>
      <c r="I8" s="59">
        <v>273</v>
      </c>
      <c r="J8" s="59">
        <v>128</v>
      </c>
      <c r="K8" s="59">
        <v>255</v>
      </c>
      <c r="L8" s="105">
        <v>0</v>
      </c>
      <c r="M8" s="176"/>
      <c r="N8" s="176"/>
      <c r="O8"/>
      <c r="P8"/>
    </row>
    <row r="9" spans="1:16" x14ac:dyDescent="0.2">
      <c r="A9" s="2"/>
      <c r="B9" s="46">
        <v>2010</v>
      </c>
      <c r="C9" s="59">
        <v>5851</v>
      </c>
      <c r="D9" s="59">
        <v>2214</v>
      </c>
      <c r="E9" s="59">
        <v>1382</v>
      </c>
      <c r="F9" s="59">
        <v>741</v>
      </c>
      <c r="G9" s="59">
        <v>513</v>
      </c>
      <c r="H9" s="59">
        <v>297</v>
      </c>
      <c r="I9" s="59">
        <v>203</v>
      </c>
      <c r="J9" s="59">
        <v>192</v>
      </c>
      <c r="K9" s="59">
        <v>309</v>
      </c>
      <c r="L9" s="105">
        <v>0</v>
      </c>
      <c r="M9" s="176"/>
      <c r="N9" s="176"/>
      <c r="O9"/>
      <c r="P9"/>
    </row>
    <row r="10" spans="1:16" x14ac:dyDescent="0.2">
      <c r="A10" s="2"/>
      <c r="B10" s="46">
        <v>2011</v>
      </c>
      <c r="C10" s="59">
        <v>6198</v>
      </c>
      <c r="D10" s="59">
        <v>2465</v>
      </c>
      <c r="E10" s="59">
        <v>1281</v>
      </c>
      <c r="F10" s="59">
        <v>855</v>
      </c>
      <c r="G10" s="59">
        <v>497</v>
      </c>
      <c r="H10" s="59">
        <v>324</v>
      </c>
      <c r="I10" s="59">
        <v>219</v>
      </c>
      <c r="J10" s="59">
        <v>154</v>
      </c>
      <c r="K10" s="59">
        <v>403</v>
      </c>
      <c r="L10" s="105">
        <v>0</v>
      </c>
      <c r="M10" s="176"/>
      <c r="N10" s="176"/>
      <c r="O10"/>
      <c r="P10"/>
    </row>
    <row r="11" spans="1:16" x14ac:dyDescent="0.2">
      <c r="A11" s="2"/>
      <c r="B11" s="46">
        <v>2012</v>
      </c>
      <c r="C11" s="59">
        <v>6529</v>
      </c>
      <c r="D11" s="59">
        <v>2523</v>
      </c>
      <c r="E11" s="59">
        <v>1384</v>
      </c>
      <c r="F11" s="59">
        <v>788</v>
      </c>
      <c r="G11" s="59">
        <v>584</v>
      </c>
      <c r="H11" s="59">
        <v>363</v>
      </c>
      <c r="I11" s="59">
        <v>248</v>
      </c>
      <c r="J11" s="59">
        <v>177</v>
      </c>
      <c r="K11" s="59">
        <v>460</v>
      </c>
      <c r="L11" s="59">
        <v>2</v>
      </c>
      <c r="M11" s="176"/>
      <c r="N11" s="176"/>
      <c r="O11"/>
      <c r="P11"/>
    </row>
    <row r="12" spans="1:16" x14ac:dyDescent="0.2">
      <c r="A12" s="2"/>
      <c r="B12" s="46">
        <v>2013</v>
      </c>
      <c r="C12" s="59">
        <v>6780</v>
      </c>
      <c r="D12" s="59">
        <v>2562</v>
      </c>
      <c r="E12" s="59">
        <v>1431</v>
      </c>
      <c r="F12" s="59">
        <v>853</v>
      </c>
      <c r="G12" s="59">
        <v>526</v>
      </c>
      <c r="H12" s="59">
        <v>423</v>
      </c>
      <c r="I12" s="59">
        <v>271</v>
      </c>
      <c r="J12" s="59">
        <v>199</v>
      </c>
      <c r="K12" s="59">
        <v>515</v>
      </c>
      <c r="L12" s="105">
        <v>0</v>
      </c>
      <c r="M12" s="176"/>
      <c r="N12" s="176"/>
      <c r="O12"/>
      <c r="P12"/>
    </row>
    <row r="13" spans="1:16" x14ac:dyDescent="0.2">
      <c r="A13" s="2"/>
      <c r="B13" s="46">
        <v>2014</v>
      </c>
      <c r="C13" s="59">
        <v>7169</v>
      </c>
      <c r="D13" s="59">
        <v>2638</v>
      </c>
      <c r="E13" s="59">
        <v>1533</v>
      </c>
      <c r="F13" s="59">
        <v>870</v>
      </c>
      <c r="G13" s="59">
        <v>603</v>
      </c>
      <c r="H13" s="59">
        <v>396</v>
      </c>
      <c r="I13" s="59">
        <v>341</v>
      </c>
      <c r="J13" s="59">
        <v>219</v>
      </c>
      <c r="K13" s="59">
        <v>566</v>
      </c>
      <c r="L13" s="59">
        <v>3</v>
      </c>
      <c r="M13" s="176"/>
      <c r="N13" s="176"/>
      <c r="O13"/>
      <c r="P13"/>
    </row>
    <row r="14" spans="1:16" x14ac:dyDescent="0.2">
      <c r="A14" s="2"/>
      <c r="B14" s="122">
        <v>2015</v>
      </c>
      <c r="C14" s="59">
        <v>7682</v>
      </c>
      <c r="D14" s="114">
        <v>2787</v>
      </c>
      <c r="E14" s="114">
        <v>1550</v>
      </c>
      <c r="F14" s="59">
        <v>922</v>
      </c>
      <c r="G14" s="59">
        <v>666</v>
      </c>
      <c r="H14" s="59">
        <v>495</v>
      </c>
      <c r="I14" s="59">
        <v>353</v>
      </c>
      <c r="J14" s="59">
        <v>282</v>
      </c>
      <c r="K14" s="59">
        <v>626</v>
      </c>
      <c r="L14" s="59">
        <v>1</v>
      </c>
      <c r="M14" s="176"/>
      <c r="N14" s="176"/>
      <c r="O14"/>
      <c r="P14"/>
    </row>
    <row r="15" spans="1:16" x14ac:dyDescent="0.2">
      <c r="A15" s="2"/>
      <c r="B15" s="122">
        <v>2016</v>
      </c>
      <c r="C15" s="59">
        <v>7958</v>
      </c>
      <c r="D15" s="59">
        <v>2799</v>
      </c>
      <c r="E15" s="59">
        <v>1610</v>
      </c>
      <c r="F15" s="59">
        <v>1024</v>
      </c>
      <c r="G15" s="59">
        <v>656</v>
      </c>
      <c r="H15" s="59">
        <v>460</v>
      </c>
      <c r="I15" s="59">
        <v>369</v>
      </c>
      <c r="J15" s="59">
        <v>287</v>
      </c>
      <c r="K15" s="59">
        <v>753</v>
      </c>
      <c r="L15" s="105">
        <v>0</v>
      </c>
      <c r="M15" s="176"/>
      <c r="N15" s="176"/>
      <c r="O15"/>
      <c r="P15"/>
    </row>
    <row r="16" spans="1:16" x14ac:dyDescent="0.2">
      <c r="A16" s="2"/>
      <c r="B16" s="122">
        <v>2017</v>
      </c>
      <c r="C16" s="59">
        <v>8299</v>
      </c>
      <c r="D16" s="59">
        <v>2801</v>
      </c>
      <c r="E16" s="59">
        <v>1774</v>
      </c>
      <c r="F16" s="59">
        <v>1026</v>
      </c>
      <c r="G16" s="59">
        <v>719</v>
      </c>
      <c r="H16" s="59">
        <v>470</v>
      </c>
      <c r="I16" s="59">
        <v>362</v>
      </c>
      <c r="J16" s="59">
        <v>289</v>
      </c>
      <c r="K16" s="59">
        <v>858</v>
      </c>
      <c r="L16" s="23">
        <v>0</v>
      </c>
      <c r="M16" s="176"/>
      <c r="N16" s="176"/>
      <c r="O16"/>
      <c r="P16"/>
    </row>
    <row r="17" spans="1:16" x14ac:dyDescent="0.2">
      <c r="A17" s="2"/>
      <c r="B17" s="21"/>
      <c r="C17"/>
      <c r="O17"/>
      <c r="P17"/>
    </row>
    <row r="18" spans="1:16" x14ac:dyDescent="0.2">
      <c r="A18" s="2"/>
      <c r="C18"/>
      <c r="J18"/>
      <c r="O18"/>
      <c r="P18"/>
    </row>
    <row r="19" spans="1:16" x14ac:dyDescent="0.2">
      <c r="A19" s="2"/>
      <c r="C19"/>
      <c r="J19"/>
      <c r="O19"/>
      <c r="P19"/>
    </row>
    <row r="20" spans="1:16" x14ac:dyDescent="0.2">
      <c r="A20" s="2"/>
      <c r="C20"/>
      <c r="J20"/>
      <c r="O20"/>
      <c r="P20"/>
    </row>
    <row r="21" spans="1:16" x14ac:dyDescent="0.2">
      <c r="A21" s="2"/>
      <c r="C21"/>
      <c r="J21"/>
      <c r="O21"/>
      <c r="P21"/>
    </row>
    <row r="22" spans="1:16" x14ac:dyDescent="0.2">
      <c r="C22"/>
      <c r="E22" s="2"/>
      <c r="J22"/>
      <c r="O22"/>
      <c r="P22"/>
    </row>
    <row r="23" spans="1:16" x14ac:dyDescent="0.2">
      <c r="C23"/>
      <c r="E23" s="2"/>
      <c r="J23"/>
      <c r="O23"/>
      <c r="P23"/>
    </row>
    <row r="24" spans="1:16" x14ac:dyDescent="0.2">
      <c r="C24"/>
      <c r="E24" s="2"/>
      <c r="J24"/>
      <c r="O24"/>
      <c r="P24"/>
    </row>
    <row r="25" spans="1:16" x14ac:dyDescent="0.2">
      <c r="C25"/>
      <c r="D25" s="2"/>
      <c r="E25" s="2"/>
      <c r="J25"/>
      <c r="O25"/>
      <c r="P25"/>
    </row>
    <row r="26" spans="1:16" x14ac:dyDescent="0.2">
      <c r="C26"/>
      <c r="D26" s="2"/>
      <c r="E26" s="2"/>
      <c r="J26"/>
      <c r="O26"/>
      <c r="P26"/>
    </row>
    <row r="27" spans="1:16" x14ac:dyDescent="0.2">
      <c r="C27"/>
      <c r="D27" s="2"/>
      <c r="E27" s="2"/>
      <c r="J27"/>
      <c r="O27"/>
      <c r="P27"/>
    </row>
    <row r="28" spans="1:16" x14ac:dyDescent="0.2">
      <c r="C28"/>
      <c r="D28" s="2"/>
      <c r="E28" s="2"/>
      <c r="J28"/>
      <c r="O28"/>
      <c r="P28"/>
    </row>
    <row r="29" spans="1:16" x14ac:dyDescent="0.2">
      <c r="C29"/>
      <c r="D29" s="2"/>
      <c r="E29" s="2"/>
      <c r="J29"/>
      <c r="O29"/>
      <c r="P29"/>
    </row>
    <row r="30" spans="1:16" x14ac:dyDescent="0.2">
      <c r="C30"/>
      <c r="D30" s="2"/>
      <c r="E30" s="2"/>
      <c r="J30"/>
      <c r="O30"/>
      <c r="P30"/>
    </row>
    <row r="31" spans="1:16" x14ac:dyDescent="0.2">
      <c r="C31"/>
      <c r="D31" s="2"/>
      <c r="E31" s="2"/>
      <c r="J31"/>
      <c r="O31"/>
      <c r="P31"/>
    </row>
    <row r="32" spans="1:16" x14ac:dyDescent="0.2">
      <c r="C32"/>
      <c r="D32" s="2"/>
      <c r="E32" s="2"/>
      <c r="J32"/>
      <c r="O32"/>
      <c r="P32"/>
    </row>
    <row r="33" spans="3:16" x14ac:dyDescent="0.2">
      <c r="C33"/>
      <c r="D33" s="2"/>
      <c r="E33" s="2"/>
      <c r="J33"/>
      <c r="O33"/>
      <c r="P33"/>
    </row>
  </sheetData>
  <mergeCells count="1">
    <mergeCell ref="A1:H1"/>
  </mergeCells>
  <phoneticPr fontId="5" type="noConversion"/>
  <pageMargins left="0.78740157480314965" right="0.59055118110236227" top="0.78740157480314965" bottom="0.78740157480314965" header="0.51181102362204722" footer="0.35433070866141736"/>
  <pageSetup paperSize="9" scale="80" orientation="landscape" horizontalDpi="300" verticalDpi="300" r:id="rId1"/>
  <headerFooter alignWithMargins="0"/>
  <colBreaks count="1" manualBreakCount="1">
    <brk id="12" max="58"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M16"/>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85546875" customWidth="1"/>
    <col min="3" max="9" width="10.7109375" customWidth="1"/>
    <col min="10" max="10" width="10.7109375" style="42" customWidth="1"/>
    <col min="11" max="12" width="10.7109375" customWidth="1"/>
  </cols>
  <sheetData>
    <row r="1" spans="1:13" ht="15.75" x14ac:dyDescent="0.25">
      <c r="A1" s="219" t="str">
        <f>Inhaltsverzeichnis!B37&amp;" "&amp;Inhaltsverzeichnis!C37&amp;" "&amp;Inhaltsverzeichnis!E37</f>
        <v>Tabelle 16: Abgeschlossene Dossiers nach Bezugsdauer, 2005–2017</v>
      </c>
      <c r="B1" s="219"/>
      <c r="C1" s="219"/>
      <c r="D1" s="219"/>
      <c r="E1" s="219"/>
      <c r="F1" s="219"/>
      <c r="G1" s="219"/>
      <c r="H1" s="219"/>
      <c r="I1" s="219"/>
      <c r="J1" s="219"/>
      <c r="K1" s="219"/>
    </row>
    <row r="3" spans="1:13" ht="25.5" x14ac:dyDescent="0.2">
      <c r="B3" s="97" t="s">
        <v>2</v>
      </c>
      <c r="C3" s="204" t="s">
        <v>0</v>
      </c>
      <c r="D3" s="25" t="s">
        <v>30</v>
      </c>
      <c r="E3" s="204" t="s">
        <v>335</v>
      </c>
      <c r="F3" s="204" t="s">
        <v>336</v>
      </c>
      <c r="G3" s="204" t="s">
        <v>337</v>
      </c>
      <c r="H3" s="204" t="s">
        <v>338</v>
      </c>
      <c r="I3" s="204" t="s">
        <v>380</v>
      </c>
      <c r="J3" s="204" t="s">
        <v>381</v>
      </c>
      <c r="K3" s="204" t="s">
        <v>382</v>
      </c>
      <c r="L3" s="25" t="s">
        <v>332</v>
      </c>
    </row>
    <row r="4" spans="1:13" x14ac:dyDescent="0.2">
      <c r="B4" s="125">
        <v>2005</v>
      </c>
      <c r="C4" s="59">
        <v>1556</v>
      </c>
      <c r="D4" s="59">
        <v>1103</v>
      </c>
      <c r="E4" s="59">
        <v>253</v>
      </c>
      <c r="F4" s="59">
        <v>76</v>
      </c>
      <c r="G4" s="59">
        <v>46</v>
      </c>
      <c r="H4" s="59">
        <v>30</v>
      </c>
      <c r="I4" s="59">
        <v>17</v>
      </c>
      <c r="J4" s="59">
        <v>10</v>
      </c>
      <c r="K4" s="59">
        <v>19</v>
      </c>
      <c r="L4" s="59">
        <v>2</v>
      </c>
      <c r="M4" s="19"/>
    </row>
    <row r="5" spans="1:13" x14ac:dyDescent="0.2">
      <c r="B5" s="125">
        <v>2006</v>
      </c>
      <c r="C5" s="59">
        <v>1974</v>
      </c>
      <c r="D5" s="59">
        <v>1198</v>
      </c>
      <c r="E5" s="59">
        <v>460</v>
      </c>
      <c r="F5" s="59">
        <v>160</v>
      </c>
      <c r="G5" s="59">
        <v>52</v>
      </c>
      <c r="H5" s="59">
        <v>41</v>
      </c>
      <c r="I5" s="59">
        <v>21</v>
      </c>
      <c r="J5" s="59">
        <v>16</v>
      </c>
      <c r="K5" s="59">
        <v>19</v>
      </c>
      <c r="L5" s="59">
        <v>7</v>
      </c>
      <c r="M5" s="19"/>
    </row>
    <row r="6" spans="1:13" x14ac:dyDescent="0.2">
      <c r="B6" s="125">
        <v>2007</v>
      </c>
      <c r="C6" s="59">
        <v>2082</v>
      </c>
      <c r="D6" s="59">
        <v>1105</v>
      </c>
      <c r="E6" s="59">
        <v>505</v>
      </c>
      <c r="F6" s="59">
        <v>241</v>
      </c>
      <c r="G6" s="59">
        <v>99</v>
      </c>
      <c r="H6" s="59">
        <v>48</v>
      </c>
      <c r="I6" s="59">
        <v>31</v>
      </c>
      <c r="J6" s="59">
        <v>18</v>
      </c>
      <c r="K6" s="59">
        <v>35</v>
      </c>
      <c r="L6" s="105">
        <v>0</v>
      </c>
      <c r="M6" s="19"/>
    </row>
    <row r="7" spans="1:13" x14ac:dyDescent="0.2">
      <c r="B7" s="125">
        <v>2008</v>
      </c>
      <c r="C7" s="59">
        <v>2422</v>
      </c>
      <c r="D7" s="59">
        <v>1304</v>
      </c>
      <c r="E7" s="59">
        <v>523</v>
      </c>
      <c r="F7" s="59">
        <v>263</v>
      </c>
      <c r="G7" s="59">
        <v>142</v>
      </c>
      <c r="H7" s="59">
        <v>86</v>
      </c>
      <c r="I7" s="59">
        <v>38</v>
      </c>
      <c r="J7" s="59">
        <v>25</v>
      </c>
      <c r="K7" s="59">
        <v>41</v>
      </c>
      <c r="L7" s="105">
        <v>0</v>
      </c>
      <c r="M7" s="19"/>
    </row>
    <row r="8" spans="1:13" x14ac:dyDescent="0.2">
      <c r="B8" s="125">
        <v>2009</v>
      </c>
      <c r="C8" s="59">
        <v>2243</v>
      </c>
      <c r="D8" s="59">
        <v>1211</v>
      </c>
      <c r="E8" s="59">
        <v>451</v>
      </c>
      <c r="F8" s="59">
        <v>226</v>
      </c>
      <c r="G8" s="59">
        <v>125</v>
      </c>
      <c r="H8" s="59">
        <v>102</v>
      </c>
      <c r="I8" s="59">
        <v>52</v>
      </c>
      <c r="J8" s="59">
        <v>29</v>
      </c>
      <c r="K8" s="59">
        <v>47</v>
      </c>
      <c r="L8" s="105">
        <v>0</v>
      </c>
      <c r="M8" s="19"/>
    </row>
    <row r="9" spans="1:13" x14ac:dyDescent="0.2">
      <c r="B9" s="125">
        <v>2010</v>
      </c>
      <c r="C9" s="59">
        <v>2449</v>
      </c>
      <c r="D9" s="59">
        <v>1442</v>
      </c>
      <c r="E9" s="59">
        <v>468</v>
      </c>
      <c r="F9" s="59">
        <v>225</v>
      </c>
      <c r="G9" s="59">
        <v>114</v>
      </c>
      <c r="H9" s="59">
        <v>73</v>
      </c>
      <c r="I9" s="59">
        <v>59</v>
      </c>
      <c r="J9" s="59">
        <v>28</v>
      </c>
      <c r="K9" s="59">
        <v>40</v>
      </c>
      <c r="L9" s="105">
        <v>0</v>
      </c>
      <c r="M9" s="19"/>
    </row>
    <row r="10" spans="1:13" x14ac:dyDescent="0.2">
      <c r="B10" s="125">
        <v>2011</v>
      </c>
      <c r="C10" s="59">
        <v>2632</v>
      </c>
      <c r="D10" s="59">
        <v>1463</v>
      </c>
      <c r="E10" s="59">
        <v>545</v>
      </c>
      <c r="F10" s="59">
        <v>243</v>
      </c>
      <c r="G10" s="59">
        <v>148</v>
      </c>
      <c r="H10" s="59">
        <v>80</v>
      </c>
      <c r="I10" s="59">
        <v>53</v>
      </c>
      <c r="J10" s="59">
        <v>45</v>
      </c>
      <c r="K10" s="59">
        <v>55</v>
      </c>
      <c r="L10" s="105">
        <v>0</v>
      </c>
      <c r="M10" s="19"/>
    </row>
    <row r="11" spans="1:13" x14ac:dyDescent="0.2">
      <c r="B11" s="125">
        <v>2012</v>
      </c>
      <c r="C11" s="59">
        <v>2706</v>
      </c>
      <c r="D11" s="59">
        <v>1518</v>
      </c>
      <c r="E11" s="59">
        <v>523</v>
      </c>
      <c r="F11" s="59">
        <v>285</v>
      </c>
      <c r="G11" s="59">
        <v>139</v>
      </c>
      <c r="H11" s="59">
        <v>85</v>
      </c>
      <c r="I11" s="59">
        <v>47</v>
      </c>
      <c r="J11" s="59">
        <v>29</v>
      </c>
      <c r="K11" s="59">
        <v>80</v>
      </c>
      <c r="L11" s="105">
        <v>0</v>
      </c>
      <c r="M11" s="19"/>
    </row>
    <row r="12" spans="1:13" x14ac:dyDescent="0.2">
      <c r="B12" s="125">
        <v>2013</v>
      </c>
      <c r="C12" s="59">
        <v>2690</v>
      </c>
      <c r="D12" s="59">
        <v>1495</v>
      </c>
      <c r="E12" s="59">
        <v>537</v>
      </c>
      <c r="F12" s="59">
        <v>241</v>
      </c>
      <c r="G12" s="59">
        <v>162</v>
      </c>
      <c r="H12" s="59">
        <v>88</v>
      </c>
      <c r="I12" s="59">
        <v>51</v>
      </c>
      <c r="J12" s="59">
        <v>29</v>
      </c>
      <c r="K12" s="59">
        <v>87</v>
      </c>
      <c r="L12" s="105">
        <v>0</v>
      </c>
      <c r="M12" s="19"/>
    </row>
    <row r="13" spans="1:13" x14ac:dyDescent="0.2">
      <c r="B13" s="125">
        <v>2014</v>
      </c>
      <c r="C13" s="59">
        <v>2721</v>
      </c>
      <c r="D13" s="59">
        <v>1502</v>
      </c>
      <c r="E13" s="59">
        <v>565</v>
      </c>
      <c r="F13" s="59">
        <v>239</v>
      </c>
      <c r="G13" s="59">
        <v>144</v>
      </c>
      <c r="H13" s="59">
        <v>88</v>
      </c>
      <c r="I13" s="59">
        <v>57</v>
      </c>
      <c r="J13" s="59">
        <v>38</v>
      </c>
      <c r="K13" s="59">
        <v>88</v>
      </c>
      <c r="L13" s="105">
        <v>0</v>
      </c>
      <c r="M13" s="19"/>
    </row>
    <row r="14" spans="1:13" x14ac:dyDescent="0.2">
      <c r="B14" s="126">
        <v>2015</v>
      </c>
      <c r="C14" s="59">
        <v>2825</v>
      </c>
      <c r="D14" s="127">
        <v>1597</v>
      </c>
      <c r="E14" s="127">
        <v>523</v>
      </c>
      <c r="F14" s="127">
        <v>248</v>
      </c>
      <c r="G14" s="127">
        <v>162</v>
      </c>
      <c r="H14" s="127">
        <v>82</v>
      </c>
      <c r="I14" s="127">
        <v>61</v>
      </c>
      <c r="J14" s="127">
        <v>51</v>
      </c>
      <c r="K14" s="127">
        <v>101</v>
      </c>
      <c r="L14" s="105">
        <v>0</v>
      </c>
      <c r="M14" s="19"/>
    </row>
    <row r="15" spans="1:13" x14ac:dyDescent="0.2">
      <c r="B15" s="126">
        <v>2016</v>
      </c>
      <c r="C15" s="59">
        <v>3038</v>
      </c>
      <c r="D15" s="59">
        <v>1646</v>
      </c>
      <c r="E15" s="59">
        <v>589</v>
      </c>
      <c r="F15" s="59">
        <v>268</v>
      </c>
      <c r="G15" s="59">
        <v>190</v>
      </c>
      <c r="H15" s="59">
        <v>119</v>
      </c>
      <c r="I15" s="23">
        <v>70</v>
      </c>
      <c r="J15" s="23">
        <v>47</v>
      </c>
      <c r="K15" s="23">
        <v>109</v>
      </c>
      <c r="L15" s="105">
        <v>0</v>
      </c>
      <c r="M15" s="19"/>
    </row>
    <row r="16" spans="1:13" x14ac:dyDescent="0.2">
      <c r="B16" s="126">
        <v>2017</v>
      </c>
      <c r="C16" s="59">
        <v>3009</v>
      </c>
      <c r="D16" s="59">
        <v>1567</v>
      </c>
      <c r="E16" s="59">
        <v>615</v>
      </c>
      <c r="F16" s="59">
        <v>295</v>
      </c>
      <c r="G16" s="59">
        <v>168</v>
      </c>
      <c r="H16" s="59">
        <v>103</v>
      </c>
      <c r="I16" s="23">
        <v>77</v>
      </c>
      <c r="J16" s="23">
        <v>62</v>
      </c>
      <c r="K16" s="23">
        <v>122</v>
      </c>
      <c r="L16" s="105">
        <v>0</v>
      </c>
    </row>
  </sheetData>
  <mergeCells count="1">
    <mergeCell ref="A1:K1"/>
  </mergeCells>
  <pageMargins left="0.7" right="0.7" top="0.78740157499999996" bottom="0.78740157499999996" header="0.3" footer="0.3"/>
  <pageSetup paperSize="9" scale="8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Q30"/>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customWidth="1"/>
    <col min="3" max="3" width="9.85546875" customWidth="1"/>
    <col min="4" max="12" width="14.42578125" customWidth="1"/>
    <col min="13" max="14" width="14.42578125" style="20" customWidth="1"/>
    <col min="15" max="16" width="11.42578125" style="20"/>
  </cols>
  <sheetData>
    <row r="1" spans="1:16" ht="15.75" x14ac:dyDescent="0.25">
      <c r="A1" s="218" t="str">
        <f>Inhaltsverzeichnis!B38&amp;" "&amp;Inhaltsverzeichnis!C38&amp;" "&amp;Inhaltsverzeichnis!E38</f>
        <v>Tabelle 17: Hauptgrund der Beendigung von abgeschlossenen Dossiers, 2005–2017</v>
      </c>
      <c r="B1" s="218"/>
      <c r="C1" s="218"/>
      <c r="D1" s="218"/>
      <c r="E1" s="218"/>
      <c r="F1" s="218"/>
      <c r="G1" s="218"/>
      <c r="H1" s="218"/>
      <c r="I1" s="218"/>
      <c r="J1" s="218"/>
    </row>
    <row r="3" spans="1:16" ht="63.75" x14ac:dyDescent="0.2">
      <c r="B3" s="143" t="s">
        <v>2</v>
      </c>
      <c r="C3" s="208" t="s">
        <v>0</v>
      </c>
      <c r="D3" s="208" t="s">
        <v>469</v>
      </c>
      <c r="E3" s="208" t="s">
        <v>79</v>
      </c>
      <c r="F3" s="209" t="s">
        <v>80</v>
      </c>
      <c r="G3" s="208" t="s">
        <v>388</v>
      </c>
      <c r="H3" s="208" t="s">
        <v>387</v>
      </c>
      <c r="I3" s="208" t="s">
        <v>386</v>
      </c>
      <c r="J3" s="208" t="s">
        <v>371</v>
      </c>
      <c r="K3" s="209" t="s">
        <v>368</v>
      </c>
      <c r="L3" s="209" t="s">
        <v>31</v>
      </c>
      <c r="M3" s="210" t="s">
        <v>27</v>
      </c>
      <c r="N3" s="208" t="s">
        <v>332</v>
      </c>
      <c r="O3"/>
      <c r="P3"/>
    </row>
    <row r="4" spans="1:16" x14ac:dyDescent="0.2">
      <c r="B4" s="46">
        <v>2005</v>
      </c>
      <c r="C4" s="59">
        <v>1556</v>
      </c>
      <c r="D4" s="59">
        <v>347</v>
      </c>
      <c r="E4" s="59">
        <v>6</v>
      </c>
      <c r="F4" s="59">
        <v>56</v>
      </c>
      <c r="G4" s="59">
        <v>309</v>
      </c>
      <c r="H4" s="59">
        <v>75</v>
      </c>
      <c r="I4" s="59">
        <v>381</v>
      </c>
      <c r="J4" s="59">
        <v>86</v>
      </c>
      <c r="K4" s="59">
        <v>52</v>
      </c>
      <c r="L4" s="59">
        <v>62</v>
      </c>
      <c r="M4" s="59">
        <v>34</v>
      </c>
      <c r="N4" s="59">
        <v>148</v>
      </c>
      <c r="O4"/>
      <c r="P4"/>
    </row>
    <row r="5" spans="1:16" x14ac:dyDescent="0.2">
      <c r="B5" s="46">
        <v>2006</v>
      </c>
      <c r="C5" s="59">
        <v>1978</v>
      </c>
      <c r="D5" s="59">
        <v>498</v>
      </c>
      <c r="E5" s="59">
        <v>8</v>
      </c>
      <c r="F5" s="59">
        <v>83</v>
      </c>
      <c r="G5" s="59">
        <v>373</v>
      </c>
      <c r="H5" s="59">
        <v>113</v>
      </c>
      <c r="I5" s="59">
        <v>493</v>
      </c>
      <c r="J5" s="59">
        <v>101</v>
      </c>
      <c r="K5" s="59">
        <v>70</v>
      </c>
      <c r="L5" s="59">
        <v>71</v>
      </c>
      <c r="M5" s="59">
        <v>51</v>
      </c>
      <c r="N5" s="59">
        <v>117</v>
      </c>
      <c r="O5"/>
      <c r="P5"/>
    </row>
    <row r="6" spans="1:16" x14ac:dyDescent="0.2">
      <c r="B6" s="46">
        <v>2007</v>
      </c>
      <c r="C6" s="59">
        <v>2077</v>
      </c>
      <c r="D6" s="59">
        <v>569</v>
      </c>
      <c r="E6" s="59">
        <v>8</v>
      </c>
      <c r="F6" s="59">
        <v>124</v>
      </c>
      <c r="G6" s="59">
        <v>349</v>
      </c>
      <c r="H6" s="59">
        <v>124</v>
      </c>
      <c r="I6" s="59">
        <v>498</v>
      </c>
      <c r="J6" s="59">
        <v>98</v>
      </c>
      <c r="K6" s="59">
        <v>82</v>
      </c>
      <c r="L6" s="59">
        <v>80</v>
      </c>
      <c r="M6" s="59">
        <v>61</v>
      </c>
      <c r="N6" s="59">
        <v>84</v>
      </c>
      <c r="O6"/>
      <c r="P6"/>
    </row>
    <row r="7" spans="1:16" x14ac:dyDescent="0.2">
      <c r="B7" s="46">
        <v>2008</v>
      </c>
      <c r="C7" s="59">
        <v>2414</v>
      </c>
      <c r="D7" s="59">
        <v>616</v>
      </c>
      <c r="E7" s="59">
        <v>6</v>
      </c>
      <c r="F7" s="59">
        <v>146</v>
      </c>
      <c r="G7" s="59">
        <v>463</v>
      </c>
      <c r="H7" s="59">
        <v>184</v>
      </c>
      <c r="I7" s="59">
        <v>537</v>
      </c>
      <c r="J7" s="59">
        <v>121</v>
      </c>
      <c r="K7" s="59">
        <v>82</v>
      </c>
      <c r="L7" s="59">
        <v>112</v>
      </c>
      <c r="M7" s="59">
        <v>63</v>
      </c>
      <c r="N7" s="59">
        <v>84</v>
      </c>
      <c r="O7"/>
      <c r="P7"/>
    </row>
    <row r="8" spans="1:16" x14ac:dyDescent="0.2">
      <c r="B8" s="46">
        <v>2009</v>
      </c>
      <c r="C8" s="59">
        <v>2234</v>
      </c>
      <c r="D8" s="59">
        <v>482</v>
      </c>
      <c r="E8" s="59">
        <v>6</v>
      </c>
      <c r="F8" s="59">
        <v>120</v>
      </c>
      <c r="G8" s="59">
        <v>468</v>
      </c>
      <c r="H8" s="59">
        <v>157</v>
      </c>
      <c r="I8" s="59">
        <v>519</v>
      </c>
      <c r="J8" s="59">
        <v>115</v>
      </c>
      <c r="K8" s="59">
        <v>93</v>
      </c>
      <c r="L8" s="59">
        <v>109</v>
      </c>
      <c r="M8" s="59">
        <v>69</v>
      </c>
      <c r="N8" s="59">
        <v>96</v>
      </c>
      <c r="O8"/>
      <c r="P8"/>
    </row>
    <row r="9" spans="1:16" x14ac:dyDescent="0.2">
      <c r="B9" s="46">
        <v>2010</v>
      </c>
      <c r="C9" s="59">
        <v>2438</v>
      </c>
      <c r="D9" s="59">
        <v>532</v>
      </c>
      <c r="E9" s="59">
        <v>5</v>
      </c>
      <c r="F9" s="59">
        <v>133</v>
      </c>
      <c r="G9" s="59">
        <v>500</v>
      </c>
      <c r="H9" s="59">
        <v>145</v>
      </c>
      <c r="I9" s="59">
        <v>612</v>
      </c>
      <c r="J9" s="59">
        <v>117</v>
      </c>
      <c r="K9" s="59">
        <v>97</v>
      </c>
      <c r="L9" s="59">
        <v>126</v>
      </c>
      <c r="M9" s="59">
        <v>97</v>
      </c>
      <c r="N9" s="59">
        <v>74</v>
      </c>
      <c r="O9"/>
      <c r="P9"/>
    </row>
    <row r="10" spans="1:16" x14ac:dyDescent="0.2">
      <c r="B10" s="46">
        <v>2011</v>
      </c>
      <c r="C10" s="59">
        <v>2632</v>
      </c>
      <c r="D10" s="59">
        <v>599</v>
      </c>
      <c r="E10" s="59">
        <v>9</v>
      </c>
      <c r="F10" s="59">
        <v>151</v>
      </c>
      <c r="G10" s="59">
        <v>513</v>
      </c>
      <c r="H10" s="59">
        <v>195</v>
      </c>
      <c r="I10" s="59">
        <v>648</v>
      </c>
      <c r="J10" s="59">
        <v>123</v>
      </c>
      <c r="K10" s="59">
        <v>120</v>
      </c>
      <c r="L10" s="59">
        <v>114</v>
      </c>
      <c r="M10" s="59">
        <v>108</v>
      </c>
      <c r="N10" s="59">
        <v>52</v>
      </c>
      <c r="P10"/>
    </row>
    <row r="11" spans="1:16" x14ac:dyDescent="0.2">
      <c r="B11" s="46">
        <v>2012</v>
      </c>
      <c r="C11" s="59">
        <v>2706</v>
      </c>
      <c r="D11" s="59">
        <v>641</v>
      </c>
      <c r="E11" s="59">
        <v>4</v>
      </c>
      <c r="F11" s="59">
        <v>184</v>
      </c>
      <c r="G11" s="59">
        <v>454</v>
      </c>
      <c r="H11" s="59">
        <v>172</v>
      </c>
      <c r="I11" s="59">
        <v>725</v>
      </c>
      <c r="J11" s="59">
        <v>123</v>
      </c>
      <c r="K11" s="59">
        <v>136</v>
      </c>
      <c r="L11" s="59">
        <v>120</v>
      </c>
      <c r="M11" s="59">
        <v>128</v>
      </c>
      <c r="N11" s="59">
        <v>19</v>
      </c>
      <c r="O11"/>
      <c r="P11"/>
    </row>
    <row r="12" spans="1:16" x14ac:dyDescent="0.2">
      <c r="B12" s="46">
        <v>2013</v>
      </c>
      <c r="C12" s="59">
        <v>2690</v>
      </c>
      <c r="D12" s="59">
        <v>654</v>
      </c>
      <c r="E12" s="59">
        <v>5</v>
      </c>
      <c r="F12" s="59">
        <v>157</v>
      </c>
      <c r="G12" s="59">
        <v>486</v>
      </c>
      <c r="H12" s="59">
        <v>207</v>
      </c>
      <c r="I12" s="59">
        <v>719</v>
      </c>
      <c r="J12" s="59">
        <v>107</v>
      </c>
      <c r="K12" s="59">
        <v>104</v>
      </c>
      <c r="L12" s="59">
        <v>114</v>
      </c>
      <c r="M12" s="59">
        <v>109</v>
      </c>
      <c r="N12" s="59">
        <v>28</v>
      </c>
      <c r="O12" s="41"/>
      <c r="P12"/>
    </row>
    <row r="13" spans="1:16" s="42" customFormat="1" x14ac:dyDescent="0.2">
      <c r="B13" s="46">
        <v>2014</v>
      </c>
      <c r="C13" s="59">
        <v>2721</v>
      </c>
      <c r="D13" s="59">
        <v>683</v>
      </c>
      <c r="E13" s="59">
        <v>5</v>
      </c>
      <c r="F13" s="59">
        <v>163</v>
      </c>
      <c r="G13" s="59">
        <v>473</v>
      </c>
      <c r="H13" s="59">
        <v>184</v>
      </c>
      <c r="I13" s="59">
        <v>769</v>
      </c>
      <c r="J13" s="59">
        <v>144</v>
      </c>
      <c r="K13" s="59">
        <v>94</v>
      </c>
      <c r="L13" s="59">
        <v>123</v>
      </c>
      <c r="M13" s="59">
        <v>69</v>
      </c>
      <c r="N13" s="59">
        <v>14</v>
      </c>
      <c r="O13" s="41"/>
    </row>
    <row r="14" spans="1:16" s="42" customFormat="1" x14ac:dyDescent="0.2">
      <c r="B14" s="122">
        <v>2015</v>
      </c>
      <c r="C14" s="114">
        <v>2825</v>
      </c>
      <c r="D14" s="114">
        <v>674</v>
      </c>
      <c r="E14" s="114">
        <v>10</v>
      </c>
      <c r="F14" s="114">
        <v>203</v>
      </c>
      <c r="G14" s="114">
        <v>489</v>
      </c>
      <c r="H14" s="114">
        <v>168</v>
      </c>
      <c r="I14" s="114">
        <v>806</v>
      </c>
      <c r="J14" s="114">
        <v>158</v>
      </c>
      <c r="K14" s="114">
        <v>66</v>
      </c>
      <c r="L14" s="114">
        <v>135</v>
      </c>
      <c r="M14" s="114">
        <v>102</v>
      </c>
      <c r="N14" s="114">
        <v>14</v>
      </c>
      <c r="O14" s="41"/>
    </row>
    <row r="15" spans="1:16" s="42" customFormat="1" x14ac:dyDescent="0.2">
      <c r="B15" s="122">
        <v>2016</v>
      </c>
      <c r="C15" s="59">
        <v>3038</v>
      </c>
      <c r="D15" s="59">
        <v>677</v>
      </c>
      <c r="E15" s="59">
        <v>3</v>
      </c>
      <c r="F15" s="59">
        <v>189</v>
      </c>
      <c r="G15" s="59">
        <v>540</v>
      </c>
      <c r="H15" s="59">
        <v>213</v>
      </c>
      <c r="I15" s="59">
        <v>913</v>
      </c>
      <c r="J15" s="59">
        <v>177</v>
      </c>
      <c r="K15" s="59">
        <v>80</v>
      </c>
      <c r="L15" s="59">
        <v>144</v>
      </c>
      <c r="M15" s="59">
        <v>72</v>
      </c>
      <c r="N15" s="59">
        <v>30</v>
      </c>
      <c r="O15" s="41"/>
    </row>
    <row r="16" spans="1:16" x14ac:dyDescent="0.2">
      <c r="B16" s="122">
        <v>2017</v>
      </c>
      <c r="C16" s="59">
        <v>3009</v>
      </c>
      <c r="D16" s="59">
        <v>713</v>
      </c>
      <c r="E16" s="59">
        <v>3</v>
      </c>
      <c r="F16" s="59">
        <v>188</v>
      </c>
      <c r="G16" s="59">
        <v>522</v>
      </c>
      <c r="H16" s="59">
        <v>207</v>
      </c>
      <c r="I16" s="59">
        <v>874</v>
      </c>
      <c r="J16" s="59">
        <v>160</v>
      </c>
      <c r="K16" s="59">
        <v>81</v>
      </c>
      <c r="L16" s="59">
        <v>140</v>
      </c>
      <c r="M16" s="59">
        <v>70</v>
      </c>
      <c r="N16" s="59">
        <v>51</v>
      </c>
      <c r="O16"/>
      <c r="P16"/>
    </row>
    <row r="17" spans="3:17" s="42" customFormat="1" x14ac:dyDescent="0.2"/>
    <row r="18" spans="3:17" x14ac:dyDescent="0.2">
      <c r="M18"/>
      <c r="N18"/>
      <c r="O18"/>
      <c r="P18"/>
    </row>
    <row r="19" spans="3:17" x14ac:dyDescent="0.2">
      <c r="C19" s="41"/>
      <c r="M19"/>
      <c r="N19"/>
      <c r="O19"/>
      <c r="P19"/>
    </row>
    <row r="20" spans="3:17" x14ac:dyDescent="0.2">
      <c r="M20"/>
      <c r="N20"/>
      <c r="O20"/>
      <c r="P20"/>
    </row>
    <row r="21" spans="3:17" x14ac:dyDescent="0.2">
      <c r="M21"/>
      <c r="N21"/>
      <c r="O21"/>
      <c r="P21"/>
    </row>
    <row r="22" spans="3:17" x14ac:dyDescent="0.2">
      <c r="M22"/>
      <c r="N22"/>
      <c r="O22"/>
      <c r="P22"/>
    </row>
    <row r="23" spans="3:17" x14ac:dyDescent="0.2">
      <c r="M23"/>
      <c r="N23"/>
      <c r="O23"/>
      <c r="P23"/>
    </row>
    <row r="24" spans="3:17" x14ac:dyDescent="0.2">
      <c r="M24"/>
      <c r="N24"/>
      <c r="O24"/>
      <c r="P24"/>
    </row>
    <row r="25" spans="3:17" x14ac:dyDescent="0.2">
      <c r="M25"/>
      <c r="N25"/>
      <c r="O25"/>
      <c r="P25"/>
      <c r="Q25" s="19"/>
    </row>
    <row r="26" spans="3:17" x14ac:dyDescent="0.2">
      <c r="M26"/>
      <c r="N26"/>
      <c r="O26"/>
      <c r="P26"/>
      <c r="Q26" s="19"/>
    </row>
    <row r="27" spans="3:17" x14ac:dyDescent="0.2">
      <c r="M27"/>
      <c r="N27"/>
      <c r="O27"/>
      <c r="P27"/>
    </row>
    <row r="28" spans="3:17" x14ac:dyDescent="0.2">
      <c r="M28"/>
      <c r="N28"/>
      <c r="O28"/>
      <c r="P28"/>
    </row>
    <row r="30" spans="3:17" ht="13.5" customHeight="1" x14ac:dyDescent="0.2"/>
  </sheetData>
  <mergeCells count="1">
    <mergeCell ref="A1:J1"/>
  </mergeCells>
  <phoneticPr fontId="5" type="noConversion"/>
  <pageMargins left="0.78740157480314965" right="0.59055118110236227" top="0.78740157480314965" bottom="0.78740157480314965" header="0.51181102362204722" footer="0.35433070866141736"/>
  <pageSetup paperSize="9" scale="73" orientation="landscape"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M46"/>
  <sheetViews>
    <sheetView showGridLines="0" zoomScaleNormal="100" workbookViewId="0">
      <selection activeCell="A2" sqref="A2"/>
    </sheetView>
  </sheetViews>
  <sheetFormatPr baseColWidth="10" defaultRowHeight="12.75" x14ac:dyDescent="0.2"/>
  <cols>
    <col min="1" max="1" width="3.7109375" customWidth="1"/>
    <col min="2" max="2" width="9" customWidth="1"/>
    <col min="3" max="4" width="14.42578125" customWidth="1"/>
    <col min="5" max="12" width="14.42578125" style="42" customWidth="1"/>
  </cols>
  <sheetData>
    <row r="1" spans="1:13" ht="15.75" x14ac:dyDescent="0.25">
      <c r="A1" s="219" t="str">
        <f>Inhaltsverzeichnis!B41&amp;" "&amp;Inhaltsverzeichnis!C41&amp;" "&amp;Inhaltsverzeichnis!E41</f>
        <v>Tabelle 18: Unterstützte Privathaushalte und Haushaltsquote, 2015–2017</v>
      </c>
      <c r="B1" s="219"/>
      <c r="C1" s="219"/>
      <c r="D1" s="219"/>
      <c r="E1" s="219"/>
      <c r="F1" s="219"/>
      <c r="G1" s="219"/>
    </row>
    <row r="2" spans="1:13" x14ac:dyDescent="0.2">
      <c r="C2" s="195" t="s">
        <v>0</v>
      </c>
      <c r="D2" s="195" t="s">
        <v>350</v>
      </c>
      <c r="E2" s="195" t="s">
        <v>351</v>
      </c>
      <c r="F2" s="195" t="s">
        <v>352</v>
      </c>
      <c r="G2" s="168"/>
      <c r="H2"/>
      <c r="I2"/>
      <c r="J2"/>
      <c r="K2"/>
      <c r="L2"/>
    </row>
    <row r="3" spans="1:13" x14ac:dyDescent="0.2">
      <c r="B3" s="130" t="s">
        <v>349</v>
      </c>
    </row>
    <row r="4" spans="1:13" s="42" customFormat="1" x14ac:dyDescent="0.2">
      <c r="B4" s="250"/>
      <c r="C4" s="248" t="s">
        <v>0</v>
      </c>
      <c r="D4" s="249"/>
      <c r="E4" s="248" t="s">
        <v>350</v>
      </c>
      <c r="F4" s="249"/>
      <c r="G4" s="248" t="s">
        <v>351</v>
      </c>
      <c r="H4" s="249"/>
      <c r="I4" s="248" t="s">
        <v>352</v>
      </c>
      <c r="J4" s="249"/>
      <c r="K4" s="248" t="s">
        <v>353</v>
      </c>
      <c r="L4" s="249"/>
    </row>
    <row r="5" spans="1:13" x14ac:dyDescent="0.2">
      <c r="B5" s="251"/>
      <c r="C5" s="204" t="s">
        <v>359</v>
      </c>
      <c r="D5" s="204" t="s">
        <v>354</v>
      </c>
      <c r="E5" s="204" t="s">
        <v>359</v>
      </c>
      <c r="F5" s="204" t="s">
        <v>354</v>
      </c>
      <c r="G5" s="204" t="s">
        <v>359</v>
      </c>
      <c r="H5" s="204" t="s">
        <v>354</v>
      </c>
      <c r="I5" s="204" t="s">
        <v>359</v>
      </c>
      <c r="J5" s="204" t="s">
        <v>354</v>
      </c>
      <c r="K5" s="204" t="s">
        <v>359</v>
      </c>
      <c r="L5" s="204" t="s">
        <v>354</v>
      </c>
    </row>
    <row r="6" spans="1:13" x14ac:dyDescent="0.2">
      <c r="B6" s="23">
        <v>2015</v>
      </c>
      <c r="C6" s="137">
        <v>5066</v>
      </c>
      <c r="D6" s="185">
        <v>2.4</v>
      </c>
      <c r="E6" s="135">
        <v>3101</v>
      </c>
      <c r="F6" s="185">
        <v>3.6</v>
      </c>
      <c r="G6" s="135">
        <v>231</v>
      </c>
      <c r="H6" s="185">
        <v>0.4</v>
      </c>
      <c r="I6" s="135">
        <v>1004</v>
      </c>
      <c r="J6" s="185">
        <v>2.9</v>
      </c>
      <c r="K6" s="135">
        <v>730</v>
      </c>
      <c r="L6" s="185">
        <v>2.6</v>
      </c>
      <c r="M6" s="19"/>
    </row>
    <row r="7" spans="1:13" x14ac:dyDescent="0.2">
      <c r="B7" s="23">
        <v>2016</v>
      </c>
      <c r="C7" s="137">
        <v>5448</v>
      </c>
      <c r="D7" s="23">
        <v>2.6</v>
      </c>
      <c r="E7" s="135">
        <v>3323</v>
      </c>
      <c r="F7" s="136">
        <v>3.8</v>
      </c>
      <c r="G7" s="135">
        <v>238</v>
      </c>
      <c r="H7" s="136">
        <v>0.4</v>
      </c>
      <c r="I7" s="135">
        <v>1093</v>
      </c>
      <c r="J7" s="136">
        <v>3.1</v>
      </c>
      <c r="K7" s="135">
        <v>794</v>
      </c>
      <c r="L7" s="136">
        <v>2.8</v>
      </c>
      <c r="M7" s="19"/>
    </row>
    <row r="8" spans="1:13" x14ac:dyDescent="0.2">
      <c r="B8" s="23">
        <v>2017</v>
      </c>
      <c r="C8" s="137">
        <v>5585</v>
      </c>
      <c r="D8" s="138">
        <v>2.6</v>
      </c>
      <c r="E8" s="135">
        <v>3400</v>
      </c>
      <c r="F8" s="136">
        <v>3.8</v>
      </c>
      <c r="G8" s="135">
        <v>237</v>
      </c>
      <c r="H8" s="136">
        <v>0.4</v>
      </c>
      <c r="I8" s="135">
        <v>1134</v>
      </c>
      <c r="J8" s="136">
        <v>3.2</v>
      </c>
      <c r="K8" s="135">
        <v>814</v>
      </c>
      <c r="L8" s="136">
        <v>2.8</v>
      </c>
      <c r="M8" s="19"/>
    </row>
    <row r="9" spans="1:13" x14ac:dyDescent="0.2">
      <c r="B9" s="134"/>
      <c r="M9" s="19"/>
    </row>
    <row r="10" spans="1:13" x14ac:dyDescent="0.2">
      <c r="B10" s="134"/>
      <c r="M10" s="19"/>
    </row>
    <row r="11" spans="1:13" x14ac:dyDescent="0.2">
      <c r="B11" s="130" t="s">
        <v>355</v>
      </c>
      <c r="C11" s="42"/>
      <c r="D11" s="42"/>
      <c r="M11" s="19"/>
    </row>
    <row r="12" spans="1:13" x14ac:dyDescent="0.2">
      <c r="B12" s="250"/>
      <c r="C12" s="248" t="s">
        <v>0</v>
      </c>
      <c r="D12" s="249"/>
      <c r="E12" s="248" t="s">
        <v>350</v>
      </c>
      <c r="F12" s="249"/>
      <c r="G12" s="248" t="s">
        <v>351</v>
      </c>
      <c r="H12" s="249"/>
      <c r="I12" s="248" t="s">
        <v>352</v>
      </c>
      <c r="J12" s="249"/>
      <c r="K12" s="248" t="s">
        <v>353</v>
      </c>
      <c r="L12" s="249"/>
      <c r="M12" s="19"/>
    </row>
    <row r="13" spans="1:13" x14ac:dyDescent="0.2">
      <c r="B13" s="251"/>
      <c r="C13" s="204" t="s">
        <v>359</v>
      </c>
      <c r="D13" s="204" t="s">
        <v>354</v>
      </c>
      <c r="E13" s="204" t="s">
        <v>359</v>
      </c>
      <c r="F13" s="204" t="s">
        <v>354</v>
      </c>
      <c r="G13" s="204" t="s">
        <v>359</v>
      </c>
      <c r="H13" s="204" t="s">
        <v>354</v>
      </c>
      <c r="I13" s="204" t="s">
        <v>359</v>
      </c>
      <c r="J13" s="204" t="s">
        <v>354</v>
      </c>
      <c r="K13" s="204" t="s">
        <v>359</v>
      </c>
      <c r="L13" s="204" t="s">
        <v>354</v>
      </c>
      <c r="M13" s="19"/>
    </row>
    <row r="14" spans="1:13" x14ac:dyDescent="0.2">
      <c r="B14" s="23">
        <v>2015</v>
      </c>
      <c r="C14" s="135">
        <v>2359</v>
      </c>
      <c r="D14" s="138">
        <v>3.5</v>
      </c>
      <c r="E14" s="135">
        <v>1103</v>
      </c>
      <c r="F14" s="136">
        <v>18.2</v>
      </c>
      <c r="G14" s="135">
        <v>563</v>
      </c>
      <c r="H14" s="136">
        <v>1.3</v>
      </c>
      <c r="I14" s="135">
        <v>343</v>
      </c>
      <c r="J14" s="136">
        <v>5.2</v>
      </c>
      <c r="K14" s="135">
        <v>350</v>
      </c>
      <c r="L14" s="136">
        <v>2.7</v>
      </c>
      <c r="M14" s="19"/>
    </row>
    <row r="15" spans="1:13" x14ac:dyDescent="0.2">
      <c r="B15" s="23">
        <v>2016</v>
      </c>
      <c r="C15" s="135">
        <v>2347</v>
      </c>
      <c r="D15" s="185">
        <v>3.4</v>
      </c>
      <c r="E15" s="135">
        <v>1110</v>
      </c>
      <c r="F15" s="136">
        <v>18.100000000000001</v>
      </c>
      <c r="G15" s="135">
        <v>554</v>
      </c>
      <c r="H15" s="136">
        <v>1.3</v>
      </c>
      <c r="I15" s="135">
        <v>342</v>
      </c>
      <c r="J15" s="136">
        <v>5</v>
      </c>
      <c r="K15" s="135">
        <v>341</v>
      </c>
      <c r="L15" s="136">
        <v>2.6</v>
      </c>
      <c r="M15" s="19"/>
    </row>
    <row r="16" spans="1:13" x14ac:dyDescent="0.2">
      <c r="B16" s="23">
        <v>2017</v>
      </c>
      <c r="C16" s="135">
        <v>2407</v>
      </c>
      <c r="D16" s="138">
        <v>3.5</v>
      </c>
      <c r="E16" s="135">
        <v>1119</v>
      </c>
      <c r="F16" s="136">
        <v>17.899999999999999</v>
      </c>
      <c r="G16" s="135">
        <v>562</v>
      </c>
      <c r="H16" s="136">
        <v>1.3</v>
      </c>
      <c r="I16" s="135">
        <v>349</v>
      </c>
      <c r="J16" s="136">
        <v>4.8</v>
      </c>
      <c r="K16" s="135">
        <v>377</v>
      </c>
      <c r="L16" s="136">
        <v>2.9</v>
      </c>
      <c r="M16" s="19"/>
    </row>
    <row r="17" spans="2:13" x14ac:dyDescent="0.2">
      <c r="M17" s="19"/>
    </row>
    <row r="18" spans="2:13" x14ac:dyDescent="0.2">
      <c r="E18"/>
      <c r="F18"/>
      <c r="G18"/>
      <c r="H18"/>
      <c r="I18"/>
      <c r="J18"/>
      <c r="K18"/>
      <c r="L18"/>
    </row>
    <row r="19" spans="2:13" x14ac:dyDescent="0.2">
      <c r="B19" s="130" t="s">
        <v>434</v>
      </c>
      <c r="C19" s="42"/>
      <c r="D19" s="42"/>
      <c r="E19"/>
      <c r="F19"/>
      <c r="G19"/>
      <c r="H19"/>
      <c r="I19"/>
      <c r="J19"/>
      <c r="K19"/>
      <c r="L19"/>
    </row>
    <row r="20" spans="2:13" x14ac:dyDescent="0.2">
      <c r="B20" s="184"/>
      <c r="C20" s="204" t="s">
        <v>359</v>
      </c>
      <c r="D20" s="204" t="s">
        <v>354</v>
      </c>
      <c r="E20"/>
      <c r="F20"/>
      <c r="G20"/>
      <c r="H20"/>
      <c r="I20"/>
      <c r="J20"/>
      <c r="K20"/>
      <c r="L20"/>
    </row>
    <row r="21" spans="2:13" x14ac:dyDescent="0.2">
      <c r="B21" s="23">
        <v>2015</v>
      </c>
      <c r="C21" s="137">
        <v>7425</v>
      </c>
      <c r="D21" s="185">
        <v>2.7</v>
      </c>
      <c r="E21"/>
      <c r="F21"/>
      <c r="G21"/>
      <c r="H21"/>
      <c r="I21"/>
      <c r="J21"/>
      <c r="K21"/>
      <c r="L21"/>
    </row>
    <row r="22" spans="2:13" x14ac:dyDescent="0.2">
      <c r="B22" s="23">
        <v>2016</v>
      </c>
      <c r="C22" s="137">
        <v>7795</v>
      </c>
      <c r="D22" s="185">
        <v>2.8</v>
      </c>
      <c r="E22"/>
      <c r="F22"/>
      <c r="G22"/>
      <c r="H22"/>
      <c r="I22"/>
      <c r="J22"/>
      <c r="K22"/>
      <c r="L22"/>
    </row>
    <row r="23" spans="2:13" x14ac:dyDescent="0.2">
      <c r="B23" s="23">
        <v>2017</v>
      </c>
      <c r="C23" s="137">
        <v>7992</v>
      </c>
      <c r="D23" s="138">
        <v>2.8</v>
      </c>
      <c r="E23"/>
      <c r="F23"/>
      <c r="G23"/>
      <c r="H23"/>
      <c r="I23"/>
      <c r="J23"/>
      <c r="K23"/>
      <c r="L23"/>
    </row>
    <row r="24" spans="2:13" x14ac:dyDescent="0.2">
      <c r="E24"/>
      <c r="F24"/>
      <c r="G24"/>
      <c r="H24"/>
      <c r="I24"/>
      <c r="J24"/>
      <c r="K24"/>
      <c r="L24"/>
    </row>
    <row r="25" spans="2:13" x14ac:dyDescent="0.2">
      <c r="E25"/>
      <c r="F25"/>
      <c r="G25"/>
      <c r="H25"/>
      <c r="I25"/>
      <c r="J25"/>
      <c r="K25"/>
      <c r="L25"/>
    </row>
    <row r="26" spans="2:13" x14ac:dyDescent="0.2">
      <c r="E26"/>
      <c r="F26"/>
      <c r="G26"/>
      <c r="H26"/>
      <c r="I26"/>
      <c r="J26"/>
      <c r="K26"/>
      <c r="L26"/>
    </row>
    <row r="27" spans="2:13" x14ac:dyDescent="0.2">
      <c r="E27"/>
      <c r="F27"/>
      <c r="G27"/>
      <c r="H27"/>
      <c r="I27"/>
      <c r="J27"/>
      <c r="K27"/>
      <c r="L27"/>
    </row>
    <row r="28" spans="2:13" x14ac:dyDescent="0.2">
      <c r="E28"/>
      <c r="F28"/>
      <c r="G28"/>
      <c r="H28"/>
      <c r="I28"/>
      <c r="J28"/>
      <c r="K28"/>
      <c r="L28"/>
    </row>
    <row r="29" spans="2:13" x14ac:dyDescent="0.2">
      <c r="E29"/>
      <c r="F29"/>
      <c r="G29"/>
      <c r="H29"/>
      <c r="I29"/>
      <c r="J29"/>
      <c r="K29"/>
      <c r="L29"/>
    </row>
    <row r="30" spans="2:13" x14ac:dyDescent="0.2">
      <c r="E30"/>
      <c r="F30"/>
      <c r="G30"/>
      <c r="H30"/>
      <c r="I30"/>
      <c r="J30"/>
      <c r="K30"/>
      <c r="L30"/>
    </row>
    <row r="31" spans="2:13" x14ac:dyDescent="0.2">
      <c r="E31"/>
      <c r="F31"/>
      <c r="G31"/>
      <c r="H31"/>
      <c r="I31"/>
      <c r="J31"/>
      <c r="K31"/>
      <c r="L31"/>
    </row>
    <row r="32" spans="2:13" x14ac:dyDescent="0.2">
      <c r="E32"/>
      <c r="F32"/>
      <c r="G32"/>
      <c r="H32"/>
      <c r="I32"/>
      <c r="J32"/>
      <c r="K32"/>
      <c r="L32"/>
    </row>
    <row r="33" spans="5:12" x14ac:dyDescent="0.2">
      <c r="E33"/>
      <c r="F33"/>
      <c r="G33"/>
      <c r="H33"/>
      <c r="I33"/>
      <c r="J33"/>
      <c r="K33"/>
      <c r="L33"/>
    </row>
    <row r="34" spans="5:12" x14ac:dyDescent="0.2">
      <c r="E34"/>
      <c r="F34"/>
      <c r="G34"/>
      <c r="H34"/>
      <c r="I34"/>
      <c r="J34"/>
      <c r="K34"/>
      <c r="L34"/>
    </row>
    <row r="35" spans="5:12" x14ac:dyDescent="0.2">
      <c r="E35"/>
      <c r="F35"/>
      <c r="G35"/>
      <c r="H35"/>
      <c r="I35"/>
      <c r="J35"/>
      <c r="K35"/>
      <c r="L35"/>
    </row>
    <row r="36" spans="5:12" x14ac:dyDescent="0.2">
      <c r="E36"/>
      <c r="F36"/>
      <c r="G36"/>
      <c r="H36"/>
      <c r="I36"/>
      <c r="J36"/>
      <c r="K36"/>
      <c r="L36"/>
    </row>
    <row r="37" spans="5:12" x14ac:dyDescent="0.2">
      <c r="E37"/>
      <c r="F37"/>
      <c r="G37"/>
      <c r="H37"/>
      <c r="I37"/>
      <c r="J37"/>
      <c r="K37"/>
      <c r="L37"/>
    </row>
    <row r="38" spans="5:12" x14ac:dyDescent="0.2">
      <c r="E38"/>
      <c r="F38"/>
      <c r="G38"/>
      <c r="H38"/>
      <c r="I38"/>
      <c r="J38"/>
      <c r="K38"/>
      <c r="L38"/>
    </row>
    <row r="39" spans="5:12" x14ac:dyDescent="0.2">
      <c r="E39"/>
      <c r="F39"/>
      <c r="G39"/>
      <c r="H39"/>
      <c r="I39"/>
      <c r="J39"/>
      <c r="K39"/>
      <c r="L39"/>
    </row>
    <row r="40" spans="5:12" x14ac:dyDescent="0.2">
      <c r="E40"/>
      <c r="F40"/>
      <c r="G40"/>
      <c r="H40"/>
      <c r="I40"/>
      <c r="J40"/>
      <c r="K40"/>
      <c r="L40"/>
    </row>
    <row r="41" spans="5:12" x14ac:dyDescent="0.2">
      <c r="E41"/>
      <c r="F41"/>
      <c r="G41"/>
      <c r="H41"/>
      <c r="I41"/>
      <c r="J41"/>
      <c r="K41"/>
      <c r="L41"/>
    </row>
    <row r="42" spans="5:12" x14ac:dyDescent="0.2">
      <c r="E42"/>
      <c r="F42"/>
      <c r="G42"/>
      <c r="H42"/>
      <c r="I42"/>
      <c r="J42"/>
      <c r="K42"/>
      <c r="L42"/>
    </row>
    <row r="43" spans="5:12" x14ac:dyDescent="0.2">
      <c r="E43"/>
      <c r="F43"/>
      <c r="G43"/>
      <c r="H43"/>
      <c r="I43"/>
      <c r="J43"/>
      <c r="K43"/>
      <c r="L43"/>
    </row>
    <row r="44" spans="5:12" x14ac:dyDescent="0.2">
      <c r="E44"/>
      <c r="F44"/>
      <c r="G44"/>
      <c r="H44"/>
      <c r="I44"/>
      <c r="J44"/>
      <c r="K44"/>
      <c r="L44"/>
    </row>
    <row r="45" spans="5:12" x14ac:dyDescent="0.2">
      <c r="E45"/>
      <c r="F45"/>
      <c r="G45"/>
      <c r="H45"/>
      <c r="I45"/>
      <c r="J45"/>
      <c r="K45"/>
      <c r="L45"/>
    </row>
    <row r="46" spans="5:12" x14ac:dyDescent="0.2">
      <c r="E46"/>
      <c r="F46"/>
      <c r="G46"/>
      <c r="H46"/>
      <c r="I46"/>
      <c r="J46"/>
      <c r="K46"/>
      <c r="L46"/>
    </row>
  </sheetData>
  <mergeCells count="13">
    <mergeCell ref="I12:J12"/>
    <mergeCell ref="K12:L12"/>
    <mergeCell ref="B4:B5"/>
    <mergeCell ref="A1:G1"/>
    <mergeCell ref="B12:B13"/>
    <mergeCell ref="C12:D12"/>
    <mergeCell ref="E12:F12"/>
    <mergeCell ref="G12:H12"/>
    <mergeCell ref="K4:L4"/>
    <mergeCell ref="C4:D4"/>
    <mergeCell ref="I4:J4"/>
    <mergeCell ref="G4:H4"/>
    <mergeCell ref="E4:F4"/>
  </mergeCells>
  <pageMargins left="0.7" right="0.7" top="0.78740157499999996" bottom="0.78740157499999996" header="0.3" footer="0.3"/>
  <pageSetup paperSize="9" scale="8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4" tint="-0.249977111117893"/>
  </sheetPr>
  <dimension ref="A1:J38"/>
  <sheetViews>
    <sheetView showGridLines="0" zoomScaleNormal="100" zoomScaleSheetLayoutView="100" workbookViewId="0">
      <selection activeCell="A2" sqref="A2"/>
    </sheetView>
  </sheetViews>
  <sheetFormatPr baseColWidth="10" defaultRowHeight="12.75" x14ac:dyDescent="0.2"/>
  <cols>
    <col min="1" max="1" width="3.7109375" style="1" customWidth="1"/>
    <col min="2" max="2" width="6.7109375" style="1" customWidth="1"/>
    <col min="3" max="6" width="14.85546875" style="1" customWidth="1"/>
    <col min="7" max="7" width="7.85546875" style="1" customWidth="1"/>
    <col min="8" max="16384" width="11.42578125" style="1"/>
  </cols>
  <sheetData>
    <row r="1" spans="1:7" ht="15.75" x14ac:dyDescent="0.25">
      <c r="A1" s="218" t="str">
        <f>Inhaltsverzeichnis!B18 &amp; " "&amp; Inhaltsverzeichnis!C18&amp; " " &amp;Inhaltsverzeichnis!E18</f>
        <v>Tabelle 1: Anzahl Dossiers, Personen und Sozialhilfequote, 2005–2017</v>
      </c>
      <c r="B1" s="218"/>
      <c r="C1" s="218"/>
      <c r="D1" s="218"/>
      <c r="E1" s="218"/>
      <c r="F1" s="218"/>
      <c r="G1" s="218"/>
    </row>
    <row r="2" spans="1:7" ht="12.75" customHeight="1" x14ac:dyDescent="0.2">
      <c r="A2"/>
      <c r="B2"/>
      <c r="C2"/>
      <c r="D2"/>
      <c r="E2"/>
      <c r="F2" s="40"/>
    </row>
    <row r="3" spans="1:7" ht="38.25" x14ac:dyDescent="0.2">
      <c r="A3"/>
      <c r="B3" s="97" t="s">
        <v>2</v>
      </c>
      <c r="C3" s="204" t="s">
        <v>367</v>
      </c>
      <c r="D3" s="25" t="s">
        <v>15</v>
      </c>
      <c r="E3" s="204" t="s">
        <v>3</v>
      </c>
      <c r="F3" s="25" t="s">
        <v>396</v>
      </c>
    </row>
    <row r="4" spans="1:7" ht="12.75" customHeight="1" x14ac:dyDescent="0.2">
      <c r="A4"/>
      <c r="B4" s="24">
        <v>2005</v>
      </c>
      <c r="C4" s="43">
        <v>6070</v>
      </c>
      <c r="D4" s="43">
        <v>10576</v>
      </c>
      <c r="E4" s="58">
        <v>1.9</v>
      </c>
      <c r="F4" s="57">
        <v>1.74</v>
      </c>
    </row>
    <row r="5" spans="1:7" ht="12.75" customHeight="1" x14ac:dyDescent="0.2">
      <c r="A5"/>
      <c r="B5" s="24">
        <v>2006</v>
      </c>
      <c r="C5" s="43">
        <v>6479</v>
      </c>
      <c r="D5" s="43">
        <v>11334</v>
      </c>
      <c r="E5" s="65">
        <v>2</v>
      </c>
      <c r="F5" s="57">
        <v>1.75</v>
      </c>
    </row>
    <row r="6" spans="1:7" ht="12.75" customHeight="1" x14ac:dyDescent="0.2">
      <c r="A6"/>
      <c r="B6" s="24">
        <v>2007</v>
      </c>
      <c r="C6" s="43">
        <v>6536</v>
      </c>
      <c r="D6" s="43">
        <v>11463</v>
      </c>
      <c r="E6" s="65">
        <v>2</v>
      </c>
      <c r="F6" s="57">
        <v>1.75</v>
      </c>
    </row>
    <row r="7" spans="1:7" ht="12.75" customHeight="1" x14ac:dyDescent="0.2">
      <c r="A7"/>
      <c r="B7" s="24">
        <v>2008</v>
      </c>
      <c r="C7" s="43">
        <v>6263</v>
      </c>
      <c r="D7" s="43">
        <v>10918</v>
      </c>
      <c r="E7" s="58">
        <v>1.9</v>
      </c>
      <c r="F7" s="57">
        <v>1.74</v>
      </c>
    </row>
    <row r="8" spans="1:7" ht="12.75" customHeight="1" x14ac:dyDescent="0.2">
      <c r="A8"/>
      <c r="B8" s="24">
        <v>2009</v>
      </c>
      <c r="C8" s="43">
        <v>6616</v>
      </c>
      <c r="D8" s="43">
        <v>11182</v>
      </c>
      <c r="E8" s="58">
        <v>1.9</v>
      </c>
      <c r="F8" s="57">
        <v>1.69</v>
      </c>
    </row>
    <row r="9" spans="1:7" ht="12.75" customHeight="1" x14ac:dyDescent="0.2">
      <c r="A9"/>
      <c r="B9" s="24">
        <v>2010</v>
      </c>
      <c r="C9" s="43">
        <v>6827</v>
      </c>
      <c r="D9" s="43">
        <v>11365</v>
      </c>
      <c r="E9" s="58">
        <v>1.9</v>
      </c>
      <c r="F9" s="57">
        <v>1.66</v>
      </c>
    </row>
    <row r="10" spans="1:7" ht="12.75" customHeight="1" x14ac:dyDescent="0.2">
      <c r="B10" s="24">
        <v>2011</v>
      </c>
      <c r="C10" s="43">
        <v>7198</v>
      </c>
      <c r="D10" s="43">
        <v>11815</v>
      </c>
      <c r="E10" s="58">
        <v>1.9</v>
      </c>
      <c r="F10" s="57">
        <v>1.64</v>
      </c>
    </row>
    <row r="11" spans="1:7" ht="12.75" customHeight="1" x14ac:dyDescent="0.2">
      <c r="B11" s="24">
        <v>2012</v>
      </c>
      <c r="C11" s="38">
        <v>7516</v>
      </c>
      <c r="D11" s="22">
        <v>12214</v>
      </c>
      <c r="E11" s="29">
        <v>2</v>
      </c>
      <c r="F11" s="57">
        <v>1.63</v>
      </c>
    </row>
    <row r="12" spans="1:7" ht="12.75" customHeight="1" x14ac:dyDescent="0.2">
      <c r="B12" s="24">
        <v>2013</v>
      </c>
      <c r="C12" s="38">
        <v>7762</v>
      </c>
      <c r="D12" s="22">
        <v>12750</v>
      </c>
      <c r="E12" s="29">
        <v>2</v>
      </c>
      <c r="F12" s="57">
        <v>1.64</v>
      </c>
    </row>
    <row r="13" spans="1:7" ht="12.75" customHeight="1" x14ac:dyDescent="0.2">
      <c r="B13" s="24">
        <v>2014</v>
      </c>
      <c r="C13" s="38">
        <v>8195</v>
      </c>
      <c r="D13" s="38">
        <v>13393</v>
      </c>
      <c r="E13" s="29">
        <v>2.1</v>
      </c>
      <c r="F13" s="57">
        <v>1.63</v>
      </c>
    </row>
    <row r="14" spans="1:7" ht="12.75" customHeight="1" x14ac:dyDescent="0.2">
      <c r="B14" s="24">
        <v>2015</v>
      </c>
      <c r="C14" s="38">
        <v>8712</v>
      </c>
      <c r="D14" s="38">
        <v>14132</v>
      </c>
      <c r="E14" s="29">
        <v>2.2000000000000002</v>
      </c>
      <c r="F14" s="57">
        <v>1.62</v>
      </c>
    </row>
    <row r="15" spans="1:7" ht="12.75" customHeight="1" x14ac:dyDescent="0.2">
      <c r="B15" s="24">
        <v>2016</v>
      </c>
      <c r="C15" s="106">
        <v>9088</v>
      </c>
      <c r="D15" s="38">
        <v>14523</v>
      </c>
      <c r="E15" s="151">
        <v>2.2000000000000002</v>
      </c>
      <c r="F15" s="152">
        <v>1.6</v>
      </c>
    </row>
    <row r="16" spans="1:7" ht="12.75" customHeight="1" x14ac:dyDescent="0.2">
      <c r="B16" s="24">
        <v>2017</v>
      </c>
      <c r="C16" s="106">
        <v>9364</v>
      </c>
      <c r="D16" s="38">
        <v>15000</v>
      </c>
      <c r="E16" s="151">
        <v>2.2999999999999998</v>
      </c>
      <c r="F16" s="152">
        <v>1.6</v>
      </c>
    </row>
    <row r="17" spans="1:10" ht="12.75" customHeight="1" x14ac:dyDescent="0.2">
      <c r="B17" s="64"/>
      <c r="C17" s="153"/>
      <c r="D17" s="83"/>
      <c r="E17" s="154"/>
      <c r="F17" s="155"/>
    </row>
    <row r="18" spans="1:10" ht="12.75" customHeight="1" x14ac:dyDescent="0.2">
      <c r="B18" s="157" t="s">
        <v>16</v>
      </c>
    </row>
    <row r="19" spans="1:10" ht="12.75" customHeight="1" x14ac:dyDescent="0.2"/>
    <row r="20" spans="1:10" ht="12.75" customHeight="1" x14ac:dyDescent="0.2"/>
    <row r="21" spans="1:10" ht="12.75" customHeight="1" x14ac:dyDescent="0.2"/>
    <row r="22" spans="1:10" ht="12.75" customHeight="1" x14ac:dyDescent="0.2"/>
    <row r="23" spans="1:10" ht="12.75" customHeight="1" x14ac:dyDescent="0.2"/>
    <row r="24" spans="1:10" ht="12.75" customHeight="1" x14ac:dyDescent="0.2"/>
    <row r="25" spans="1:10" ht="12.75" customHeight="1" x14ac:dyDescent="0.2"/>
    <row r="26" spans="1:10" ht="12.75" customHeight="1" x14ac:dyDescent="0.2">
      <c r="A26"/>
      <c r="B26"/>
      <c r="C26"/>
      <c r="D26"/>
      <c r="E26"/>
      <c r="F26" s="40"/>
      <c r="G26" s="31"/>
      <c r="H26" s="32"/>
      <c r="I26" s="32"/>
      <c r="J26" s="32"/>
    </row>
    <row r="27" spans="1:10" ht="12.75" customHeight="1" x14ac:dyDescent="0.2">
      <c r="A27"/>
      <c r="B27"/>
      <c r="C27"/>
      <c r="D27"/>
      <c r="E27"/>
      <c r="F27" s="40"/>
      <c r="G27" s="31"/>
      <c r="H27" s="32"/>
      <c r="I27" s="32"/>
      <c r="J27" s="32"/>
    </row>
    <row r="28" spans="1:10" ht="12.75" customHeight="1" x14ac:dyDescent="0.2">
      <c r="A28"/>
      <c r="B28"/>
      <c r="C28"/>
      <c r="D28"/>
      <c r="E28"/>
      <c r="F28" s="40"/>
      <c r="G28" s="31"/>
      <c r="H28" s="32"/>
      <c r="I28" s="32"/>
      <c r="J28" s="32"/>
    </row>
    <row r="29" spans="1:10" ht="12.75" customHeight="1" x14ac:dyDescent="0.2">
      <c r="A29"/>
      <c r="B29"/>
      <c r="C29"/>
      <c r="D29"/>
      <c r="E29"/>
      <c r="F29" s="40"/>
      <c r="G29" s="31"/>
      <c r="H29" s="32"/>
      <c r="I29" s="32"/>
      <c r="J29" s="32"/>
    </row>
    <row r="30" spans="1:10" ht="12.75" customHeight="1" x14ac:dyDescent="0.2">
      <c r="A30"/>
      <c r="B30"/>
      <c r="C30"/>
      <c r="D30"/>
      <c r="E30"/>
      <c r="F30" s="40"/>
      <c r="G30" s="31"/>
      <c r="H30" s="32"/>
      <c r="I30" s="32"/>
      <c r="J30" s="32"/>
    </row>
    <row r="31" spans="1:10" ht="12.75" customHeight="1" x14ac:dyDescent="0.2">
      <c r="A31"/>
      <c r="B31"/>
      <c r="C31"/>
      <c r="D31"/>
      <c r="E31"/>
      <c r="F31" s="40"/>
      <c r="G31" s="31"/>
      <c r="H31" s="32"/>
      <c r="I31" s="32"/>
      <c r="J31" s="32"/>
    </row>
    <row r="32" spans="1:10" ht="12.75" customHeight="1" x14ac:dyDescent="0.2">
      <c r="G32" s="31"/>
      <c r="H32" s="32"/>
      <c r="I32" s="32"/>
      <c r="J32" s="32"/>
    </row>
    <row r="33" spans="7:10" ht="12.75" customHeight="1" x14ac:dyDescent="0.2">
      <c r="G33" s="31"/>
      <c r="H33" s="32"/>
      <c r="I33" s="32"/>
      <c r="J33" s="32"/>
    </row>
    <row r="34" spans="7:10" ht="12.75" customHeight="1" x14ac:dyDescent="0.2">
      <c r="G34" s="31"/>
      <c r="H34" s="32"/>
      <c r="I34" s="32"/>
      <c r="J34" s="32"/>
    </row>
    <row r="35" spans="7:10" ht="12.75" customHeight="1" x14ac:dyDescent="0.2">
      <c r="G35" s="30"/>
      <c r="H35" s="30"/>
      <c r="I35" s="30"/>
      <c r="J35" s="30"/>
    </row>
    <row r="36" spans="7:10" ht="12.75" customHeight="1" x14ac:dyDescent="0.2">
      <c r="G36" s="30"/>
      <c r="H36" s="30"/>
      <c r="I36" s="30"/>
      <c r="J36" s="30"/>
    </row>
    <row r="37" spans="7:10" ht="12.75" customHeight="1" x14ac:dyDescent="0.2">
      <c r="G37" s="30"/>
      <c r="H37" s="30"/>
      <c r="I37" s="30"/>
      <c r="J37" s="30"/>
    </row>
    <row r="38" spans="7:10" ht="12" customHeight="1" x14ac:dyDescent="0.2"/>
  </sheetData>
  <mergeCells count="1">
    <mergeCell ref="A1:G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17"/>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customWidth="1"/>
    <col min="3" max="5" width="13.28515625" customWidth="1"/>
    <col min="6" max="7" width="15.42578125" customWidth="1"/>
  </cols>
  <sheetData>
    <row r="1" spans="1:9" ht="15.75" x14ac:dyDescent="0.25">
      <c r="A1" s="218" t="str">
        <f>Inhaltsverzeichnis!B44&amp;" "&amp;Inhaltsverzeichnis!C44&amp;" "&amp;Inhaltsverzeichnis!E44</f>
        <v>Tabelle 19: Anzahl Dossiers und Personen mit Alimentenbevorschussung, 2007–2017</v>
      </c>
      <c r="B1" s="218"/>
      <c r="C1" s="218"/>
      <c r="D1" s="218"/>
      <c r="E1" s="218"/>
      <c r="F1" s="218"/>
      <c r="G1" s="218"/>
      <c r="H1" s="218"/>
      <c r="I1" s="218"/>
    </row>
    <row r="3" spans="1:9" ht="38.25" x14ac:dyDescent="0.2">
      <c r="B3" s="48" t="s">
        <v>2</v>
      </c>
      <c r="C3" s="35" t="s">
        <v>43</v>
      </c>
      <c r="D3" s="204" t="s">
        <v>44</v>
      </c>
      <c r="E3" s="204" t="s">
        <v>14</v>
      </c>
    </row>
    <row r="4" spans="1:9" x14ac:dyDescent="0.2">
      <c r="B4" s="46">
        <v>2007</v>
      </c>
      <c r="C4" s="38">
        <v>1742</v>
      </c>
      <c r="D4" s="38">
        <v>4169</v>
      </c>
      <c r="E4" s="56">
        <v>0.73</v>
      </c>
    </row>
    <row r="5" spans="1:9" x14ac:dyDescent="0.2">
      <c r="B5" s="46">
        <v>2008</v>
      </c>
      <c r="C5" s="38">
        <v>1594</v>
      </c>
      <c r="D5" s="38">
        <v>3721</v>
      </c>
      <c r="E5" s="56">
        <v>0.64</v>
      </c>
    </row>
    <row r="6" spans="1:9" x14ac:dyDescent="0.2">
      <c r="B6" s="46">
        <v>2009</v>
      </c>
      <c r="C6" s="38">
        <v>1598</v>
      </c>
      <c r="D6" s="38">
        <v>3752</v>
      </c>
      <c r="E6" s="56">
        <v>0.63</v>
      </c>
    </row>
    <row r="7" spans="1:9" x14ac:dyDescent="0.2">
      <c r="B7" s="46">
        <v>2010</v>
      </c>
      <c r="C7" s="38">
        <v>1612</v>
      </c>
      <c r="D7" s="38">
        <v>3755</v>
      </c>
      <c r="E7" s="56">
        <v>0.63</v>
      </c>
    </row>
    <row r="8" spans="1:9" x14ac:dyDescent="0.2">
      <c r="B8" s="46">
        <v>2011</v>
      </c>
      <c r="C8" s="38">
        <v>1566</v>
      </c>
      <c r="D8" s="38">
        <v>3630</v>
      </c>
      <c r="E8" s="56">
        <v>0.59</v>
      </c>
    </row>
    <row r="9" spans="1:9" x14ac:dyDescent="0.2">
      <c r="B9" s="46">
        <v>2012</v>
      </c>
      <c r="C9" s="43">
        <v>1599</v>
      </c>
      <c r="D9" s="43">
        <v>3697</v>
      </c>
      <c r="E9" s="56">
        <v>0.6</v>
      </c>
    </row>
    <row r="10" spans="1:9" s="42" customFormat="1" x14ac:dyDescent="0.2">
      <c r="B10" s="46">
        <v>2013</v>
      </c>
      <c r="C10" s="43">
        <v>1579</v>
      </c>
      <c r="D10" s="43">
        <v>3676</v>
      </c>
      <c r="E10" s="56">
        <v>0.59</v>
      </c>
    </row>
    <row r="11" spans="1:9" s="42" customFormat="1" x14ac:dyDescent="0.2">
      <c r="B11" s="46">
        <v>2014</v>
      </c>
      <c r="C11" s="43">
        <v>1634</v>
      </c>
      <c r="D11" s="43">
        <v>3839</v>
      </c>
      <c r="E11" s="56">
        <v>0.6</v>
      </c>
    </row>
    <row r="12" spans="1:9" s="42" customFormat="1" x14ac:dyDescent="0.2">
      <c r="B12" s="46">
        <v>2015</v>
      </c>
      <c r="C12" s="43">
        <v>1641</v>
      </c>
      <c r="D12" s="43">
        <v>3800</v>
      </c>
      <c r="E12" s="56">
        <v>0.59</v>
      </c>
    </row>
    <row r="13" spans="1:9" s="42" customFormat="1" x14ac:dyDescent="0.2">
      <c r="B13" s="46">
        <v>2016</v>
      </c>
      <c r="C13" s="43">
        <v>1560</v>
      </c>
      <c r="D13" s="43">
        <v>3622</v>
      </c>
      <c r="E13" s="56">
        <v>0.55000000000000004</v>
      </c>
    </row>
    <row r="14" spans="1:9" s="42" customFormat="1" x14ac:dyDescent="0.2">
      <c r="B14" s="46">
        <v>2017</v>
      </c>
      <c r="C14" s="43">
        <v>1535</v>
      </c>
      <c r="D14" s="43">
        <v>3548</v>
      </c>
      <c r="E14" s="56">
        <v>0.53</v>
      </c>
    </row>
    <row r="16" spans="1:9" x14ac:dyDescent="0.2">
      <c r="B16" s="157" t="s">
        <v>16</v>
      </c>
    </row>
    <row r="17" spans="2:5" x14ac:dyDescent="0.2">
      <c r="B17" s="229"/>
      <c r="C17" s="229"/>
      <c r="D17" s="229"/>
      <c r="E17" s="229"/>
    </row>
  </sheetData>
  <mergeCells count="2">
    <mergeCell ref="A1:I1"/>
    <mergeCell ref="B17:E17"/>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colBreaks count="1" manualBreakCount="1">
    <brk id="14" max="69"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7" tint="0.39997558519241921"/>
    <pageSetUpPr autoPageBreaks="0"/>
  </sheetPr>
  <dimension ref="A1:AB193"/>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customWidth="1"/>
    <col min="3" max="3" width="13.28515625" style="3" customWidth="1"/>
    <col min="4" max="4" width="13.28515625" style="12" customWidth="1"/>
    <col min="5" max="5" width="13.28515625" style="3" customWidth="1"/>
    <col min="6" max="17" width="8.42578125" style="3" customWidth="1"/>
    <col min="18" max="26" width="6" style="3" customWidth="1"/>
  </cols>
  <sheetData>
    <row r="1" spans="1:10" ht="15.75" x14ac:dyDescent="0.25">
      <c r="A1" s="218" t="str">
        <f>Inhaltsverzeichnis!B45&amp;" "&amp;Inhaltsverzeichnis!C45&amp;" "&amp;Inhaltsverzeichnis!E45</f>
        <v>Tabelle 20: Anzahl Dossiers und Personen mit Elternschaftsbeihilfe, 2008–2017</v>
      </c>
      <c r="B1" s="218"/>
      <c r="C1" s="218"/>
      <c r="D1" s="218"/>
      <c r="E1" s="218"/>
      <c r="F1" s="218"/>
      <c r="G1" s="218"/>
      <c r="H1" s="218"/>
      <c r="I1" s="218"/>
      <c r="J1" s="218"/>
    </row>
    <row r="3" spans="1:10" s="18" customFormat="1" ht="38.25" x14ac:dyDescent="0.2">
      <c r="A3"/>
      <c r="B3" s="143" t="s">
        <v>2</v>
      </c>
      <c r="C3" s="35" t="s">
        <v>43</v>
      </c>
      <c r="D3" s="204" t="s">
        <v>44</v>
      </c>
      <c r="E3" s="35" t="s">
        <v>77</v>
      </c>
      <c r="F3" s="211"/>
    </row>
    <row r="4" spans="1:10" s="9" customFormat="1" x14ac:dyDescent="0.2">
      <c r="A4"/>
      <c r="B4" s="46">
        <v>2008</v>
      </c>
      <c r="C4" s="38">
        <v>282</v>
      </c>
      <c r="D4" s="38">
        <v>968</v>
      </c>
      <c r="E4" s="56">
        <v>0.17</v>
      </c>
    </row>
    <row r="5" spans="1:10" s="9" customFormat="1" x14ac:dyDescent="0.2">
      <c r="A5"/>
      <c r="B5" s="46">
        <v>2009</v>
      </c>
      <c r="C5" s="38">
        <v>262</v>
      </c>
      <c r="D5" s="38">
        <v>947</v>
      </c>
      <c r="E5" s="56">
        <v>0.16</v>
      </c>
    </row>
    <row r="6" spans="1:10" s="17" customFormat="1" x14ac:dyDescent="0.2">
      <c r="A6"/>
      <c r="B6" s="46">
        <v>2010</v>
      </c>
      <c r="C6" s="38">
        <v>271</v>
      </c>
      <c r="D6" s="38">
        <v>973</v>
      </c>
      <c r="E6" s="56">
        <v>0.16</v>
      </c>
      <c r="F6"/>
      <c r="G6"/>
      <c r="H6"/>
    </row>
    <row r="7" spans="1:10" s="17" customFormat="1" x14ac:dyDescent="0.2">
      <c r="A7"/>
      <c r="B7" s="46">
        <v>2011</v>
      </c>
      <c r="C7" s="38">
        <v>274</v>
      </c>
      <c r="D7" s="38">
        <v>970</v>
      </c>
      <c r="E7" s="56">
        <v>0.16</v>
      </c>
      <c r="F7"/>
      <c r="G7"/>
      <c r="H7"/>
    </row>
    <row r="8" spans="1:10" s="17" customFormat="1" x14ac:dyDescent="0.2">
      <c r="A8"/>
      <c r="B8" s="46">
        <v>2012</v>
      </c>
      <c r="C8" s="43">
        <v>233</v>
      </c>
      <c r="D8" s="43">
        <v>855</v>
      </c>
      <c r="E8" s="56">
        <v>0.14000000000000001</v>
      </c>
      <c r="F8"/>
      <c r="G8"/>
      <c r="H8"/>
    </row>
    <row r="9" spans="1:10" s="17" customFormat="1" x14ac:dyDescent="0.2">
      <c r="A9" s="42"/>
      <c r="B9" s="46">
        <v>2013</v>
      </c>
      <c r="C9" s="43">
        <v>264</v>
      </c>
      <c r="D9" s="43">
        <v>1032</v>
      </c>
      <c r="E9" s="56">
        <v>0.16</v>
      </c>
      <c r="F9" s="42"/>
      <c r="G9" s="42"/>
      <c r="H9" s="42"/>
    </row>
    <row r="10" spans="1:10" s="17" customFormat="1" x14ac:dyDescent="0.2">
      <c r="A10" s="42"/>
      <c r="B10" s="46">
        <v>2014</v>
      </c>
      <c r="C10" s="43">
        <v>328</v>
      </c>
      <c r="D10" s="43">
        <v>1209</v>
      </c>
      <c r="E10" s="56">
        <v>0.19</v>
      </c>
      <c r="F10" s="42"/>
      <c r="G10" s="42"/>
      <c r="H10" s="42"/>
    </row>
    <row r="11" spans="1:10" s="17" customFormat="1" x14ac:dyDescent="0.2">
      <c r="A11" s="42"/>
      <c r="B11" s="46">
        <v>2015</v>
      </c>
      <c r="C11" s="43">
        <v>272</v>
      </c>
      <c r="D11" s="43">
        <v>980</v>
      </c>
      <c r="E11" s="56">
        <v>0.15</v>
      </c>
      <c r="F11" s="42"/>
      <c r="G11" s="42"/>
      <c r="H11" s="42"/>
    </row>
    <row r="12" spans="1:10" s="17" customFormat="1" x14ac:dyDescent="0.2">
      <c r="A12" s="42"/>
      <c r="B12" s="46">
        <v>2016</v>
      </c>
      <c r="C12" s="43">
        <v>305</v>
      </c>
      <c r="D12" s="43">
        <v>1140</v>
      </c>
      <c r="E12" s="56">
        <v>0.17</v>
      </c>
      <c r="F12" s="42"/>
      <c r="G12" s="42"/>
      <c r="H12" s="42"/>
    </row>
    <row r="13" spans="1:10" s="17" customFormat="1" x14ac:dyDescent="0.2">
      <c r="A13" s="42"/>
      <c r="B13" s="46">
        <v>2017</v>
      </c>
      <c r="C13" s="43">
        <v>267</v>
      </c>
      <c r="D13" s="43">
        <v>989</v>
      </c>
      <c r="E13" s="56">
        <v>0.15</v>
      </c>
      <c r="F13" s="42"/>
      <c r="G13" s="42"/>
      <c r="H13" s="42"/>
    </row>
    <row r="14" spans="1:10" s="17" customFormat="1" x14ac:dyDescent="0.2">
      <c r="A14"/>
      <c r="C14"/>
      <c r="D14"/>
      <c r="E14"/>
      <c r="F14"/>
      <c r="G14"/>
      <c r="H14"/>
    </row>
    <row r="15" spans="1:10" s="17" customFormat="1" x14ac:dyDescent="0.2">
      <c r="A15"/>
      <c r="B15" s="157" t="s">
        <v>16</v>
      </c>
      <c r="C15"/>
      <c r="D15"/>
      <c r="E15"/>
      <c r="F15"/>
      <c r="G15"/>
      <c r="H15"/>
    </row>
    <row r="16" spans="1:10" s="17" customFormat="1" x14ac:dyDescent="0.2">
      <c r="A16"/>
      <c r="B16"/>
      <c r="C16"/>
      <c r="D16"/>
      <c r="E16"/>
      <c r="F16"/>
      <c r="G16"/>
      <c r="H16"/>
    </row>
    <row r="17" spans="1:28" s="17" customFormat="1" x14ac:dyDescent="0.2">
      <c r="A17"/>
      <c r="B17"/>
      <c r="C17"/>
      <c r="D17"/>
      <c r="E17"/>
      <c r="F17"/>
      <c r="G17"/>
      <c r="H17"/>
    </row>
    <row r="18" spans="1:28" s="17" customFormat="1" x14ac:dyDescent="0.2">
      <c r="A18"/>
      <c r="B18"/>
      <c r="C18"/>
      <c r="D18"/>
      <c r="E18"/>
      <c r="F18"/>
      <c r="G18"/>
      <c r="H18"/>
    </row>
    <row r="19" spans="1:28" s="17" customFormat="1" x14ac:dyDescent="0.2">
      <c r="A19"/>
      <c r="B19"/>
      <c r="C19"/>
      <c r="D19"/>
      <c r="E19"/>
      <c r="F19"/>
      <c r="G19"/>
      <c r="H19"/>
    </row>
    <row r="20" spans="1:28" s="17" customFormat="1" x14ac:dyDescent="0.2">
      <c r="A20"/>
      <c r="B20"/>
      <c r="C20"/>
      <c r="D20"/>
      <c r="E20"/>
      <c r="F20"/>
      <c r="G20"/>
      <c r="H20"/>
    </row>
    <row r="21" spans="1:28" s="17" customFormat="1" x14ac:dyDescent="0.2">
      <c r="A21"/>
      <c r="B21"/>
      <c r="C21"/>
      <c r="D21"/>
      <c r="E21"/>
      <c r="F21"/>
      <c r="G21"/>
      <c r="H21"/>
    </row>
    <row r="22" spans="1:28" s="17" customFormat="1" x14ac:dyDescent="0.2">
      <c r="A22"/>
      <c r="B22"/>
      <c r="C22"/>
      <c r="D22"/>
      <c r="E22"/>
      <c r="F22"/>
      <c r="G22"/>
      <c r="H22"/>
    </row>
    <row r="23" spans="1:28" s="17" customFormat="1" x14ac:dyDescent="0.2">
      <c r="A23"/>
      <c r="B23"/>
      <c r="C23"/>
      <c r="D23"/>
      <c r="E23"/>
      <c r="F23"/>
      <c r="G23"/>
      <c r="H23"/>
    </row>
    <row r="24" spans="1:28" s="17" customFormat="1" x14ac:dyDescent="0.2">
      <c r="A24"/>
      <c r="B24"/>
      <c r="C24"/>
      <c r="D24"/>
      <c r="E24"/>
      <c r="F24"/>
      <c r="G24"/>
      <c r="H24"/>
    </row>
    <row r="25" spans="1:28" s="17" customFormat="1" x14ac:dyDescent="0.2">
      <c r="A25"/>
      <c r="B25"/>
      <c r="C25"/>
      <c r="D25"/>
      <c r="E25"/>
      <c r="F25"/>
      <c r="G25"/>
      <c r="H25"/>
    </row>
    <row r="26" spans="1:28" s="17" customFormat="1" x14ac:dyDescent="0.2">
      <c r="A26"/>
      <c r="B26"/>
      <c r="C26"/>
      <c r="D26"/>
      <c r="E26"/>
      <c r="F26"/>
      <c r="G26"/>
      <c r="H26"/>
    </row>
    <row r="27" spans="1:28" s="17" customFormat="1" x14ac:dyDescent="0.2">
      <c r="A27"/>
      <c r="B27"/>
      <c r="C27"/>
      <c r="D27"/>
      <c r="E27"/>
      <c r="F27"/>
      <c r="G27"/>
      <c r="H27"/>
    </row>
    <row r="28" spans="1:28" s="9" customFormat="1" x14ac:dyDescent="0.2">
      <c r="A28"/>
      <c r="B28"/>
      <c r="C28"/>
      <c r="D28"/>
      <c r="E28"/>
      <c r="F28"/>
      <c r="G28"/>
      <c r="H28"/>
    </row>
    <row r="29" spans="1:28" s="9" customFormat="1" x14ac:dyDescent="0.2">
      <c r="A29"/>
      <c r="B29"/>
      <c r="C29"/>
      <c r="D29"/>
      <c r="E29"/>
      <c r="F29"/>
      <c r="G29"/>
      <c r="H29"/>
    </row>
    <row r="30" spans="1:28" s="9" customFormat="1" x14ac:dyDescent="0.2">
      <c r="A30"/>
      <c r="B30"/>
      <c r="C30"/>
      <c r="D30"/>
      <c r="E30"/>
      <c r="F30"/>
      <c r="G30"/>
      <c r="H30"/>
      <c r="I30"/>
      <c r="J30"/>
      <c r="K30"/>
      <c r="L30"/>
      <c r="M30"/>
      <c r="N30"/>
      <c r="O30"/>
      <c r="P30"/>
      <c r="Q30"/>
      <c r="R30"/>
      <c r="S30"/>
      <c r="T30"/>
      <c r="U30"/>
      <c r="V30"/>
      <c r="W30"/>
      <c r="X30"/>
      <c r="Y30"/>
      <c r="Z30"/>
      <c r="AA30"/>
      <c r="AB30"/>
    </row>
    <row r="31" spans="1:28" s="9" customFormat="1" x14ac:dyDescent="0.2">
      <c r="A31"/>
      <c r="B31"/>
      <c r="C31"/>
      <c r="D31"/>
      <c r="E31"/>
      <c r="F31"/>
      <c r="G31"/>
      <c r="H31"/>
      <c r="I31"/>
      <c r="J31"/>
      <c r="K31"/>
      <c r="L31"/>
      <c r="M31"/>
      <c r="N31"/>
      <c r="O31"/>
      <c r="P31"/>
      <c r="Q31"/>
      <c r="R31"/>
      <c r="S31"/>
      <c r="T31"/>
      <c r="U31"/>
      <c r="V31"/>
      <c r="W31"/>
      <c r="X31"/>
      <c r="Y31"/>
      <c r="Z31"/>
      <c r="AA31"/>
      <c r="AB31"/>
    </row>
    <row r="32" spans="1:28" s="9" customFormat="1" x14ac:dyDescent="0.2">
      <c r="A32"/>
      <c r="B32"/>
      <c r="C32"/>
      <c r="D32"/>
      <c r="E32"/>
      <c r="F32"/>
      <c r="G32"/>
      <c r="H32"/>
      <c r="I32"/>
      <c r="J32"/>
      <c r="K32"/>
      <c r="L32"/>
      <c r="M32"/>
      <c r="N32"/>
      <c r="O32"/>
      <c r="P32"/>
      <c r="Q32"/>
      <c r="R32"/>
      <c r="S32"/>
      <c r="T32"/>
      <c r="U32"/>
      <c r="V32"/>
      <c r="W32"/>
      <c r="X32"/>
      <c r="Y32"/>
      <c r="Z32"/>
      <c r="AA32"/>
      <c r="AB32"/>
    </row>
    <row r="33" spans="1:28" s="9" customFormat="1" x14ac:dyDescent="0.2">
      <c r="A33"/>
      <c r="B33"/>
      <c r="C33"/>
      <c r="D33"/>
      <c r="E33"/>
      <c r="F33"/>
      <c r="G33"/>
      <c r="H33"/>
      <c r="I33"/>
      <c r="J33"/>
      <c r="K33"/>
      <c r="L33"/>
      <c r="M33"/>
      <c r="N33"/>
      <c r="O33"/>
      <c r="P33"/>
      <c r="Q33"/>
      <c r="R33"/>
      <c r="S33"/>
      <c r="T33"/>
      <c r="U33"/>
      <c r="V33"/>
      <c r="W33"/>
      <c r="X33"/>
      <c r="Y33"/>
      <c r="Z33"/>
      <c r="AA33"/>
      <c r="AB33"/>
    </row>
    <row r="34" spans="1:28" s="9" customFormat="1" x14ac:dyDescent="0.2">
      <c r="A34"/>
      <c r="B34"/>
      <c r="C34"/>
      <c r="D34"/>
      <c r="E34"/>
      <c r="F34"/>
      <c r="G34"/>
      <c r="H34"/>
      <c r="I34"/>
      <c r="J34"/>
      <c r="K34"/>
      <c r="L34"/>
      <c r="M34"/>
      <c r="N34"/>
      <c r="O34"/>
      <c r="P34"/>
      <c r="Q34"/>
      <c r="R34"/>
      <c r="S34"/>
      <c r="T34"/>
      <c r="U34"/>
      <c r="V34"/>
      <c r="W34"/>
      <c r="X34"/>
      <c r="Y34"/>
      <c r="Z34"/>
      <c r="AA34"/>
      <c r="AB34"/>
    </row>
    <row r="35" spans="1:28" s="9" customFormat="1" x14ac:dyDescent="0.2">
      <c r="A35"/>
      <c r="B35"/>
      <c r="C35"/>
      <c r="D35"/>
      <c r="E35"/>
      <c r="F35"/>
      <c r="G35"/>
      <c r="H35"/>
      <c r="I35"/>
      <c r="J35"/>
      <c r="K35"/>
      <c r="L35"/>
      <c r="M35"/>
      <c r="N35"/>
      <c r="O35"/>
      <c r="P35"/>
      <c r="Q35"/>
      <c r="R35"/>
      <c r="S35"/>
      <c r="T35"/>
      <c r="U35"/>
      <c r="V35"/>
      <c r="W35"/>
      <c r="X35"/>
      <c r="Y35"/>
      <c r="Z35"/>
      <c r="AA35"/>
      <c r="AB35"/>
    </row>
    <row r="36" spans="1:28" s="9" customFormat="1" x14ac:dyDescent="0.2">
      <c r="A36"/>
      <c r="B36"/>
      <c r="C36"/>
      <c r="D36"/>
      <c r="E36"/>
      <c r="F36"/>
      <c r="G36"/>
      <c r="H36"/>
      <c r="I36"/>
      <c r="J36"/>
      <c r="K36"/>
      <c r="L36"/>
      <c r="M36"/>
      <c r="N36"/>
      <c r="O36"/>
      <c r="P36"/>
      <c r="Q36"/>
      <c r="R36"/>
      <c r="S36"/>
      <c r="T36"/>
      <c r="U36"/>
      <c r="V36"/>
      <c r="W36"/>
      <c r="X36"/>
      <c r="Y36"/>
      <c r="Z36"/>
      <c r="AA36"/>
      <c r="AB36"/>
    </row>
    <row r="37" spans="1:28" s="9" customFormat="1" x14ac:dyDescent="0.2">
      <c r="A37"/>
      <c r="B37"/>
      <c r="C37"/>
      <c r="D37"/>
      <c r="E37"/>
      <c r="F37"/>
      <c r="G37"/>
      <c r="H37"/>
      <c r="I37"/>
      <c r="J37"/>
      <c r="K37"/>
      <c r="L37"/>
      <c r="M37"/>
      <c r="N37"/>
      <c r="O37"/>
      <c r="P37"/>
      <c r="Q37"/>
      <c r="R37"/>
      <c r="S37"/>
      <c r="T37"/>
      <c r="U37"/>
      <c r="V37"/>
      <c r="W37"/>
      <c r="X37"/>
      <c r="Y37"/>
      <c r="Z37"/>
      <c r="AA37"/>
      <c r="AB37"/>
    </row>
    <row r="38" spans="1:28" s="9" customFormat="1" x14ac:dyDescent="0.2">
      <c r="A38"/>
      <c r="B38"/>
      <c r="C38"/>
      <c r="D38"/>
      <c r="E38"/>
      <c r="F38"/>
      <c r="G38"/>
      <c r="H38"/>
      <c r="I38"/>
      <c r="J38"/>
      <c r="K38"/>
      <c r="L38"/>
      <c r="M38"/>
      <c r="N38"/>
      <c r="O38"/>
      <c r="P38"/>
      <c r="Q38"/>
      <c r="R38"/>
      <c r="S38"/>
      <c r="T38"/>
      <c r="U38"/>
      <c r="V38"/>
      <c r="W38"/>
      <c r="X38"/>
      <c r="Y38"/>
      <c r="Z38"/>
      <c r="AA38"/>
      <c r="AB38"/>
    </row>
    <row r="39" spans="1:28" s="9" customFormat="1" x14ac:dyDescent="0.2">
      <c r="A39"/>
      <c r="B39"/>
      <c r="C39"/>
      <c r="D39"/>
      <c r="E39"/>
      <c r="F39"/>
      <c r="G39"/>
      <c r="H39"/>
      <c r="I39"/>
      <c r="J39"/>
      <c r="K39"/>
      <c r="L39"/>
      <c r="M39"/>
      <c r="N39"/>
      <c r="O39"/>
      <c r="P39"/>
      <c r="Q39"/>
      <c r="R39"/>
      <c r="S39"/>
      <c r="T39"/>
      <c r="U39"/>
      <c r="V39"/>
      <c r="W39"/>
      <c r="X39"/>
      <c r="Y39"/>
      <c r="Z39"/>
      <c r="AA39"/>
      <c r="AB39"/>
    </row>
    <row r="40" spans="1:28" s="9" customFormat="1" x14ac:dyDescent="0.2">
      <c r="A40"/>
      <c r="B40"/>
      <c r="C40"/>
      <c r="D40"/>
      <c r="E40"/>
      <c r="F40"/>
      <c r="G40"/>
      <c r="H40"/>
      <c r="I40"/>
      <c r="J40"/>
      <c r="K40"/>
      <c r="L40"/>
      <c r="M40"/>
      <c r="N40"/>
      <c r="O40"/>
      <c r="P40"/>
      <c r="Q40"/>
      <c r="R40"/>
      <c r="S40"/>
      <c r="T40"/>
      <c r="U40"/>
      <c r="V40"/>
      <c r="W40"/>
      <c r="X40"/>
      <c r="Y40"/>
      <c r="Z40"/>
      <c r="AA40"/>
      <c r="AB40"/>
    </row>
    <row r="41" spans="1:28" s="9" customFormat="1" x14ac:dyDescent="0.2">
      <c r="A41"/>
      <c r="B41"/>
      <c r="C41"/>
      <c r="D41"/>
      <c r="E41"/>
      <c r="F41"/>
      <c r="G41"/>
      <c r="H41"/>
      <c r="I41"/>
      <c r="J41"/>
      <c r="K41"/>
      <c r="L41"/>
      <c r="M41"/>
      <c r="N41"/>
      <c r="O41"/>
      <c r="P41"/>
      <c r="Q41"/>
      <c r="R41"/>
      <c r="S41"/>
      <c r="T41"/>
      <c r="U41"/>
      <c r="V41"/>
      <c r="W41"/>
      <c r="X41"/>
      <c r="Y41"/>
      <c r="Z41"/>
      <c r="AA41"/>
      <c r="AB41"/>
    </row>
    <row r="42" spans="1:28" s="9" customFormat="1" x14ac:dyDescent="0.2">
      <c r="A42"/>
      <c r="B42"/>
      <c r="C42"/>
      <c r="D42"/>
      <c r="E42"/>
      <c r="F42"/>
      <c r="G42"/>
      <c r="H42"/>
      <c r="I42"/>
      <c r="J42"/>
      <c r="K42"/>
      <c r="L42"/>
      <c r="M42"/>
      <c r="N42"/>
      <c r="O42"/>
      <c r="P42"/>
      <c r="Q42"/>
      <c r="R42"/>
      <c r="S42"/>
      <c r="T42"/>
      <c r="U42"/>
      <c r="V42"/>
      <c r="W42"/>
      <c r="X42"/>
      <c r="Y42"/>
      <c r="Z42"/>
      <c r="AA42"/>
      <c r="AB42"/>
    </row>
    <row r="43" spans="1:28" s="9" customFormat="1" x14ac:dyDescent="0.2">
      <c r="A43"/>
      <c r="B43"/>
      <c r="C43"/>
      <c r="D43"/>
      <c r="E43"/>
      <c r="F43"/>
      <c r="G43"/>
      <c r="H43"/>
      <c r="I43"/>
      <c r="J43"/>
      <c r="K43"/>
      <c r="L43"/>
      <c r="M43"/>
      <c r="N43"/>
      <c r="O43"/>
      <c r="P43"/>
      <c r="Q43"/>
      <c r="R43"/>
      <c r="S43"/>
      <c r="T43"/>
      <c r="U43"/>
      <c r="V43"/>
      <c r="W43"/>
      <c r="X43"/>
      <c r="Y43"/>
      <c r="Z43"/>
      <c r="AA43"/>
      <c r="AB43"/>
    </row>
    <row r="44" spans="1:28" s="9" customFormat="1" x14ac:dyDescent="0.2">
      <c r="A44"/>
      <c r="B44"/>
      <c r="C44"/>
      <c r="D44"/>
      <c r="E44"/>
      <c r="F44"/>
      <c r="G44"/>
      <c r="H44"/>
      <c r="I44"/>
      <c r="J44"/>
      <c r="K44"/>
      <c r="L44"/>
      <c r="M44"/>
      <c r="N44"/>
      <c r="O44"/>
      <c r="P44"/>
      <c r="Q44"/>
      <c r="R44"/>
      <c r="S44"/>
      <c r="T44"/>
      <c r="U44"/>
      <c r="V44"/>
      <c r="W44"/>
      <c r="X44"/>
      <c r="Y44"/>
      <c r="Z44"/>
      <c r="AA44"/>
      <c r="AB44"/>
    </row>
    <row r="45" spans="1:28" s="9" customFormat="1" x14ac:dyDescent="0.2">
      <c r="A45"/>
      <c r="B45"/>
      <c r="C45"/>
      <c r="D45"/>
      <c r="E45"/>
      <c r="F45"/>
      <c r="G45"/>
      <c r="H45"/>
      <c r="I45"/>
      <c r="J45"/>
      <c r="K45"/>
      <c r="L45"/>
      <c r="M45"/>
      <c r="N45"/>
      <c r="O45"/>
      <c r="P45"/>
      <c r="Q45"/>
      <c r="R45"/>
      <c r="S45"/>
      <c r="T45"/>
      <c r="U45"/>
      <c r="V45"/>
      <c r="W45"/>
      <c r="X45"/>
      <c r="Y45"/>
      <c r="Z45"/>
      <c r="AA45"/>
      <c r="AB45"/>
    </row>
    <row r="46" spans="1:28" s="9" customFormat="1" x14ac:dyDescent="0.2">
      <c r="A46"/>
      <c r="B46"/>
      <c r="C46"/>
      <c r="D46"/>
      <c r="E46"/>
      <c r="F46"/>
      <c r="G46"/>
      <c r="H46"/>
      <c r="I46"/>
      <c r="J46"/>
      <c r="K46"/>
      <c r="L46"/>
      <c r="M46"/>
      <c r="N46"/>
      <c r="O46"/>
      <c r="P46"/>
      <c r="Q46"/>
      <c r="R46"/>
      <c r="S46"/>
      <c r="T46"/>
      <c r="U46"/>
      <c r="V46"/>
      <c r="W46"/>
      <c r="X46"/>
      <c r="Y46"/>
      <c r="Z46"/>
      <c r="AA46"/>
      <c r="AB46"/>
    </row>
    <row r="47" spans="1:28" s="9" customFormat="1" x14ac:dyDescent="0.2">
      <c r="A47"/>
      <c r="B47"/>
      <c r="C47"/>
      <c r="D47"/>
      <c r="E47"/>
      <c r="F47"/>
      <c r="G47"/>
      <c r="H47"/>
      <c r="I47"/>
      <c r="J47"/>
      <c r="K47"/>
      <c r="L47"/>
      <c r="M47"/>
      <c r="N47"/>
      <c r="O47"/>
      <c r="P47"/>
      <c r="Q47"/>
      <c r="R47"/>
      <c r="S47"/>
      <c r="T47"/>
      <c r="U47"/>
      <c r="V47"/>
      <c r="W47"/>
      <c r="X47"/>
      <c r="Y47"/>
      <c r="Z47"/>
      <c r="AA47"/>
      <c r="AB47"/>
    </row>
    <row r="48" spans="1:28" s="9" customFormat="1" x14ac:dyDescent="0.2">
      <c r="A48"/>
      <c r="B48"/>
      <c r="C48"/>
      <c r="D48"/>
      <c r="E48"/>
      <c r="F48"/>
      <c r="G48"/>
      <c r="H48"/>
      <c r="I48"/>
      <c r="J48"/>
      <c r="K48"/>
      <c r="L48"/>
      <c r="M48"/>
      <c r="N48"/>
      <c r="O48"/>
      <c r="P48"/>
      <c r="Q48"/>
      <c r="R48"/>
      <c r="S48"/>
      <c r="T48"/>
      <c r="U48"/>
      <c r="V48"/>
      <c r="W48"/>
      <c r="X48"/>
      <c r="Y48"/>
      <c r="Z48"/>
      <c r="AA48"/>
      <c r="AB48"/>
    </row>
    <row r="49" spans="1:28" s="9" customFormat="1" x14ac:dyDescent="0.2">
      <c r="A49"/>
      <c r="B49"/>
      <c r="C49"/>
      <c r="D49"/>
      <c r="E49"/>
      <c r="F49"/>
      <c r="G49"/>
      <c r="H49"/>
      <c r="I49"/>
      <c r="J49"/>
      <c r="K49"/>
      <c r="L49"/>
      <c r="M49"/>
      <c r="N49"/>
      <c r="O49"/>
      <c r="P49"/>
      <c r="Q49"/>
      <c r="R49"/>
      <c r="S49"/>
      <c r="T49"/>
      <c r="U49"/>
      <c r="V49"/>
      <c r="W49"/>
      <c r="X49"/>
      <c r="Y49"/>
      <c r="Z49"/>
      <c r="AA49"/>
      <c r="AB49"/>
    </row>
    <row r="50" spans="1:28" s="9" customFormat="1" x14ac:dyDescent="0.2">
      <c r="A50"/>
      <c r="B50"/>
      <c r="C50"/>
      <c r="D50"/>
      <c r="E50"/>
      <c r="F50"/>
      <c r="G50"/>
      <c r="H50"/>
      <c r="I50"/>
      <c r="J50"/>
      <c r="K50"/>
      <c r="L50"/>
      <c r="M50"/>
      <c r="N50"/>
      <c r="O50"/>
      <c r="P50"/>
      <c r="Q50"/>
      <c r="R50"/>
      <c r="S50"/>
      <c r="T50"/>
      <c r="U50"/>
      <c r="V50"/>
      <c r="W50"/>
      <c r="X50"/>
      <c r="Y50"/>
      <c r="Z50"/>
      <c r="AA50"/>
      <c r="AB50"/>
    </row>
    <row r="51" spans="1:28" s="9" customFormat="1" x14ac:dyDescent="0.2">
      <c r="A51"/>
      <c r="B51"/>
      <c r="C51"/>
      <c r="D51"/>
      <c r="E51"/>
      <c r="F51"/>
      <c r="G51"/>
      <c r="H51"/>
      <c r="I51"/>
      <c r="J51"/>
      <c r="K51"/>
      <c r="L51"/>
      <c r="M51"/>
      <c r="N51"/>
      <c r="O51"/>
      <c r="P51"/>
      <c r="Q51"/>
      <c r="R51"/>
      <c r="S51"/>
      <c r="T51"/>
      <c r="U51"/>
      <c r="V51"/>
      <c r="W51"/>
      <c r="X51"/>
      <c r="Y51"/>
      <c r="Z51"/>
      <c r="AA51"/>
      <c r="AB51"/>
    </row>
    <row r="52" spans="1:28" s="9" customFormat="1" x14ac:dyDescent="0.2">
      <c r="A52"/>
      <c r="B52"/>
      <c r="C52"/>
      <c r="D52"/>
      <c r="E52"/>
      <c r="F52"/>
      <c r="G52"/>
      <c r="H52"/>
      <c r="I52"/>
      <c r="J52"/>
      <c r="K52"/>
      <c r="L52"/>
      <c r="M52"/>
      <c r="N52"/>
      <c r="O52"/>
      <c r="P52"/>
      <c r="Q52"/>
      <c r="R52"/>
      <c r="S52"/>
      <c r="T52"/>
      <c r="U52"/>
      <c r="V52"/>
      <c r="W52"/>
      <c r="X52"/>
      <c r="Y52"/>
      <c r="Z52"/>
      <c r="AA52"/>
      <c r="AB52"/>
    </row>
    <row r="53" spans="1:28" s="9" customFormat="1" x14ac:dyDescent="0.2">
      <c r="A53"/>
      <c r="B53"/>
      <c r="C53"/>
      <c r="D53"/>
      <c r="E53"/>
      <c r="F53"/>
      <c r="G53"/>
      <c r="H53"/>
      <c r="I53"/>
      <c r="J53"/>
      <c r="K53"/>
      <c r="L53"/>
      <c r="M53"/>
      <c r="N53"/>
      <c r="O53"/>
      <c r="P53"/>
      <c r="Q53"/>
      <c r="R53"/>
      <c r="S53"/>
      <c r="T53"/>
      <c r="U53"/>
      <c r="V53"/>
      <c r="W53"/>
      <c r="X53"/>
      <c r="Y53"/>
      <c r="Z53"/>
      <c r="AA53"/>
      <c r="AB53"/>
    </row>
    <row r="54" spans="1:28" s="9" customFormat="1" x14ac:dyDescent="0.2">
      <c r="A54"/>
      <c r="B54"/>
      <c r="C54"/>
      <c r="D54"/>
      <c r="E54"/>
      <c r="F54"/>
      <c r="G54"/>
      <c r="H54"/>
      <c r="I54"/>
      <c r="J54"/>
      <c r="K54"/>
      <c r="L54"/>
      <c r="M54"/>
      <c r="N54"/>
      <c r="O54"/>
      <c r="P54"/>
      <c r="Q54"/>
      <c r="R54"/>
      <c r="S54"/>
      <c r="T54"/>
      <c r="U54"/>
      <c r="V54"/>
      <c r="W54"/>
      <c r="X54"/>
      <c r="Y54"/>
      <c r="Z54"/>
      <c r="AA54"/>
      <c r="AB54"/>
    </row>
    <row r="55" spans="1:28" s="9" customFormat="1" x14ac:dyDescent="0.2">
      <c r="A55"/>
      <c r="B55"/>
      <c r="C55"/>
      <c r="D55"/>
      <c r="E55"/>
      <c r="F55"/>
      <c r="G55"/>
      <c r="H55"/>
      <c r="I55"/>
      <c r="J55"/>
      <c r="K55"/>
      <c r="L55"/>
      <c r="M55"/>
      <c r="N55"/>
      <c r="O55"/>
      <c r="P55"/>
      <c r="Q55"/>
      <c r="R55"/>
      <c r="S55"/>
      <c r="T55"/>
      <c r="U55"/>
      <c r="V55"/>
      <c r="W55"/>
      <c r="X55"/>
      <c r="Y55"/>
      <c r="Z55"/>
      <c r="AA55"/>
      <c r="AB55"/>
    </row>
    <row r="56" spans="1:28" s="9" customFormat="1" x14ac:dyDescent="0.2">
      <c r="A56"/>
      <c r="B56"/>
      <c r="C56"/>
      <c r="D56"/>
      <c r="E56"/>
      <c r="F56"/>
      <c r="G56"/>
      <c r="H56"/>
      <c r="I56"/>
      <c r="J56"/>
      <c r="K56"/>
      <c r="L56"/>
      <c r="M56"/>
      <c r="N56"/>
      <c r="O56"/>
      <c r="P56"/>
      <c r="Q56"/>
      <c r="R56"/>
      <c r="S56"/>
      <c r="T56"/>
      <c r="U56"/>
      <c r="V56"/>
      <c r="W56"/>
      <c r="X56"/>
      <c r="Y56"/>
      <c r="Z56"/>
      <c r="AA56"/>
      <c r="AB56"/>
    </row>
    <row r="57" spans="1:28" s="9" customFormat="1" x14ac:dyDescent="0.2">
      <c r="A57"/>
      <c r="B57"/>
      <c r="C57"/>
      <c r="D57"/>
      <c r="E57"/>
      <c r="F57"/>
      <c r="G57"/>
      <c r="H57"/>
      <c r="I57"/>
      <c r="J57"/>
      <c r="K57"/>
      <c r="L57"/>
      <c r="M57"/>
      <c r="N57"/>
      <c r="O57"/>
      <c r="P57"/>
      <c r="Q57"/>
      <c r="R57"/>
      <c r="S57"/>
      <c r="T57"/>
      <c r="U57"/>
      <c r="V57"/>
      <c r="W57"/>
      <c r="X57"/>
      <c r="Y57"/>
      <c r="Z57"/>
      <c r="AA57"/>
      <c r="AB57"/>
    </row>
    <row r="58" spans="1:28" s="9" customFormat="1" x14ac:dyDescent="0.2">
      <c r="A58"/>
      <c r="B58"/>
      <c r="C58"/>
      <c r="D58"/>
      <c r="E58"/>
      <c r="F58"/>
      <c r="G58"/>
      <c r="H58"/>
      <c r="I58"/>
      <c r="J58"/>
      <c r="K58"/>
      <c r="L58"/>
      <c r="M58"/>
      <c r="N58"/>
      <c r="O58"/>
      <c r="P58"/>
      <c r="Q58"/>
      <c r="R58"/>
      <c r="S58"/>
      <c r="T58"/>
      <c r="U58"/>
      <c r="V58"/>
      <c r="W58"/>
      <c r="X58"/>
      <c r="Y58"/>
      <c r="Z58"/>
      <c r="AA58"/>
      <c r="AB58"/>
    </row>
    <row r="59" spans="1:28" s="9" customFormat="1" x14ac:dyDescent="0.2">
      <c r="A59"/>
      <c r="B59"/>
      <c r="C59"/>
      <c r="D59"/>
      <c r="E59"/>
      <c r="F59"/>
      <c r="G59"/>
      <c r="H59"/>
      <c r="I59"/>
      <c r="J59"/>
      <c r="K59"/>
      <c r="L59"/>
      <c r="M59"/>
      <c r="N59"/>
      <c r="O59"/>
      <c r="P59"/>
      <c r="Q59"/>
      <c r="R59"/>
      <c r="S59"/>
      <c r="T59"/>
      <c r="U59"/>
      <c r="V59"/>
      <c r="W59"/>
      <c r="X59"/>
      <c r="Y59"/>
      <c r="Z59"/>
      <c r="AA59"/>
      <c r="AB59"/>
    </row>
    <row r="60" spans="1:28" s="9" customFormat="1" x14ac:dyDescent="0.2">
      <c r="A60"/>
      <c r="B60"/>
      <c r="C60"/>
      <c r="D60"/>
      <c r="E60"/>
      <c r="F60"/>
      <c r="G60"/>
      <c r="H60"/>
      <c r="I60"/>
      <c r="J60"/>
      <c r="K60"/>
      <c r="L60"/>
      <c r="M60"/>
      <c r="N60"/>
      <c r="O60"/>
      <c r="P60"/>
      <c r="Q60"/>
      <c r="R60"/>
      <c r="S60"/>
      <c r="T60"/>
      <c r="U60"/>
      <c r="V60"/>
      <c r="W60"/>
      <c r="X60"/>
      <c r="Y60"/>
      <c r="Z60"/>
      <c r="AA60"/>
      <c r="AB60"/>
    </row>
    <row r="61" spans="1:28" s="9" customFormat="1" x14ac:dyDescent="0.2">
      <c r="A61"/>
      <c r="B61"/>
      <c r="C61"/>
      <c r="D61"/>
      <c r="E61"/>
      <c r="F61"/>
      <c r="G61"/>
      <c r="H61"/>
      <c r="I61"/>
      <c r="J61"/>
      <c r="K61"/>
      <c r="L61"/>
      <c r="M61"/>
      <c r="N61"/>
      <c r="O61"/>
      <c r="P61"/>
      <c r="Q61"/>
      <c r="R61"/>
      <c r="S61"/>
      <c r="T61"/>
      <c r="U61"/>
      <c r="V61"/>
      <c r="W61"/>
      <c r="X61"/>
      <c r="Y61"/>
      <c r="Z61"/>
      <c r="AA61"/>
      <c r="AB61"/>
    </row>
    <row r="62" spans="1:28" s="9" customFormat="1" x14ac:dyDescent="0.2">
      <c r="A62"/>
      <c r="B62"/>
      <c r="C62"/>
      <c r="D62"/>
      <c r="E62"/>
      <c r="F62"/>
      <c r="G62"/>
      <c r="H62"/>
      <c r="I62"/>
      <c r="J62"/>
      <c r="K62"/>
      <c r="L62"/>
      <c r="M62"/>
      <c r="N62"/>
      <c r="O62"/>
      <c r="P62"/>
      <c r="Q62"/>
      <c r="R62"/>
      <c r="S62"/>
      <c r="T62"/>
      <c r="U62"/>
      <c r="V62"/>
      <c r="W62"/>
      <c r="X62"/>
      <c r="Y62"/>
      <c r="Z62"/>
      <c r="AA62"/>
      <c r="AB62"/>
    </row>
    <row r="63" spans="1:28" s="9" customFormat="1" x14ac:dyDescent="0.2">
      <c r="A63"/>
      <c r="B63"/>
      <c r="C63"/>
      <c r="D63"/>
      <c r="E63"/>
      <c r="F63"/>
      <c r="G63"/>
      <c r="H63"/>
      <c r="I63"/>
      <c r="J63"/>
      <c r="K63"/>
      <c r="L63"/>
      <c r="M63"/>
      <c r="N63"/>
      <c r="O63"/>
      <c r="P63"/>
      <c r="Q63"/>
      <c r="R63"/>
      <c r="S63"/>
      <c r="T63"/>
      <c r="U63"/>
      <c r="V63"/>
      <c r="W63"/>
      <c r="X63"/>
      <c r="Y63"/>
      <c r="Z63"/>
      <c r="AA63"/>
      <c r="AB63"/>
    </row>
    <row r="64" spans="1:28" s="9" customFormat="1" x14ac:dyDescent="0.2">
      <c r="A64"/>
      <c r="B64"/>
      <c r="C64"/>
      <c r="D64"/>
      <c r="E64"/>
      <c r="F64"/>
      <c r="G64"/>
      <c r="H64"/>
      <c r="I64"/>
      <c r="J64"/>
      <c r="K64"/>
      <c r="L64"/>
      <c r="M64"/>
      <c r="N64"/>
      <c r="O64"/>
      <c r="P64"/>
      <c r="Q64"/>
      <c r="R64"/>
      <c r="S64"/>
      <c r="T64"/>
      <c r="U64"/>
      <c r="V64"/>
      <c r="W64"/>
      <c r="X64"/>
      <c r="Y64"/>
      <c r="Z64"/>
      <c r="AA64"/>
      <c r="AB64"/>
    </row>
    <row r="65" spans="1:28" s="9" customFormat="1" x14ac:dyDescent="0.2">
      <c r="A65"/>
      <c r="B65"/>
      <c r="C65"/>
      <c r="D65"/>
      <c r="E65"/>
      <c r="F65"/>
      <c r="G65"/>
      <c r="H65"/>
      <c r="I65"/>
      <c r="J65"/>
      <c r="K65"/>
      <c r="L65"/>
      <c r="M65"/>
      <c r="N65"/>
      <c r="O65"/>
      <c r="P65"/>
      <c r="Q65"/>
      <c r="R65"/>
      <c r="S65"/>
      <c r="T65"/>
      <c r="U65"/>
      <c r="V65"/>
      <c r="W65"/>
      <c r="X65"/>
      <c r="Y65"/>
      <c r="Z65"/>
      <c r="AA65"/>
      <c r="AB65"/>
    </row>
    <row r="66" spans="1:28" s="9" customFormat="1" x14ac:dyDescent="0.2">
      <c r="A66"/>
      <c r="B66"/>
      <c r="C66"/>
      <c r="D66"/>
      <c r="E66"/>
      <c r="F66"/>
      <c r="G66"/>
      <c r="H66"/>
      <c r="I66"/>
      <c r="J66"/>
      <c r="K66"/>
      <c r="L66"/>
      <c r="M66"/>
      <c r="N66"/>
      <c r="O66"/>
      <c r="P66"/>
      <c r="Q66"/>
      <c r="R66"/>
      <c r="S66"/>
      <c r="T66"/>
      <c r="U66"/>
      <c r="V66"/>
      <c r="W66"/>
      <c r="X66"/>
      <c r="Y66"/>
      <c r="Z66"/>
      <c r="AA66"/>
      <c r="AB66"/>
    </row>
    <row r="67" spans="1:28" x14ac:dyDescent="0.2">
      <c r="C67"/>
      <c r="D67"/>
      <c r="E67"/>
      <c r="F67"/>
      <c r="G67"/>
      <c r="H67"/>
      <c r="I67"/>
      <c r="J67"/>
      <c r="K67"/>
      <c r="L67"/>
      <c r="M67"/>
      <c r="N67"/>
      <c r="O67"/>
      <c r="P67"/>
      <c r="Q67"/>
      <c r="R67"/>
      <c r="S67"/>
      <c r="T67"/>
      <c r="U67"/>
      <c r="V67"/>
      <c r="W67"/>
      <c r="X67"/>
      <c r="Y67"/>
      <c r="Z67"/>
    </row>
    <row r="68" spans="1:28" x14ac:dyDescent="0.2">
      <c r="C68"/>
      <c r="D68"/>
      <c r="E68"/>
      <c r="F68"/>
      <c r="G68"/>
      <c r="H68"/>
      <c r="I68"/>
      <c r="J68"/>
      <c r="K68"/>
      <c r="L68"/>
      <c r="M68"/>
      <c r="N68"/>
      <c r="O68"/>
      <c r="P68"/>
      <c r="Q68"/>
      <c r="R68"/>
      <c r="S68"/>
      <c r="T68"/>
      <c r="U68"/>
      <c r="V68"/>
      <c r="W68"/>
      <c r="X68"/>
      <c r="Y68"/>
      <c r="Z68"/>
    </row>
    <row r="69" spans="1:28" x14ac:dyDescent="0.2">
      <c r="C69"/>
      <c r="D69"/>
      <c r="E69"/>
      <c r="F69"/>
      <c r="G69"/>
      <c r="H69"/>
      <c r="I69"/>
      <c r="J69"/>
      <c r="K69"/>
      <c r="L69"/>
      <c r="M69"/>
      <c r="N69"/>
      <c r="O69"/>
      <c r="P69"/>
      <c r="Q69"/>
      <c r="R69"/>
      <c r="S69"/>
      <c r="T69"/>
      <c r="U69"/>
      <c r="V69"/>
      <c r="W69"/>
      <c r="X69"/>
      <c r="Y69"/>
      <c r="Z69"/>
    </row>
    <row r="70" spans="1:28" x14ac:dyDescent="0.2">
      <c r="C70"/>
      <c r="D70"/>
      <c r="E70"/>
      <c r="F70"/>
      <c r="G70"/>
      <c r="H70"/>
      <c r="I70"/>
      <c r="J70"/>
      <c r="K70"/>
      <c r="L70"/>
      <c r="M70"/>
      <c r="N70"/>
      <c r="O70"/>
      <c r="P70"/>
      <c r="Q70"/>
      <c r="R70"/>
      <c r="S70"/>
      <c r="T70"/>
      <c r="U70"/>
      <c r="V70"/>
      <c r="W70"/>
      <c r="X70"/>
      <c r="Y70"/>
      <c r="Z70"/>
    </row>
    <row r="71" spans="1:28" x14ac:dyDescent="0.2">
      <c r="C71"/>
      <c r="D71"/>
      <c r="E71"/>
      <c r="F71"/>
      <c r="G71"/>
      <c r="H71"/>
      <c r="I71"/>
      <c r="J71"/>
      <c r="K71"/>
      <c r="L71"/>
      <c r="M71"/>
      <c r="N71"/>
      <c r="O71"/>
      <c r="P71"/>
      <c r="Q71"/>
      <c r="R71"/>
      <c r="S71"/>
      <c r="T71"/>
      <c r="U71"/>
      <c r="V71"/>
      <c r="W71"/>
      <c r="X71"/>
      <c r="Y71"/>
      <c r="Z71"/>
    </row>
    <row r="72" spans="1:28" x14ac:dyDescent="0.2">
      <c r="C72"/>
      <c r="D72"/>
      <c r="E72"/>
      <c r="F72"/>
      <c r="G72"/>
      <c r="H72"/>
      <c r="I72"/>
      <c r="J72"/>
      <c r="K72"/>
      <c r="L72"/>
      <c r="M72"/>
      <c r="N72"/>
      <c r="O72"/>
      <c r="P72"/>
      <c r="Q72"/>
      <c r="R72"/>
      <c r="S72"/>
      <c r="T72"/>
      <c r="U72"/>
      <c r="V72"/>
      <c r="W72"/>
      <c r="X72"/>
      <c r="Y72"/>
      <c r="Z72"/>
    </row>
    <row r="73" spans="1:28" x14ac:dyDescent="0.2">
      <c r="C73"/>
      <c r="D73"/>
      <c r="E73"/>
      <c r="F73"/>
      <c r="G73"/>
      <c r="H73"/>
      <c r="I73"/>
      <c r="J73"/>
      <c r="K73"/>
      <c r="L73"/>
      <c r="M73"/>
      <c r="N73"/>
      <c r="O73"/>
      <c r="P73"/>
      <c r="Q73"/>
      <c r="R73"/>
      <c r="S73"/>
      <c r="T73"/>
      <c r="U73"/>
      <c r="V73"/>
      <c r="W73"/>
      <c r="X73"/>
      <c r="Y73"/>
      <c r="Z73"/>
    </row>
    <row r="74" spans="1:28" x14ac:dyDescent="0.2">
      <c r="C74"/>
      <c r="D74"/>
      <c r="E74"/>
      <c r="F74"/>
      <c r="G74"/>
      <c r="H74"/>
      <c r="I74"/>
      <c r="J74"/>
      <c r="K74"/>
      <c r="L74"/>
      <c r="M74"/>
      <c r="N74"/>
      <c r="O74"/>
      <c r="P74"/>
      <c r="Q74"/>
      <c r="R74"/>
      <c r="S74"/>
      <c r="T74"/>
      <c r="U74"/>
      <c r="V74"/>
      <c r="W74"/>
      <c r="X74"/>
      <c r="Y74"/>
      <c r="Z74"/>
    </row>
    <row r="75" spans="1:28" x14ac:dyDescent="0.2">
      <c r="C75"/>
      <c r="D75"/>
      <c r="E75"/>
      <c r="F75"/>
      <c r="G75"/>
      <c r="H75"/>
      <c r="I75"/>
      <c r="J75"/>
      <c r="K75"/>
      <c r="L75"/>
      <c r="M75"/>
      <c r="N75"/>
      <c r="O75"/>
      <c r="P75"/>
      <c r="Q75"/>
      <c r="R75"/>
      <c r="S75"/>
      <c r="T75"/>
      <c r="U75"/>
      <c r="V75"/>
      <c r="W75"/>
      <c r="X75"/>
      <c r="Y75"/>
      <c r="Z75"/>
    </row>
    <row r="76" spans="1:28" x14ac:dyDescent="0.2">
      <c r="C76"/>
      <c r="D76"/>
      <c r="E76"/>
      <c r="F76"/>
      <c r="G76"/>
      <c r="H76"/>
      <c r="I76"/>
      <c r="J76"/>
      <c r="K76"/>
      <c r="L76"/>
      <c r="M76"/>
      <c r="N76"/>
      <c r="O76"/>
      <c r="P76"/>
      <c r="Q76"/>
      <c r="R76"/>
      <c r="S76"/>
      <c r="T76"/>
      <c r="U76"/>
      <c r="V76"/>
      <c r="W76"/>
      <c r="X76"/>
      <c r="Y76"/>
      <c r="Z76"/>
    </row>
    <row r="77" spans="1:28" x14ac:dyDescent="0.2">
      <c r="C77"/>
      <c r="D77"/>
      <c r="E77"/>
      <c r="F77"/>
      <c r="G77"/>
      <c r="H77"/>
      <c r="I77"/>
      <c r="J77"/>
      <c r="K77"/>
      <c r="L77"/>
      <c r="M77"/>
      <c r="N77"/>
      <c r="O77"/>
      <c r="P77"/>
      <c r="Q77"/>
      <c r="R77"/>
      <c r="S77"/>
      <c r="T77"/>
      <c r="U77"/>
      <c r="V77"/>
      <c r="W77"/>
      <c r="X77"/>
      <c r="Y77"/>
      <c r="Z77"/>
    </row>
    <row r="78" spans="1:28" x14ac:dyDescent="0.2">
      <c r="C78"/>
      <c r="D78"/>
      <c r="E78"/>
      <c r="F78"/>
      <c r="G78"/>
      <c r="H78"/>
      <c r="I78"/>
      <c r="J78"/>
      <c r="K78"/>
      <c r="L78"/>
      <c r="M78"/>
      <c r="N78"/>
      <c r="O78"/>
      <c r="P78"/>
      <c r="Q78"/>
      <c r="R78"/>
      <c r="S78"/>
      <c r="T78"/>
      <c r="U78"/>
      <c r="V78"/>
      <c r="W78"/>
      <c r="X78"/>
      <c r="Y78"/>
      <c r="Z78"/>
    </row>
    <row r="79" spans="1:28" x14ac:dyDescent="0.2">
      <c r="C79"/>
      <c r="D79"/>
      <c r="E79"/>
      <c r="F79"/>
      <c r="G79"/>
      <c r="H79"/>
      <c r="I79"/>
      <c r="J79"/>
      <c r="K79"/>
      <c r="L79"/>
      <c r="M79"/>
      <c r="N79"/>
      <c r="O79"/>
      <c r="P79"/>
      <c r="Q79"/>
      <c r="R79"/>
      <c r="S79"/>
      <c r="T79"/>
      <c r="U79"/>
      <c r="V79"/>
      <c r="W79"/>
      <c r="X79"/>
      <c r="Y79"/>
      <c r="Z79"/>
    </row>
    <row r="80" spans="1:28" x14ac:dyDescent="0.2">
      <c r="C80"/>
      <c r="D80"/>
      <c r="E80"/>
      <c r="F80"/>
      <c r="G80"/>
      <c r="H80"/>
      <c r="I80"/>
      <c r="J80"/>
      <c r="K80"/>
      <c r="L80"/>
      <c r="M80"/>
      <c r="N80"/>
      <c r="O80"/>
      <c r="P80"/>
      <c r="Q80"/>
      <c r="R80"/>
      <c r="S80"/>
      <c r="T80"/>
      <c r="U80"/>
      <c r="V80"/>
      <c r="W80"/>
      <c r="X80"/>
      <c r="Y80"/>
      <c r="Z80"/>
    </row>
    <row r="81" spans="3:26" x14ac:dyDescent="0.2">
      <c r="C81"/>
      <c r="D81"/>
      <c r="E81"/>
      <c r="F81"/>
      <c r="G81"/>
      <c r="H81"/>
      <c r="I81"/>
      <c r="J81"/>
      <c r="K81"/>
      <c r="L81"/>
      <c r="M81"/>
      <c r="N81"/>
      <c r="O81"/>
      <c r="P81"/>
      <c r="Q81"/>
      <c r="R81"/>
      <c r="S81"/>
      <c r="T81"/>
      <c r="U81"/>
      <c r="V81"/>
      <c r="W81"/>
      <c r="X81"/>
      <c r="Y81"/>
      <c r="Z81"/>
    </row>
    <row r="82" spans="3:26" x14ac:dyDescent="0.2">
      <c r="C82"/>
      <c r="D82"/>
      <c r="E82"/>
      <c r="F82"/>
      <c r="G82"/>
      <c r="H82"/>
      <c r="I82"/>
      <c r="J82"/>
      <c r="K82"/>
      <c r="L82"/>
      <c r="M82"/>
      <c r="N82"/>
      <c r="O82"/>
      <c r="P82"/>
      <c r="Q82"/>
      <c r="R82"/>
      <c r="S82"/>
      <c r="T82"/>
      <c r="U82"/>
      <c r="V82"/>
      <c r="W82"/>
      <c r="X82"/>
      <c r="Y82"/>
      <c r="Z82"/>
    </row>
    <row r="83" spans="3:26" x14ac:dyDescent="0.2">
      <c r="C83"/>
      <c r="D83"/>
      <c r="E83"/>
      <c r="F83"/>
      <c r="G83"/>
      <c r="H83"/>
      <c r="I83"/>
      <c r="J83"/>
      <c r="K83"/>
      <c r="L83"/>
      <c r="M83"/>
      <c r="N83"/>
      <c r="O83"/>
      <c r="P83"/>
      <c r="Q83"/>
      <c r="R83"/>
      <c r="S83"/>
      <c r="T83"/>
      <c r="U83"/>
      <c r="V83"/>
      <c r="W83"/>
      <c r="X83"/>
      <c r="Y83"/>
      <c r="Z83"/>
    </row>
    <row r="84" spans="3:26" x14ac:dyDescent="0.2">
      <c r="C84"/>
      <c r="D84"/>
      <c r="E84"/>
      <c r="F84"/>
      <c r="G84"/>
      <c r="H84"/>
      <c r="I84"/>
      <c r="J84"/>
      <c r="K84"/>
      <c r="L84"/>
      <c r="M84"/>
      <c r="N84"/>
      <c r="O84"/>
      <c r="P84"/>
      <c r="Q84"/>
      <c r="R84"/>
      <c r="S84"/>
      <c r="T84"/>
      <c r="U84"/>
      <c r="V84"/>
      <c r="W84"/>
      <c r="X84"/>
      <c r="Y84"/>
      <c r="Z84"/>
    </row>
    <row r="85" spans="3:26" x14ac:dyDescent="0.2">
      <c r="C85"/>
      <c r="D85"/>
      <c r="E85"/>
      <c r="F85"/>
      <c r="G85"/>
      <c r="H85"/>
      <c r="I85"/>
      <c r="J85"/>
      <c r="K85"/>
      <c r="L85"/>
      <c r="M85"/>
      <c r="N85"/>
      <c r="O85"/>
      <c r="P85"/>
      <c r="Q85"/>
      <c r="R85"/>
      <c r="S85"/>
      <c r="T85"/>
      <c r="U85"/>
      <c r="V85"/>
      <c r="W85"/>
      <c r="X85"/>
      <c r="Y85"/>
      <c r="Z85"/>
    </row>
    <row r="86" spans="3:26" x14ac:dyDescent="0.2">
      <c r="C86"/>
      <c r="D86"/>
      <c r="E86"/>
      <c r="F86"/>
      <c r="G86"/>
      <c r="H86"/>
      <c r="I86"/>
      <c r="J86"/>
      <c r="K86"/>
      <c r="L86"/>
      <c r="M86"/>
      <c r="N86"/>
      <c r="O86"/>
      <c r="P86"/>
      <c r="Q86"/>
      <c r="R86"/>
      <c r="S86"/>
      <c r="T86"/>
      <c r="U86"/>
      <c r="V86"/>
      <c r="W86"/>
      <c r="X86"/>
      <c r="Y86"/>
      <c r="Z86"/>
    </row>
    <row r="87" spans="3:26" x14ac:dyDescent="0.2">
      <c r="C87"/>
      <c r="D87"/>
      <c r="E87"/>
      <c r="F87"/>
      <c r="G87"/>
      <c r="H87"/>
      <c r="I87"/>
      <c r="J87"/>
      <c r="K87"/>
      <c r="L87"/>
      <c r="M87"/>
      <c r="N87"/>
      <c r="O87"/>
      <c r="P87"/>
      <c r="Q87"/>
      <c r="R87"/>
      <c r="S87"/>
      <c r="T87"/>
      <c r="U87"/>
      <c r="V87"/>
      <c r="W87"/>
      <c r="X87"/>
      <c r="Y87"/>
      <c r="Z87"/>
    </row>
    <row r="88" spans="3:26" x14ac:dyDescent="0.2">
      <c r="C88"/>
      <c r="D88"/>
      <c r="E88"/>
      <c r="F88"/>
      <c r="G88"/>
      <c r="H88"/>
      <c r="I88"/>
      <c r="J88"/>
      <c r="K88"/>
      <c r="L88"/>
      <c r="M88"/>
      <c r="N88"/>
      <c r="O88"/>
      <c r="P88"/>
      <c r="Q88"/>
      <c r="R88"/>
      <c r="S88"/>
      <c r="T88"/>
      <c r="U88"/>
      <c r="V88"/>
      <c r="W88"/>
      <c r="X88"/>
      <c r="Y88"/>
      <c r="Z88"/>
    </row>
    <row r="89" spans="3:26" x14ac:dyDescent="0.2">
      <c r="C89"/>
      <c r="D89"/>
      <c r="E89"/>
      <c r="F89"/>
      <c r="G89"/>
      <c r="H89"/>
      <c r="I89"/>
      <c r="J89"/>
      <c r="K89"/>
      <c r="L89"/>
      <c r="M89"/>
      <c r="N89"/>
      <c r="O89"/>
      <c r="P89"/>
      <c r="Q89"/>
      <c r="R89"/>
      <c r="S89"/>
      <c r="T89"/>
      <c r="U89"/>
      <c r="V89"/>
      <c r="W89"/>
      <c r="X89"/>
      <c r="Y89"/>
      <c r="Z89"/>
    </row>
    <row r="90" spans="3:26" x14ac:dyDescent="0.2">
      <c r="C90"/>
      <c r="D90"/>
      <c r="E90"/>
      <c r="F90"/>
      <c r="G90"/>
      <c r="H90"/>
      <c r="I90"/>
      <c r="J90"/>
      <c r="K90"/>
      <c r="L90"/>
      <c r="M90"/>
      <c r="N90"/>
      <c r="O90"/>
      <c r="P90"/>
      <c r="Q90"/>
      <c r="R90"/>
      <c r="S90"/>
      <c r="T90"/>
      <c r="U90"/>
      <c r="V90"/>
      <c r="W90"/>
      <c r="X90"/>
      <c r="Y90"/>
      <c r="Z90"/>
    </row>
    <row r="91" spans="3:26" x14ac:dyDescent="0.2">
      <c r="C91"/>
      <c r="D91"/>
      <c r="E91"/>
      <c r="F91"/>
      <c r="G91"/>
      <c r="H91"/>
      <c r="I91"/>
      <c r="J91"/>
      <c r="K91"/>
      <c r="L91"/>
      <c r="M91"/>
      <c r="N91"/>
      <c r="O91"/>
      <c r="P91"/>
      <c r="Q91"/>
      <c r="R91"/>
      <c r="S91"/>
      <c r="T91"/>
      <c r="U91"/>
      <c r="V91"/>
      <c r="W91"/>
      <c r="X91"/>
      <c r="Y91"/>
      <c r="Z91"/>
    </row>
    <row r="92" spans="3:26" x14ac:dyDescent="0.2">
      <c r="C92"/>
      <c r="D92"/>
      <c r="E92"/>
      <c r="F92"/>
      <c r="G92"/>
      <c r="H92"/>
      <c r="I92"/>
      <c r="J92"/>
      <c r="K92"/>
      <c r="L92"/>
      <c r="M92"/>
      <c r="N92"/>
      <c r="O92"/>
      <c r="P92"/>
      <c r="Q92"/>
      <c r="R92"/>
      <c r="S92"/>
      <c r="T92"/>
      <c r="U92"/>
      <c r="V92"/>
      <c r="W92"/>
      <c r="X92"/>
      <c r="Y92"/>
      <c r="Z92"/>
    </row>
    <row r="93" spans="3:26" x14ac:dyDescent="0.2">
      <c r="C93"/>
      <c r="D93"/>
      <c r="E93"/>
      <c r="F93"/>
      <c r="G93"/>
      <c r="H93"/>
      <c r="I93"/>
      <c r="J93"/>
      <c r="K93"/>
      <c r="L93"/>
      <c r="M93"/>
      <c r="N93"/>
      <c r="O93"/>
      <c r="P93"/>
      <c r="Q93"/>
      <c r="R93"/>
      <c r="S93"/>
      <c r="T93"/>
      <c r="U93"/>
      <c r="V93"/>
      <c r="W93"/>
      <c r="X93"/>
      <c r="Y93"/>
      <c r="Z93"/>
    </row>
    <row r="94" spans="3:26" x14ac:dyDescent="0.2">
      <c r="C94"/>
      <c r="D94"/>
      <c r="E94"/>
      <c r="F94"/>
      <c r="G94"/>
      <c r="H94"/>
      <c r="I94"/>
      <c r="J94"/>
      <c r="K94"/>
      <c r="L94"/>
      <c r="M94"/>
      <c r="N94"/>
      <c r="O94"/>
      <c r="P94"/>
      <c r="Q94"/>
      <c r="R94"/>
      <c r="S94"/>
      <c r="T94"/>
      <c r="U94"/>
      <c r="V94"/>
      <c r="W94"/>
      <c r="X94"/>
      <c r="Y94"/>
      <c r="Z94"/>
    </row>
    <row r="95" spans="3:26" x14ac:dyDescent="0.2">
      <c r="C95"/>
      <c r="D95"/>
      <c r="E95"/>
      <c r="F95"/>
      <c r="G95"/>
      <c r="H95"/>
      <c r="I95"/>
      <c r="J95"/>
      <c r="K95"/>
      <c r="L95"/>
      <c r="M95"/>
      <c r="N95"/>
      <c r="O95"/>
      <c r="P95"/>
      <c r="Q95"/>
      <c r="R95"/>
      <c r="S95"/>
      <c r="T95"/>
      <c r="U95"/>
      <c r="V95"/>
      <c r="W95"/>
      <c r="X95"/>
      <c r="Y95"/>
      <c r="Z95"/>
    </row>
    <row r="96" spans="3:26" x14ac:dyDescent="0.2">
      <c r="C96"/>
      <c r="D96"/>
      <c r="E96"/>
      <c r="F96"/>
      <c r="G96"/>
      <c r="H96"/>
      <c r="I96"/>
      <c r="J96"/>
      <c r="K96"/>
      <c r="L96"/>
      <c r="M96"/>
      <c r="N96"/>
      <c r="O96"/>
      <c r="P96"/>
      <c r="Q96"/>
      <c r="R96"/>
      <c r="S96"/>
      <c r="T96"/>
      <c r="U96"/>
      <c r="V96"/>
      <c r="W96"/>
      <c r="X96"/>
      <c r="Y96"/>
      <c r="Z96"/>
    </row>
    <row r="97" spans="3:26" x14ac:dyDescent="0.2">
      <c r="C97"/>
      <c r="D97"/>
      <c r="E97"/>
      <c r="F97"/>
      <c r="G97"/>
      <c r="H97"/>
      <c r="I97"/>
      <c r="J97"/>
      <c r="K97"/>
      <c r="L97"/>
      <c r="M97"/>
      <c r="N97"/>
      <c r="O97"/>
      <c r="P97"/>
      <c r="Q97"/>
      <c r="R97"/>
      <c r="S97"/>
      <c r="T97"/>
      <c r="U97"/>
      <c r="V97"/>
      <c r="W97"/>
      <c r="X97"/>
      <c r="Y97"/>
      <c r="Z97"/>
    </row>
    <row r="98" spans="3:26" x14ac:dyDescent="0.2">
      <c r="C98"/>
      <c r="D98"/>
      <c r="E98"/>
      <c r="F98"/>
      <c r="G98"/>
      <c r="H98"/>
      <c r="I98"/>
      <c r="J98"/>
      <c r="K98"/>
      <c r="L98"/>
      <c r="M98"/>
      <c r="N98"/>
      <c r="O98"/>
      <c r="P98"/>
      <c r="Q98"/>
      <c r="R98"/>
      <c r="S98"/>
      <c r="T98"/>
      <c r="U98"/>
      <c r="V98"/>
      <c r="W98"/>
      <c r="X98"/>
      <c r="Y98"/>
      <c r="Z98"/>
    </row>
    <row r="99" spans="3:26" x14ac:dyDescent="0.2">
      <c r="C99"/>
      <c r="D99"/>
      <c r="E99"/>
      <c r="F99"/>
      <c r="G99"/>
      <c r="H99"/>
      <c r="I99"/>
      <c r="J99"/>
      <c r="K99"/>
      <c r="L99"/>
      <c r="M99"/>
      <c r="N99"/>
      <c r="O99"/>
      <c r="P99"/>
      <c r="Q99"/>
      <c r="R99"/>
      <c r="S99"/>
      <c r="T99"/>
      <c r="U99"/>
      <c r="V99"/>
      <c r="W99"/>
      <c r="X99"/>
      <c r="Y99"/>
      <c r="Z99"/>
    </row>
    <row r="100" spans="3:26" x14ac:dyDescent="0.2">
      <c r="C100"/>
      <c r="D100"/>
      <c r="E100"/>
      <c r="F100"/>
      <c r="G100"/>
      <c r="H100"/>
      <c r="I100"/>
      <c r="J100"/>
      <c r="K100"/>
      <c r="L100"/>
      <c r="M100"/>
      <c r="N100"/>
      <c r="O100"/>
      <c r="P100"/>
      <c r="Q100"/>
      <c r="R100"/>
      <c r="S100"/>
      <c r="T100"/>
      <c r="U100"/>
      <c r="V100"/>
      <c r="W100"/>
      <c r="X100"/>
      <c r="Y100"/>
      <c r="Z100"/>
    </row>
    <row r="101" spans="3:26" x14ac:dyDescent="0.2">
      <c r="C101"/>
      <c r="D101"/>
      <c r="E101"/>
      <c r="F101"/>
      <c r="G101"/>
      <c r="H101"/>
      <c r="I101"/>
      <c r="J101"/>
      <c r="K101"/>
      <c r="L101"/>
      <c r="M101"/>
      <c r="N101"/>
      <c r="O101"/>
      <c r="P101"/>
      <c r="Q101"/>
      <c r="R101"/>
      <c r="S101"/>
      <c r="T101"/>
      <c r="U101"/>
      <c r="V101"/>
      <c r="W101"/>
      <c r="X101"/>
      <c r="Y101"/>
      <c r="Z101"/>
    </row>
    <row r="102" spans="3:26" x14ac:dyDescent="0.2">
      <c r="C102"/>
      <c r="D102"/>
      <c r="E102"/>
      <c r="F102"/>
      <c r="G102"/>
      <c r="H102"/>
      <c r="I102"/>
      <c r="J102"/>
      <c r="K102"/>
      <c r="L102"/>
      <c r="M102"/>
      <c r="N102"/>
      <c r="O102"/>
      <c r="P102"/>
      <c r="Q102"/>
      <c r="R102"/>
      <c r="S102"/>
      <c r="T102"/>
      <c r="U102"/>
      <c r="V102"/>
      <c r="W102"/>
      <c r="X102"/>
      <c r="Y102"/>
      <c r="Z102"/>
    </row>
    <row r="103" spans="3:26" x14ac:dyDescent="0.2">
      <c r="C103"/>
      <c r="D103"/>
      <c r="E103"/>
      <c r="F103"/>
      <c r="G103"/>
      <c r="H103"/>
      <c r="I103"/>
      <c r="J103"/>
      <c r="K103"/>
      <c r="L103"/>
      <c r="M103"/>
      <c r="N103"/>
      <c r="O103"/>
      <c r="P103"/>
      <c r="Q103"/>
      <c r="R103"/>
      <c r="S103"/>
      <c r="T103"/>
      <c r="U103"/>
      <c r="V103"/>
      <c r="W103"/>
      <c r="X103"/>
      <c r="Y103"/>
      <c r="Z103"/>
    </row>
    <row r="104" spans="3:26" x14ac:dyDescent="0.2">
      <c r="C104"/>
      <c r="D104"/>
      <c r="E104"/>
      <c r="F104"/>
      <c r="G104"/>
      <c r="H104"/>
      <c r="I104"/>
      <c r="J104"/>
      <c r="K104"/>
      <c r="L104"/>
      <c r="M104"/>
      <c r="N104"/>
      <c r="O104"/>
      <c r="P104"/>
      <c r="Q104"/>
      <c r="R104"/>
      <c r="S104"/>
      <c r="T104"/>
      <c r="U104"/>
      <c r="V104"/>
      <c r="W104"/>
      <c r="X104"/>
      <c r="Y104"/>
      <c r="Z104"/>
    </row>
    <row r="105" spans="3:26" x14ac:dyDescent="0.2">
      <c r="C105"/>
      <c r="D105"/>
      <c r="E105"/>
      <c r="F105"/>
      <c r="G105"/>
      <c r="H105"/>
      <c r="I105"/>
      <c r="J105"/>
      <c r="K105"/>
      <c r="L105"/>
      <c r="M105"/>
      <c r="N105"/>
      <c r="O105"/>
      <c r="P105"/>
      <c r="Q105"/>
      <c r="R105"/>
      <c r="S105"/>
      <c r="T105"/>
      <c r="U105"/>
      <c r="V105"/>
      <c r="W105"/>
      <c r="X105"/>
      <c r="Y105"/>
      <c r="Z105"/>
    </row>
    <row r="106" spans="3:26" x14ac:dyDescent="0.2">
      <c r="C106"/>
      <c r="D106"/>
      <c r="E106"/>
      <c r="F106"/>
      <c r="G106"/>
      <c r="H106"/>
      <c r="I106"/>
      <c r="J106"/>
      <c r="K106"/>
      <c r="L106"/>
      <c r="M106"/>
      <c r="N106"/>
      <c r="O106"/>
      <c r="P106"/>
      <c r="Q106"/>
      <c r="R106"/>
      <c r="S106"/>
      <c r="T106"/>
      <c r="U106"/>
      <c r="V106"/>
      <c r="W106"/>
      <c r="X106"/>
      <c r="Y106"/>
      <c r="Z106"/>
    </row>
    <row r="107" spans="3:26" x14ac:dyDescent="0.2">
      <c r="C107"/>
      <c r="D107"/>
      <c r="E107"/>
      <c r="F107"/>
      <c r="G107"/>
      <c r="H107"/>
      <c r="I107"/>
      <c r="J107"/>
      <c r="K107"/>
      <c r="L107"/>
      <c r="M107"/>
      <c r="N107"/>
      <c r="O107"/>
      <c r="P107"/>
      <c r="Q107"/>
      <c r="R107"/>
      <c r="S107"/>
      <c r="T107"/>
      <c r="U107"/>
      <c r="V107"/>
      <c r="W107"/>
      <c r="X107"/>
      <c r="Y107"/>
      <c r="Z107"/>
    </row>
    <row r="108" spans="3:26" x14ac:dyDescent="0.2">
      <c r="C108"/>
      <c r="D108"/>
      <c r="E108"/>
      <c r="F108"/>
      <c r="G108"/>
      <c r="H108"/>
      <c r="I108"/>
      <c r="J108"/>
      <c r="K108"/>
      <c r="L108"/>
      <c r="M108"/>
      <c r="N108"/>
      <c r="O108"/>
      <c r="P108"/>
      <c r="Q108"/>
      <c r="R108"/>
      <c r="S108"/>
      <c r="T108"/>
      <c r="U108"/>
      <c r="V108"/>
      <c r="W108"/>
      <c r="X108"/>
      <c r="Y108"/>
      <c r="Z108"/>
    </row>
    <row r="109" spans="3:26" x14ac:dyDescent="0.2">
      <c r="C109"/>
      <c r="D109"/>
      <c r="E109"/>
      <c r="F109"/>
      <c r="G109"/>
      <c r="H109"/>
      <c r="I109"/>
      <c r="J109"/>
      <c r="K109"/>
      <c r="L109"/>
      <c r="M109"/>
      <c r="N109"/>
      <c r="O109"/>
      <c r="P109"/>
      <c r="Q109"/>
      <c r="R109"/>
      <c r="S109"/>
      <c r="T109"/>
      <c r="U109"/>
      <c r="V109"/>
      <c r="W109"/>
      <c r="X109"/>
      <c r="Y109"/>
      <c r="Z109"/>
    </row>
    <row r="110" spans="3:26" x14ac:dyDescent="0.2">
      <c r="C110"/>
      <c r="D110"/>
      <c r="E110"/>
      <c r="F110"/>
      <c r="G110"/>
      <c r="H110"/>
      <c r="I110"/>
      <c r="J110"/>
      <c r="K110"/>
      <c r="L110"/>
      <c r="M110"/>
      <c r="N110"/>
      <c r="O110"/>
      <c r="P110"/>
      <c r="Q110"/>
      <c r="R110"/>
      <c r="S110"/>
      <c r="T110"/>
      <c r="U110"/>
      <c r="V110"/>
      <c r="W110"/>
      <c r="X110"/>
      <c r="Y110"/>
      <c r="Z110"/>
    </row>
    <row r="111" spans="3:26" x14ac:dyDescent="0.2">
      <c r="C111"/>
      <c r="D111"/>
      <c r="E111"/>
      <c r="F111"/>
      <c r="G111"/>
      <c r="H111"/>
      <c r="I111"/>
      <c r="J111"/>
      <c r="K111"/>
      <c r="L111"/>
      <c r="M111"/>
      <c r="N111"/>
      <c r="O111"/>
      <c r="P111"/>
      <c r="Q111"/>
      <c r="R111"/>
      <c r="S111"/>
      <c r="T111"/>
      <c r="U111"/>
      <c r="V111"/>
      <c r="W111"/>
      <c r="X111"/>
      <c r="Y111"/>
      <c r="Z111"/>
    </row>
    <row r="112" spans="3:26" x14ac:dyDescent="0.2">
      <c r="C112"/>
      <c r="D112"/>
      <c r="E112"/>
      <c r="F112"/>
      <c r="G112"/>
      <c r="H112"/>
      <c r="I112"/>
      <c r="J112"/>
      <c r="K112"/>
      <c r="L112"/>
      <c r="M112"/>
      <c r="N112"/>
      <c r="O112"/>
      <c r="P112"/>
      <c r="Q112"/>
      <c r="R112"/>
      <c r="S112"/>
      <c r="T112"/>
      <c r="U112"/>
      <c r="V112"/>
      <c r="W112"/>
      <c r="X112"/>
      <c r="Y112"/>
      <c r="Z112"/>
    </row>
    <row r="113" spans="3:26" x14ac:dyDescent="0.2">
      <c r="C113"/>
      <c r="D113"/>
      <c r="E113"/>
      <c r="F113"/>
      <c r="G113"/>
      <c r="H113"/>
      <c r="I113"/>
      <c r="J113"/>
      <c r="K113"/>
      <c r="L113"/>
      <c r="M113"/>
      <c r="N113"/>
      <c r="O113"/>
      <c r="P113"/>
      <c r="Q113"/>
      <c r="R113"/>
      <c r="S113"/>
      <c r="T113"/>
      <c r="U113"/>
      <c r="V113"/>
      <c r="W113"/>
      <c r="X113"/>
      <c r="Y113"/>
      <c r="Z113"/>
    </row>
    <row r="114" spans="3:26" x14ac:dyDescent="0.2">
      <c r="C114"/>
      <c r="D114"/>
      <c r="E114"/>
      <c r="F114"/>
      <c r="G114"/>
      <c r="H114"/>
      <c r="I114"/>
      <c r="J114"/>
      <c r="K114"/>
      <c r="L114"/>
      <c r="M114"/>
      <c r="N114"/>
      <c r="O114"/>
      <c r="P114"/>
      <c r="Q114"/>
      <c r="R114"/>
      <c r="S114"/>
      <c r="T114"/>
      <c r="U114"/>
      <c r="V114"/>
      <c r="W114"/>
      <c r="X114"/>
      <c r="Y114"/>
      <c r="Z114"/>
    </row>
    <row r="115" spans="3:26" x14ac:dyDescent="0.2">
      <c r="C115"/>
      <c r="D115"/>
      <c r="E115"/>
      <c r="F115"/>
      <c r="G115"/>
      <c r="H115"/>
      <c r="I115"/>
      <c r="J115"/>
      <c r="K115"/>
      <c r="L115"/>
      <c r="M115"/>
      <c r="N115"/>
      <c r="O115"/>
      <c r="P115"/>
      <c r="Q115"/>
      <c r="R115"/>
      <c r="S115"/>
      <c r="T115"/>
      <c r="U115"/>
      <c r="V115"/>
      <c r="W115"/>
      <c r="X115"/>
      <c r="Y115"/>
      <c r="Z115"/>
    </row>
    <row r="116" spans="3:26" x14ac:dyDescent="0.2">
      <c r="C116"/>
      <c r="D116"/>
      <c r="E116"/>
      <c r="F116"/>
      <c r="G116"/>
      <c r="H116"/>
      <c r="I116"/>
      <c r="J116"/>
      <c r="K116"/>
      <c r="L116"/>
      <c r="M116"/>
      <c r="N116"/>
      <c r="O116"/>
      <c r="P116"/>
      <c r="Q116"/>
      <c r="R116"/>
      <c r="S116"/>
      <c r="T116"/>
      <c r="U116"/>
      <c r="V116"/>
      <c r="W116"/>
      <c r="X116"/>
      <c r="Y116"/>
      <c r="Z116"/>
    </row>
    <row r="117" spans="3:26" x14ac:dyDescent="0.2">
      <c r="C117"/>
      <c r="D117"/>
      <c r="E117"/>
      <c r="F117"/>
      <c r="G117"/>
      <c r="H117"/>
      <c r="I117"/>
      <c r="J117"/>
      <c r="K117"/>
      <c r="L117"/>
      <c r="M117"/>
      <c r="N117"/>
      <c r="O117"/>
      <c r="P117"/>
      <c r="Q117"/>
      <c r="R117"/>
      <c r="S117"/>
      <c r="T117"/>
      <c r="U117"/>
      <c r="V117"/>
      <c r="W117"/>
      <c r="X117"/>
      <c r="Y117"/>
      <c r="Z117"/>
    </row>
    <row r="118" spans="3:26" x14ac:dyDescent="0.2">
      <c r="C118"/>
      <c r="D118"/>
      <c r="E118"/>
      <c r="F118"/>
      <c r="G118"/>
      <c r="H118"/>
      <c r="I118"/>
      <c r="J118"/>
      <c r="K118"/>
      <c r="L118"/>
      <c r="M118"/>
      <c r="N118"/>
      <c r="O118"/>
      <c r="P118"/>
      <c r="Q118"/>
      <c r="R118"/>
      <c r="S118"/>
      <c r="T118"/>
      <c r="U118"/>
      <c r="V118"/>
      <c r="W118"/>
      <c r="X118"/>
      <c r="Y118"/>
      <c r="Z118"/>
    </row>
    <row r="119" spans="3:26" x14ac:dyDescent="0.2">
      <c r="C119"/>
      <c r="D119"/>
      <c r="E119"/>
      <c r="F119"/>
      <c r="G119"/>
      <c r="H119"/>
      <c r="I119"/>
      <c r="J119"/>
      <c r="K119"/>
      <c r="L119"/>
      <c r="M119"/>
      <c r="N119"/>
      <c r="O119"/>
      <c r="P119"/>
      <c r="Q119"/>
      <c r="R119"/>
      <c r="S119"/>
      <c r="T119"/>
      <c r="U119"/>
      <c r="V119"/>
      <c r="W119"/>
      <c r="X119"/>
      <c r="Y119"/>
      <c r="Z119"/>
    </row>
    <row r="120" spans="3:26" x14ac:dyDescent="0.2">
      <c r="C120"/>
      <c r="D120"/>
      <c r="E120"/>
      <c r="F120"/>
      <c r="G120"/>
      <c r="H120"/>
      <c r="I120"/>
      <c r="J120"/>
      <c r="K120"/>
      <c r="L120"/>
      <c r="M120"/>
      <c r="N120"/>
      <c r="O120"/>
      <c r="P120"/>
      <c r="Q120"/>
      <c r="R120"/>
      <c r="S120"/>
      <c r="T120"/>
      <c r="U120"/>
      <c r="V120"/>
      <c r="W120"/>
      <c r="X120"/>
      <c r="Y120"/>
      <c r="Z120"/>
    </row>
    <row r="121" spans="3:26" x14ac:dyDescent="0.2">
      <c r="C121"/>
      <c r="D121"/>
      <c r="E121"/>
      <c r="F121"/>
      <c r="G121"/>
      <c r="H121"/>
      <c r="I121"/>
      <c r="J121"/>
      <c r="K121"/>
      <c r="L121"/>
      <c r="M121"/>
      <c r="N121"/>
      <c r="O121"/>
      <c r="P121"/>
      <c r="Q121"/>
      <c r="R121"/>
      <c r="S121"/>
      <c r="T121"/>
      <c r="U121"/>
      <c r="V121"/>
      <c r="W121"/>
      <c r="X121"/>
      <c r="Y121"/>
      <c r="Z121"/>
    </row>
    <row r="122" spans="3:26" x14ac:dyDescent="0.2">
      <c r="C122"/>
      <c r="D122"/>
      <c r="E122"/>
      <c r="F122"/>
      <c r="G122"/>
      <c r="H122"/>
      <c r="I122"/>
      <c r="J122"/>
      <c r="K122"/>
      <c r="L122"/>
      <c r="M122"/>
      <c r="N122"/>
      <c r="O122"/>
      <c r="P122"/>
      <c r="Q122"/>
      <c r="R122"/>
      <c r="S122"/>
      <c r="T122"/>
      <c r="U122"/>
      <c r="V122"/>
      <c r="W122"/>
      <c r="X122"/>
      <c r="Y122"/>
      <c r="Z122"/>
    </row>
    <row r="123" spans="3:26" x14ac:dyDescent="0.2">
      <c r="C123"/>
      <c r="D123"/>
      <c r="E123"/>
      <c r="F123"/>
      <c r="G123"/>
      <c r="H123"/>
      <c r="I123"/>
      <c r="J123"/>
      <c r="K123"/>
      <c r="L123"/>
      <c r="M123"/>
      <c r="N123"/>
      <c r="O123"/>
      <c r="P123"/>
      <c r="Q123"/>
      <c r="R123"/>
      <c r="S123"/>
      <c r="T123"/>
      <c r="U123"/>
      <c r="V123"/>
      <c r="W123"/>
      <c r="X123"/>
      <c r="Y123"/>
      <c r="Z123"/>
    </row>
    <row r="124" spans="3:26" x14ac:dyDescent="0.2">
      <c r="C124"/>
      <c r="D124"/>
      <c r="E124"/>
      <c r="F124"/>
      <c r="G124"/>
      <c r="H124"/>
      <c r="I124"/>
      <c r="J124"/>
      <c r="K124"/>
      <c r="L124"/>
      <c r="M124"/>
      <c r="N124"/>
      <c r="O124"/>
      <c r="P124"/>
      <c r="Q124"/>
      <c r="R124"/>
      <c r="S124"/>
      <c r="T124"/>
      <c r="U124"/>
      <c r="V124"/>
      <c r="W124"/>
      <c r="X124"/>
      <c r="Y124"/>
      <c r="Z124"/>
    </row>
    <row r="125" spans="3:26" x14ac:dyDescent="0.2">
      <c r="C125"/>
      <c r="D125"/>
      <c r="E125"/>
      <c r="F125"/>
      <c r="G125"/>
      <c r="H125"/>
      <c r="I125"/>
      <c r="J125"/>
      <c r="K125"/>
      <c r="L125"/>
      <c r="M125"/>
      <c r="N125"/>
      <c r="O125"/>
      <c r="P125"/>
      <c r="Q125"/>
      <c r="R125"/>
      <c r="S125"/>
      <c r="T125"/>
      <c r="U125"/>
      <c r="V125"/>
      <c r="W125"/>
      <c r="X125"/>
      <c r="Y125"/>
      <c r="Z125"/>
    </row>
    <row r="126" spans="3:26" x14ac:dyDescent="0.2">
      <c r="C126"/>
      <c r="D126"/>
      <c r="E126"/>
      <c r="F126"/>
      <c r="G126"/>
      <c r="H126"/>
      <c r="I126"/>
      <c r="J126"/>
      <c r="K126"/>
      <c r="L126"/>
      <c r="M126"/>
      <c r="N126"/>
      <c r="O126"/>
      <c r="P126"/>
      <c r="Q126"/>
      <c r="R126"/>
      <c r="S126"/>
      <c r="T126"/>
      <c r="U126"/>
      <c r="V126"/>
      <c r="W126"/>
      <c r="X126"/>
      <c r="Y126"/>
      <c r="Z126"/>
    </row>
    <row r="127" spans="3:26" x14ac:dyDescent="0.2">
      <c r="C127"/>
      <c r="D127"/>
      <c r="E127"/>
      <c r="F127"/>
      <c r="G127"/>
      <c r="H127"/>
      <c r="I127"/>
      <c r="J127"/>
      <c r="K127"/>
      <c r="L127"/>
      <c r="M127"/>
      <c r="N127"/>
      <c r="O127"/>
      <c r="P127"/>
      <c r="Q127"/>
      <c r="R127"/>
      <c r="S127"/>
      <c r="T127"/>
      <c r="U127"/>
      <c r="V127"/>
      <c r="W127"/>
      <c r="X127"/>
      <c r="Y127"/>
      <c r="Z127"/>
    </row>
    <row r="128" spans="3:26" x14ac:dyDescent="0.2">
      <c r="C128"/>
      <c r="D128"/>
      <c r="E128"/>
      <c r="F128"/>
      <c r="G128"/>
      <c r="H128"/>
      <c r="I128"/>
      <c r="J128"/>
      <c r="K128"/>
      <c r="L128"/>
      <c r="M128"/>
      <c r="N128"/>
      <c r="O128"/>
      <c r="P128"/>
      <c r="Q128"/>
      <c r="R128"/>
      <c r="S128"/>
      <c r="T128"/>
      <c r="U128"/>
      <c r="V128"/>
      <c r="W128"/>
      <c r="X128"/>
      <c r="Y128"/>
      <c r="Z128"/>
    </row>
    <row r="129" spans="3:26" x14ac:dyDescent="0.2">
      <c r="C129"/>
      <c r="D129"/>
      <c r="E129"/>
      <c r="F129"/>
      <c r="G129"/>
      <c r="H129"/>
      <c r="I129"/>
      <c r="J129"/>
      <c r="K129"/>
      <c r="L129"/>
      <c r="M129"/>
      <c r="N129"/>
      <c r="O129"/>
      <c r="P129"/>
      <c r="Q129"/>
      <c r="R129"/>
      <c r="S129"/>
      <c r="T129"/>
      <c r="U129"/>
      <c r="V129"/>
      <c r="W129"/>
      <c r="X129"/>
      <c r="Y129"/>
      <c r="Z129"/>
    </row>
    <row r="130" spans="3:26" x14ac:dyDescent="0.2">
      <c r="C130"/>
      <c r="D130"/>
      <c r="E130"/>
      <c r="F130"/>
      <c r="G130"/>
      <c r="H130"/>
      <c r="I130"/>
      <c r="J130"/>
      <c r="K130"/>
      <c r="L130"/>
      <c r="M130"/>
      <c r="N130"/>
      <c r="O130"/>
      <c r="P130"/>
      <c r="Q130"/>
      <c r="R130"/>
      <c r="S130"/>
      <c r="T130"/>
      <c r="U130"/>
      <c r="V130"/>
      <c r="W130"/>
      <c r="X130"/>
      <c r="Y130"/>
      <c r="Z130"/>
    </row>
    <row r="131" spans="3:26" x14ac:dyDescent="0.2">
      <c r="C131"/>
      <c r="D131"/>
      <c r="E131"/>
      <c r="F131"/>
      <c r="G131"/>
      <c r="H131"/>
      <c r="I131"/>
      <c r="J131"/>
      <c r="K131"/>
      <c r="L131"/>
      <c r="M131"/>
      <c r="N131"/>
      <c r="O131"/>
      <c r="P131"/>
      <c r="Q131"/>
      <c r="R131"/>
      <c r="S131"/>
      <c r="T131"/>
      <c r="U131"/>
      <c r="V131"/>
      <c r="W131"/>
      <c r="X131"/>
      <c r="Y131"/>
      <c r="Z131"/>
    </row>
    <row r="132" spans="3:26" x14ac:dyDescent="0.2">
      <c r="C132"/>
      <c r="D132"/>
      <c r="E132"/>
      <c r="F132"/>
      <c r="G132"/>
      <c r="H132"/>
      <c r="I132"/>
      <c r="J132"/>
      <c r="K132"/>
      <c r="L132"/>
      <c r="M132"/>
      <c r="N132"/>
      <c r="O132"/>
      <c r="P132"/>
      <c r="Q132"/>
      <c r="R132"/>
      <c r="S132"/>
      <c r="T132"/>
      <c r="U132"/>
      <c r="V132"/>
      <c r="W132"/>
      <c r="X132"/>
      <c r="Y132"/>
      <c r="Z132"/>
    </row>
    <row r="133" spans="3:26" x14ac:dyDescent="0.2">
      <c r="C133"/>
      <c r="D133"/>
      <c r="E133"/>
      <c r="F133"/>
      <c r="G133"/>
      <c r="H133"/>
      <c r="I133"/>
      <c r="J133"/>
      <c r="K133"/>
      <c r="L133"/>
      <c r="M133"/>
      <c r="N133"/>
      <c r="O133"/>
      <c r="P133"/>
      <c r="Q133"/>
      <c r="R133"/>
      <c r="S133"/>
      <c r="T133"/>
      <c r="U133"/>
      <c r="V133"/>
      <c r="W133"/>
      <c r="X133"/>
      <c r="Y133"/>
      <c r="Z133"/>
    </row>
    <row r="134" spans="3:26" x14ac:dyDescent="0.2">
      <c r="C134"/>
      <c r="D134"/>
      <c r="E134"/>
      <c r="F134"/>
      <c r="G134"/>
      <c r="H134"/>
      <c r="I134"/>
      <c r="J134"/>
      <c r="K134"/>
      <c r="L134"/>
      <c r="M134"/>
      <c r="N134"/>
      <c r="O134"/>
      <c r="P134"/>
      <c r="Q134"/>
      <c r="R134"/>
      <c r="S134"/>
      <c r="T134"/>
      <c r="U134"/>
      <c r="V134"/>
      <c r="W134"/>
      <c r="X134"/>
      <c r="Y134"/>
      <c r="Z134"/>
    </row>
    <row r="135" spans="3:26" x14ac:dyDescent="0.2">
      <c r="C135"/>
      <c r="D135"/>
      <c r="E135"/>
      <c r="F135"/>
      <c r="G135"/>
      <c r="H135"/>
      <c r="I135"/>
      <c r="J135"/>
      <c r="K135"/>
      <c r="L135"/>
      <c r="M135"/>
      <c r="N135"/>
      <c r="O135"/>
      <c r="P135"/>
      <c r="Q135"/>
      <c r="R135"/>
      <c r="S135"/>
      <c r="T135"/>
      <c r="U135"/>
      <c r="V135"/>
      <c r="W135"/>
      <c r="X135"/>
      <c r="Y135"/>
      <c r="Z135"/>
    </row>
    <row r="136" spans="3:26" x14ac:dyDescent="0.2">
      <c r="C136"/>
      <c r="D136"/>
      <c r="E136"/>
      <c r="F136"/>
      <c r="G136"/>
      <c r="H136"/>
      <c r="I136"/>
      <c r="J136"/>
      <c r="K136"/>
      <c r="L136"/>
      <c r="M136"/>
      <c r="N136"/>
      <c r="O136"/>
      <c r="P136"/>
      <c r="Q136"/>
      <c r="R136"/>
      <c r="S136"/>
      <c r="T136"/>
      <c r="U136"/>
      <c r="V136"/>
      <c r="W136"/>
      <c r="X136"/>
      <c r="Y136"/>
      <c r="Z136"/>
    </row>
    <row r="137" spans="3:26" x14ac:dyDescent="0.2">
      <c r="C137"/>
      <c r="D137"/>
      <c r="E137"/>
      <c r="F137"/>
      <c r="G137"/>
      <c r="H137"/>
      <c r="I137"/>
      <c r="J137"/>
      <c r="K137"/>
      <c r="L137"/>
      <c r="M137"/>
      <c r="N137"/>
      <c r="O137"/>
      <c r="P137"/>
      <c r="Q137"/>
      <c r="R137"/>
      <c r="S137"/>
      <c r="T137"/>
      <c r="U137"/>
      <c r="V137"/>
      <c r="W137"/>
      <c r="X137"/>
      <c r="Y137"/>
      <c r="Z137"/>
    </row>
    <row r="138" spans="3:26" x14ac:dyDescent="0.2">
      <c r="C138"/>
      <c r="D138"/>
      <c r="E138"/>
      <c r="F138"/>
      <c r="G138"/>
      <c r="H138"/>
      <c r="I138"/>
      <c r="J138"/>
      <c r="K138"/>
      <c r="L138"/>
      <c r="M138"/>
      <c r="N138"/>
      <c r="O138"/>
      <c r="P138"/>
      <c r="Q138"/>
      <c r="R138"/>
      <c r="S138"/>
      <c r="T138"/>
      <c r="U138"/>
      <c r="V138"/>
      <c r="W138"/>
      <c r="X138"/>
      <c r="Y138"/>
      <c r="Z138"/>
    </row>
    <row r="139" spans="3:26" x14ac:dyDescent="0.2">
      <c r="C139"/>
      <c r="D139"/>
      <c r="E139"/>
      <c r="F139"/>
      <c r="G139"/>
      <c r="H139"/>
      <c r="I139"/>
      <c r="J139"/>
      <c r="K139"/>
      <c r="L139"/>
      <c r="M139"/>
      <c r="N139"/>
      <c r="O139"/>
      <c r="P139"/>
      <c r="Q139"/>
      <c r="R139"/>
      <c r="S139"/>
      <c r="T139"/>
      <c r="U139"/>
      <c r="V139"/>
      <c r="W139"/>
      <c r="X139"/>
      <c r="Y139"/>
      <c r="Z139"/>
    </row>
    <row r="140" spans="3:26" x14ac:dyDescent="0.2">
      <c r="C140"/>
      <c r="D140"/>
      <c r="E140"/>
      <c r="F140"/>
      <c r="G140"/>
      <c r="H140"/>
      <c r="I140"/>
      <c r="J140"/>
      <c r="K140"/>
      <c r="L140"/>
      <c r="M140"/>
      <c r="N140"/>
      <c r="O140"/>
      <c r="P140"/>
      <c r="Q140"/>
      <c r="R140"/>
      <c r="S140"/>
      <c r="T140"/>
      <c r="U140"/>
      <c r="V140"/>
      <c r="W140"/>
      <c r="X140"/>
      <c r="Y140"/>
      <c r="Z140"/>
    </row>
    <row r="141" spans="3:26" x14ac:dyDescent="0.2">
      <c r="C141"/>
      <c r="D141"/>
      <c r="E141"/>
      <c r="F141"/>
      <c r="G141"/>
      <c r="H141"/>
      <c r="I141"/>
      <c r="J141"/>
      <c r="K141"/>
      <c r="L141"/>
      <c r="M141"/>
      <c r="N141"/>
      <c r="O141"/>
      <c r="P141"/>
      <c r="Q141"/>
      <c r="R141"/>
      <c r="S141"/>
      <c r="T141"/>
      <c r="U141"/>
      <c r="V141"/>
      <c r="W141"/>
      <c r="X141"/>
      <c r="Y141"/>
      <c r="Z141"/>
    </row>
    <row r="142" spans="3:26" x14ac:dyDescent="0.2">
      <c r="C142"/>
      <c r="D142"/>
      <c r="E142"/>
      <c r="F142"/>
      <c r="G142"/>
      <c r="H142"/>
      <c r="I142"/>
      <c r="J142"/>
      <c r="K142"/>
      <c r="L142"/>
      <c r="M142"/>
      <c r="N142"/>
      <c r="O142"/>
      <c r="P142"/>
      <c r="Q142"/>
      <c r="R142"/>
      <c r="S142"/>
      <c r="T142"/>
      <c r="U142"/>
      <c r="V142"/>
      <c r="W142"/>
      <c r="X142"/>
      <c r="Y142"/>
      <c r="Z142"/>
    </row>
    <row r="143" spans="3:26" x14ac:dyDescent="0.2">
      <c r="C143"/>
      <c r="D143"/>
      <c r="E143"/>
      <c r="F143"/>
      <c r="G143"/>
      <c r="H143"/>
      <c r="I143"/>
      <c r="J143"/>
      <c r="K143"/>
      <c r="L143"/>
      <c r="M143"/>
      <c r="N143"/>
      <c r="O143"/>
      <c r="P143"/>
      <c r="Q143"/>
      <c r="R143"/>
      <c r="S143"/>
      <c r="T143"/>
      <c r="U143"/>
      <c r="V143"/>
      <c r="W143"/>
      <c r="X143"/>
      <c r="Y143"/>
      <c r="Z143"/>
    </row>
    <row r="144" spans="3:26" x14ac:dyDescent="0.2">
      <c r="C144"/>
      <c r="D144"/>
      <c r="E144"/>
      <c r="F144"/>
      <c r="G144"/>
      <c r="H144"/>
      <c r="I144"/>
      <c r="J144"/>
      <c r="K144"/>
      <c r="L144"/>
      <c r="M144"/>
      <c r="N144"/>
      <c r="O144"/>
      <c r="P144"/>
      <c r="Q144"/>
      <c r="R144"/>
      <c r="S144"/>
      <c r="T144"/>
      <c r="U144"/>
      <c r="V144"/>
      <c r="W144"/>
      <c r="X144"/>
      <c r="Y144"/>
      <c r="Z144"/>
    </row>
    <row r="145" spans="3:26" x14ac:dyDescent="0.2">
      <c r="C145"/>
      <c r="D145"/>
      <c r="E145"/>
      <c r="F145"/>
      <c r="G145"/>
      <c r="H145"/>
      <c r="I145"/>
      <c r="J145"/>
      <c r="K145"/>
      <c r="L145"/>
      <c r="M145"/>
      <c r="N145"/>
      <c r="O145"/>
      <c r="P145"/>
      <c r="Q145"/>
      <c r="R145"/>
      <c r="S145"/>
      <c r="T145"/>
      <c r="U145"/>
      <c r="V145"/>
      <c r="W145"/>
      <c r="X145"/>
      <c r="Y145"/>
      <c r="Z145"/>
    </row>
    <row r="146" spans="3:26" x14ac:dyDescent="0.2">
      <c r="C146"/>
      <c r="D146"/>
      <c r="E146"/>
      <c r="F146"/>
      <c r="G146"/>
      <c r="H146"/>
      <c r="I146"/>
      <c r="J146"/>
      <c r="K146"/>
      <c r="L146"/>
      <c r="M146"/>
      <c r="N146"/>
      <c r="O146"/>
      <c r="P146"/>
      <c r="Q146"/>
      <c r="R146"/>
      <c r="S146"/>
      <c r="T146"/>
      <c r="U146"/>
      <c r="V146"/>
      <c r="W146"/>
      <c r="X146"/>
      <c r="Y146"/>
      <c r="Z146"/>
    </row>
    <row r="147" spans="3:26" x14ac:dyDescent="0.2">
      <c r="C147"/>
      <c r="D147"/>
      <c r="E147"/>
      <c r="F147"/>
      <c r="G147"/>
      <c r="H147"/>
      <c r="I147"/>
      <c r="J147"/>
      <c r="K147"/>
      <c r="L147"/>
      <c r="M147"/>
      <c r="N147"/>
      <c r="O147"/>
      <c r="P147"/>
      <c r="Q147"/>
      <c r="R147"/>
      <c r="S147"/>
      <c r="T147"/>
      <c r="U147"/>
      <c r="V147"/>
      <c r="W147"/>
      <c r="X147"/>
      <c r="Y147"/>
      <c r="Z147"/>
    </row>
    <row r="148" spans="3:26" x14ac:dyDescent="0.2">
      <c r="C148"/>
      <c r="D148"/>
      <c r="E148"/>
      <c r="F148"/>
      <c r="G148"/>
      <c r="H148"/>
      <c r="I148"/>
      <c r="J148"/>
      <c r="K148"/>
      <c r="L148"/>
      <c r="M148"/>
      <c r="N148"/>
      <c r="O148"/>
      <c r="P148"/>
      <c r="Q148"/>
      <c r="R148"/>
      <c r="S148"/>
      <c r="T148"/>
      <c r="U148"/>
      <c r="V148"/>
      <c r="W148"/>
      <c r="X148"/>
      <c r="Y148"/>
      <c r="Z148"/>
    </row>
    <row r="149" spans="3:26" x14ac:dyDescent="0.2">
      <c r="C149"/>
      <c r="D149"/>
      <c r="E149"/>
      <c r="F149"/>
      <c r="G149"/>
      <c r="H149"/>
      <c r="I149"/>
      <c r="J149"/>
      <c r="K149"/>
      <c r="L149"/>
      <c r="M149"/>
      <c r="N149"/>
      <c r="O149"/>
      <c r="P149"/>
      <c r="Q149"/>
      <c r="R149"/>
      <c r="S149"/>
      <c r="T149"/>
      <c r="U149"/>
      <c r="V149"/>
      <c r="W149"/>
      <c r="X149"/>
      <c r="Y149"/>
      <c r="Z149"/>
    </row>
    <row r="150" spans="3:26" x14ac:dyDescent="0.2">
      <c r="C150"/>
      <c r="D150"/>
      <c r="E150"/>
      <c r="F150"/>
      <c r="G150"/>
      <c r="H150"/>
      <c r="I150"/>
      <c r="J150"/>
      <c r="K150"/>
      <c r="L150"/>
      <c r="M150"/>
      <c r="N150"/>
      <c r="O150"/>
      <c r="P150"/>
      <c r="Q150"/>
      <c r="R150"/>
      <c r="S150"/>
      <c r="T150"/>
      <c r="U150"/>
      <c r="V150"/>
      <c r="W150"/>
      <c r="X150"/>
      <c r="Y150"/>
      <c r="Z150"/>
    </row>
    <row r="151" spans="3:26" x14ac:dyDescent="0.2">
      <c r="C151"/>
      <c r="D151"/>
      <c r="E151"/>
      <c r="F151"/>
      <c r="G151"/>
      <c r="H151"/>
      <c r="I151"/>
      <c r="J151"/>
      <c r="K151"/>
      <c r="L151"/>
      <c r="M151"/>
      <c r="N151"/>
      <c r="O151"/>
      <c r="P151"/>
      <c r="Q151"/>
      <c r="R151"/>
      <c r="S151"/>
      <c r="T151"/>
      <c r="U151"/>
      <c r="V151"/>
      <c r="W151"/>
      <c r="X151"/>
      <c r="Y151"/>
      <c r="Z151"/>
    </row>
    <row r="152" spans="3:26" x14ac:dyDescent="0.2">
      <c r="C152"/>
      <c r="D152"/>
      <c r="E152"/>
      <c r="F152"/>
      <c r="G152"/>
      <c r="H152"/>
      <c r="I152"/>
      <c r="J152"/>
      <c r="K152"/>
      <c r="L152"/>
      <c r="M152"/>
      <c r="N152"/>
      <c r="O152"/>
      <c r="P152"/>
      <c r="Q152"/>
      <c r="R152"/>
      <c r="S152"/>
      <c r="T152"/>
      <c r="U152"/>
      <c r="V152"/>
      <c r="W152"/>
      <c r="X152"/>
      <c r="Y152"/>
      <c r="Z152"/>
    </row>
    <row r="153" spans="3:26" x14ac:dyDescent="0.2">
      <c r="C153"/>
      <c r="D153"/>
      <c r="E153"/>
      <c r="F153"/>
      <c r="G153"/>
      <c r="H153"/>
      <c r="I153"/>
      <c r="J153"/>
      <c r="K153"/>
      <c r="L153"/>
      <c r="M153"/>
      <c r="N153"/>
      <c r="O153"/>
      <c r="P153"/>
      <c r="Q153"/>
      <c r="R153"/>
      <c r="S153"/>
      <c r="T153"/>
      <c r="U153"/>
      <c r="V153"/>
      <c r="W153"/>
      <c r="X153"/>
      <c r="Y153"/>
      <c r="Z153"/>
    </row>
    <row r="154" spans="3:26" x14ac:dyDescent="0.2">
      <c r="C154"/>
      <c r="D154"/>
      <c r="E154"/>
      <c r="F154"/>
      <c r="G154"/>
      <c r="H154"/>
      <c r="I154"/>
      <c r="J154"/>
      <c r="K154"/>
      <c r="L154"/>
      <c r="M154"/>
      <c r="N154"/>
      <c r="O154"/>
      <c r="P154"/>
      <c r="Q154"/>
      <c r="R154"/>
      <c r="S154"/>
      <c r="T154"/>
      <c r="U154"/>
      <c r="V154"/>
      <c r="W154"/>
      <c r="X154"/>
      <c r="Y154"/>
      <c r="Z154"/>
    </row>
    <row r="155" spans="3:26" x14ac:dyDescent="0.2">
      <c r="C155"/>
      <c r="D155"/>
      <c r="E155"/>
      <c r="F155"/>
      <c r="G155"/>
      <c r="H155"/>
      <c r="I155"/>
      <c r="J155"/>
      <c r="K155"/>
      <c r="L155"/>
      <c r="M155"/>
      <c r="N155"/>
      <c r="O155"/>
      <c r="P155"/>
      <c r="Q155"/>
      <c r="R155"/>
      <c r="S155"/>
      <c r="T155"/>
      <c r="U155"/>
      <c r="V155"/>
      <c r="W155"/>
      <c r="X155"/>
      <c r="Y155"/>
      <c r="Z155"/>
    </row>
    <row r="156" spans="3:26" x14ac:dyDescent="0.2">
      <c r="C156"/>
      <c r="D156"/>
      <c r="E156"/>
      <c r="F156"/>
      <c r="G156"/>
      <c r="H156"/>
      <c r="I156"/>
      <c r="J156"/>
      <c r="K156"/>
      <c r="L156"/>
      <c r="M156"/>
      <c r="N156"/>
      <c r="O156"/>
      <c r="P156"/>
      <c r="Q156"/>
      <c r="R156"/>
      <c r="S156"/>
      <c r="T156"/>
      <c r="U156"/>
      <c r="V156"/>
      <c r="W156"/>
      <c r="X156"/>
      <c r="Y156"/>
      <c r="Z156"/>
    </row>
    <row r="157" spans="3:26" x14ac:dyDescent="0.2">
      <c r="C157"/>
      <c r="D157"/>
      <c r="E157"/>
      <c r="F157"/>
      <c r="G157"/>
      <c r="H157"/>
      <c r="I157"/>
      <c r="J157"/>
      <c r="K157"/>
      <c r="L157"/>
      <c r="M157"/>
      <c r="N157"/>
      <c r="O157"/>
      <c r="P157"/>
      <c r="Q157"/>
      <c r="R157"/>
      <c r="S157"/>
      <c r="T157"/>
      <c r="U157"/>
      <c r="V157"/>
      <c r="W157"/>
      <c r="X157"/>
      <c r="Y157"/>
      <c r="Z157"/>
    </row>
    <row r="158" spans="3:26" x14ac:dyDescent="0.2">
      <c r="C158"/>
      <c r="D158"/>
      <c r="E158"/>
      <c r="F158"/>
      <c r="G158"/>
      <c r="H158"/>
      <c r="I158"/>
      <c r="J158"/>
      <c r="K158"/>
      <c r="L158"/>
      <c r="M158"/>
      <c r="N158"/>
      <c r="O158"/>
      <c r="P158"/>
      <c r="Q158"/>
      <c r="R158"/>
      <c r="S158"/>
      <c r="T158"/>
      <c r="U158"/>
      <c r="V158"/>
      <c r="W158"/>
      <c r="X158"/>
      <c r="Y158"/>
      <c r="Z158"/>
    </row>
    <row r="159" spans="3:26" x14ac:dyDescent="0.2">
      <c r="C159"/>
      <c r="D159"/>
      <c r="E159"/>
      <c r="F159"/>
      <c r="G159"/>
      <c r="H159"/>
      <c r="I159"/>
      <c r="J159"/>
      <c r="K159"/>
      <c r="L159"/>
      <c r="M159"/>
      <c r="N159"/>
      <c r="O159"/>
      <c r="P159"/>
      <c r="Q159"/>
      <c r="R159"/>
      <c r="S159"/>
      <c r="T159"/>
      <c r="U159"/>
      <c r="V159"/>
      <c r="W159"/>
      <c r="X159"/>
      <c r="Y159"/>
      <c r="Z159"/>
    </row>
    <row r="160" spans="3:26" x14ac:dyDescent="0.2">
      <c r="C160"/>
      <c r="D160"/>
      <c r="E160"/>
      <c r="F160"/>
      <c r="G160"/>
      <c r="H160"/>
      <c r="I160"/>
      <c r="J160"/>
      <c r="K160"/>
      <c r="L160"/>
      <c r="M160"/>
      <c r="N160"/>
      <c r="O160"/>
      <c r="P160"/>
      <c r="Q160"/>
      <c r="R160"/>
      <c r="S160"/>
      <c r="T160"/>
      <c r="U160"/>
      <c r="V160"/>
      <c r="W160"/>
      <c r="X160"/>
      <c r="Y160"/>
      <c r="Z160"/>
    </row>
    <row r="161" spans="3:26" x14ac:dyDescent="0.2">
      <c r="C161"/>
      <c r="D161"/>
      <c r="E161"/>
      <c r="F161"/>
      <c r="G161"/>
      <c r="H161"/>
      <c r="I161"/>
      <c r="J161"/>
      <c r="K161"/>
      <c r="L161"/>
      <c r="M161"/>
      <c r="N161"/>
      <c r="O161"/>
      <c r="P161"/>
      <c r="Q161"/>
      <c r="R161"/>
      <c r="S161"/>
      <c r="T161"/>
      <c r="U161"/>
      <c r="V161"/>
      <c r="W161"/>
      <c r="X161"/>
      <c r="Y161"/>
      <c r="Z161"/>
    </row>
    <row r="162" spans="3:26" x14ac:dyDescent="0.2">
      <c r="C162"/>
      <c r="D162"/>
      <c r="E162"/>
      <c r="F162"/>
      <c r="G162"/>
      <c r="H162"/>
      <c r="I162"/>
      <c r="J162"/>
      <c r="K162"/>
      <c r="L162"/>
      <c r="M162"/>
      <c r="N162"/>
      <c r="O162"/>
      <c r="P162"/>
      <c r="Q162"/>
      <c r="R162"/>
      <c r="S162"/>
      <c r="T162"/>
      <c r="U162"/>
      <c r="V162"/>
      <c r="W162"/>
      <c r="X162"/>
      <c r="Y162"/>
      <c r="Z162"/>
    </row>
    <row r="163" spans="3:26" x14ac:dyDescent="0.2">
      <c r="C163"/>
      <c r="D163"/>
      <c r="E163"/>
      <c r="F163"/>
      <c r="G163"/>
      <c r="H163"/>
      <c r="I163"/>
      <c r="J163"/>
      <c r="K163"/>
      <c r="L163"/>
      <c r="M163"/>
      <c r="N163"/>
      <c r="O163"/>
      <c r="P163"/>
      <c r="Q163"/>
      <c r="R163"/>
      <c r="S163"/>
      <c r="T163"/>
      <c r="U163"/>
      <c r="V163"/>
      <c r="W163"/>
      <c r="X163"/>
      <c r="Y163"/>
      <c r="Z163"/>
    </row>
    <row r="164" spans="3:26" x14ac:dyDescent="0.2">
      <c r="C164"/>
      <c r="D164"/>
      <c r="E164"/>
      <c r="F164"/>
      <c r="G164"/>
      <c r="H164"/>
      <c r="I164"/>
      <c r="J164"/>
      <c r="K164"/>
      <c r="L164"/>
      <c r="M164"/>
      <c r="N164"/>
      <c r="O164"/>
      <c r="P164"/>
      <c r="Q164"/>
      <c r="R164"/>
      <c r="S164"/>
      <c r="T164"/>
      <c r="U164"/>
      <c r="V164"/>
      <c r="W164"/>
      <c r="X164"/>
      <c r="Y164"/>
      <c r="Z164"/>
    </row>
    <row r="165" spans="3:26" x14ac:dyDescent="0.2">
      <c r="C165"/>
      <c r="D165"/>
      <c r="E165"/>
      <c r="F165"/>
      <c r="G165"/>
      <c r="H165"/>
      <c r="I165"/>
      <c r="J165"/>
      <c r="K165"/>
      <c r="L165"/>
      <c r="M165"/>
      <c r="N165"/>
      <c r="O165"/>
      <c r="P165"/>
      <c r="Q165"/>
      <c r="R165"/>
      <c r="S165"/>
      <c r="T165"/>
      <c r="U165"/>
      <c r="V165"/>
      <c r="W165"/>
      <c r="X165"/>
      <c r="Y165"/>
      <c r="Z165"/>
    </row>
    <row r="166" spans="3:26" x14ac:dyDescent="0.2">
      <c r="C166"/>
      <c r="D166"/>
      <c r="E166"/>
      <c r="F166"/>
      <c r="G166"/>
      <c r="H166"/>
      <c r="I166"/>
      <c r="J166"/>
      <c r="K166"/>
      <c r="L166"/>
      <c r="M166"/>
      <c r="N166"/>
      <c r="O166"/>
      <c r="P166"/>
      <c r="Q166"/>
      <c r="R166"/>
      <c r="S166"/>
      <c r="T166"/>
      <c r="U166"/>
      <c r="V166"/>
      <c r="W166"/>
      <c r="X166"/>
      <c r="Y166"/>
      <c r="Z166"/>
    </row>
    <row r="167" spans="3:26" x14ac:dyDescent="0.2">
      <c r="C167"/>
      <c r="D167"/>
      <c r="E167"/>
      <c r="F167"/>
      <c r="G167"/>
      <c r="H167"/>
      <c r="I167"/>
      <c r="J167"/>
      <c r="K167"/>
      <c r="L167"/>
      <c r="M167"/>
      <c r="N167"/>
      <c r="O167"/>
      <c r="P167"/>
      <c r="Q167"/>
      <c r="R167"/>
      <c r="S167"/>
      <c r="T167"/>
      <c r="U167"/>
      <c r="V167"/>
      <c r="W167"/>
      <c r="X167"/>
      <c r="Y167"/>
      <c r="Z167"/>
    </row>
    <row r="168" spans="3:26" x14ac:dyDescent="0.2">
      <c r="C168"/>
      <c r="D168"/>
      <c r="E168"/>
      <c r="F168"/>
      <c r="G168"/>
      <c r="H168"/>
      <c r="I168"/>
      <c r="J168"/>
      <c r="K168"/>
      <c r="L168"/>
      <c r="M168"/>
      <c r="N168"/>
      <c r="O168"/>
      <c r="P168"/>
      <c r="Q168"/>
      <c r="R168"/>
      <c r="S168"/>
      <c r="T168"/>
      <c r="U168"/>
      <c r="V168"/>
      <c r="W168"/>
      <c r="X168"/>
      <c r="Y168"/>
      <c r="Z168"/>
    </row>
    <row r="169" spans="3:26" x14ac:dyDescent="0.2">
      <c r="C169"/>
      <c r="D169"/>
      <c r="E169"/>
      <c r="F169"/>
      <c r="G169"/>
      <c r="H169"/>
      <c r="I169"/>
      <c r="J169"/>
      <c r="K169"/>
      <c r="L169"/>
      <c r="M169"/>
      <c r="N169"/>
      <c r="O169"/>
      <c r="P169"/>
      <c r="Q169"/>
      <c r="R169"/>
      <c r="S169"/>
      <c r="T169"/>
      <c r="U169"/>
      <c r="V169"/>
      <c r="W169"/>
      <c r="X169"/>
      <c r="Y169"/>
      <c r="Z169"/>
    </row>
    <row r="170" spans="3:26" x14ac:dyDescent="0.2">
      <c r="C170"/>
      <c r="D170"/>
      <c r="E170"/>
      <c r="F170"/>
      <c r="G170"/>
      <c r="H170"/>
      <c r="I170"/>
      <c r="J170"/>
      <c r="K170"/>
      <c r="L170"/>
      <c r="M170"/>
      <c r="N170"/>
      <c r="O170"/>
      <c r="P170"/>
      <c r="Q170"/>
      <c r="R170"/>
      <c r="S170"/>
      <c r="T170"/>
      <c r="U170"/>
      <c r="V170"/>
      <c r="W170"/>
      <c r="X170"/>
      <c r="Y170"/>
      <c r="Z170"/>
    </row>
    <row r="171" spans="3:26" x14ac:dyDescent="0.2">
      <c r="C171"/>
      <c r="D171"/>
      <c r="E171"/>
      <c r="F171"/>
      <c r="G171"/>
      <c r="H171"/>
      <c r="I171"/>
      <c r="J171"/>
      <c r="K171"/>
      <c r="L171"/>
      <c r="M171"/>
      <c r="N171"/>
      <c r="O171"/>
      <c r="P171"/>
      <c r="Q171"/>
      <c r="R171"/>
      <c r="S171"/>
      <c r="T171"/>
      <c r="U171"/>
      <c r="V171"/>
      <c r="W171"/>
      <c r="X171"/>
      <c r="Y171"/>
      <c r="Z171"/>
    </row>
    <row r="172" spans="3:26" x14ac:dyDescent="0.2">
      <c r="C172"/>
      <c r="D172"/>
      <c r="E172"/>
      <c r="F172"/>
      <c r="G172"/>
      <c r="H172"/>
      <c r="I172"/>
      <c r="J172"/>
      <c r="K172"/>
      <c r="L172"/>
      <c r="M172"/>
      <c r="N172"/>
      <c r="O172"/>
      <c r="P172"/>
      <c r="Q172"/>
      <c r="R172"/>
      <c r="S172"/>
      <c r="T172"/>
      <c r="U172"/>
      <c r="V172"/>
      <c r="W172"/>
      <c r="X172"/>
      <c r="Y172"/>
      <c r="Z172"/>
    </row>
    <row r="173" spans="3:26" x14ac:dyDescent="0.2">
      <c r="C173"/>
      <c r="D173"/>
      <c r="E173"/>
      <c r="F173"/>
      <c r="G173"/>
      <c r="H173"/>
      <c r="I173"/>
      <c r="J173"/>
      <c r="K173"/>
      <c r="L173"/>
      <c r="M173"/>
      <c r="N173"/>
      <c r="O173"/>
      <c r="P173"/>
      <c r="Q173"/>
      <c r="R173"/>
      <c r="S173"/>
      <c r="T173"/>
      <c r="U173"/>
      <c r="V173"/>
      <c r="W173"/>
      <c r="X173"/>
      <c r="Y173"/>
      <c r="Z173"/>
    </row>
    <row r="174" spans="3:26" x14ac:dyDescent="0.2">
      <c r="C174"/>
      <c r="D174"/>
      <c r="E174"/>
      <c r="F174"/>
      <c r="G174"/>
      <c r="H174"/>
      <c r="I174"/>
      <c r="J174"/>
      <c r="K174"/>
      <c r="L174"/>
      <c r="M174"/>
      <c r="N174"/>
      <c r="O174"/>
      <c r="P174"/>
      <c r="Q174"/>
      <c r="R174"/>
      <c r="S174"/>
      <c r="T174"/>
      <c r="U174"/>
      <c r="V174"/>
      <c r="W174"/>
      <c r="X174"/>
      <c r="Y174"/>
      <c r="Z174"/>
    </row>
    <row r="175" spans="3:26" x14ac:dyDescent="0.2">
      <c r="C175"/>
      <c r="D175"/>
      <c r="E175"/>
      <c r="F175"/>
      <c r="G175"/>
      <c r="H175"/>
      <c r="I175"/>
      <c r="J175"/>
      <c r="K175"/>
      <c r="L175"/>
      <c r="M175"/>
      <c r="N175"/>
      <c r="O175"/>
      <c r="P175"/>
      <c r="Q175"/>
      <c r="R175"/>
      <c r="S175"/>
      <c r="T175"/>
      <c r="U175"/>
      <c r="V175"/>
      <c r="W175"/>
      <c r="X175"/>
      <c r="Y175"/>
      <c r="Z175"/>
    </row>
    <row r="176" spans="3:26" x14ac:dyDescent="0.2">
      <c r="C176"/>
      <c r="D176"/>
      <c r="E176"/>
      <c r="F176"/>
      <c r="G176"/>
      <c r="H176"/>
      <c r="I176"/>
      <c r="J176"/>
      <c r="K176"/>
      <c r="L176"/>
      <c r="M176"/>
      <c r="N176"/>
      <c r="O176"/>
      <c r="P176"/>
      <c r="Q176"/>
      <c r="R176"/>
      <c r="S176"/>
      <c r="T176"/>
      <c r="U176"/>
      <c r="V176"/>
      <c r="W176"/>
      <c r="X176"/>
      <c r="Y176"/>
      <c r="Z176"/>
    </row>
    <row r="177" spans="3:26" x14ac:dyDescent="0.2">
      <c r="C177"/>
      <c r="D177"/>
      <c r="E177"/>
      <c r="F177"/>
      <c r="G177"/>
      <c r="H177"/>
      <c r="I177"/>
      <c r="J177"/>
      <c r="K177"/>
      <c r="L177"/>
      <c r="M177"/>
      <c r="N177"/>
      <c r="O177"/>
      <c r="P177"/>
      <c r="Q177"/>
      <c r="R177"/>
      <c r="S177"/>
      <c r="T177"/>
      <c r="U177"/>
      <c r="V177"/>
      <c r="W177"/>
      <c r="X177"/>
      <c r="Y177"/>
      <c r="Z177"/>
    </row>
    <row r="178" spans="3:26" x14ac:dyDescent="0.2">
      <c r="C178"/>
      <c r="D178"/>
      <c r="E178"/>
      <c r="F178"/>
      <c r="G178"/>
      <c r="H178"/>
      <c r="I178"/>
      <c r="J178"/>
      <c r="K178"/>
      <c r="L178"/>
      <c r="M178"/>
      <c r="N178"/>
      <c r="O178"/>
      <c r="P178"/>
      <c r="Q178"/>
      <c r="R178"/>
      <c r="S178"/>
      <c r="T178"/>
      <c r="U178"/>
      <c r="V178"/>
      <c r="W178"/>
      <c r="X178"/>
      <c r="Y178"/>
      <c r="Z178"/>
    </row>
    <row r="179" spans="3:26" x14ac:dyDescent="0.2">
      <c r="C179"/>
      <c r="D179"/>
      <c r="E179"/>
      <c r="F179"/>
      <c r="G179"/>
      <c r="H179"/>
      <c r="I179"/>
      <c r="J179"/>
      <c r="K179"/>
      <c r="L179"/>
      <c r="M179"/>
      <c r="N179"/>
      <c r="O179"/>
      <c r="P179"/>
      <c r="Q179"/>
      <c r="R179"/>
      <c r="S179"/>
      <c r="T179"/>
      <c r="U179"/>
      <c r="V179"/>
      <c r="W179"/>
      <c r="X179"/>
      <c r="Y179"/>
      <c r="Z179"/>
    </row>
    <row r="180" spans="3:26" x14ac:dyDescent="0.2">
      <c r="C180"/>
      <c r="D180"/>
      <c r="E180"/>
      <c r="F180"/>
      <c r="G180"/>
      <c r="H180"/>
      <c r="I180"/>
      <c r="J180"/>
      <c r="K180"/>
      <c r="L180"/>
      <c r="M180"/>
      <c r="N180"/>
      <c r="O180"/>
      <c r="P180"/>
      <c r="Q180"/>
      <c r="R180"/>
      <c r="S180"/>
      <c r="T180"/>
      <c r="U180"/>
      <c r="V180"/>
      <c r="W180"/>
      <c r="X180"/>
      <c r="Y180"/>
      <c r="Z180"/>
    </row>
    <row r="181" spans="3:26" x14ac:dyDescent="0.2">
      <c r="C181"/>
      <c r="D181"/>
      <c r="E181"/>
      <c r="F181"/>
      <c r="G181"/>
      <c r="H181"/>
      <c r="I181"/>
      <c r="J181"/>
      <c r="K181"/>
      <c r="L181"/>
      <c r="M181"/>
      <c r="N181"/>
      <c r="O181"/>
      <c r="P181"/>
      <c r="Q181"/>
      <c r="R181"/>
      <c r="S181"/>
      <c r="T181"/>
      <c r="U181"/>
      <c r="V181"/>
      <c r="W181"/>
      <c r="X181"/>
      <c r="Y181"/>
      <c r="Z181"/>
    </row>
    <row r="182" spans="3:26" x14ac:dyDescent="0.2">
      <c r="C182"/>
      <c r="D182"/>
      <c r="E182"/>
      <c r="F182"/>
      <c r="G182"/>
      <c r="H182"/>
      <c r="I182"/>
      <c r="J182"/>
      <c r="K182"/>
      <c r="L182"/>
      <c r="M182"/>
      <c r="N182"/>
      <c r="O182"/>
      <c r="P182"/>
      <c r="Q182"/>
      <c r="R182"/>
      <c r="S182"/>
      <c r="T182"/>
      <c r="U182"/>
      <c r="V182"/>
      <c r="W182"/>
      <c r="X182"/>
      <c r="Y182"/>
      <c r="Z182"/>
    </row>
    <row r="183" spans="3:26" x14ac:dyDescent="0.2">
      <c r="C183"/>
      <c r="D183"/>
      <c r="E183"/>
      <c r="F183"/>
      <c r="G183"/>
      <c r="H183"/>
      <c r="I183"/>
      <c r="J183"/>
      <c r="K183"/>
      <c r="L183"/>
      <c r="M183"/>
      <c r="N183"/>
      <c r="O183"/>
      <c r="P183"/>
      <c r="Q183"/>
      <c r="R183"/>
      <c r="S183"/>
      <c r="T183"/>
      <c r="U183"/>
      <c r="V183"/>
      <c r="W183"/>
      <c r="X183"/>
      <c r="Y183"/>
      <c r="Z183"/>
    </row>
    <row r="184" spans="3:26" x14ac:dyDescent="0.2">
      <c r="C184"/>
      <c r="D184"/>
      <c r="E184"/>
      <c r="F184"/>
      <c r="G184"/>
      <c r="H184"/>
      <c r="I184"/>
      <c r="J184"/>
      <c r="K184"/>
      <c r="L184"/>
      <c r="M184"/>
      <c r="N184"/>
      <c r="O184"/>
      <c r="P184"/>
      <c r="Q184"/>
      <c r="R184"/>
      <c r="S184"/>
      <c r="T184"/>
      <c r="U184"/>
      <c r="V184"/>
      <c r="W184"/>
      <c r="X184"/>
      <c r="Y184"/>
      <c r="Z184"/>
    </row>
    <row r="185" spans="3:26" x14ac:dyDescent="0.2">
      <c r="C185"/>
      <c r="D185"/>
      <c r="E185"/>
      <c r="F185"/>
      <c r="G185"/>
      <c r="H185"/>
      <c r="I185"/>
      <c r="J185"/>
      <c r="K185"/>
      <c r="L185"/>
      <c r="M185"/>
      <c r="N185"/>
      <c r="O185"/>
      <c r="P185"/>
      <c r="Q185"/>
      <c r="R185"/>
      <c r="S185"/>
      <c r="T185"/>
      <c r="U185"/>
      <c r="V185"/>
      <c r="W185"/>
      <c r="X185"/>
      <c r="Y185"/>
      <c r="Z185"/>
    </row>
    <row r="186" spans="3:26" x14ac:dyDescent="0.2">
      <c r="C186"/>
      <c r="D186"/>
      <c r="E186"/>
      <c r="F186"/>
      <c r="G186"/>
      <c r="H186"/>
      <c r="I186"/>
      <c r="J186"/>
      <c r="K186"/>
      <c r="L186"/>
      <c r="M186"/>
      <c r="N186"/>
      <c r="O186"/>
      <c r="P186"/>
      <c r="Q186"/>
      <c r="R186"/>
      <c r="S186"/>
      <c r="T186"/>
      <c r="U186"/>
      <c r="V186"/>
      <c r="W186"/>
      <c r="X186"/>
      <c r="Y186"/>
      <c r="Z186"/>
    </row>
    <row r="187" spans="3:26" x14ac:dyDescent="0.2">
      <c r="C187"/>
      <c r="D187"/>
      <c r="E187"/>
      <c r="F187"/>
      <c r="G187"/>
      <c r="H187"/>
      <c r="I187"/>
      <c r="J187"/>
      <c r="K187"/>
      <c r="L187"/>
      <c r="M187"/>
      <c r="N187"/>
      <c r="O187"/>
      <c r="P187"/>
      <c r="Q187"/>
      <c r="R187"/>
      <c r="S187"/>
      <c r="T187"/>
      <c r="U187"/>
      <c r="V187"/>
      <c r="W187"/>
      <c r="X187"/>
      <c r="Y187"/>
      <c r="Z187"/>
    </row>
    <row r="188" spans="3:26" x14ac:dyDescent="0.2">
      <c r="C188"/>
      <c r="D188"/>
      <c r="E188"/>
      <c r="F188"/>
      <c r="G188"/>
      <c r="H188"/>
      <c r="I188"/>
      <c r="J188"/>
      <c r="K188"/>
      <c r="L188"/>
      <c r="M188"/>
      <c r="N188"/>
      <c r="O188"/>
      <c r="P188"/>
      <c r="Q188"/>
      <c r="R188"/>
      <c r="S188"/>
      <c r="T188"/>
      <c r="U188"/>
      <c r="V188"/>
      <c r="W188"/>
      <c r="X188"/>
      <c r="Y188"/>
      <c r="Z188"/>
    </row>
    <row r="189" spans="3:26" x14ac:dyDescent="0.2">
      <c r="C189"/>
      <c r="D189"/>
      <c r="E189"/>
      <c r="F189"/>
      <c r="G189"/>
      <c r="H189"/>
      <c r="I189"/>
      <c r="J189"/>
      <c r="K189"/>
      <c r="L189"/>
      <c r="M189"/>
      <c r="N189"/>
      <c r="O189"/>
      <c r="P189"/>
      <c r="Q189"/>
      <c r="R189"/>
      <c r="S189"/>
      <c r="T189"/>
      <c r="U189"/>
      <c r="V189"/>
      <c r="W189"/>
      <c r="X189"/>
      <c r="Y189"/>
      <c r="Z189"/>
    </row>
    <row r="190" spans="3:26" x14ac:dyDescent="0.2">
      <c r="C190"/>
      <c r="D190"/>
      <c r="E190"/>
      <c r="F190"/>
      <c r="G190"/>
      <c r="H190"/>
      <c r="I190"/>
      <c r="J190"/>
      <c r="K190"/>
      <c r="L190"/>
      <c r="M190"/>
      <c r="N190"/>
      <c r="O190"/>
      <c r="P190"/>
      <c r="Q190"/>
      <c r="R190"/>
      <c r="S190"/>
      <c r="T190"/>
      <c r="U190"/>
      <c r="V190"/>
      <c r="W190"/>
      <c r="X190"/>
      <c r="Y190"/>
      <c r="Z190"/>
    </row>
    <row r="191" spans="3:26" x14ac:dyDescent="0.2">
      <c r="C191"/>
      <c r="D191"/>
      <c r="E191"/>
      <c r="F191"/>
      <c r="G191"/>
      <c r="H191"/>
      <c r="I191"/>
      <c r="J191"/>
      <c r="K191"/>
      <c r="L191"/>
      <c r="M191"/>
      <c r="N191"/>
      <c r="O191"/>
      <c r="P191"/>
      <c r="Q191"/>
      <c r="R191"/>
      <c r="S191"/>
      <c r="T191"/>
      <c r="U191"/>
      <c r="V191"/>
      <c r="W191"/>
      <c r="X191"/>
      <c r="Y191"/>
      <c r="Z191"/>
    </row>
    <row r="192" spans="3:26" x14ac:dyDescent="0.2">
      <c r="C192"/>
      <c r="D192"/>
      <c r="E192"/>
      <c r="F192"/>
      <c r="G192"/>
      <c r="H192"/>
      <c r="I192"/>
      <c r="J192"/>
      <c r="K192"/>
      <c r="L192"/>
      <c r="M192"/>
      <c r="N192"/>
      <c r="O192"/>
      <c r="P192"/>
      <c r="Q192"/>
      <c r="R192"/>
      <c r="S192"/>
      <c r="T192"/>
      <c r="U192"/>
      <c r="V192"/>
      <c r="W192"/>
      <c r="X192"/>
      <c r="Y192"/>
      <c r="Z192"/>
    </row>
    <row r="193" spans="3:26" x14ac:dyDescent="0.2">
      <c r="C193"/>
      <c r="D193"/>
      <c r="E193"/>
      <c r="F193"/>
      <c r="G193"/>
      <c r="H193"/>
      <c r="I193"/>
      <c r="J193"/>
      <c r="K193"/>
      <c r="L193"/>
      <c r="M193"/>
      <c r="N193"/>
      <c r="O193"/>
      <c r="P193"/>
      <c r="Q193"/>
      <c r="R193"/>
      <c r="S193"/>
      <c r="T193"/>
      <c r="U193"/>
      <c r="V193"/>
      <c r="W193"/>
      <c r="X193"/>
      <c r="Y193"/>
      <c r="Z193"/>
    </row>
  </sheetData>
  <mergeCells count="1">
    <mergeCell ref="A1:J1"/>
  </mergeCells>
  <phoneticPr fontId="5" type="noConversion"/>
  <pageMargins left="0.78740157480314965" right="0.59055118110236227" top="0.78740157480314965" bottom="0.78740157480314965" header="0.51181102362204722" footer="0.35433070866141736"/>
  <pageSetup paperSize="9" scale="85"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zoomScaleNormal="100" workbookViewId="0">
      <selection activeCell="A2" sqref="A2"/>
    </sheetView>
  </sheetViews>
  <sheetFormatPr baseColWidth="10" defaultRowHeight="12.75" x14ac:dyDescent="0.2"/>
  <cols>
    <col min="1" max="1" width="3.7109375" customWidth="1"/>
    <col min="2" max="2" width="91.140625" bestFit="1" customWidth="1"/>
  </cols>
  <sheetData>
    <row r="1" spans="1:2" ht="15.75" x14ac:dyDescent="0.25">
      <c r="A1" s="219" t="str">
        <f>Inhaltsverzeichnis!B49</f>
        <v>Begriffe</v>
      </c>
      <c r="B1" s="219"/>
    </row>
    <row r="4" spans="1:2" x14ac:dyDescent="0.2">
      <c r="B4" s="139" t="s">
        <v>360</v>
      </c>
    </row>
    <row r="5" spans="1:2" ht="76.5" x14ac:dyDescent="0.2">
      <c r="B5" s="144" t="s">
        <v>471</v>
      </c>
    </row>
    <row r="6" spans="1:2" x14ac:dyDescent="0.2">
      <c r="B6" s="140"/>
    </row>
    <row r="7" spans="1:2" x14ac:dyDescent="0.2">
      <c r="B7" s="139" t="s">
        <v>3</v>
      </c>
    </row>
    <row r="8" spans="1:2" ht="38.25" x14ac:dyDescent="0.2">
      <c r="B8" s="144" t="s">
        <v>436</v>
      </c>
    </row>
    <row r="9" spans="1:2" x14ac:dyDescent="0.2">
      <c r="B9" s="140"/>
    </row>
    <row r="10" spans="1:2" x14ac:dyDescent="0.2">
      <c r="B10" s="139" t="s">
        <v>357</v>
      </c>
    </row>
    <row r="11" spans="1:2" ht="51" x14ac:dyDescent="0.2">
      <c r="B11" s="144" t="s">
        <v>435</v>
      </c>
    </row>
    <row r="12" spans="1:2" x14ac:dyDescent="0.2">
      <c r="B12" s="140"/>
    </row>
    <row r="13" spans="1:2" x14ac:dyDescent="0.2">
      <c r="B13" s="139" t="s">
        <v>354</v>
      </c>
    </row>
    <row r="14" spans="1:2" ht="63.75" x14ac:dyDescent="0.2">
      <c r="B14" s="144" t="s">
        <v>446</v>
      </c>
    </row>
    <row r="16" spans="1:2" x14ac:dyDescent="0.2">
      <c r="B16" s="130" t="s">
        <v>14</v>
      </c>
    </row>
    <row r="17" spans="2:2" ht="38.25" x14ac:dyDescent="0.2">
      <c r="B17" s="183" t="s">
        <v>472</v>
      </c>
    </row>
    <row r="19" spans="2:2" x14ac:dyDescent="0.2">
      <c r="B19" s="130" t="s">
        <v>77</v>
      </c>
    </row>
    <row r="20" spans="2:2" ht="38.25" x14ac:dyDescent="0.2">
      <c r="B20" s="183" t="s">
        <v>473</v>
      </c>
    </row>
  </sheetData>
  <mergeCells count="1">
    <mergeCell ref="A1:B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18"/>
  <sheetViews>
    <sheetView showGridLines="0" zoomScaleNormal="100" workbookViewId="0">
      <selection activeCell="A2" sqref="A2"/>
    </sheetView>
  </sheetViews>
  <sheetFormatPr baseColWidth="10" defaultRowHeight="12.75" x14ac:dyDescent="0.2"/>
  <cols>
    <col min="1" max="1" width="3.7109375" customWidth="1"/>
    <col min="2" max="2" width="16.7109375" customWidth="1"/>
    <col min="3" max="5" width="14.85546875" customWidth="1"/>
    <col min="6" max="6" width="6.7109375" customWidth="1"/>
    <col min="7" max="7" width="16.7109375" customWidth="1"/>
    <col min="8" max="9" width="14.85546875" customWidth="1"/>
  </cols>
  <sheetData>
    <row r="1" spans="1:11" ht="15.75" x14ac:dyDescent="0.25">
      <c r="A1" s="219" t="str">
        <f>Inhaltsverzeichnis!B19&amp;" " &amp; Inhaltsverzeichnis!C19&amp; " " &amp;Inhaltsverzeichnis!E19</f>
        <v>Tabelle 2: Anzahl Dossiers, Personen und Sozialhilfequote nach Bezirken und nach Gemeindegrössen, 2017</v>
      </c>
      <c r="B1" s="219"/>
      <c r="C1" s="219"/>
      <c r="D1" s="219"/>
      <c r="E1" s="219"/>
      <c r="F1" s="219"/>
      <c r="G1" s="219"/>
      <c r="H1" s="219"/>
      <c r="I1" s="219"/>
    </row>
    <row r="2" spans="1:11" x14ac:dyDescent="0.2">
      <c r="K2" s="158"/>
    </row>
    <row r="3" spans="1:11" ht="39.75" customHeight="1" x14ac:dyDescent="0.2">
      <c r="B3" s="37" t="s">
        <v>305</v>
      </c>
      <c r="C3" s="204" t="s">
        <v>367</v>
      </c>
      <c r="D3" s="204" t="s">
        <v>15</v>
      </c>
      <c r="E3" s="204" t="s">
        <v>3</v>
      </c>
      <c r="G3" s="37" t="s">
        <v>304</v>
      </c>
      <c r="H3" s="204" t="s">
        <v>15</v>
      </c>
      <c r="I3" s="204" t="s">
        <v>3</v>
      </c>
      <c r="K3" s="159"/>
    </row>
    <row r="4" spans="1:11" x14ac:dyDescent="0.2">
      <c r="B4" s="50" t="s">
        <v>32</v>
      </c>
      <c r="C4" s="22" t="s">
        <v>402</v>
      </c>
      <c r="D4" s="22" t="s">
        <v>403</v>
      </c>
      <c r="E4" s="51">
        <v>3.2</v>
      </c>
      <c r="G4" s="50" t="s">
        <v>49</v>
      </c>
      <c r="H4" s="22">
        <v>368</v>
      </c>
      <c r="I4" s="51">
        <v>1.2</v>
      </c>
    </row>
    <row r="5" spans="1:11" x14ac:dyDescent="0.2">
      <c r="B5" s="50" t="s">
        <v>33</v>
      </c>
      <c r="C5" s="22" t="s">
        <v>404</v>
      </c>
      <c r="D5" s="22" t="s">
        <v>405</v>
      </c>
      <c r="E5" s="51">
        <v>2.2999999999999998</v>
      </c>
      <c r="G5" s="50" t="s">
        <v>48</v>
      </c>
      <c r="H5" s="22" t="s">
        <v>397</v>
      </c>
      <c r="I5" s="51">
        <v>1.3</v>
      </c>
    </row>
    <row r="6" spans="1:11" x14ac:dyDescent="0.2">
      <c r="B6" s="50" t="s">
        <v>34</v>
      </c>
      <c r="C6" s="22" t="s">
        <v>406</v>
      </c>
      <c r="D6" s="22" t="s">
        <v>407</v>
      </c>
      <c r="E6" s="51">
        <v>2.2000000000000002</v>
      </c>
      <c r="G6" s="50" t="s">
        <v>47</v>
      </c>
      <c r="H6" s="22" t="s">
        <v>398</v>
      </c>
      <c r="I6" s="51">
        <v>1.6</v>
      </c>
    </row>
    <row r="7" spans="1:11" x14ac:dyDescent="0.2">
      <c r="B7" s="50" t="s">
        <v>35</v>
      </c>
      <c r="C7" s="22">
        <v>626</v>
      </c>
      <c r="D7" s="22" t="s">
        <v>408</v>
      </c>
      <c r="E7" s="51">
        <v>2.1</v>
      </c>
      <c r="G7" s="50" t="s">
        <v>46</v>
      </c>
      <c r="H7" s="22" t="s">
        <v>399</v>
      </c>
      <c r="I7" s="51">
        <v>2.9</v>
      </c>
    </row>
    <row r="8" spans="1:11" x14ac:dyDescent="0.2">
      <c r="B8" s="50" t="s">
        <v>36</v>
      </c>
      <c r="C8" s="22">
        <v>651</v>
      </c>
      <c r="D8" s="22" t="s">
        <v>409</v>
      </c>
      <c r="E8" s="51">
        <v>2.6</v>
      </c>
      <c r="G8" s="50" t="s">
        <v>45</v>
      </c>
      <c r="H8" s="22" t="s">
        <v>400</v>
      </c>
      <c r="I8" s="51">
        <v>3.1</v>
      </c>
    </row>
    <row r="9" spans="1:11" x14ac:dyDescent="0.2">
      <c r="B9" s="50" t="s">
        <v>37</v>
      </c>
      <c r="C9" s="22">
        <v>370</v>
      </c>
      <c r="D9" s="22">
        <v>578</v>
      </c>
      <c r="E9" s="29">
        <v>1.8</v>
      </c>
      <c r="G9" s="50" t="s">
        <v>81</v>
      </c>
      <c r="H9" s="22" t="s">
        <v>401</v>
      </c>
      <c r="I9" s="51">
        <v>3.2</v>
      </c>
    </row>
    <row r="10" spans="1:11" x14ac:dyDescent="0.2">
      <c r="B10" s="50" t="s">
        <v>38</v>
      </c>
      <c r="C10" s="22">
        <v>642</v>
      </c>
      <c r="D10" s="22" t="s">
        <v>410</v>
      </c>
      <c r="E10" s="29">
        <v>1.7</v>
      </c>
    </row>
    <row r="11" spans="1:11" x14ac:dyDescent="0.2">
      <c r="B11" s="50" t="s">
        <v>39</v>
      </c>
      <c r="C11" s="22">
        <v>309</v>
      </c>
      <c r="D11" s="22">
        <v>487</v>
      </c>
      <c r="E11" s="29">
        <v>1.4</v>
      </c>
    </row>
    <row r="12" spans="1:11" x14ac:dyDescent="0.2">
      <c r="B12" s="50" t="s">
        <v>40</v>
      </c>
      <c r="C12" s="22">
        <v>696</v>
      </c>
      <c r="D12" s="22" t="s">
        <v>411</v>
      </c>
      <c r="E12" s="29">
        <v>2.2999999999999998</v>
      </c>
    </row>
    <row r="13" spans="1:11" x14ac:dyDescent="0.2">
      <c r="B13" s="50" t="s">
        <v>41</v>
      </c>
      <c r="C13" s="22" t="s">
        <v>412</v>
      </c>
      <c r="D13" s="22" t="s">
        <v>413</v>
      </c>
      <c r="E13" s="29">
        <v>2.8</v>
      </c>
    </row>
    <row r="14" spans="1:11" x14ac:dyDescent="0.2">
      <c r="B14" s="50" t="s">
        <v>42</v>
      </c>
      <c r="C14" s="22">
        <v>457</v>
      </c>
      <c r="D14" s="22">
        <v>699</v>
      </c>
      <c r="E14" s="29">
        <v>2.1</v>
      </c>
    </row>
    <row r="16" spans="1:11" x14ac:dyDescent="0.2">
      <c r="B16" s="157" t="s">
        <v>16</v>
      </c>
    </row>
    <row r="18" spans="2:2" x14ac:dyDescent="0.2">
      <c r="B18" s="100" t="s">
        <v>450</v>
      </c>
    </row>
  </sheetData>
  <mergeCells count="1">
    <mergeCell ref="A1:I1"/>
  </mergeCells>
  <pageMargins left="0.77" right="0.59" top="0.79" bottom="0.77" header="0.4921259845" footer="0.34"/>
  <pageSetup paperSize="9" scale="7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230"/>
  <sheetViews>
    <sheetView showGridLines="0" zoomScaleNormal="100" workbookViewId="0">
      <pane ySplit="3" topLeftCell="A4" activePane="bottomLeft" state="frozen"/>
      <selection pane="bottomLeft" activeCell="A2" sqref="A2"/>
    </sheetView>
  </sheetViews>
  <sheetFormatPr baseColWidth="10" defaultRowHeight="12.75" x14ac:dyDescent="0.2"/>
  <cols>
    <col min="1" max="1" width="3.7109375" customWidth="1"/>
    <col min="2" max="2" width="7.7109375" style="42" bestFit="1" customWidth="1"/>
    <col min="3" max="3" width="22.28515625" bestFit="1" customWidth="1"/>
    <col min="4" max="6" width="13.7109375" customWidth="1"/>
  </cols>
  <sheetData>
    <row r="1" spans="1:9" ht="15.75" x14ac:dyDescent="0.25">
      <c r="A1" s="219" t="str">
        <f>Inhaltsverzeichnis!B20&amp;" " &amp; Inhaltsverzeichnis!C20&amp;" "&amp;Inhaltsverzeichnis!E20</f>
        <v>Tabelle 3: Anzahl Dossiers, Personen und Sozialhilfequote nach Bezirken und Gemeinden, 2017</v>
      </c>
      <c r="B1" s="219"/>
      <c r="C1" s="219"/>
      <c r="D1" s="219"/>
      <c r="E1" s="219"/>
      <c r="F1" s="219"/>
      <c r="G1" s="219"/>
      <c r="H1" s="219"/>
      <c r="I1" s="219"/>
    </row>
    <row r="2" spans="1:9" x14ac:dyDescent="0.2">
      <c r="A2" s="42"/>
      <c r="C2" s="42"/>
      <c r="D2" s="42"/>
      <c r="E2" s="42"/>
    </row>
    <row r="3" spans="1:9" ht="14.25" x14ac:dyDescent="0.2">
      <c r="B3" s="96" t="s">
        <v>447</v>
      </c>
      <c r="C3" s="96" t="s">
        <v>303</v>
      </c>
      <c r="D3" s="68" t="s">
        <v>369</v>
      </c>
      <c r="E3" s="68" t="s">
        <v>82</v>
      </c>
      <c r="F3" s="199" t="s">
        <v>3</v>
      </c>
    </row>
    <row r="4" spans="1:9" x14ac:dyDescent="0.2">
      <c r="B4" s="196">
        <v>4019</v>
      </c>
      <c r="C4" s="196" t="s">
        <v>83</v>
      </c>
      <c r="D4" s="197" t="s">
        <v>402</v>
      </c>
      <c r="E4" s="197" t="s">
        <v>403</v>
      </c>
      <c r="F4" s="198">
        <v>3.2</v>
      </c>
    </row>
    <row r="5" spans="1:9" x14ac:dyDescent="0.2">
      <c r="B5" s="23">
        <v>4001</v>
      </c>
      <c r="C5" s="23" t="s">
        <v>32</v>
      </c>
      <c r="D5" s="69">
        <v>531</v>
      </c>
      <c r="E5" s="69">
        <v>762</v>
      </c>
      <c r="F5" s="70">
        <v>3.6</v>
      </c>
    </row>
    <row r="6" spans="1:9" x14ac:dyDescent="0.2">
      <c r="B6" s="23">
        <v>4002</v>
      </c>
      <c r="C6" s="23" t="s">
        <v>84</v>
      </c>
      <c r="D6" s="69">
        <v>10</v>
      </c>
      <c r="E6" s="69">
        <v>27</v>
      </c>
      <c r="F6" s="70">
        <v>1.7</v>
      </c>
    </row>
    <row r="7" spans="1:9" x14ac:dyDescent="0.2">
      <c r="B7" s="23">
        <v>4003</v>
      </c>
      <c r="C7" s="23" t="s">
        <v>85</v>
      </c>
      <c r="D7" s="69">
        <v>231</v>
      </c>
      <c r="E7" s="69">
        <v>315</v>
      </c>
      <c r="F7" s="70">
        <v>4</v>
      </c>
    </row>
    <row r="8" spans="1:9" x14ac:dyDescent="0.2">
      <c r="B8" s="23">
        <v>4004</v>
      </c>
      <c r="C8" s="23" t="s">
        <v>86</v>
      </c>
      <c r="D8" s="69">
        <v>11</v>
      </c>
      <c r="E8" s="69">
        <v>14</v>
      </c>
      <c r="F8" s="70">
        <v>2</v>
      </c>
    </row>
    <row r="9" spans="1:9" x14ac:dyDescent="0.2">
      <c r="B9" s="23">
        <v>4005</v>
      </c>
      <c r="C9" s="23" t="s">
        <v>87</v>
      </c>
      <c r="D9" s="69">
        <v>61</v>
      </c>
      <c r="E9" s="69">
        <v>111</v>
      </c>
      <c r="F9" s="70">
        <v>2.7</v>
      </c>
    </row>
    <row r="10" spans="1:9" x14ac:dyDescent="0.2">
      <c r="B10" s="23">
        <v>4006</v>
      </c>
      <c r="C10" s="23" t="s">
        <v>88</v>
      </c>
      <c r="D10" s="69">
        <v>99</v>
      </c>
      <c r="E10" s="69">
        <v>150</v>
      </c>
      <c r="F10" s="70">
        <v>2</v>
      </c>
    </row>
    <row r="11" spans="1:9" x14ac:dyDescent="0.2">
      <c r="B11" s="23">
        <v>4007</v>
      </c>
      <c r="C11" s="23" t="s">
        <v>89</v>
      </c>
      <c r="D11" s="69">
        <v>11</v>
      </c>
      <c r="E11" s="69">
        <v>18</v>
      </c>
      <c r="F11" s="70">
        <v>1.1000000000000001</v>
      </c>
    </row>
    <row r="12" spans="1:9" x14ac:dyDescent="0.2">
      <c r="B12" s="23">
        <v>4008</v>
      </c>
      <c r="C12" s="23" t="s">
        <v>90</v>
      </c>
      <c r="D12" s="69">
        <v>64</v>
      </c>
      <c r="E12" s="69">
        <v>106</v>
      </c>
      <c r="F12" s="70">
        <v>1.7</v>
      </c>
    </row>
    <row r="13" spans="1:9" x14ac:dyDescent="0.2">
      <c r="B13" s="23">
        <v>4009</v>
      </c>
      <c r="C13" s="23" t="s">
        <v>91</v>
      </c>
      <c r="D13" s="69">
        <v>42</v>
      </c>
      <c r="E13" s="69">
        <v>62</v>
      </c>
      <c r="F13" s="70">
        <v>1.6</v>
      </c>
    </row>
    <row r="14" spans="1:9" x14ac:dyDescent="0.2">
      <c r="B14" s="23">
        <v>4010</v>
      </c>
      <c r="C14" s="23" t="s">
        <v>92</v>
      </c>
      <c r="D14" s="69">
        <v>211</v>
      </c>
      <c r="E14" s="69">
        <v>355</v>
      </c>
      <c r="F14" s="70">
        <v>4.5999999999999996</v>
      </c>
    </row>
    <row r="15" spans="1:9" x14ac:dyDescent="0.2">
      <c r="B15" s="23">
        <v>4012</v>
      </c>
      <c r="C15" s="23" t="s">
        <v>93</v>
      </c>
      <c r="D15" s="69">
        <v>261</v>
      </c>
      <c r="E15" s="69">
        <v>461</v>
      </c>
      <c r="F15" s="70">
        <v>4.5999999999999996</v>
      </c>
    </row>
    <row r="16" spans="1:9" x14ac:dyDescent="0.2">
      <c r="B16" s="23">
        <v>4013</v>
      </c>
      <c r="C16" s="23" t="s">
        <v>94</v>
      </c>
      <c r="D16" s="69">
        <v>66</v>
      </c>
      <c r="E16" s="69">
        <v>102</v>
      </c>
      <c r="F16" s="70">
        <v>2.5</v>
      </c>
    </row>
    <row r="17" spans="2:6" x14ac:dyDescent="0.2">
      <c r="B17" s="196">
        <v>4059</v>
      </c>
      <c r="C17" s="196" t="s">
        <v>95</v>
      </c>
      <c r="D17" s="197" t="s">
        <v>404</v>
      </c>
      <c r="E17" s="197" t="s">
        <v>405</v>
      </c>
      <c r="F17" s="198">
        <v>2.2999999999999998</v>
      </c>
    </row>
    <row r="18" spans="2:6" x14ac:dyDescent="0.2">
      <c r="B18" s="23">
        <v>4021</v>
      </c>
      <c r="C18" s="23" t="s">
        <v>33</v>
      </c>
      <c r="D18" s="69">
        <v>262</v>
      </c>
      <c r="E18" s="69">
        <v>343</v>
      </c>
      <c r="F18" s="70">
        <v>1.8</v>
      </c>
    </row>
    <row r="19" spans="2:6" x14ac:dyDescent="0.2">
      <c r="B19" s="23">
        <v>4022</v>
      </c>
      <c r="C19" s="23" t="s">
        <v>96</v>
      </c>
      <c r="D19" s="71">
        <v>12</v>
      </c>
      <c r="E19" s="71">
        <v>12</v>
      </c>
      <c r="F19" s="72">
        <v>0.8</v>
      </c>
    </row>
    <row r="20" spans="2:6" x14ac:dyDescent="0.2">
      <c r="B20" s="23">
        <v>4023</v>
      </c>
      <c r="C20" s="23" t="s">
        <v>97</v>
      </c>
      <c r="D20" s="69">
        <v>9</v>
      </c>
      <c r="E20" s="69">
        <v>18</v>
      </c>
      <c r="F20" s="70">
        <v>0.7</v>
      </c>
    </row>
    <row r="21" spans="2:6" x14ac:dyDescent="0.2">
      <c r="B21" s="23">
        <v>4024</v>
      </c>
      <c r="C21" s="23" t="s">
        <v>98</v>
      </c>
      <c r="D21" s="69">
        <v>21</v>
      </c>
      <c r="E21" s="69">
        <v>36</v>
      </c>
      <c r="F21" s="70">
        <v>1.2</v>
      </c>
    </row>
    <row r="22" spans="2:6" x14ac:dyDescent="0.2">
      <c r="B22" s="23">
        <v>4049</v>
      </c>
      <c r="C22" s="23" t="s">
        <v>99</v>
      </c>
      <c r="D22" s="69">
        <v>35</v>
      </c>
      <c r="E22" s="69">
        <v>50</v>
      </c>
      <c r="F22" s="70">
        <v>1</v>
      </c>
    </row>
    <row r="23" spans="2:6" x14ac:dyDescent="0.2">
      <c r="B23" s="23">
        <v>4026</v>
      </c>
      <c r="C23" s="23" t="s">
        <v>100</v>
      </c>
      <c r="D23" s="69">
        <v>28</v>
      </c>
      <c r="E23" s="69">
        <v>40</v>
      </c>
      <c r="F23" s="70">
        <v>1.2</v>
      </c>
    </row>
    <row r="24" spans="2:6" x14ac:dyDescent="0.2">
      <c r="B24" s="23">
        <v>4027</v>
      </c>
      <c r="C24" s="23" t="s">
        <v>101</v>
      </c>
      <c r="D24" s="69">
        <v>57</v>
      </c>
      <c r="E24" s="69">
        <v>99</v>
      </c>
      <c r="F24" s="70">
        <v>1.8</v>
      </c>
    </row>
    <row r="25" spans="2:6" x14ac:dyDescent="0.2">
      <c r="B25" s="23">
        <v>4028</v>
      </c>
      <c r="C25" s="23" t="s">
        <v>102</v>
      </c>
      <c r="D25" s="69" t="s">
        <v>414</v>
      </c>
      <c r="E25" s="69" t="s">
        <v>414</v>
      </c>
      <c r="F25" s="70" t="s">
        <v>414</v>
      </c>
    </row>
    <row r="26" spans="2:6" x14ac:dyDescent="0.2">
      <c r="B26" s="23">
        <v>4029</v>
      </c>
      <c r="C26" s="23" t="s">
        <v>103</v>
      </c>
      <c r="D26" s="69">
        <v>90</v>
      </c>
      <c r="E26" s="69">
        <v>139</v>
      </c>
      <c r="F26" s="70">
        <v>2.7</v>
      </c>
    </row>
    <row r="27" spans="2:6" x14ac:dyDescent="0.2">
      <c r="B27" s="23">
        <v>4030</v>
      </c>
      <c r="C27" s="23" t="s">
        <v>104</v>
      </c>
      <c r="D27" s="69">
        <v>20</v>
      </c>
      <c r="E27" s="69">
        <v>25</v>
      </c>
      <c r="F27" s="70">
        <v>1.3</v>
      </c>
    </row>
    <row r="28" spans="2:6" x14ac:dyDescent="0.2">
      <c r="B28" s="23">
        <v>4031</v>
      </c>
      <c r="C28" s="23" t="s">
        <v>105</v>
      </c>
      <c r="D28" s="69">
        <v>20</v>
      </c>
      <c r="E28" s="69">
        <v>45</v>
      </c>
      <c r="F28" s="70">
        <v>2.6</v>
      </c>
    </row>
    <row r="29" spans="2:6" x14ac:dyDescent="0.2">
      <c r="B29" s="23">
        <v>4033</v>
      </c>
      <c r="C29" s="23" t="s">
        <v>106</v>
      </c>
      <c r="D29" s="69">
        <v>91</v>
      </c>
      <c r="E29" s="69">
        <v>146</v>
      </c>
      <c r="F29" s="70">
        <v>2.7</v>
      </c>
    </row>
    <row r="30" spans="2:6" x14ac:dyDescent="0.2">
      <c r="B30" s="23">
        <v>4032</v>
      </c>
      <c r="C30" s="23" t="s">
        <v>107</v>
      </c>
      <c r="D30" s="69">
        <v>28</v>
      </c>
      <c r="E30" s="69">
        <v>45</v>
      </c>
      <c r="F30" s="70">
        <v>2.1</v>
      </c>
    </row>
    <row r="31" spans="2:6" x14ac:dyDescent="0.2">
      <c r="B31" s="23">
        <v>4034</v>
      </c>
      <c r="C31" s="23" t="s">
        <v>108</v>
      </c>
      <c r="D31" s="69">
        <v>159</v>
      </c>
      <c r="E31" s="69">
        <v>254</v>
      </c>
      <c r="F31" s="70">
        <v>2.9</v>
      </c>
    </row>
    <row r="32" spans="2:6" x14ac:dyDescent="0.2">
      <c r="B32" s="23">
        <v>4035</v>
      </c>
      <c r="C32" s="23" t="s">
        <v>109</v>
      </c>
      <c r="D32" s="69">
        <v>26</v>
      </c>
      <c r="E32" s="69">
        <v>49</v>
      </c>
      <c r="F32" s="70">
        <v>1.3</v>
      </c>
    </row>
    <row r="33" spans="2:6" x14ac:dyDescent="0.2">
      <c r="B33" s="23">
        <v>4037</v>
      </c>
      <c r="C33" s="23" t="s">
        <v>110</v>
      </c>
      <c r="D33" s="69">
        <v>20</v>
      </c>
      <c r="E33" s="69">
        <v>31</v>
      </c>
      <c r="F33" s="70">
        <v>0.8</v>
      </c>
    </row>
    <row r="34" spans="2:6" x14ac:dyDescent="0.2">
      <c r="B34" s="23">
        <v>4038</v>
      </c>
      <c r="C34" s="23" t="s">
        <v>111</v>
      </c>
      <c r="D34" s="69">
        <v>147</v>
      </c>
      <c r="E34" s="69">
        <v>236</v>
      </c>
      <c r="F34" s="70">
        <v>2.7</v>
      </c>
    </row>
    <row r="35" spans="2:6" x14ac:dyDescent="0.2">
      <c r="B35" s="23">
        <v>4039</v>
      </c>
      <c r="C35" s="23" t="s">
        <v>112</v>
      </c>
      <c r="D35" s="69">
        <v>21</v>
      </c>
      <c r="E35" s="69">
        <v>27</v>
      </c>
      <c r="F35" s="70">
        <v>1.3</v>
      </c>
    </row>
    <row r="36" spans="2:6" x14ac:dyDescent="0.2">
      <c r="B36" s="23">
        <v>4040</v>
      </c>
      <c r="C36" s="23" t="s">
        <v>113</v>
      </c>
      <c r="D36" s="69">
        <v>353</v>
      </c>
      <c r="E36" s="69">
        <v>614</v>
      </c>
      <c r="F36" s="70">
        <v>5.3</v>
      </c>
    </row>
    <row r="37" spans="2:6" x14ac:dyDescent="0.2">
      <c r="B37" s="23">
        <v>4041</v>
      </c>
      <c r="C37" s="23" t="s">
        <v>114</v>
      </c>
      <c r="D37" s="69">
        <v>22</v>
      </c>
      <c r="E37" s="69">
        <v>33</v>
      </c>
      <c r="F37" s="70">
        <v>1.5</v>
      </c>
    </row>
    <row r="38" spans="2:6" x14ac:dyDescent="0.2">
      <c r="B38" s="23">
        <v>4042</v>
      </c>
      <c r="C38" s="23" t="s">
        <v>115</v>
      </c>
      <c r="D38" s="69">
        <v>81</v>
      </c>
      <c r="E38" s="69">
        <v>127</v>
      </c>
      <c r="F38" s="70">
        <v>4.2</v>
      </c>
    </row>
    <row r="39" spans="2:6" x14ac:dyDescent="0.2">
      <c r="B39" s="23">
        <v>4044</v>
      </c>
      <c r="C39" s="23" t="s">
        <v>116</v>
      </c>
      <c r="D39" s="69">
        <v>104</v>
      </c>
      <c r="E39" s="69">
        <v>178</v>
      </c>
      <c r="F39" s="70">
        <v>2.5</v>
      </c>
    </row>
    <row r="40" spans="2:6" x14ac:dyDescent="0.2">
      <c r="B40" s="23">
        <v>4045</v>
      </c>
      <c r="C40" s="23" t="s">
        <v>117</v>
      </c>
      <c r="D40" s="69">
        <v>416</v>
      </c>
      <c r="E40" s="69">
        <v>622</v>
      </c>
      <c r="F40" s="70">
        <v>3</v>
      </c>
    </row>
    <row r="41" spans="2:6" x14ac:dyDescent="0.2">
      <c r="B41" s="23">
        <v>4046</v>
      </c>
      <c r="C41" s="23" t="s">
        <v>118</v>
      </c>
      <c r="D41" s="71">
        <v>15</v>
      </c>
      <c r="E41" s="71">
        <v>27</v>
      </c>
      <c r="F41" s="72">
        <v>1.8</v>
      </c>
    </row>
    <row r="42" spans="2:6" x14ac:dyDescent="0.2">
      <c r="B42" s="23">
        <v>4047</v>
      </c>
      <c r="C42" s="23" t="s">
        <v>119</v>
      </c>
      <c r="D42" s="69">
        <v>33</v>
      </c>
      <c r="E42" s="69">
        <v>52</v>
      </c>
      <c r="F42" s="70">
        <v>1.1000000000000001</v>
      </c>
    </row>
    <row r="43" spans="2:6" x14ac:dyDescent="0.2">
      <c r="B43" s="23">
        <v>4048</v>
      </c>
      <c r="C43" s="23" t="s">
        <v>120</v>
      </c>
      <c r="D43" s="69">
        <v>50</v>
      </c>
      <c r="E43" s="69">
        <v>76</v>
      </c>
      <c r="F43" s="70">
        <v>1.2</v>
      </c>
    </row>
    <row r="44" spans="2:6" x14ac:dyDescent="0.2">
      <c r="B44" s="196">
        <v>4089</v>
      </c>
      <c r="C44" s="196" t="s">
        <v>121</v>
      </c>
      <c r="D44" s="197" t="s">
        <v>406</v>
      </c>
      <c r="E44" s="197" t="s">
        <v>407</v>
      </c>
      <c r="F44" s="198">
        <v>2.2000000000000002</v>
      </c>
    </row>
    <row r="45" spans="2:6" x14ac:dyDescent="0.2">
      <c r="B45" s="23">
        <v>4061</v>
      </c>
      <c r="C45" s="23" t="s">
        <v>122</v>
      </c>
      <c r="D45" s="69">
        <v>11</v>
      </c>
      <c r="E45" s="69">
        <v>14</v>
      </c>
      <c r="F45" s="70">
        <v>0.7</v>
      </c>
    </row>
    <row r="46" spans="2:6" x14ac:dyDescent="0.2">
      <c r="B46" s="23">
        <v>4062</v>
      </c>
      <c r="C46" s="23" t="s">
        <v>123</v>
      </c>
      <c r="D46" s="69">
        <v>45</v>
      </c>
      <c r="E46" s="69">
        <v>64</v>
      </c>
      <c r="F46" s="70">
        <v>1.4</v>
      </c>
    </row>
    <row r="47" spans="2:6" x14ac:dyDescent="0.2">
      <c r="B47" s="23">
        <v>4063</v>
      </c>
      <c r="C47" s="23" t="s">
        <v>124</v>
      </c>
      <c r="D47" s="69">
        <v>94</v>
      </c>
      <c r="E47" s="69">
        <v>146</v>
      </c>
      <c r="F47" s="70">
        <v>1.9</v>
      </c>
    </row>
    <row r="48" spans="2:6" x14ac:dyDescent="0.2">
      <c r="B48" s="23">
        <v>4064</v>
      </c>
      <c r="C48" s="23" t="s">
        <v>125</v>
      </c>
      <c r="D48" s="69" t="s">
        <v>414</v>
      </c>
      <c r="E48" s="69" t="s">
        <v>414</v>
      </c>
      <c r="F48" s="70" t="s">
        <v>414</v>
      </c>
    </row>
    <row r="49" spans="2:6" x14ac:dyDescent="0.2">
      <c r="B49" s="23">
        <v>4065</v>
      </c>
      <c r="C49" s="23" t="s">
        <v>126</v>
      </c>
      <c r="D49" s="69">
        <v>68</v>
      </c>
      <c r="E49" s="69">
        <v>110</v>
      </c>
      <c r="F49" s="70">
        <v>2.8</v>
      </c>
    </row>
    <row r="50" spans="2:6" x14ac:dyDescent="0.2">
      <c r="B50" s="23">
        <v>4066</v>
      </c>
      <c r="C50" s="23" t="s">
        <v>127</v>
      </c>
      <c r="D50" s="71">
        <v>6</v>
      </c>
      <c r="E50" s="71">
        <v>7</v>
      </c>
      <c r="F50" s="72">
        <v>0.7</v>
      </c>
    </row>
    <row r="51" spans="2:6" x14ac:dyDescent="0.2">
      <c r="B51" s="23">
        <v>4067</v>
      </c>
      <c r="C51" s="23" t="s">
        <v>128</v>
      </c>
      <c r="D51" s="69">
        <v>12</v>
      </c>
      <c r="E51" s="69">
        <v>15</v>
      </c>
      <c r="F51" s="70">
        <v>0.9</v>
      </c>
    </row>
    <row r="52" spans="2:6" x14ac:dyDescent="0.2">
      <c r="B52" s="23">
        <v>4068</v>
      </c>
      <c r="C52" s="23" t="s">
        <v>129</v>
      </c>
      <c r="D52" s="69">
        <v>28</v>
      </c>
      <c r="E52" s="69">
        <v>38</v>
      </c>
      <c r="F52" s="70">
        <v>1.6</v>
      </c>
    </row>
    <row r="53" spans="2:6" x14ac:dyDescent="0.2">
      <c r="B53" s="23">
        <v>4084</v>
      </c>
      <c r="C53" s="23" t="s">
        <v>130</v>
      </c>
      <c r="D53" s="69" t="s">
        <v>414</v>
      </c>
      <c r="E53" s="69" t="s">
        <v>414</v>
      </c>
      <c r="F53" s="70" t="s">
        <v>414</v>
      </c>
    </row>
    <row r="54" spans="2:6" x14ac:dyDescent="0.2">
      <c r="B54" s="23">
        <v>4071</v>
      </c>
      <c r="C54" s="23" t="s">
        <v>131</v>
      </c>
      <c r="D54" s="71">
        <v>11</v>
      </c>
      <c r="E54" s="71">
        <v>19</v>
      </c>
      <c r="F54" s="72">
        <v>0.9</v>
      </c>
    </row>
    <row r="55" spans="2:6" x14ac:dyDescent="0.2">
      <c r="B55" s="23">
        <v>4072</v>
      </c>
      <c r="C55" s="23" t="s">
        <v>132</v>
      </c>
      <c r="D55" s="69">
        <v>24</v>
      </c>
      <c r="E55" s="69">
        <v>35</v>
      </c>
      <c r="F55" s="70">
        <v>1.2</v>
      </c>
    </row>
    <row r="56" spans="2:6" x14ac:dyDescent="0.2">
      <c r="B56" s="23">
        <v>4073</v>
      </c>
      <c r="C56" s="23" t="s">
        <v>133</v>
      </c>
      <c r="D56" s="69">
        <v>10</v>
      </c>
      <c r="E56" s="69">
        <v>13</v>
      </c>
      <c r="F56" s="70">
        <v>0.7</v>
      </c>
    </row>
    <row r="57" spans="2:6" x14ac:dyDescent="0.2">
      <c r="B57" s="23">
        <v>4074</v>
      </c>
      <c r="C57" s="23" t="s">
        <v>134</v>
      </c>
      <c r="D57" s="69">
        <v>6</v>
      </c>
      <c r="E57" s="69">
        <v>8</v>
      </c>
      <c r="F57" s="70">
        <v>0.3</v>
      </c>
    </row>
    <row r="58" spans="2:6" x14ac:dyDescent="0.2">
      <c r="B58" s="23">
        <v>4075</v>
      </c>
      <c r="C58" s="23" t="s">
        <v>135</v>
      </c>
      <c r="D58" s="69">
        <v>51</v>
      </c>
      <c r="E58" s="69">
        <v>82</v>
      </c>
      <c r="F58" s="70">
        <v>1.8</v>
      </c>
    </row>
    <row r="59" spans="2:6" x14ac:dyDescent="0.2">
      <c r="B59" s="23">
        <v>4076</v>
      </c>
      <c r="C59" s="23" t="s">
        <v>136</v>
      </c>
      <c r="D59" s="69">
        <v>34</v>
      </c>
      <c r="E59" s="69">
        <v>40</v>
      </c>
      <c r="F59" s="70">
        <v>1.4</v>
      </c>
    </row>
    <row r="60" spans="2:6" x14ac:dyDescent="0.2">
      <c r="B60" s="23">
        <v>4077</v>
      </c>
      <c r="C60" s="23" t="s">
        <v>137</v>
      </c>
      <c r="D60" s="69">
        <v>23</v>
      </c>
      <c r="E60" s="69">
        <v>47</v>
      </c>
      <c r="F60" s="70">
        <v>3.1</v>
      </c>
    </row>
    <row r="61" spans="2:6" x14ac:dyDescent="0.2">
      <c r="B61" s="23">
        <v>4078</v>
      </c>
      <c r="C61" s="23" t="s">
        <v>138</v>
      </c>
      <c r="D61" s="69" t="s">
        <v>414</v>
      </c>
      <c r="E61" s="69" t="s">
        <v>414</v>
      </c>
      <c r="F61" s="70" t="s">
        <v>414</v>
      </c>
    </row>
    <row r="62" spans="2:6" x14ac:dyDescent="0.2">
      <c r="B62" s="23">
        <v>4079</v>
      </c>
      <c r="C62" s="23" t="s">
        <v>139</v>
      </c>
      <c r="D62" s="69" t="s">
        <v>414</v>
      </c>
      <c r="E62" s="69" t="s">
        <v>414</v>
      </c>
      <c r="F62" s="70" t="s">
        <v>414</v>
      </c>
    </row>
    <row r="63" spans="2:6" x14ac:dyDescent="0.2">
      <c r="B63" s="23">
        <v>4080</v>
      </c>
      <c r="C63" s="23" t="s">
        <v>140</v>
      </c>
      <c r="D63" s="69">
        <v>151</v>
      </c>
      <c r="E63" s="69">
        <v>269</v>
      </c>
      <c r="F63" s="70">
        <v>3.7</v>
      </c>
    </row>
    <row r="64" spans="2:6" x14ac:dyDescent="0.2">
      <c r="B64" s="23">
        <v>4081</v>
      </c>
      <c r="C64" s="23" t="s">
        <v>141</v>
      </c>
      <c r="D64" s="69">
        <v>29</v>
      </c>
      <c r="E64" s="69">
        <v>42</v>
      </c>
      <c r="F64" s="70">
        <v>1.2</v>
      </c>
    </row>
    <row r="65" spans="2:6" x14ac:dyDescent="0.2">
      <c r="B65" s="23">
        <v>4082</v>
      </c>
      <c r="C65" s="23" t="s">
        <v>142</v>
      </c>
      <c r="D65" s="69">
        <v>398</v>
      </c>
      <c r="E65" s="69">
        <v>673</v>
      </c>
      <c r="F65" s="70">
        <v>4.3</v>
      </c>
    </row>
    <row r="66" spans="2:6" x14ac:dyDescent="0.2">
      <c r="B66" s="23">
        <v>4083</v>
      </c>
      <c r="C66" s="23" t="s">
        <v>143</v>
      </c>
      <c r="D66" s="69">
        <v>49</v>
      </c>
      <c r="E66" s="69">
        <v>65</v>
      </c>
      <c r="F66" s="70">
        <v>1.5</v>
      </c>
    </row>
    <row r="67" spans="2:6" x14ac:dyDescent="0.2">
      <c r="B67" s="196">
        <v>4129</v>
      </c>
      <c r="C67" s="196" t="s">
        <v>144</v>
      </c>
      <c r="D67" s="197">
        <v>626</v>
      </c>
      <c r="E67" s="197" t="s">
        <v>408</v>
      </c>
      <c r="F67" s="198">
        <v>2.1</v>
      </c>
    </row>
    <row r="68" spans="2:6" x14ac:dyDescent="0.2">
      <c r="B68" s="23">
        <v>4091</v>
      </c>
      <c r="C68" s="23" t="s">
        <v>145</v>
      </c>
      <c r="D68" s="69">
        <v>7</v>
      </c>
      <c r="E68" s="69">
        <v>13</v>
      </c>
      <c r="F68" s="70">
        <v>0.8</v>
      </c>
    </row>
    <row r="69" spans="2:6" x14ac:dyDescent="0.2">
      <c r="B69" s="23">
        <v>4092</v>
      </c>
      <c r="C69" s="23" t="s">
        <v>146</v>
      </c>
      <c r="D69" s="69">
        <v>73</v>
      </c>
      <c r="E69" s="69">
        <v>148</v>
      </c>
      <c r="F69" s="70">
        <v>3.3</v>
      </c>
    </row>
    <row r="70" spans="2:6" x14ac:dyDescent="0.2">
      <c r="B70" s="23">
        <v>4093</v>
      </c>
      <c r="C70" s="23" t="s">
        <v>147</v>
      </c>
      <c r="D70" s="108">
        <v>5</v>
      </c>
      <c r="E70" s="108">
        <v>7</v>
      </c>
      <c r="F70" s="109">
        <v>1</v>
      </c>
    </row>
    <row r="71" spans="2:6" x14ac:dyDescent="0.2">
      <c r="B71" s="23">
        <v>4095</v>
      </c>
      <c r="C71" s="23" t="s">
        <v>35</v>
      </c>
      <c r="D71" s="69">
        <v>206</v>
      </c>
      <c r="E71" s="69">
        <v>330</v>
      </c>
      <c r="F71" s="70">
        <v>2.9</v>
      </c>
    </row>
    <row r="72" spans="2:6" x14ac:dyDescent="0.2">
      <c r="B72" s="23">
        <v>4124</v>
      </c>
      <c r="C72" s="73" t="s">
        <v>148</v>
      </c>
      <c r="D72" s="69">
        <v>10</v>
      </c>
      <c r="E72" s="69">
        <v>14</v>
      </c>
      <c r="F72" s="70">
        <v>0.9</v>
      </c>
    </row>
    <row r="73" spans="2:6" x14ac:dyDescent="0.2">
      <c r="B73" s="23">
        <v>4094</v>
      </c>
      <c r="C73" s="23" t="s">
        <v>149</v>
      </c>
      <c r="D73" s="69">
        <v>10</v>
      </c>
      <c r="E73" s="69">
        <v>20</v>
      </c>
      <c r="F73" s="70">
        <v>2.7</v>
      </c>
    </row>
    <row r="74" spans="2:6" x14ac:dyDescent="0.2">
      <c r="B74" s="23">
        <v>4096</v>
      </c>
      <c r="C74" s="23" t="s">
        <v>150</v>
      </c>
      <c r="D74" s="69" t="s">
        <v>414</v>
      </c>
      <c r="E74" s="69" t="s">
        <v>414</v>
      </c>
      <c r="F74" s="70" t="s">
        <v>414</v>
      </c>
    </row>
    <row r="75" spans="2:6" x14ac:dyDescent="0.2">
      <c r="B75" s="23">
        <v>4097</v>
      </c>
      <c r="C75" s="23" t="s">
        <v>151</v>
      </c>
      <c r="D75" s="69">
        <v>0</v>
      </c>
      <c r="E75" s="69">
        <v>0</v>
      </c>
      <c r="F75" s="70">
        <v>0</v>
      </c>
    </row>
    <row r="76" spans="2:6" x14ac:dyDescent="0.2">
      <c r="B76" s="23">
        <v>4099</v>
      </c>
      <c r="C76" s="23" t="s">
        <v>152</v>
      </c>
      <c r="D76" s="69" t="s">
        <v>414</v>
      </c>
      <c r="E76" s="69" t="s">
        <v>414</v>
      </c>
      <c r="F76" s="70" t="s">
        <v>414</v>
      </c>
    </row>
    <row r="77" spans="2:6" x14ac:dyDescent="0.2">
      <c r="B77" s="23">
        <v>4100</v>
      </c>
      <c r="C77" s="23" t="s">
        <v>153</v>
      </c>
      <c r="D77" s="69">
        <v>29</v>
      </c>
      <c r="E77" s="69">
        <v>57</v>
      </c>
      <c r="F77" s="70">
        <v>1.6</v>
      </c>
    </row>
    <row r="78" spans="2:6" x14ac:dyDescent="0.2">
      <c r="B78" s="23">
        <v>4104</v>
      </c>
      <c r="C78" s="23" t="s">
        <v>154</v>
      </c>
      <c r="D78" s="71">
        <v>18</v>
      </c>
      <c r="E78" s="71">
        <v>29</v>
      </c>
      <c r="F78" s="72">
        <v>1.2</v>
      </c>
    </row>
    <row r="79" spans="2:6" x14ac:dyDescent="0.2">
      <c r="B79" s="23">
        <v>4105</v>
      </c>
      <c r="C79" s="23" t="s">
        <v>155</v>
      </c>
      <c r="D79" s="113">
        <v>0</v>
      </c>
      <c r="E79" s="113">
        <v>0</v>
      </c>
      <c r="F79" s="112">
        <v>0</v>
      </c>
    </row>
    <row r="80" spans="2:6" x14ac:dyDescent="0.2">
      <c r="B80" s="23">
        <v>4106</v>
      </c>
      <c r="C80" s="23" t="s">
        <v>156</v>
      </c>
      <c r="D80" s="113">
        <v>0</v>
      </c>
      <c r="E80" s="113">
        <v>0</v>
      </c>
      <c r="F80" s="112">
        <v>0</v>
      </c>
    </row>
    <row r="81" spans="2:6" x14ac:dyDescent="0.2">
      <c r="B81" s="23">
        <v>4107</v>
      </c>
      <c r="C81" s="23" t="s">
        <v>157</v>
      </c>
      <c r="D81" s="69">
        <v>12</v>
      </c>
      <c r="E81" s="69">
        <v>14</v>
      </c>
      <c r="F81" s="70">
        <v>1.3</v>
      </c>
    </row>
    <row r="82" spans="2:6" x14ac:dyDescent="0.2">
      <c r="B82" s="23">
        <v>4110</v>
      </c>
      <c r="C82" s="23" t="s">
        <v>158</v>
      </c>
      <c r="D82" s="108">
        <v>6</v>
      </c>
      <c r="E82" s="108">
        <v>11</v>
      </c>
      <c r="F82" s="109">
        <v>1</v>
      </c>
    </row>
    <row r="83" spans="2:6" x14ac:dyDescent="0.2">
      <c r="B83" s="23">
        <v>4111</v>
      </c>
      <c r="C83" s="23" t="s">
        <v>159</v>
      </c>
      <c r="D83" s="69">
        <v>14</v>
      </c>
      <c r="E83" s="69">
        <v>31</v>
      </c>
      <c r="F83" s="70">
        <v>2.1</v>
      </c>
    </row>
    <row r="84" spans="2:6" x14ac:dyDescent="0.2">
      <c r="B84" s="23">
        <v>4112</v>
      </c>
      <c r="C84" s="23" t="s">
        <v>160</v>
      </c>
      <c r="D84" s="108">
        <v>6</v>
      </c>
      <c r="E84" s="108">
        <v>16</v>
      </c>
      <c r="F84" s="109">
        <v>1.8</v>
      </c>
    </row>
    <row r="85" spans="2:6" x14ac:dyDescent="0.2">
      <c r="B85" s="23">
        <v>4113</v>
      </c>
      <c r="C85" s="23" t="s">
        <v>161</v>
      </c>
      <c r="D85" s="69" t="s">
        <v>414</v>
      </c>
      <c r="E85" s="69" t="s">
        <v>414</v>
      </c>
      <c r="F85" s="70" t="s">
        <v>414</v>
      </c>
    </row>
    <row r="86" spans="2:6" x14ac:dyDescent="0.2">
      <c r="B86" s="23">
        <v>4125</v>
      </c>
      <c r="C86" s="23" t="s">
        <v>333</v>
      </c>
      <c r="D86" s="69">
        <v>22</v>
      </c>
      <c r="E86" s="69">
        <v>30</v>
      </c>
      <c r="F86" s="70">
        <v>1.4</v>
      </c>
    </row>
    <row r="87" spans="2:6" x14ac:dyDescent="0.2">
      <c r="B87" s="23">
        <v>4114</v>
      </c>
      <c r="C87" s="23" t="s">
        <v>162</v>
      </c>
      <c r="D87" s="69">
        <v>23</v>
      </c>
      <c r="E87" s="69">
        <v>36</v>
      </c>
      <c r="F87" s="70">
        <v>2.7</v>
      </c>
    </row>
    <row r="88" spans="2:6" x14ac:dyDescent="0.2">
      <c r="B88" s="23">
        <v>4117</v>
      </c>
      <c r="C88" s="23" t="s">
        <v>163</v>
      </c>
      <c r="D88" s="69" t="s">
        <v>414</v>
      </c>
      <c r="E88" s="69" t="s">
        <v>414</v>
      </c>
      <c r="F88" s="70" t="s">
        <v>414</v>
      </c>
    </row>
    <row r="89" spans="2:6" x14ac:dyDescent="0.2">
      <c r="B89" s="23">
        <v>4120</v>
      </c>
      <c r="C89" s="23" t="s">
        <v>164</v>
      </c>
      <c r="D89" s="69">
        <v>18</v>
      </c>
      <c r="E89" s="69">
        <v>24</v>
      </c>
      <c r="F89" s="70">
        <v>1.7</v>
      </c>
    </row>
    <row r="90" spans="2:6" x14ac:dyDescent="0.2">
      <c r="B90" s="23">
        <v>4121</v>
      </c>
      <c r="C90" s="23" t="s">
        <v>165</v>
      </c>
      <c r="D90" s="69">
        <v>11</v>
      </c>
      <c r="E90" s="69">
        <v>14</v>
      </c>
      <c r="F90" s="70">
        <v>0.7</v>
      </c>
    </row>
    <row r="91" spans="2:6" x14ac:dyDescent="0.2">
      <c r="B91" s="23">
        <v>4122</v>
      </c>
      <c r="C91" s="23" t="s">
        <v>166</v>
      </c>
      <c r="D91" s="69">
        <v>17</v>
      </c>
      <c r="E91" s="69">
        <v>31</v>
      </c>
      <c r="F91" s="70">
        <v>1.9</v>
      </c>
    </row>
    <row r="92" spans="2:6" x14ac:dyDescent="0.2">
      <c r="B92" s="23">
        <v>4123</v>
      </c>
      <c r="C92" s="23" t="s">
        <v>167</v>
      </c>
      <c r="D92" s="69">
        <v>138</v>
      </c>
      <c r="E92" s="69">
        <v>210</v>
      </c>
      <c r="F92" s="70">
        <v>2.8</v>
      </c>
    </row>
    <row r="93" spans="2:6" x14ac:dyDescent="0.2">
      <c r="B93" s="196">
        <v>4159</v>
      </c>
      <c r="C93" s="196" t="s">
        <v>168</v>
      </c>
      <c r="D93" s="197">
        <v>651</v>
      </c>
      <c r="E93" s="197" t="s">
        <v>409</v>
      </c>
      <c r="F93" s="198">
        <v>2.6</v>
      </c>
    </row>
    <row r="94" spans="2:6" x14ac:dyDescent="0.2">
      <c r="B94" s="23">
        <v>4131</v>
      </c>
      <c r="C94" s="23" t="s">
        <v>169</v>
      </c>
      <c r="D94" s="69">
        <v>24</v>
      </c>
      <c r="E94" s="69">
        <v>37</v>
      </c>
      <c r="F94" s="70">
        <v>1.2</v>
      </c>
    </row>
    <row r="95" spans="2:6" x14ac:dyDescent="0.2">
      <c r="B95" s="23">
        <v>4132</v>
      </c>
      <c r="C95" s="23" t="s">
        <v>170</v>
      </c>
      <c r="D95" s="69" t="s">
        <v>414</v>
      </c>
      <c r="E95" s="69" t="s">
        <v>414</v>
      </c>
      <c r="F95" s="70" t="s">
        <v>414</v>
      </c>
    </row>
    <row r="96" spans="2:6" x14ac:dyDescent="0.2">
      <c r="B96" s="23">
        <v>4133</v>
      </c>
      <c r="C96" s="23" t="s">
        <v>171</v>
      </c>
      <c r="D96" s="69">
        <v>30</v>
      </c>
      <c r="E96" s="69">
        <v>44</v>
      </c>
      <c r="F96" s="70">
        <v>4.3</v>
      </c>
    </row>
    <row r="97" spans="2:6" x14ac:dyDescent="0.2">
      <c r="B97" s="23">
        <v>4134</v>
      </c>
      <c r="C97" s="23" t="s">
        <v>172</v>
      </c>
      <c r="D97" s="69">
        <v>11</v>
      </c>
      <c r="E97" s="69">
        <v>11</v>
      </c>
      <c r="F97" s="70">
        <v>0.9</v>
      </c>
    </row>
    <row r="98" spans="2:6" x14ac:dyDescent="0.2">
      <c r="B98" s="23">
        <v>4135</v>
      </c>
      <c r="C98" s="23" t="s">
        <v>173</v>
      </c>
      <c r="D98" s="69">
        <v>44</v>
      </c>
      <c r="E98" s="69">
        <v>66</v>
      </c>
      <c r="F98" s="70">
        <v>3.1</v>
      </c>
    </row>
    <row r="99" spans="2:6" x14ac:dyDescent="0.2">
      <c r="B99" s="23">
        <v>4136</v>
      </c>
      <c r="C99" s="23" t="s">
        <v>174</v>
      </c>
      <c r="D99" s="69">
        <v>16</v>
      </c>
      <c r="E99" s="69">
        <v>32</v>
      </c>
      <c r="F99" s="70">
        <v>2.4</v>
      </c>
    </row>
    <row r="100" spans="2:6" x14ac:dyDescent="0.2">
      <c r="B100" s="23">
        <v>4137</v>
      </c>
      <c r="C100" s="23" t="s">
        <v>175</v>
      </c>
      <c r="D100" s="108">
        <v>6</v>
      </c>
      <c r="E100" s="108">
        <v>7</v>
      </c>
      <c r="F100" s="109">
        <v>1.5</v>
      </c>
    </row>
    <row r="101" spans="2:6" x14ac:dyDescent="0.2">
      <c r="B101" s="23">
        <v>4138</v>
      </c>
      <c r="C101" s="23" t="s">
        <v>176</v>
      </c>
      <c r="D101" s="69" t="s">
        <v>414</v>
      </c>
      <c r="E101" s="69" t="s">
        <v>414</v>
      </c>
      <c r="F101" s="70" t="s">
        <v>414</v>
      </c>
    </row>
    <row r="102" spans="2:6" x14ac:dyDescent="0.2">
      <c r="B102" s="23">
        <v>4139</v>
      </c>
      <c r="C102" s="23" t="s">
        <v>177</v>
      </c>
      <c r="D102" s="69">
        <v>136</v>
      </c>
      <c r="E102" s="69">
        <v>233</v>
      </c>
      <c r="F102" s="70">
        <v>3.8</v>
      </c>
    </row>
    <row r="103" spans="2:6" x14ac:dyDescent="0.2">
      <c r="B103" s="23">
        <v>4140</v>
      </c>
      <c r="C103" s="23" t="s">
        <v>178</v>
      </c>
      <c r="D103" s="69">
        <v>37</v>
      </c>
      <c r="E103" s="69">
        <v>59</v>
      </c>
      <c r="F103" s="70">
        <v>2.2000000000000002</v>
      </c>
    </row>
    <row r="104" spans="2:6" x14ac:dyDescent="0.2">
      <c r="B104" s="23">
        <v>4141</v>
      </c>
      <c r="C104" s="23" t="s">
        <v>179</v>
      </c>
      <c r="D104" s="69">
        <v>186</v>
      </c>
      <c r="E104" s="69">
        <v>304</v>
      </c>
      <c r="F104" s="70">
        <v>3.7</v>
      </c>
    </row>
    <row r="105" spans="2:6" x14ac:dyDescent="0.2">
      <c r="B105" s="23">
        <v>4142</v>
      </c>
      <c r="C105" s="23" t="s">
        <v>180</v>
      </c>
      <c r="D105" s="71">
        <v>10</v>
      </c>
      <c r="E105" s="71">
        <v>22</v>
      </c>
      <c r="F105" s="72">
        <v>2.6</v>
      </c>
    </row>
    <row r="106" spans="2:6" x14ac:dyDescent="0.2">
      <c r="B106" s="23">
        <v>4143</v>
      </c>
      <c r="C106" s="23" t="s">
        <v>181</v>
      </c>
      <c r="D106" s="69" t="s">
        <v>414</v>
      </c>
      <c r="E106" s="69" t="s">
        <v>414</v>
      </c>
      <c r="F106" s="70" t="s">
        <v>414</v>
      </c>
    </row>
    <row r="107" spans="2:6" x14ac:dyDescent="0.2">
      <c r="B107" s="23">
        <v>4144</v>
      </c>
      <c r="C107" s="23" t="s">
        <v>182</v>
      </c>
      <c r="D107" s="69">
        <v>32</v>
      </c>
      <c r="E107" s="69">
        <v>54</v>
      </c>
      <c r="F107" s="70">
        <v>1.3</v>
      </c>
    </row>
    <row r="108" spans="2:6" x14ac:dyDescent="0.2">
      <c r="B108" s="23">
        <v>4145</v>
      </c>
      <c r="C108" s="23" t="s">
        <v>183</v>
      </c>
      <c r="D108" s="69">
        <v>41</v>
      </c>
      <c r="E108" s="69">
        <v>62</v>
      </c>
      <c r="F108" s="70">
        <v>3.9</v>
      </c>
    </row>
    <row r="109" spans="2:6" x14ac:dyDescent="0.2">
      <c r="B109" s="23">
        <v>4146</v>
      </c>
      <c r="C109" s="23" t="s">
        <v>184</v>
      </c>
      <c r="D109" s="69">
        <v>78</v>
      </c>
      <c r="E109" s="69">
        <v>139</v>
      </c>
      <c r="F109" s="70">
        <v>4.5999999999999996</v>
      </c>
    </row>
    <row r="110" spans="2:6" x14ac:dyDescent="0.2">
      <c r="B110" s="23">
        <v>4147</v>
      </c>
      <c r="C110" s="23" t="s">
        <v>185</v>
      </c>
      <c r="D110" s="69">
        <v>14</v>
      </c>
      <c r="E110" s="69">
        <v>17</v>
      </c>
      <c r="F110" s="70">
        <v>1.3</v>
      </c>
    </row>
    <row r="111" spans="2:6" x14ac:dyDescent="0.2">
      <c r="B111" s="196">
        <v>4189</v>
      </c>
      <c r="C111" s="196" t="s">
        <v>186</v>
      </c>
      <c r="D111" s="197">
        <v>370</v>
      </c>
      <c r="E111" s="197">
        <v>578</v>
      </c>
      <c r="F111" s="198">
        <v>1.8</v>
      </c>
    </row>
    <row r="112" spans="2:6" x14ac:dyDescent="0.2">
      <c r="B112" s="23">
        <v>4161</v>
      </c>
      <c r="C112" s="23" t="s">
        <v>187</v>
      </c>
      <c r="D112" s="69">
        <v>44</v>
      </c>
      <c r="E112" s="69">
        <v>60</v>
      </c>
      <c r="F112" s="70">
        <v>2.7</v>
      </c>
    </row>
    <row r="113" spans="2:6" x14ac:dyDescent="0.2">
      <c r="B113" s="23">
        <v>4163</v>
      </c>
      <c r="C113" s="23" t="s">
        <v>188</v>
      </c>
      <c r="D113" s="69">
        <v>95</v>
      </c>
      <c r="E113" s="69">
        <v>161</v>
      </c>
      <c r="F113" s="70">
        <v>3</v>
      </c>
    </row>
    <row r="114" spans="2:6" x14ac:dyDescent="0.2">
      <c r="B114" s="23">
        <v>4164</v>
      </c>
      <c r="C114" s="23" t="s">
        <v>189</v>
      </c>
      <c r="D114" s="108">
        <v>5</v>
      </c>
      <c r="E114" s="108">
        <v>5</v>
      </c>
      <c r="F114" s="109">
        <v>0.5</v>
      </c>
    </row>
    <row r="115" spans="2:6" x14ac:dyDescent="0.2">
      <c r="B115" s="23">
        <v>4165</v>
      </c>
      <c r="C115" s="23" t="s">
        <v>190</v>
      </c>
      <c r="D115" s="69">
        <v>29</v>
      </c>
      <c r="E115" s="69">
        <v>38</v>
      </c>
      <c r="F115" s="70">
        <v>1.1000000000000001</v>
      </c>
    </row>
    <row r="116" spans="2:6" x14ac:dyDescent="0.2">
      <c r="B116" s="23">
        <v>4166</v>
      </c>
      <c r="C116" s="23" t="s">
        <v>191</v>
      </c>
      <c r="D116" s="69">
        <v>14</v>
      </c>
      <c r="E116" s="69">
        <v>30</v>
      </c>
      <c r="F116" s="70">
        <v>2</v>
      </c>
    </row>
    <row r="117" spans="2:6" x14ac:dyDescent="0.2">
      <c r="B117" s="23">
        <v>4167</v>
      </c>
      <c r="C117" s="23" t="s">
        <v>192</v>
      </c>
      <c r="D117" s="69">
        <v>11</v>
      </c>
      <c r="E117" s="69">
        <v>20</v>
      </c>
      <c r="F117" s="70">
        <v>2.1</v>
      </c>
    </row>
    <row r="118" spans="2:6" x14ac:dyDescent="0.2">
      <c r="B118" s="23">
        <v>4169</v>
      </c>
      <c r="C118" s="23" t="s">
        <v>193</v>
      </c>
      <c r="D118" s="69">
        <v>15</v>
      </c>
      <c r="E118" s="69">
        <v>20</v>
      </c>
      <c r="F118" s="70">
        <v>0.8</v>
      </c>
    </row>
    <row r="119" spans="2:6" x14ac:dyDescent="0.2">
      <c r="B119" s="23">
        <v>4170</v>
      </c>
      <c r="C119" s="23" t="s">
        <v>37</v>
      </c>
      <c r="D119" s="69">
        <v>73</v>
      </c>
      <c r="E119" s="69">
        <v>125</v>
      </c>
      <c r="F119" s="70">
        <v>3.5</v>
      </c>
    </row>
    <row r="120" spans="2:6" x14ac:dyDescent="0.2">
      <c r="B120" s="23">
        <v>4184</v>
      </c>
      <c r="C120" s="23" t="s">
        <v>194</v>
      </c>
      <c r="D120" s="69">
        <v>12</v>
      </c>
      <c r="E120" s="69">
        <v>12</v>
      </c>
      <c r="F120" s="70">
        <v>0.6</v>
      </c>
    </row>
    <row r="121" spans="2:6" x14ac:dyDescent="0.2">
      <c r="B121" s="23">
        <v>4172</v>
      </c>
      <c r="C121" s="23" t="s">
        <v>195</v>
      </c>
      <c r="D121" s="71">
        <v>10</v>
      </c>
      <c r="E121" s="71">
        <v>14</v>
      </c>
      <c r="F121" s="72">
        <v>1.5</v>
      </c>
    </row>
    <row r="122" spans="2:6" x14ac:dyDescent="0.2">
      <c r="B122" s="23">
        <v>4173</v>
      </c>
      <c r="C122" s="23" t="s">
        <v>196</v>
      </c>
      <c r="D122" s="108">
        <v>11</v>
      </c>
      <c r="E122" s="108">
        <v>22</v>
      </c>
      <c r="F122" s="109">
        <v>3.7</v>
      </c>
    </row>
    <row r="123" spans="2:6" x14ac:dyDescent="0.2">
      <c r="B123" s="23">
        <v>4175</v>
      </c>
      <c r="C123" s="23" t="s">
        <v>197</v>
      </c>
      <c r="D123" s="108">
        <v>10</v>
      </c>
      <c r="E123" s="108">
        <v>15</v>
      </c>
      <c r="F123" s="109">
        <v>1.6</v>
      </c>
    </row>
    <row r="124" spans="2:6" x14ac:dyDescent="0.2">
      <c r="B124" s="23">
        <v>4176</v>
      </c>
      <c r="C124" s="23" t="s">
        <v>198</v>
      </c>
      <c r="D124" s="71">
        <v>8</v>
      </c>
      <c r="E124" s="71">
        <v>8</v>
      </c>
      <c r="F124" s="72">
        <v>1.2</v>
      </c>
    </row>
    <row r="125" spans="2:6" x14ac:dyDescent="0.2">
      <c r="B125" s="23">
        <v>4177</v>
      </c>
      <c r="C125" s="23" t="s">
        <v>199</v>
      </c>
      <c r="D125" s="69">
        <v>7</v>
      </c>
      <c r="E125" s="69">
        <v>9</v>
      </c>
      <c r="F125" s="70">
        <v>0.6</v>
      </c>
    </row>
    <row r="126" spans="2:6" x14ac:dyDescent="0.2">
      <c r="B126" s="23">
        <v>4179</v>
      </c>
      <c r="C126" s="23" t="s">
        <v>200</v>
      </c>
      <c r="D126" s="108">
        <v>6</v>
      </c>
      <c r="E126" s="108">
        <v>10</v>
      </c>
      <c r="F126" s="109">
        <v>1.1000000000000001</v>
      </c>
    </row>
    <row r="127" spans="2:6" x14ac:dyDescent="0.2">
      <c r="B127" s="23">
        <v>4181</v>
      </c>
      <c r="C127" s="23" t="s">
        <v>201</v>
      </c>
      <c r="D127" s="69">
        <v>9</v>
      </c>
      <c r="E127" s="69">
        <v>15</v>
      </c>
      <c r="F127" s="70">
        <v>1.2</v>
      </c>
    </row>
    <row r="128" spans="2:6" x14ac:dyDescent="0.2">
      <c r="B128" s="23">
        <v>4182</v>
      </c>
      <c r="C128" s="23" t="s">
        <v>202</v>
      </c>
      <c r="D128" s="108">
        <v>8</v>
      </c>
      <c r="E128" s="108">
        <v>8</v>
      </c>
      <c r="F128" s="109">
        <v>0.8</v>
      </c>
    </row>
    <row r="129" spans="2:6" x14ac:dyDescent="0.2">
      <c r="B129" s="23">
        <v>4183</v>
      </c>
      <c r="C129" s="23" t="s">
        <v>203</v>
      </c>
      <c r="D129" s="69">
        <v>9</v>
      </c>
      <c r="E129" s="69">
        <v>13</v>
      </c>
      <c r="F129" s="70">
        <v>1.2</v>
      </c>
    </row>
    <row r="130" spans="2:6" x14ac:dyDescent="0.2">
      <c r="B130" s="196">
        <v>4219</v>
      </c>
      <c r="C130" s="196" t="s">
        <v>204</v>
      </c>
      <c r="D130" s="197">
        <v>642</v>
      </c>
      <c r="E130" s="197" t="s">
        <v>410</v>
      </c>
      <c r="F130" s="198">
        <v>1.7</v>
      </c>
    </row>
    <row r="131" spans="2:6" x14ac:dyDescent="0.2">
      <c r="B131" s="23">
        <v>4191</v>
      </c>
      <c r="C131" s="23" t="s">
        <v>205</v>
      </c>
      <c r="D131" s="69" t="s">
        <v>414</v>
      </c>
      <c r="E131" s="69" t="s">
        <v>414</v>
      </c>
      <c r="F131" s="70" t="s">
        <v>414</v>
      </c>
    </row>
    <row r="132" spans="2:6" x14ac:dyDescent="0.2">
      <c r="B132" s="23">
        <v>4192</v>
      </c>
      <c r="C132" s="23" t="s">
        <v>206</v>
      </c>
      <c r="D132" s="108">
        <v>5</v>
      </c>
      <c r="E132" s="108">
        <v>7</v>
      </c>
      <c r="F132" s="109">
        <v>0.5</v>
      </c>
    </row>
    <row r="133" spans="2:6" x14ac:dyDescent="0.2">
      <c r="B133" s="23">
        <v>4193</v>
      </c>
      <c r="C133" s="23" t="s">
        <v>207</v>
      </c>
      <c r="D133" s="108">
        <v>6</v>
      </c>
      <c r="E133" s="108">
        <v>8</v>
      </c>
      <c r="F133" s="109">
        <v>1.1000000000000001</v>
      </c>
    </row>
    <row r="134" spans="2:6" x14ac:dyDescent="0.2">
      <c r="B134" s="23">
        <v>4194</v>
      </c>
      <c r="C134" s="23" t="s">
        <v>208</v>
      </c>
      <c r="D134" s="69">
        <v>14</v>
      </c>
      <c r="E134" s="69">
        <v>19</v>
      </c>
      <c r="F134" s="70">
        <v>0.9</v>
      </c>
    </row>
    <row r="135" spans="2:6" x14ac:dyDescent="0.2">
      <c r="B135" s="23">
        <v>4195</v>
      </c>
      <c r="C135" s="23" t="s">
        <v>209</v>
      </c>
      <c r="D135" s="69">
        <v>8</v>
      </c>
      <c r="E135" s="69">
        <v>14</v>
      </c>
      <c r="F135" s="70">
        <v>1</v>
      </c>
    </row>
    <row r="136" spans="2:6" x14ac:dyDescent="0.2">
      <c r="B136" s="23">
        <v>4196</v>
      </c>
      <c r="C136" s="23" t="s">
        <v>210</v>
      </c>
      <c r="D136" s="69">
        <v>30</v>
      </c>
      <c r="E136" s="69">
        <v>43</v>
      </c>
      <c r="F136" s="70">
        <v>2.1</v>
      </c>
    </row>
    <row r="137" spans="2:6" x14ac:dyDescent="0.2">
      <c r="B137" s="23">
        <v>4197</v>
      </c>
      <c r="C137" s="23" t="s">
        <v>211</v>
      </c>
      <c r="D137" s="71">
        <v>9</v>
      </c>
      <c r="E137" s="71">
        <v>21</v>
      </c>
      <c r="F137" s="72">
        <v>2.4</v>
      </c>
    </row>
    <row r="138" spans="2:6" x14ac:dyDescent="0.2">
      <c r="B138" s="23">
        <v>4198</v>
      </c>
      <c r="C138" s="23" t="s">
        <v>212</v>
      </c>
      <c r="D138" s="71">
        <v>12</v>
      </c>
      <c r="E138" s="71">
        <v>17</v>
      </c>
      <c r="F138" s="72">
        <v>1.4</v>
      </c>
    </row>
    <row r="139" spans="2:6" x14ac:dyDescent="0.2">
      <c r="B139" s="23">
        <v>4199</v>
      </c>
      <c r="C139" s="23" t="s">
        <v>213</v>
      </c>
      <c r="D139" s="71">
        <v>16</v>
      </c>
      <c r="E139" s="71">
        <v>24</v>
      </c>
      <c r="F139" s="72">
        <v>2</v>
      </c>
    </row>
    <row r="140" spans="2:6" x14ac:dyDescent="0.2">
      <c r="B140" s="23">
        <v>4200</v>
      </c>
      <c r="C140" s="23" t="s">
        <v>214</v>
      </c>
      <c r="D140" s="69">
        <v>40</v>
      </c>
      <c r="E140" s="69">
        <v>51</v>
      </c>
      <c r="F140" s="70">
        <v>1.3</v>
      </c>
    </row>
    <row r="141" spans="2:6" x14ac:dyDescent="0.2">
      <c r="B141" s="23">
        <v>4201</v>
      </c>
      <c r="C141" s="23" t="s">
        <v>38</v>
      </c>
      <c r="D141" s="69">
        <v>203</v>
      </c>
      <c r="E141" s="69">
        <v>348</v>
      </c>
      <c r="F141" s="70">
        <v>3.7</v>
      </c>
    </row>
    <row r="142" spans="2:6" x14ac:dyDescent="0.2">
      <c r="B142" s="23">
        <v>4202</v>
      </c>
      <c r="C142" s="23" t="s">
        <v>215</v>
      </c>
      <c r="D142" s="69">
        <v>20</v>
      </c>
      <c r="E142" s="69">
        <v>27</v>
      </c>
      <c r="F142" s="70">
        <v>0.9</v>
      </c>
    </row>
    <row r="143" spans="2:6" x14ac:dyDescent="0.2">
      <c r="B143" s="23">
        <v>4203</v>
      </c>
      <c r="C143" s="23" t="s">
        <v>216</v>
      </c>
      <c r="D143" s="69">
        <v>33</v>
      </c>
      <c r="E143" s="69">
        <v>53</v>
      </c>
      <c r="F143" s="70">
        <v>1.2</v>
      </c>
    </row>
    <row r="144" spans="2:6" x14ac:dyDescent="0.2">
      <c r="B144" s="23">
        <v>4204</v>
      </c>
      <c r="C144" s="23" t="s">
        <v>217</v>
      </c>
      <c r="D144" s="69">
        <v>49</v>
      </c>
      <c r="E144" s="69">
        <v>92</v>
      </c>
      <c r="F144" s="70">
        <v>2</v>
      </c>
    </row>
    <row r="145" spans="2:6" x14ac:dyDescent="0.2">
      <c r="B145" s="23">
        <v>4205</v>
      </c>
      <c r="C145" s="23" t="s">
        <v>218</v>
      </c>
      <c r="D145" s="69">
        <v>17</v>
      </c>
      <c r="E145" s="69">
        <v>28</v>
      </c>
      <c r="F145" s="70">
        <v>1</v>
      </c>
    </row>
    <row r="146" spans="2:6" x14ac:dyDescent="0.2">
      <c r="B146" s="23">
        <v>4206</v>
      </c>
      <c r="C146" s="23" t="s">
        <v>219</v>
      </c>
      <c r="D146" s="69">
        <v>76</v>
      </c>
      <c r="E146" s="69">
        <v>110</v>
      </c>
      <c r="F146" s="70">
        <v>2</v>
      </c>
    </row>
    <row r="147" spans="2:6" x14ac:dyDescent="0.2">
      <c r="B147" s="23">
        <v>4207</v>
      </c>
      <c r="C147" s="23" t="s">
        <v>220</v>
      </c>
      <c r="D147" s="69">
        <v>33</v>
      </c>
      <c r="E147" s="69">
        <v>55</v>
      </c>
      <c r="F147" s="70">
        <v>1.8</v>
      </c>
    </row>
    <row r="148" spans="2:6" x14ac:dyDescent="0.2">
      <c r="B148" s="23">
        <v>4208</v>
      </c>
      <c r="C148" s="23" t="s">
        <v>221</v>
      </c>
      <c r="D148" s="69">
        <v>14</v>
      </c>
      <c r="E148" s="69">
        <v>21</v>
      </c>
      <c r="F148" s="70">
        <v>0.5</v>
      </c>
    </row>
    <row r="149" spans="2:6" x14ac:dyDescent="0.2">
      <c r="B149" s="23">
        <v>4209</v>
      </c>
      <c r="C149" s="23" t="s">
        <v>222</v>
      </c>
      <c r="D149" s="69">
        <v>43</v>
      </c>
      <c r="E149" s="69">
        <v>63</v>
      </c>
      <c r="F149" s="70">
        <v>1.2</v>
      </c>
    </row>
    <row r="150" spans="2:6" x14ac:dyDescent="0.2">
      <c r="B150" s="23">
        <v>4210</v>
      </c>
      <c r="C150" s="23" t="s">
        <v>223</v>
      </c>
      <c r="D150" s="69">
        <v>20</v>
      </c>
      <c r="E150" s="69">
        <v>24</v>
      </c>
      <c r="F150" s="70">
        <v>0.8</v>
      </c>
    </row>
    <row r="151" spans="2:6" x14ac:dyDescent="0.2">
      <c r="B151" s="196">
        <v>4249</v>
      </c>
      <c r="C151" s="196" t="s">
        <v>224</v>
      </c>
      <c r="D151" s="197">
        <v>309</v>
      </c>
      <c r="E151" s="197">
        <v>487</v>
      </c>
      <c r="F151" s="198">
        <v>1.4</v>
      </c>
    </row>
    <row r="152" spans="2:6" x14ac:dyDescent="0.2">
      <c r="B152" s="23">
        <v>4221</v>
      </c>
      <c r="C152" s="23" t="s">
        <v>225</v>
      </c>
      <c r="D152" s="69" t="s">
        <v>414</v>
      </c>
      <c r="E152" s="69" t="s">
        <v>414</v>
      </c>
      <c r="F152" s="70" t="s">
        <v>414</v>
      </c>
    </row>
    <row r="153" spans="2:6" x14ac:dyDescent="0.2">
      <c r="B153" s="23">
        <v>4222</v>
      </c>
      <c r="C153" s="23" t="s">
        <v>226</v>
      </c>
      <c r="D153" s="71">
        <v>9</v>
      </c>
      <c r="E153" s="71">
        <v>11</v>
      </c>
      <c r="F153" s="72">
        <v>0.8</v>
      </c>
    </row>
    <row r="154" spans="2:6" x14ac:dyDescent="0.2">
      <c r="B154" s="23">
        <v>4223</v>
      </c>
      <c r="C154" s="23" t="s">
        <v>227</v>
      </c>
      <c r="D154" s="69">
        <v>14</v>
      </c>
      <c r="E154" s="69">
        <v>31</v>
      </c>
      <c r="F154" s="70">
        <v>1.5</v>
      </c>
    </row>
    <row r="155" spans="2:6" x14ac:dyDescent="0.2">
      <c r="B155" s="23">
        <v>4224</v>
      </c>
      <c r="C155" s="23" t="s">
        <v>228</v>
      </c>
      <c r="D155" s="69">
        <v>6</v>
      </c>
      <c r="E155" s="69">
        <v>6</v>
      </c>
      <c r="F155" s="70">
        <v>0.5</v>
      </c>
    </row>
    <row r="156" spans="2:6" x14ac:dyDescent="0.2">
      <c r="B156" s="23">
        <v>4226</v>
      </c>
      <c r="C156" s="23" t="s">
        <v>229</v>
      </c>
      <c r="D156" s="108">
        <v>0</v>
      </c>
      <c r="E156" s="108">
        <v>0</v>
      </c>
      <c r="F156" s="109">
        <v>0</v>
      </c>
    </row>
    <row r="157" spans="2:6" x14ac:dyDescent="0.2">
      <c r="B157" s="23">
        <v>4227</v>
      </c>
      <c r="C157" s="23" t="s">
        <v>230</v>
      </c>
      <c r="D157" s="108">
        <v>6</v>
      </c>
      <c r="E157" s="108">
        <v>13</v>
      </c>
      <c r="F157" s="109">
        <v>2.1</v>
      </c>
    </row>
    <row r="158" spans="2:6" x14ac:dyDescent="0.2">
      <c r="B158" s="23">
        <v>4228</v>
      </c>
      <c r="C158" s="23" t="s">
        <v>231</v>
      </c>
      <c r="D158" s="69">
        <v>28</v>
      </c>
      <c r="E158" s="69">
        <v>39</v>
      </c>
      <c r="F158" s="70">
        <v>1.4</v>
      </c>
    </row>
    <row r="159" spans="2:6" x14ac:dyDescent="0.2">
      <c r="B159" s="23">
        <v>4230</v>
      </c>
      <c r="C159" s="23" t="s">
        <v>232</v>
      </c>
      <c r="D159" s="108">
        <v>5</v>
      </c>
      <c r="E159" s="108">
        <v>9</v>
      </c>
      <c r="F159" s="109">
        <v>0.7</v>
      </c>
    </row>
    <row r="160" spans="2:6" x14ac:dyDescent="0.2">
      <c r="B160" s="23">
        <v>4229</v>
      </c>
      <c r="C160" s="23" t="s">
        <v>233</v>
      </c>
      <c r="D160" s="69">
        <v>12</v>
      </c>
      <c r="E160" s="69">
        <v>14</v>
      </c>
      <c r="F160" s="70">
        <v>1.4</v>
      </c>
    </row>
    <row r="161" spans="2:6" x14ac:dyDescent="0.2">
      <c r="B161" s="23">
        <v>4231</v>
      </c>
      <c r="C161" s="23" t="s">
        <v>234</v>
      </c>
      <c r="D161" s="69">
        <v>8</v>
      </c>
      <c r="E161" s="69">
        <v>11</v>
      </c>
      <c r="F161" s="70">
        <v>0.8</v>
      </c>
    </row>
    <row r="162" spans="2:6" x14ac:dyDescent="0.2">
      <c r="B162" s="23">
        <v>4232</v>
      </c>
      <c r="C162" s="23" t="s">
        <v>235</v>
      </c>
      <c r="D162" s="113">
        <v>0</v>
      </c>
      <c r="E162" s="113">
        <v>0</v>
      </c>
      <c r="F162" s="112">
        <v>0</v>
      </c>
    </row>
    <row r="163" spans="2:6" x14ac:dyDescent="0.2">
      <c r="B163" s="23">
        <v>4233</v>
      </c>
      <c r="C163" s="23" t="s">
        <v>236</v>
      </c>
      <c r="D163" s="69" t="s">
        <v>414</v>
      </c>
      <c r="E163" s="69" t="s">
        <v>414</v>
      </c>
      <c r="F163" s="70" t="s">
        <v>414</v>
      </c>
    </row>
    <row r="164" spans="2:6" x14ac:dyDescent="0.2">
      <c r="B164" s="23">
        <v>4234</v>
      </c>
      <c r="C164" s="23" t="s">
        <v>237</v>
      </c>
      <c r="D164" s="69">
        <v>34</v>
      </c>
      <c r="E164" s="69">
        <v>47</v>
      </c>
      <c r="F164" s="70">
        <v>1.3</v>
      </c>
    </row>
    <row r="165" spans="2:6" x14ac:dyDescent="0.2">
      <c r="B165" s="23">
        <v>4236</v>
      </c>
      <c r="C165" s="23" t="s">
        <v>238</v>
      </c>
      <c r="D165" s="69">
        <v>110</v>
      </c>
      <c r="E165" s="69">
        <v>190</v>
      </c>
      <c r="F165" s="70">
        <v>2.5</v>
      </c>
    </row>
    <row r="166" spans="2:6" x14ac:dyDescent="0.2">
      <c r="B166" s="23">
        <v>4235</v>
      </c>
      <c r="C166" s="23" t="s">
        <v>239</v>
      </c>
      <c r="D166" s="69">
        <v>16</v>
      </c>
      <c r="E166" s="69">
        <v>22</v>
      </c>
      <c r="F166" s="70">
        <v>2</v>
      </c>
    </row>
    <row r="167" spans="2:6" x14ac:dyDescent="0.2">
      <c r="B167" s="23">
        <v>4237</v>
      </c>
      <c r="C167" s="23" t="s">
        <v>240</v>
      </c>
      <c r="D167" s="69">
        <v>7</v>
      </c>
      <c r="E167" s="69">
        <v>8</v>
      </c>
      <c r="F167" s="70">
        <v>0.5</v>
      </c>
    </row>
    <row r="168" spans="2:6" x14ac:dyDescent="0.2">
      <c r="B168" s="23">
        <v>4238</v>
      </c>
      <c r="C168" s="23" t="s">
        <v>241</v>
      </c>
      <c r="D168" s="69" t="s">
        <v>414</v>
      </c>
      <c r="E168" s="69" t="s">
        <v>414</v>
      </c>
      <c r="F168" s="70" t="s">
        <v>414</v>
      </c>
    </row>
    <row r="169" spans="2:6" x14ac:dyDescent="0.2">
      <c r="B169" s="23">
        <v>4239</v>
      </c>
      <c r="C169" s="23" t="s">
        <v>242</v>
      </c>
      <c r="D169" s="69">
        <v>19</v>
      </c>
      <c r="E169" s="69">
        <v>38</v>
      </c>
      <c r="F169" s="70">
        <v>0.9</v>
      </c>
    </row>
    <row r="170" spans="2:6" x14ac:dyDescent="0.2">
      <c r="B170" s="23">
        <v>4240</v>
      </c>
      <c r="C170" s="23" t="s">
        <v>243</v>
      </c>
      <c r="D170" s="69">
        <v>33</v>
      </c>
      <c r="E170" s="69">
        <v>43</v>
      </c>
      <c r="F170" s="70">
        <v>1.5</v>
      </c>
    </row>
    <row r="171" spans="2:6" x14ac:dyDescent="0.2">
      <c r="B171" s="196">
        <v>4269</v>
      </c>
      <c r="C171" s="196" t="s">
        <v>244</v>
      </c>
      <c r="D171" s="197">
        <v>696</v>
      </c>
      <c r="E171" s="197" t="s">
        <v>411</v>
      </c>
      <c r="F171" s="198">
        <v>2.2999999999999998</v>
      </c>
    </row>
    <row r="172" spans="2:6" x14ac:dyDescent="0.2">
      <c r="B172" s="23">
        <v>4251</v>
      </c>
      <c r="C172" s="23" t="s">
        <v>245</v>
      </c>
      <c r="D172" s="69" t="s">
        <v>414</v>
      </c>
      <c r="E172" s="69" t="s">
        <v>414</v>
      </c>
      <c r="F172" s="70" t="s">
        <v>414</v>
      </c>
    </row>
    <row r="173" spans="2:6" x14ac:dyDescent="0.2">
      <c r="B173" s="23">
        <v>4252</v>
      </c>
      <c r="C173" s="23" t="s">
        <v>246</v>
      </c>
      <c r="D173" s="69">
        <v>78</v>
      </c>
      <c r="E173" s="69">
        <v>112</v>
      </c>
      <c r="F173" s="70">
        <v>2</v>
      </c>
    </row>
    <row r="174" spans="2:6" x14ac:dyDescent="0.2">
      <c r="B174" s="23">
        <v>4253</v>
      </c>
      <c r="C174" s="23" t="s">
        <v>247</v>
      </c>
      <c r="D174" s="69">
        <v>19</v>
      </c>
      <c r="E174" s="69">
        <v>25</v>
      </c>
      <c r="F174" s="70">
        <v>0.6</v>
      </c>
    </row>
    <row r="175" spans="2:6" x14ac:dyDescent="0.2">
      <c r="B175" s="23">
        <v>4255</v>
      </c>
      <c r="C175" s="23" t="s">
        <v>248</v>
      </c>
      <c r="D175" s="69">
        <v>16</v>
      </c>
      <c r="E175" s="69">
        <v>20</v>
      </c>
      <c r="F175" s="70">
        <v>1.4</v>
      </c>
    </row>
    <row r="176" spans="2:6" x14ac:dyDescent="0.2">
      <c r="B176" s="23">
        <v>4254</v>
      </c>
      <c r="C176" s="23" t="s">
        <v>249</v>
      </c>
      <c r="D176" s="69">
        <v>154</v>
      </c>
      <c r="E176" s="69">
        <v>267</v>
      </c>
      <c r="F176" s="70">
        <v>2.4</v>
      </c>
    </row>
    <row r="177" spans="2:6" x14ac:dyDescent="0.2">
      <c r="B177" s="23">
        <v>4256</v>
      </c>
      <c r="C177" s="23" t="s">
        <v>250</v>
      </c>
      <c r="D177" s="69" t="s">
        <v>414</v>
      </c>
      <c r="E177" s="69" t="s">
        <v>414</v>
      </c>
      <c r="F177" s="70" t="s">
        <v>414</v>
      </c>
    </row>
    <row r="178" spans="2:6" x14ac:dyDescent="0.2">
      <c r="B178" s="23">
        <v>4257</v>
      </c>
      <c r="C178" s="23" t="s">
        <v>251</v>
      </c>
      <c r="D178" s="69" t="s">
        <v>414</v>
      </c>
      <c r="E178" s="69" t="s">
        <v>414</v>
      </c>
      <c r="F178" s="70" t="s">
        <v>414</v>
      </c>
    </row>
    <row r="179" spans="2:6" x14ac:dyDescent="0.2">
      <c r="B179" s="23">
        <v>4258</v>
      </c>
      <c r="C179" s="23" t="s">
        <v>40</v>
      </c>
      <c r="D179" s="69">
        <v>312</v>
      </c>
      <c r="E179" s="69">
        <v>497</v>
      </c>
      <c r="F179" s="70">
        <v>3.7</v>
      </c>
    </row>
    <row r="180" spans="2:6" x14ac:dyDescent="0.2">
      <c r="B180" s="23">
        <v>4259</v>
      </c>
      <c r="C180" s="23" t="s">
        <v>252</v>
      </c>
      <c r="D180" s="69" t="s">
        <v>414</v>
      </c>
      <c r="E180" s="69" t="s">
        <v>414</v>
      </c>
      <c r="F180" s="70" t="s">
        <v>414</v>
      </c>
    </row>
    <row r="181" spans="2:6" x14ac:dyDescent="0.2">
      <c r="B181" s="23">
        <v>4260</v>
      </c>
      <c r="C181" s="23" t="s">
        <v>253</v>
      </c>
      <c r="D181" s="69">
        <v>59</v>
      </c>
      <c r="E181" s="69">
        <v>90</v>
      </c>
      <c r="F181" s="70">
        <v>2.8</v>
      </c>
    </row>
    <row r="182" spans="2:6" x14ac:dyDescent="0.2">
      <c r="B182" s="23">
        <v>4261</v>
      </c>
      <c r="C182" s="23" t="s">
        <v>254</v>
      </c>
      <c r="D182" s="71">
        <v>8</v>
      </c>
      <c r="E182" s="71">
        <v>10</v>
      </c>
      <c r="F182" s="72">
        <v>0.5</v>
      </c>
    </row>
    <row r="183" spans="2:6" x14ac:dyDescent="0.2">
      <c r="B183" s="23">
        <v>4262</v>
      </c>
      <c r="C183" s="23" t="s">
        <v>255</v>
      </c>
      <c r="D183" s="71">
        <v>10</v>
      </c>
      <c r="E183" s="71">
        <v>14</v>
      </c>
      <c r="F183" s="72">
        <v>1.3</v>
      </c>
    </row>
    <row r="184" spans="2:6" x14ac:dyDescent="0.2">
      <c r="B184" s="23">
        <v>4263</v>
      </c>
      <c r="C184" s="23" t="s">
        <v>256</v>
      </c>
      <c r="D184" s="69">
        <v>25</v>
      </c>
      <c r="E184" s="69">
        <v>39</v>
      </c>
      <c r="F184" s="70">
        <v>1.7</v>
      </c>
    </row>
    <row r="185" spans="2:6" x14ac:dyDescent="0.2">
      <c r="B185" s="23">
        <v>4264</v>
      </c>
      <c r="C185" s="23" t="s">
        <v>257</v>
      </c>
      <c r="D185" s="108">
        <v>6</v>
      </c>
      <c r="E185" s="108">
        <v>11</v>
      </c>
      <c r="F185" s="109">
        <v>1.3</v>
      </c>
    </row>
    <row r="186" spans="2:6" x14ac:dyDescent="0.2">
      <c r="B186" s="196">
        <v>4299</v>
      </c>
      <c r="C186" s="196" t="s">
        <v>258</v>
      </c>
      <c r="D186" s="197" t="s">
        <v>412</v>
      </c>
      <c r="E186" s="197" t="s">
        <v>413</v>
      </c>
      <c r="F186" s="198">
        <v>2.8</v>
      </c>
    </row>
    <row r="187" spans="2:6" x14ac:dyDescent="0.2">
      <c r="B187" s="23">
        <v>4271</v>
      </c>
      <c r="C187" s="23" t="s">
        <v>259</v>
      </c>
      <c r="D187" s="69">
        <v>243</v>
      </c>
      <c r="E187" s="69">
        <v>482</v>
      </c>
      <c r="F187" s="70">
        <v>6.1</v>
      </c>
    </row>
    <row r="188" spans="2:6" x14ac:dyDescent="0.2">
      <c r="B188" s="23">
        <v>4272</v>
      </c>
      <c r="C188" s="23" t="s">
        <v>260</v>
      </c>
      <c r="D188" s="110">
        <v>0</v>
      </c>
      <c r="E188" s="110">
        <v>0</v>
      </c>
      <c r="F188" s="111">
        <v>0</v>
      </c>
    </row>
    <row r="189" spans="2:6" x14ac:dyDescent="0.2">
      <c r="B189" s="23">
        <v>4273</v>
      </c>
      <c r="C189" s="23" t="s">
        <v>261</v>
      </c>
      <c r="D189" s="69">
        <v>9</v>
      </c>
      <c r="E189" s="69">
        <v>12</v>
      </c>
      <c r="F189" s="70">
        <v>1.5</v>
      </c>
    </row>
    <row r="190" spans="2:6" x14ac:dyDescent="0.2">
      <c r="B190" s="23">
        <v>4274</v>
      </c>
      <c r="C190" s="23" t="s">
        <v>262</v>
      </c>
      <c r="D190" s="69">
        <v>46</v>
      </c>
      <c r="E190" s="69">
        <v>67</v>
      </c>
      <c r="F190" s="70">
        <v>1.7</v>
      </c>
    </row>
    <row r="191" spans="2:6" x14ac:dyDescent="0.2">
      <c r="B191" s="23">
        <v>4275</v>
      </c>
      <c r="C191" s="23" t="s">
        <v>263</v>
      </c>
      <c r="D191" s="69" t="s">
        <v>414</v>
      </c>
      <c r="E191" s="69" t="s">
        <v>414</v>
      </c>
      <c r="F191" s="70" t="s">
        <v>414</v>
      </c>
    </row>
    <row r="192" spans="2:6" x14ac:dyDescent="0.2">
      <c r="B192" s="23">
        <v>4276</v>
      </c>
      <c r="C192" s="23" t="s">
        <v>264</v>
      </c>
      <c r="D192" s="69">
        <v>63</v>
      </c>
      <c r="E192" s="69">
        <v>96</v>
      </c>
      <c r="F192" s="70">
        <v>2.2000000000000002</v>
      </c>
    </row>
    <row r="193" spans="2:11" x14ac:dyDescent="0.2">
      <c r="B193" s="23">
        <v>4277</v>
      </c>
      <c r="C193" s="23" t="s">
        <v>265</v>
      </c>
      <c r="D193" s="108">
        <v>6</v>
      </c>
      <c r="E193" s="108">
        <v>6</v>
      </c>
      <c r="F193" s="109">
        <v>0.7</v>
      </c>
    </row>
    <row r="194" spans="2:11" x14ac:dyDescent="0.2">
      <c r="B194" s="23">
        <v>4279</v>
      </c>
      <c r="C194" s="23" t="s">
        <v>266</v>
      </c>
      <c r="D194" s="69">
        <v>27</v>
      </c>
      <c r="E194" s="69">
        <v>44</v>
      </c>
      <c r="F194" s="70">
        <v>1.5</v>
      </c>
    </row>
    <row r="195" spans="2:11" x14ac:dyDescent="0.2">
      <c r="B195" s="23">
        <v>4280</v>
      </c>
      <c r="C195" s="23" t="s">
        <v>267</v>
      </c>
      <c r="D195" s="69">
        <v>187</v>
      </c>
      <c r="E195" s="69">
        <v>325</v>
      </c>
      <c r="F195" s="70">
        <v>2.4</v>
      </c>
    </row>
    <row r="196" spans="2:11" x14ac:dyDescent="0.2">
      <c r="B196" s="23">
        <v>4281</v>
      </c>
      <c r="C196" s="23" t="s">
        <v>268</v>
      </c>
      <c r="D196" s="69">
        <v>7</v>
      </c>
      <c r="E196" s="69">
        <v>14</v>
      </c>
      <c r="F196" s="70">
        <v>1.1000000000000001</v>
      </c>
    </row>
    <row r="197" spans="2:11" x14ac:dyDescent="0.2">
      <c r="B197" s="23">
        <v>4282</v>
      </c>
      <c r="C197" s="23" t="s">
        <v>269</v>
      </c>
      <c r="D197" s="69">
        <v>160</v>
      </c>
      <c r="E197" s="69">
        <v>269</v>
      </c>
      <c r="F197" s="70">
        <v>3</v>
      </c>
      <c r="K197" s="42"/>
    </row>
    <row r="198" spans="2:11" x14ac:dyDescent="0.2">
      <c r="B198" s="23">
        <v>4283</v>
      </c>
      <c r="C198" s="23" t="s">
        <v>270</v>
      </c>
      <c r="D198" s="69">
        <v>91</v>
      </c>
      <c r="E198" s="69">
        <v>157</v>
      </c>
      <c r="F198" s="70">
        <v>4.2</v>
      </c>
      <c r="K198" s="42"/>
    </row>
    <row r="199" spans="2:11" x14ac:dyDescent="0.2">
      <c r="B199" s="23">
        <v>4284</v>
      </c>
      <c r="C199" s="23" t="s">
        <v>271</v>
      </c>
      <c r="D199" s="69">
        <v>13</v>
      </c>
      <c r="E199" s="69">
        <v>16</v>
      </c>
      <c r="F199" s="70">
        <v>1.4</v>
      </c>
      <c r="K199" s="42"/>
    </row>
    <row r="200" spans="2:11" x14ac:dyDescent="0.2">
      <c r="B200" s="23">
        <v>4285</v>
      </c>
      <c r="C200" s="23" t="s">
        <v>272</v>
      </c>
      <c r="D200" s="69">
        <v>57</v>
      </c>
      <c r="E200" s="69">
        <v>95</v>
      </c>
      <c r="F200" s="70">
        <v>2</v>
      </c>
    </row>
    <row r="201" spans="2:11" x14ac:dyDescent="0.2">
      <c r="B201" s="23">
        <v>4286</v>
      </c>
      <c r="C201" s="23" t="s">
        <v>273</v>
      </c>
      <c r="D201" s="69">
        <v>19</v>
      </c>
      <c r="E201" s="69">
        <v>37</v>
      </c>
      <c r="F201" s="70">
        <v>2.7</v>
      </c>
    </row>
    <row r="202" spans="2:11" x14ac:dyDescent="0.2">
      <c r="B202" s="23">
        <v>4287</v>
      </c>
      <c r="C202" s="23" t="s">
        <v>274</v>
      </c>
      <c r="D202" s="69">
        <v>7</v>
      </c>
      <c r="E202" s="69">
        <v>9</v>
      </c>
      <c r="F202" s="70">
        <v>0.5</v>
      </c>
    </row>
    <row r="203" spans="2:11" x14ac:dyDescent="0.2">
      <c r="B203" s="23">
        <v>4288</v>
      </c>
      <c r="C203" s="23" t="s">
        <v>275</v>
      </c>
      <c r="D203" s="113">
        <v>0</v>
      </c>
      <c r="E203" s="113">
        <v>0</v>
      </c>
      <c r="F203" s="112">
        <v>0</v>
      </c>
    </row>
    <row r="204" spans="2:11" x14ac:dyDescent="0.2">
      <c r="B204" s="23">
        <v>4289</v>
      </c>
      <c r="C204" s="23" t="s">
        <v>41</v>
      </c>
      <c r="D204" s="69">
        <v>239</v>
      </c>
      <c r="E204" s="69">
        <v>382</v>
      </c>
      <c r="F204" s="70">
        <v>3.3</v>
      </c>
    </row>
    <row r="205" spans="2:11" x14ac:dyDescent="0.2">
      <c r="B205" s="196">
        <v>4329</v>
      </c>
      <c r="C205" s="196" t="s">
        <v>276</v>
      </c>
      <c r="D205" s="197">
        <v>457</v>
      </c>
      <c r="E205" s="197">
        <v>699</v>
      </c>
      <c r="F205" s="198">
        <v>2.1</v>
      </c>
    </row>
    <row r="206" spans="2:11" x14ac:dyDescent="0.2">
      <c r="B206" s="23">
        <v>4323</v>
      </c>
      <c r="C206" s="23" t="s">
        <v>277</v>
      </c>
      <c r="D206" s="69">
        <v>93</v>
      </c>
      <c r="E206" s="69">
        <v>143</v>
      </c>
      <c r="F206" s="70">
        <v>3.4</v>
      </c>
    </row>
    <row r="207" spans="2:11" x14ac:dyDescent="0.2">
      <c r="B207" s="23">
        <v>4301</v>
      </c>
      <c r="C207" s="23" t="s">
        <v>278</v>
      </c>
      <c r="D207" s="69" t="s">
        <v>414</v>
      </c>
      <c r="E207" s="69" t="s">
        <v>414</v>
      </c>
      <c r="F207" s="70" t="s">
        <v>414</v>
      </c>
    </row>
    <row r="208" spans="2:11" x14ac:dyDescent="0.2">
      <c r="B208" s="23">
        <v>4302</v>
      </c>
      <c r="C208" s="23" t="s">
        <v>279</v>
      </c>
      <c r="D208" s="108">
        <v>0</v>
      </c>
      <c r="E208" s="108">
        <v>0</v>
      </c>
      <c r="F208" s="109">
        <v>0</v>
      </c>
    </row>
    <row r="209" spans="2:6" x14ac:dyDescent="0.2">
      <c r="B209" s="23">
        <v>4303</v>
      </c>
      <c r="C209" s="23" t="s">
        <v>280</v>
      </c>
      <c r="D209" s="69">
        <v>35</v>
      </c>
      <c r="E209" s="69">
        <v>58</v>
      </c>
      <c r="F209" s="70">
        <v>1.5</v>
      </c>
    </row>
    <row r="210" spans="2:6" x14ac:dyDescent="0.2">
      <c r="B210" s="23">
        <v>4304</v>
      </c>
      <c r="C210" s="23" t="s">
        <v>281</v>
      </c>
      <c r="D210" s="69">
        <v>64</v>
      </c>
      <c r="E210" s="69">
        <v>108</v>
      </c>
      <c r="F210" s="70">
        <v>2.8</v>
      </c>
    </row>
    <row r="211" spans="2:6" x14ac:dyDescent="0.2">
      <c r="B211" s="23">
        <v>4305</v>
      </c>
      <c r="C211" s="23" t="s">
        <v>282</v>
      </c>
      <c r="D211" s="69">
        <v>29</v>
      </c>
      <c r="E211" s="69">
        <v>42</v>
      </c>
      <c r="F211" s="70">
        <v>1.6</v>
      </c>
    </row>
    <row r="212" spans="2:6" x14ac:dyDescent="0.2">
      <c r="B212" s="23">
        <v>4306</v>
      </c>
      <c r="C212" s="23" t="s">
        <v>283</v>
      </c>
      <c r="D212" s="69" t="s">
        <v>414</v>
      </c>
      <c r="E212" s="69" t="s">
        <v>414</v>
      </c>
      <c r="F212" s="70" t="s">
        <v>414</v>
      </c>
    </row>
    <row r="213" spans="2:6" x14ac:dyDescent="0.2">
      <c r="B213" s="23">
        <v>4307</v>
      </c>
      <c r="C213" s="23" t="s">
        <v>284</v>
      </c>
      <c r="D213" s="71">
        <v>10</v>
      </c>
      <c r="E213" s="71">
        <v>11</v>
      </c>
      <c r="F213" s="72">
        <v>1.3</v>
      </c>
    </row>
    <row r="214" spans="2:6" x14ac:dyDescent="0.2">
      <c r="B214" s="23">
        <v>4308</v>
      </c>
      <c r="C214" s="23" t="s">
        <v>285</v>
      </c>
      <c r="D214" s="69">
        <v>9</v>
      </c>
      <c r="E214" s="69">
        <v>14</v>
      </c>
      <c r="F214" s="70">
        <v>3.4</v>
      </c>
    </row>
    <row r="215" spans="2:6" x14ac:dyDescent="0.2">
      <c r="B215" s="23">
        <v>4309</v>
      </c>
      <c r="C215" s="23" t="s">
        <v>286</v>
      </c>
      <c r="D215" s="69">
        <v>49</v>
      </c>
      <c r="E215" s="69">
        <v>64</v>
      </c>
      <c r="F215" s="70">
        <v>1.9</v>
      </c>
    </row>
    <row r="216" spans="2:6" x14ac:dyDescent="0.2">
      <c r="B216" s="23">
        <v>4310</v>
      </c>
      <c r="C216" s="23" t="s">
        <v>287</v>
      </c>
      <c r="D216" s="69">
        <v>37</v>
      </c>
      <c r="E216" s="69">
        <v>53</v>
      </c>
      <c r="F216" s="70">
        <v>3.2</v>
      </c>
    </row>
    <row r="217" spans="2:6" x14ac:dyDescent="0.2">
      <c r="B217" s="23">
        <v>4311</v>
      </c>
      <c r="C217" s="23" t="s">
        <v>288</v>
      </c>
      <c r="D217" s="69">
        <v>23</v>
      </c>
      <c r="E217" s="69">
        <v>31</v>
      </c>
      <c r="F217" s="70">
        <v>2.4</v>
      </c>
    </row>
    <row r="218" spans="2:6" x14ac:dyDescent="0.2">
      <c r="B218" s="23">
        <v>4312</v>
      </c>
      <c r="C218" s="23" t="s">
        <v>289</v>
      </c>
      <c r="D218" s="69">
        <v>31</v>
      </c>
      <c r="E218" s="69">
        <v>45</v>
      </c>
      <c r="F218" s="70">
        <v>1.7</v>
      </c>
    </row>
    <row r="219" spans="2:6" x14ac:dyDescent="0.2">
      <c r="B219" s="23">
        <v>4313</v>
      </c>
      <c r="C219" s="23" t="s">
        <v>290</v>
      </c>
      <c r="D219" s="69">
        <v>13</v>
      </c>
      <c r="E219" s="69">
        <v>24</v>
      </c>
      <c r="F219" s="70">
        <v>1.1000000000000001</v>
      </c>
    </row>
    <row r="220" spans="2:6" x14ac:dyDescent="0.2">
      <c r="B220" s="23">
        <v>4314</v>
      </c>
      <c r="C220" s="23" t="s">
        <v>291</v>
      </c>
      <c r="D220" s="69" t="s">
        <v>414</v>
      </c>
      <c r="E220" s="69" t="s">
        <v>414</v>
      </c>
      <c r="F220" s="70" t="s">
        <v>414</v>
      </c>
    </row>
    <row r="221" spans="2:6" x14ac:dyDescent="0.2">
      <c r="B221" s="23">
        <v>4315</v>
      </c>
      <c r="C221" s="23" t="s">
        <v>292</v>
      </c>
      <c r="D221" s="69">
        <v>23</v>
      </c>
      <c r="E221" s="69">
        <v>34</v>
      </c>
      <c r="F221" s="70">
        <v>3.4</v>
      </c>
    </row>
    <row r="222" spans="2:6" x14ac:dyDescent="0.2">
      <c r="B222" s="23">
        <v>4316</v>
      </c>
      <c r="C222" s="23" t="s">
        <v>293</v>
      </c>
      <c r="D222" s="71">
        <v>10</v>
      </c>
      <c r="E222" s="71">
        <v>20</v>
      </c>
      <c r="F222" s="72">
        <v>2.7</v>
      </c>
    </row>
    <row r="223" spans="2:6" x14ac:dyDescent="0.2">
      <c r="B223" s="23">
        <v>4317</v>
      </c>
      <c r="C223" s="23" t="s">
        <v>294</v>
      </c>
      <c r="D223" s="71">
        <v>10</v>
      </c>
      <c r="E223" s="71">
        <v>16</v>
      </c>
      <c r="F223" s="72">
        <v>5.2</v>
      </c>
    </row>
    <row r="224" spans="2:6" x14ac:dyDescent="0.2">
      <c r="B224" s="23">
        <v>4318</v>
      </c>
      <c r="C224" s="23" t="s">
        <v>295</v>
      </c>
      <c r="D224" s="69">
        <v>5</v>
      </c>
      <c r="E224" s="69">
        <v>6</v>
      </c>
      <c r="F224" s="70">
        <v>0.4</v>
      </c>
    </row>
    <row r="225" spans="1:6" x14ac:dyDescent="0.2">
      <c r="B225" s="23">
        <v>4319</v>
      </c>
      <c r="C225" s="23" t="s">
        <v>296</v>
      </c>
      <c r="D225" s="69">
        <v>9</v>
      </c>
      <c r="E225" s="69">
        <v>10</v>
      </c>
      <c r="F225" s="70">
        <v>1.6</v>
      </c>
    </row>
    <row r="226" spans="1:6" x14ac:dyDescent="0.2">
      <c r="B226" s="23">
        <v>4320</v>
      </c>
      <c r="C226" s="23" t="s">
        <v>297</v>
      </c>
      <c r="D226" s="69">
        <v>16</v>
      </c>
      <c r="E226" s="69">
        <v>28</v>
      </c>
      <c r="F226" s="70">
        <v>2.2999999999999998</v>
      </c>
    </row>
    <row r="227" spans="1:6" x14ac:dyDescent="0.2">
      <c r="B227" s="23">
        <v>4322</v>
      </c>
      <c r="C227" s="23" t="s">
        <v>298</v>
      </c>
      <c r="D227" s="69" t="s">
        <v>414</v>
      </c>
      <c r="E227" s="69" t="s">
        <v>414</v>
      </c>
      <c r="F227" s="70" t="s">
        <v>414</v>
      </c>
    </row>
    <row r="228" spans="1:6" x14ac:dyDescent="0.2">
      <c r="A228" s="42"/>
      <c r="C228" s="42"/>
      <c r="D228" s="42"/>
      <c r="E228" s="42"/>
    </row>
    <row r="229" spans="1:6" ht="27" customHeight="1" x14ac:dyDescent="0.2">
      <c r="A229" s="42"/>
      <c r="B229" s="221" t="s">
        <v>451</v>
      </c>
      <c r="C229" s="221"/>
      <c r="D229" s="221"/>
      <c r="E229" s="221"/>
      <c r="F229" s="221"/>
    </row>
    <row r="230" spans="1:6" ht="41.25" customHeight="1" x14ac:dyDescent="0.2">
      <c r="B230" s="220" t="s">
        <v>476</v>
      </c>
      <c r="C230" s="220"/>
      <c r="D230" s="220"/>
      <c r="E230" s="220"/>
      <c r="F230" s="220"/>
    </row>
  </sheetData>
  <mergeCells count="3">
    <mergeCell ref="A1:I1"/>
    <mergeCell ref="B230:F230"/>
    <mergeCell ref="B229:F229"/>
  </mergeCells>
  <conditionalFormatting sqref="D78:F78">
    <cfRule type="expression" dxfId="23" priority="421" stopIfTrue="1">
      <formula>COUNTIF(#REF!,"=Bezirk:*")</formula>
    </cfRule>
    <cfRule type="expression" dxfId="22" priority="422" stopIfTrue="1">
      <formula>COUNTIF(#REF!,"=Verwaltungskreise:*")</formula>
    </cfRule>
    <cfRule type="expression" dxfId="21" priority="423" stopIfTrue="1">
      <formula>COUNTIF(#REF!,"=Amt:*")</formula>
    </cfRule>
  </conditionalFormatting>
  <conditionalFormatting sqref="D19:F19 D54:F54 D128:F128">
    <cfRule type="expression" dxfId="20" priority="499" stopIfTrue="1">
      <formula>COUNTIF($C22,"=Bezirk:*")</formula>
    </cfRule>
    <cfRule type="expression" dxfId="19" priority="500" stopIfTrue="1">
      <formula>COUNTIF($C22,"=Verwaltungskreise:*")</formula>
    </cfRule>
    <cfRule type="expression" dxfId="18" priority="501" stopIfTrue="1">
      <formula>COUNTIF($C22,"=Amt:*")</formula>
    </cfRule>
  </conditionalFormatting>
  <conditionalFormatting sqref="C72 D50:F50">
    <cfRule type="expression" dxfId="17" priority="571" stopIfTrue="1">
      <formula>COUNTIF($C52,"=Bezirk:*")</formula>
    </cfRule>
    <cfRule type="expression" dxfId="16" priority="572" stopIfTrue="1">
      <formula>COUNTIF($C52,"=Verwaltungskreise:*")</formula>
    </cfRule>
    <cfRule type="expression" dxfId="15" priority="573" stopIfTrue="1">
      <formula>COUNTIF($C52,"=Amt:*")</formula>
    </cfRule>
  </conditionalFormatting>
  <conditionalFormatting sqref="D84:F84 D70:F70 D105:F105 D100:F100 D121:F124 D114:F114 D137:F139 D132:F133 D153:F153 D82:F82 D223:F223 D182:F183 D185:F185">
    <cfRule type="expression" dxfId="14" priority="574" stopIfTrue="1">
      <formula>COUNTIF($C74,"=Bezirk:*")</formula>
    </cfRule>
    <cfRule type="expression" dxfId="13" priority="575" stopIfTrue="1">
      <formula>COUNTIF($C74,"=Verwaltungskreise:*")</formula>
    </cfRule>
    <cfRule type="expression" dxfId="12" priority="576" stopIfTrue="1">
      <formula>COUNTIF($C74,"=Amt:*")</formula>
    </cfRule>
  </conditionalFormatting>
  <conditionalFormatting sqref="D159:F159 D156:F157 D193:F193 D188:F188 D213:F213 D208:F208">
    <cfRule type="expression" dxfId="11" priority="769" stopIfTrue="1">
      <formula>COUNTIF($C161,"=Bezirk:*")</formula>
    </cfRule>
    <cfRule type="expression" dxfId="10" priority="770" stopIfTrue="1">
      <formula>COUNTIF($C161,"=Verwaltungskreise:*")</formula>
    </cfRule>
    <cfRule type="expression" dxfId="9" priority="771" stopIfTrue="1">
      <formula>COUNTIF($C161,"=Amt:*")</formula>
    </cfRule>
  </conditionalFormatting>
  <conditionalFormatting sqref="D222:F222">
    <cfRule type="expression" dxfId="8" priority="772" stopIfTrue="1">
      <formula>COUNTIF(#REF!,"=Bezirk:*")</formula>
    </cfRule>
    <cfRule type="expression" dxfId="7" priority="773" stopIfTrue="1">
      <formula>COUNTIF(#REF!,"=Verwaltungskreise:*")</formula>
    </cfRule>
    <cfRule type="expression" dxfId="6" priority="774" stopIfTrue="1">
      <formula>COUNTIF(#REF!,"=Amt:*")</formula>
    </cfRule>
  </conditionalFormatting>
  <conditionalFormatting sqref="D126:F126">
    <cfRule type="expression" dxfId="5" priority="775" stopIfTrue="1">
      <formula>COUNTIF(#REF!,"=Bezirk:*")</formula>
    </cfRule>
    <cfRule type="expression" dxfId="4" priority="776" stopIfTrue="1">
      <formula>COUNTIF(#REF!,"=Verwaltungskreise:*")</formula>
    </cfRule>
    <cfRule type="expression" dxfId="3" priority="777" stopIfTrue="1">
      <formula>COUNTIF(#REF!,"=Amt:*")</formula>
    </cfRule>
  </conditionalFormatting>
  <conditionalFormatting sqref="D41:F41">
    <cfRule type="expression" dxfId="2" priority="778" stopIfTrue="1">
      <formula>COUNTIF(#REF!,"=Bezirk:*")</formula>
    </cfRule>
    <cfRule type="expression" dxfId="1" priority="779" stopIfTrue="1">
      <formula>COUNTIF(#REF!,"=Verwaltungskreise:*")</formula>
    </cfRule>
    <cfRule type="expression" dxfId="0" priority="780" stopIfTrue="1">
      <formula>COUNTIF(#REF!,"=Amt:*")</formula>
    </cfRule>
  </conditionalFormatting>
  <pageMargins left="0.7" right="0.7" top="0.78740157499999996" bottom="0.78740157499999996"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O30"/>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28.5703125" bestFit="1" customWidth="1"/>
    <col min="3" max="9" width="10.28515625" customWidth="1"/>
    <col min="10" max="10" width="10.28515625" style="42" customWidth="1"/>
    <col min="15" max="15" width="9.85546875" customWidth="1"/>
  </cols>
  <sheetData>
    <row r="1" spans="1:15" ht="15.75" x14ac:dyDescent="0.25">
      <c r="A1" s="218" t="str">
        <f>Inhaltsverzeichnis!B21&amp;" " &amp;Inhaltsverzeichnis!C21&amp;" "&amp;Inhaltsverzeichnis!E21</f>
        <v>Tabelle 4: Sozialhilfequote nach Kantonen, 2005–2017</v>
      </c>
      <c r="B1" s="218"/>
      <c r="C1" s="218"/>
      <c r="D1" s="218"/>
      <c r="E1" s="218"/>
    </row>
    <row r="3" spans="1:15" x14ac:dyDescent="0.2">
      <c r="B3" s="48" t="s">
        <v>76</v>
      </c>
      <c r="C3" s="62" t="s">
        <v>50</v>
      </c>
      <c r="D3" s="62" t="s">
        <v>51</v>
      </c>
      <c r="E3" s="62" t="s">
        <v>52</v>
      </c>
      <c r="F3" s="62" t="s">
        <v>53</v>
      </c>
      <c r="G3" s="62" t="s">
        <v>54</v>
      </c>
      <c r="H3" s="62" t="s">
        <v>55</v>
      </c>
      <c r="I3" s="62" t="s">
        <v>56</v>
      </c>
      <c r="J3" s="67">
        <v>2012</v>
      </c>
      <c r="K3" s="67">
        <v>2013</v>
      </c>
      <c r="L3" s="67">
        <v>2014</v>
      </c>
      <c r="M3" s="67">
        <v>2015</v>
      </c>
      <c r="N3" s="67">
        <v>2016</v>
      </c>
      <c r="O3" s="67">
        <v>2017</v>
      </c>
    </row>
    <row r="4" spans="1:15" x14ac:dyDescent="0.2">
      <c r="B4" s="52" t="s">
        <v>58</v>
      </c>
      <c r="C4" s="53">
        <v>3.9</v>
      </c>
      <c r="D4" s="53">
        <v>3.8</v>
      </c>
      <c r="E4" s="53">
        <v>3.7</v>
      </c>
      <c r="F4" s="53">
        <v>3.3</v>
      </c>
      <c r="G4" s="53">
        <v>3.3</v>
      </c>
      <c r="H4" s="53">
        <v>3.2</v>
      </c>
      <c r="I4" s="53">
        <v>3.2</v>
      </c>
      <c r="J4" s="53">
        <v>3.2</v>
      </c>
      <c r="K4" s="98">
        <v>3.2</v>
      </c>
      <c r="L4" s="98">
        <v>3.2</v>
      </c>
      <c r="M4" s="150">
        <v>3.2</v>
      </c>
      <c r="N4" s="150">
        <v>3.2</v>
      </c>
      <c r="O4" s="150">
        <v>3.3</v>
      </c>
    </row>
    <row r="5" spans="1:15" x14ac:dyDescent="0.2">
      <c r="B5" s="52" t="s">
        <v>340</v>
      </c>
      <c r="C5" s="53">
        <v>4.2</v>
      </c>
      <c r="D5" s="53">
        <v>4.3</v>
      </c>
      <c r="E5" s="53">
        <v>4.0999999999999996</v>
      </c>
      <c r="F5" s="53">
        <v>3.9</v>
      </c>
      <c r="G5" s="53">
        <v>4</v>
      </c>
      <c r="H5" s="53">
        <v>4.0999999999999996</v>
      </c>
      <c r="I5" s="53">
        <v>4.2</v>
      </c>
      <c r="J5" s="53">
        <v>4.2</v>
      </c>
      <c r="K5" s="98">
        <v>4.2</v>
      </c>
      <c r="L5" s="98">
        <v>4.3</v>
      </c>
      <c r="M5" s="150">
        <v>4.2</v>
      </c>
      <c r="N5" s="150">
        <v>4.2</v>
      </c>
      <c r="O5" s="150">
        <v>4.2</v>
      </c>
    </row>
    <row r="6" spans="1:15" x14ac:dyDescent="0.2">
      <c r="B6" s="52" t="s">
        <v>59</v>
      </c>
      <c r="C6" s="53">
        <v>2.6</v>
      </c>
      <c r="D6" s="53">
        <v>2.5</v>
      </c>
      <c r="E6" s="53">
        <v>2.4</v>
      </c>
      <c r="F6" s="53">
        <v>2.2000000000000002</v>
      </c>
      <c r="G6" s="53">
        <v>2.1</v>
      </c>
      <c r="H6" s="53">
        <v>2.1</v>
      </c>
      <c r="I6" s="53">
        <v>2</v>
      </c>
      <c r="J6" s="53">
        <v>2.1</v>
      </c>
      <c r="K6" s="98">
        <v>2.1</v>
      </c>
      <c r="L6" s="98">
        <v>2.2000000000000002</v>
      </c>
      <c r="M6" s="150">
        <v>2.2000000000000002</v>
      </c>
      <c r="N6" s="150">
        <v>2.2999999999999998</v>
      </c>
      <c r="O6" s="150">
        <v>2.5</v>
      </c>
    </row>
    <row r="7" spans="1:15" x14ac:dyDescent="0.2">
      <c r="B7" s="52" t="s">
        <v>60</v>
      </c>
      <c r="C7" s="53">
        <v>1.2</v>
      </c>
      <c r="D7" s="53">
        <v>1.1000000000000001</v>
      </c>
      <c r="E7" s="53">
        <v>1.2</v>
      </c>
      <c r="F7" s="53">
        <v>1.2</v>
      </c>
      <c r="G7" s="53">
        <v>1.2</v>
      </c>
      <c r="H7" s="53">
        <v>1.1000000000000001</v>
      </c>
      <c r="I7" s="53">
        <v>1.1000000000000001</v>
      </c>
      <c r="J7" s="53">
        <v>1.1000000000000001</v>
      </c>
      <c r="K7" s="98">
        <v>1.1000000000000001</v>
      </c>
      <c r="L7" s="98">
        <v>1.2</v>
      </c>
      <c r="M7" s="150">
        <v>1.1000000000000001</v>
      </c>
      <c r="N7" s="150">
        <v>1.3</v>
      </c>
      <c r="O7" s="150">
        <v>1.3</v>
      </c>
    </row>
    <row r="8" spans="1:15" x14ac:dyDescent="0.2">
      <c r="B8" s="52" t="s">
        <v>61</v>
      </c>
      <c r="C8" s="53">
        <v>1.7</v>
      </c>
      <c r="D8" s="53">
        <v>1.7</v>
      </c>
      <c r="E8" s="53">
        <v>1.6</v>
      </c>
      <c r="F8" s="53">
        <v>1.5</v>
      </c>
      <c r="G8" s="53">
        <v>1.5</v>
      </c>
      <c r="H8" s="53">
        <v>1.4</v>
      </c>
      <c r="I8" s="53">
        <v>1.4</v>
      </c>
      <c r="J8" s="53">
        <v>1.4</v>
      </c>
      <c r="K8" s="98">
        <v>1.5</v>
      </c>
      <c r="L8" s="98">
        <v>1.5</v>
      </c>
      <c r="M8" s="150">
        <v>1.4</v>
      </c>
      <c r="N8" s="150">
        <v>1.4</v>
      </c>
      <c r="O8" s="150">
        <v>1.4</v>
      </c>
    </row>
    <row r="9" spans="1:15" x14ac:dyDescent="0.2">
      <c r="B9" s="52" t="s">
        <v>62</v>
      </c>
      <c r="C9" s="53">
        <v>1.2</v>
      </c>
      <c r="D9" s="53">
        <v>1.3</v>
      </c>
      <c r="E9" s="53">
        <v>1.1000000000000001</v>
      </c>
      <c r="F9" s="53">
        <v>1.1000000000000001</v>
      </c>
      <c r="G9" s="53">
        <v>1</v>
      </c>
      <c r="H9" s="53">
        <v>1</v>
      </c>
      <c r="I9" s="53">
        <v>1.2</v>
      </c>
      <c r="J9" s="53">
        <v>1.2</v>
      </c>
      <c r="K9" s="98">
        <v>1.1000000000000001</v>
      </c>
      <c r="L9" s="98">
        <v>1.1000000000000001</v>
      </c>
      <c r="M9" s="150">
        <v>1</v>
      </c>
      <c r="N9" s="150">
        <v>1.1000000000000001</v>
      </c>
      <c r="O9" s="150">
        <v>1.2</v>
      </c>
    </row>
    <row r="10" spans="1:15" x14ac:dyDescent="0.2">
      <c r="B10" s="52" t="s">
        <v>63</v>
      </c>
      <c r="C10" s="53">
        <v>1</v>
      </c>
      <c r="D10" s="53">
        <v>0.9</v>
      </c>
      <c r="E10" s="53">
        <v>0.8</v>
      </c>
      <c r="F10" s="53">
        <v>0.9</v>
      </c>
      <c r="G10" s="53">
        <v>0.9</v>
      </c>
      <c r="H10" s="53">
        <v>1</v>
      </c>
      <c r="I10" s="53">
        <v>0.9</v>
      </c>
      <c r="J10" s="53">
        <v>0.9</v>
      </c>
      <c r="K10" s="98">
        <v>0.9</v>
      </c>
      <c r="L10" s="98">
        <v>0.9</v>
      </c>
      <c r="M10" s="150">
        <v>0.9</v>
      </c>
      <c r="N10" s="150">
        <v>1</v>
      </c>
      <c r="O10" s="150">
        <v>0.9</v>
      </c>
    </row>
    <row r="11" spans="1:15" x14ac:dyDescent="0.2">
      <c r="B11" s="52" t="s">
        <v>64</v>
      </c>
      <c r="C11" s="53">
        <v>2.2000000000000002</v>
      </c>
      <c r="D11" s="53">
        <v>1.9</v>
      </c>
      <c r="E11" s="53">
        <v>1.8</v>
      </c>
      <c r="F11" s="53">
        <v>2.2000000000000002</v>
      </c>
      <c r="G11" s="53">
        <v>2.1</v>
      </c>
      <c r="H11" s="53">
        <v>2.1</v>
      </c>
      <c r="I11" s="53">
        <v>2</v>
      </c>
      <c r="J11" s="53">
        <v>2</v>
      </c>
      <c r="K11" s="98">
        <v>2</v>
      </c>
      <c r="L11" s="98">
        <v>2.1</v>
      </c>
      <c r="M11" s="150">
        <v>1.9</v>
      </c>
      <c r="N11" s="150">
        <v>1.8</v>
      </c>
      <c r="O11" s="150">
        <v>1.8</v>
      </c>
    </row>
    <row r="12" spans="1:15" x14ac:dyDescent="0.2">
      <c r="B12" s="52" t="s">
        <v>65</v>
      </c>
      <c r="C12" s="53">
        <v>2</v>
      </c>
      <c r="D12" s="53">
        <v>1.9</v>
      </c>
      <c r="E12" s="53">
        <v>1.8</v>
      </c>
      <c r="F12" s="53">
        <v>1.7</v>
      </c>
      <c r="G12" s="53">
        <v>1.7</v>
      </c>
      <c r="H12" s="53">
        <v>1.7</v>
      </c>
      <c r="I12" s="53">
        <v>1.6</v>
      </c>
      <c r="J12" s="53">
        <v>1.7</v>
      </c>
      <c r="K12" s="98">
        <v>1.7</v>
      </c>
      <c r="L12" s="98">
        <v>1.7</v>
      </c>
      <c r="M12" s="150">
        <v>1.7</v>
      </c>
      <c r="N12" s="150">
        <v>1.7</v>
      </c>
      <c r="O12" s="150">
        <v>1.7</v>
      </c>
    </row>
    <row r="13" spans="1:15" x14ac:dyDescent="0.2">
      <c r="B13" s="52" t="s">
        <v>426</v>
      </c>
      <c r="C13" s="53">
        <v>2.6</v>
      </c>
      <c r="D13" s="53">
        <v>2.6</v>
      </c>
      <c r="E13" s="53">
        <v>2.2999999999999998</v>
      </c>
      <c r="F13" s="53">
        <v>2.2000000000000002</v>
      </c>
      <c r="G13" s="53">
        <v>2.4</v>
      </c>
      <c r="H13" s="53">
        <v>2.4</v>
      </c>
      <c r="I13" s="53">
        <v>2.4</v>
      </c>
      <c r="J13" s="53">
        <v>2.4</v>
      </c>
      <c r="K13" s="98">
        <v>2.5</v>
      </c>
      <c r="L13" s="98">
        <v>2.6</v>
      </c>
      <c r="M13" s="150">
        <v>2.5</v>
      </c>
      <c r="N13" s="150">
        <v>2.4</v>
      </c>
      <c r="O13" s="150">
        <v>2.2999999999999998</v>
      </c>
    </row>
    <row r="14" spans="1:15" x14ac:dyDescent="0.2">
      <c r="B14" s="52" t="s">
        <v>66</v>
      </c>
      <c r="C14" s="53">
        <v>3</v>
      </c>
      <c r="D14" s="53">
        <v>3.2</v>
      </c>
      <c r="E14" s="53">
        <v>2.8</v>
      </c>
      <c r="F14" s="53">
        <v>2.5</v>
      </c>
      <c r="G14" s="53">
        <v>2.8</v>
      </c>
      <c r="H14" s="53">
        <v>3.1</v>
      </c>
      <c r="I14" s="53">
        <v>3.2</v>
      </c>
      <c r="J14" s="53">
        <v>3.3</v>
      </c>
      <c r="K14" s="98">
        <v>3.5</v>
      </c>
      <c r="L14" s="98">
        <v>3.6</v>
      </c>
      <c r="M14" s="150">
        <v>3.5</v>
      </c>
      <c r="N14" s="150">
        <v>3.7</v>
      </c>
      <c r="O14" s="150">
        <v>3.7</v>
      </c>
    </row>
    <row r="15" spans="1:15" x14ac:dyDescent="0.2">
      <c r="B15" s="52" t="s">
        <v>67</v>
      </c>
      <c r="C15" s="53">
        <v>6.4</v>
      </c>
      <c r="D15" s="53">
        <v>7.1</v>
      </c>
      <c r="E15" s="53">
        <v>6.6</v>
      </c>
      <c r="F15" s="53">
        <v>6.1</v>
      </c>
      <c r="G15" s="53">
        <v>6</v>
      </c>
      <c r="H15" s="53">
        <v>5.6</v>
      </c>
      <c r="I15" s="53">
        <v>5.9</v>
      </c>
      <c r="J15" s="53">
        <v>6</v>
      </c>
      <c r="K15" s="98">
        <v>6.1</v>
      </c>
      <c r="L15" s="98">
        <v>5.9</v>
      </c>
      <c r="M15" s="150">
        <v>5.9</v>
      </c>
      <c r="N15" s="150">
        <v>6.3</v>
      </c>
      <c r="O15" s="150">
        <v>6.3</v>
      </c>
    </row>
    <row r="16" spans="1:15" x14ac:dyDescent="0.2">
      <c r="B16" s="52" t="s">
        <v>68</v>
      </c>
      <c r="C16" s="53">
        <v>2.7</v>
      </c>
      <c r="D16" s="53">
        <v>2.8</v>
      </c>
      <c r="E16" s="53">
        <v>2.5</v>
      </c>
      <c r="F16" s="53">
        <v>2.2000000000000002</v>
      </c>
      <c r="G16" s="53">
        <v>2.2999999999999998</v>
      </c>
      <c r="H16" s="53">
        <v>2.2999999999999998</v>
      </c>
      <c r="I16" s="53">
        <v>2.2999999999999998</v>
      </c>
      <c r="J16" s="53">
        <v>2.5</v>
      </c>
      <c r="K16" s="98">
        <v>2.6</v>
      </c>
      <c r="L16" s="98">
        <v>2.7</v>
      </c>
      <c r="M16" s="150">
        <v>2.8</v>
      </c>
      <c r="N16" s="150">
        <v>2.9</v>
      </c>
      <c r="O16" s="150">
        <v>3</v>
      </c>
    </row>
    <row r="17" spans="2:15" x14ac:dyDescent="0.2">
      <c r="B17" s="52" t="s">
        <v>69</v>
      </c>
      <c r="C17" s="53">
        <v>2.9</v>
      </c>
      <c r="D17" s="53">
        <v>2.8</v>
      </c>
      <c r="E17" s="53">
        <v>2.4</v>
      </c>
      <c r="F17" s="53">
        <v>2.4</v>
      </c>
      <c r="G17" s="53">
        <v>2.1</v>
      </c>
      <c r="H17" s="53">
        <v>2.2000000000000002</v>
      </c>
      <c r="I17" s="53">
        <v>2.2999999999999998</v>
      </c>
      <c r="J17" s="53">
        <v>2.2999999999999998</v>
      </c>
      <c r="K17" s="98">
        <v>2.4</v>
      </c>
      <c r="L17" s="98">
        <v>2.4</v>
      </c>
      <c r="M17" s="150">
        <v>2.6</v>
      </c>
      <c r="N17" s="150">
        <v>2.6</v>
      </c>
      <c r="O17" s="150">
        <v>2.7</v>
      </c>
    </row>
    <row r="18" spans="2:15" x14ac:dyDescent="0.2">
      <c r="B18" s="52" t="s">
        <v>70</v>
      </c>
      <c r="C18" s="53">
        <v>1.6</v>
      </c>
      <c r="D18" s="53">
        <v>1.8</v>
      </c>
      <c r="E18" s="53">
        <v>1.6</v>
      </c>
      <c r="F18" s="53">
        <v>1.5</v>
      </c>
      <c r="G18" s="53">
        <v>1.6</v>
      </c>
      <c r="H18" s="53">
        <v>1.7</v>
      </c>
      <c r="I18" s="53">
        <v>1.8</v>
      </c>
      <c r="J18" s="53">
        <v>1.9</v>
      </c>
      <c r="K18" s="98">
        <v>2</v>
      </c>
      <c r="L18" s="98">
        <v>2.1</v>
      </c>
      <c r="M18" s="150">
        <v>2</v>
      </c>
      <c r="N18" s="150">
        <v>2.2000000000000002</v>
      </c>
      <c r="O18" s="150">
        <v>2.2999999999999998</v>
      </c>
    </row>
    <row r="19" spans="2:15" x14ac:dyDescent="0.2">
      <c r="B19" s="52" t="s">
        <v>71</v>
      </c>
      <c r="C19" s="53">
        <v>1.2</v>
      </c>
      <c r="D19" s="53">
        <v>1.3</v>
      </c>
      <c r="E19" s="53">
        <v>1.2</v>
      </c>
      <c r="F19" s="53">
        <v>1.2</v>
      </c>
      <c r="G19" s="53">
        <v>1.3</v>
      </c>
      <c r="H19" s="53">
        <v>1.1000000000000001</v>
      </c>
      <c r="I19" s="53">
        <v>0.9</v>
      </c>
      <c r="J19" s="53">
        <v>1.1000000000000001</v>
      </c>
      <c r="K19" s="98">
        <v>1.1000000000000001</v>
      </c>
      <c r="L19" s="98">
        <v>0.8</v>
      </c>
      <c r="M19" s="150">
        <v>0.8</v>
      </c>
      <c r="N19" s="150">
        <v>0.8</v>
      </c>
      <c r="O19" s="150">
        <v>1</v>
      </c>
    </row>
    <row r="20" spans="2:15" x14ac:dyDescent="0.2">
      <c r="B20" s="52" t="s">
        <v>72</v>
      </c>
      <c r="C20" s="53">
        <v>2.4</v>
      </c>
      <c r="D20" s="53">
        <v>2.2999999999999998</v>
      </c>
      <c r="E20" s="53">
        <v>2.1</v>
      </c>
      <c r="F20" s="53">
        <v>2</v>
      </c>
      <c r="G20" s="53">
        <v>2</v>
      </c>
      <c r="H20" s="53">
        <v>2.1</v>
      </c>
      <c r="I20" s="53">
        <v>2.1</v>
      </c>
      <c r="J20" s="53">
        <v>2.2000000000000002</v>
      </c>
      <c r="K20" s="98">
        <v>2.2000000000000002</v>
      </c>
      <c r="L20" s="98">
        <v>2.2000000000000002</v>
      </c>
      <c r="M20" s="150">
        <v>2.2000000000000002</v>
      </c>
      <c r="N20" s="150">
        <v>2.2000000000000002</v>
      </c>
      <c r="O20" s="150">
        <v>2.2000000000000002</v>
      </c>
    </row>
    <row r="21" spans="2:15" x14ac:dyDescent="0.2">
      <c r="B21" s="52" t="s">
        <v>427</v>
      </c>
      <c r="C21" s="53">
        <v>1.5</v>
      </c>
      <c r="D21" s="53">
        <v>1.4</v>
      </c>
      <c r="E21" s="53">
        <v>1.4</v>
      </c>
      <c r="F21" s="53">
        <v>1.4</v>
      </c>
      <c r="G21" s="53">
        <v>1.2</v>
      </c>
      <c r="H21" s="53">
        <v>1.1000000000000001</v>
      </c>
      <c r="I21" s="53">
        <v>1.1000000000000001</v>
      </c>
      <c r="J21" s="53">
        <v>1.1000000000000001</v>
      </c>
      <c r="K21" s="98">
        <v>1.2</v>
      </c>
      <c r="L21" s="98">
        <v>1.2</v>
      </c>
      <c r="M21" s="150">
        <v>1.3</v>
      </c>
      <c r="N21" s="150">
        <v>1.4</v>
      </c>
      <c r="O21" s="150">
        <v>1.4</v>
      </c>
    </row>
    <row r="22" spans="2:15" x14ac:dyDescent="0.2">
      <c r="B22" s="52" t="s">
        <v>73</v>
      </c>
      <c r="C22" s="53">
        <v>1.9</v>
      </c>
      <c r="D22" s="53">
        <v>2</v>
      </c>
      <c r="E22" s="53">
        <v>2</v>
      </c>
      <c r="F22" s="53">
        <v>1.9</v>
      </c>
      <c r="G22" s="53">
        <v>1.9</v>
      </c>
      <c r="H22" s="53">
        <v>1.9</v>
      </c>
      <c r="I22" s="53">
        <v>1.9</v>
      </c>
      <c r="J22" s="53">
        <v>2</v>
      </c>
      <c r="K22" s="98">
        <v>2</v>
      </c>
      <c r="L22" s="98">
        <v>2.1</v>
      </c>
      <c r="M22" s="150">
        <v>2.2000000000000002</v>
      </c>
      <c r="N22" s="150">
        <v>2.2000000000000002</v>
      </c>
      <c r="O22" s="150">
        <v>2.2999999999999998</v>
      </c>
    </row>
    <row r="23" spans="2:15" x14ac:dyDescent="0.2">
      <c r="B23" s="52" t="s">
        <v>74</v>
      </c>
      <c r="C23" s="53">
        <v>2</v>
      </c>
      <c r="D23" s="53">
        <v>1.9</v>
      </c>
      <c r="E23" s="53">
        <v>1.8</v>
      </c>
      <c r="F23" s="53">
        <v>1.5</v>
      </c>
      <c r="G23" s="53">
        <v>1.6</v>
      </c>
      <c r="H23" s="53">
        <v>1.6</v>
      </c>
      <c r="I23" s="53">
        <v>1.6</v>
      </c>
      <c r="J23" s="53">
        <v>1.6</v>
      </c>
      <c r="K23" s="98">
        <v>1.6</v>
      </c>
      <c r="L23" s="98">
        <v>1.7</v>
      </c>
      <c r="M23" s="150">
        <v>1.8</v>
      </c>
      <c r="N23" s="150">
        <v>1.7</v>
      </c>
      <c r="O23" s="150">
        <v>1.8</v>
      </c>
    </row>
    <row r="24" spans="2:15" x14ac:dyDescent="0.2">
      <c r="B24" s="52" t="s">
        <v>428</v>
      </c>
      <c r="C24" s="53">
        <v>1.9</v>
      </c>
      <c r="D24" s="53">
        <v>2</v>
      </c>
      <c r="E24" s="53">
        <v>2</v>
      </c>
      <c r="F24" s="53">
        <v>1.9</v>
      </c>
      <c r="G24" s="53">
        <v>1.8</v>
      </c>
      <c r="H24" s="53">
        <v>1.8</v>
      </c>
      <c r="I24" s="53">
        <v>2</v>
      </c>
      <c r="J24" s="53">
        <v>2.2000000000000002</v>
      </c>
      <c r="K24" s="98">
        <v>2.4</v>
      </c>
      <c r="L24" s="98">
        <v>2.6</v>
      </c>
      <c r="M24" s="150">
        <v>2.6</v>
      </c>
      <c r="N24" s="150">
        <v>2.8</v>
      </c>
      <c r="O24" s="150">
        <v>2.7</v>
      </c>
    </row>
    <row r="25" spans="2:15" x14ac:dyDescent="0.2">
      <c r="B25" s="52" t="s">
        <v>429</v>
      </c>
      <c r="C25" s="53">
        <v>4.5</v>
      </c>
      <c r="D25" s="53">
        <v>4.7</v>
      </c>
      <c r="E25" s="53">
        <v>4.7</v>
      </c>
      <c r="F25" s="53">
        <v>4.8</v>
      </c>
      <c r="G25" s="53">
        <v>4.9000000000000004</v>
      </c>
      <c r="H25" s="53">
        <v>4.9000000000000004</v>
      </c>
      <c r="I25" s="53">
        <v>4.9000000000000004</v>
      </c>
      <c r="J25" s="53">
        <v>5.0999999999999996</v>
      </c>
      <c r="K25" s="98">
        <v>5</v>
      </c>
      <c r="L25" s="98">
        <v>4.9000000000000004</v>
      </c>
      <c r="M25" s="150">
        <v>4.8</v>
      </c>
      <c r="N25" s="150">
        <v>4.8</v>
      </c>
      <c r="O25" s="150">
        <v>4.7</v>
      </c>
    </row>
    <row r="26" spans="2:15" x14ac:dyDescent="0.2">
      <c r="B26" s="52" t="s">
        <v>430</v>
      </c>
      <c r="C26" s="53">
        <v>1.4</v>
      </c>
      <c r="D26" s="53">
        <v>1.3</v>
      </c>
      <c r="E26" s="53">
        <v>1.4</v>
      </c>
      <c r="F26" s="53">
        <v>1.3</v>
      </c>
      <c r="G26" s="53">
        <v>1.5</v>
      </c>
      <c r="H26" s="53">
        <v>1.3</v>
      </c>
      <c r="I26" s="53">
        <v>1.4</v>
      </c>
      <c r="J26" s="53">
        <v>1.5</v>
      </c>
      <c r="K26" s="98">
        <v>1.7</v>
      </c>
      <c r="L26" s="98">
        <v>1.7</v>
      </c>
      <c r="M26" s="150">
        <v>1.8</v>
      </c>
      <c r="N26" s="150">
        <v>1.8</v>
      </c>
      <c r="O26" s="150">
        <v>1.7</v>
      </c>
    </row>
    <row r="27" spans="2:15" x14ac:dyDescent="0.2">
      <c r="B27" s="52" t="s">
        <v>431</v>
      </c>
      <c r="C27" s="53">
        <v>5.4</v>
      </c>
      <c r="D27" s="53">
        <v>5.7</v>
      </c>
      <c r="E27" s="53">
        <v>6</v>
      </c>
      <c r="F27" s="53">
        <v>6</v>
      </c>
      <c r="G27" s="53">
        <v>6.6</v>
      </c>
      <c r="H27" s="53">
        <v>6.5</v>
      </c>
      <c r="I27" s="53">
        <v>6.7</v>
      </c>
      <c r="J27" s="53">
        <v>7</v>
      </c>
      <c r="K27" s="98">
        <v>7.3</v>
      </c>
      <c r="L27" s="98">
        <v>7.1</v>
      </c>
      <c r="M27" s="150">
        <v>7.2</v>
      </c>
      <c r="N27" s="150">
        <v>7.4</v>
      </c>
      <c r="O27" s="150">
        <v>7.5</v>
      </c>
    </row>
    <row r="28" spans="2:15" x14ac:dyDescent="0.2">
      <c r="B28" s="52" t="s">
        <v>432</v>
      </c>
      <c r="C28" s="53">
        <v>4</v>
      </c>
      <c r="D28" s="53">
        <v>4.7</v>
      </c>
      <c r="E28" s="53">
        <v>3.8</v>
      </c>
      <c r="F28" s="53">
        <v>3.5</v>
      </c>
      <c r="G28" s="53">
        <v>3.7</v>
      </c>
      <c r="H28" s="53">
        <v>3.7</v>
      </c>
      <c r="I28" s="53">
        <v>4</v>
      </c>
      <c r="J28" s="53">
        <v>5.3</v>
      </c>
      <c r="K28" s="98">
        <v>5.4</v>
      </c>
      <c r="L28" s="98">
        <v>5.4</v>
      </c>
      <c r="M28" s="150">
        <v>5.5</v>
      </c>
      <c r="N28" s="150">
        <v>5.7</v>
      </c>
      <c r="O28" s="150">
        <v>5.9</v>
      </c>
    </row>
    <row r="29" spans="2:15" x14ac:dyDescent="0.2">
      <c r="B29" s="52" t="s">
        <v>75</v>
      </c>
      <c r="C29" s="53">
        <v>1.9</v>
      </c>
      <c r="D29" s="53">
        <v>1.9</v>
      </c>
      <c r="E29" s="53">
        <v>1.8</v>
      </c>
      <c r="F29" s="53">
        <v>1.7</v>
      </c>
      <c r="G29" s="53">
        <v>1.9</v>
      </c>
      <c r="H29" s="53">
        <v>2</v>
      </c>
      <c r="I29" s="53">
        <v>2.2000000000000002</v>
      </c>
      <c r="J29" s="53">
        <v>2.2999999999999998</v>
      </c>
      <c r="K29" s="98">
        <v>2.6</v>
      </c>
      <c r="L29" s="98">
        <v>2.6</v>
      </c>
      <c r="M29" s="150">
        <v>2.8</v>
      </c>
      <c r="N29" s="150">
        <v>3</v>
      </c>
      <c r="O29" s="150">
        <v>3.2</v>
      </c>
    </row>
    <row r="30" spans="2:15" x14ac:dyDescent="0.2">
      <c r="B30" s="54" t="s">
        <v>57</v>
      </c>
      <c r="C30" s="55">
        <v>3.2</v>
      </c>
      <c r="D30" s="55">
        <v>3.3</v>
      </c>
      <c r="E30" s="55">
        <v>3.1</v>
      </c>
      <c r="F30" s="55">
        <v>2.9</v>
      </c>
      <c r="G30" s="55">
        <v>3</v>
      </c>
      <c r="H30" s="55">
        <v>3</v>
      </c>
      <c r="I30" s="55">
        <v>3</v>
      </c>
      <c r="J30" s="55">
        <v>3.1</v>
      </c>
      <c r="K30" s="99">
        <v>3.2</v>
      </c>
      <c r="L30" s="99">
        <v>3.2</v>
      </c>
      <c r="M30" s="99">
        <v>3.2</v>
      </c>
      <c r="N30" s="99">
        <v>3.3</v>
      </c>
      <c r="O30" s="99">
        <v>3.3</v>
      </c>
    </row>
  </sheetData>
  <mergeCells count="1">
    <mergeCell ref="A1:E1"/>
  </mergeCells>
  <phoneticPr fontId="5" type="noConversion"/>
  <pageMargins left="0.78740157480314965" right="0.59055118110236227" top="0.78740157480314965" bottom="0.78740157480314965" header="0.51181102362204722" footer="0.35433070866141736"/>
  <pageSetup paperSize="9" scale="78" orientation="portrait" horizontalDpi="300" verticalDpi="300" r:id="rId1"/>
  <headerFooter alignWithMargins="0"/>
  <ignoredErrors>
    <ignoredError sqref="C3 D3:I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4" tint="0.59999389629810485"/>
  </sheetPr>
  <dimension ref="A1:M29"/>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customWidth="1"/>
    <col min="3" max="3" width="10.5703125" style="40" customWidth="1"/>
    <col min="4" max="11" width="10.5703125" customWidth="1"/>
    <col min="12" max="12" width="12.5703125" customWidth="1"/>
  </cols>
  <sheetData>
    <row r="1" spans="1:13" ht="15.75" x14ac:dyDescent="0.25">
      <c r="A1" s="218" t="str">
        <f>Inhaltsverzeichnis!B24&amp;" " &amp;Inhaltsverzeichnis!C24&amp;" "&amp;Inhaltsverzeichnis!E24</f>
        <v>Tabelle 5: Sozialhilfebeziehende nach Nationalität und Geschlecht, 2005–2017</v>
      </c>
      <c r="B1" s="218"/>
      <c r="C1" s="218"/>
      <c r="D1" s="218"/>
      <c r="E1" s="218"/>
      <c r="F1" s="218"/>
      <c r="G1" s="218"/>
      <c r="H1" s="218"/>
      <c r="I1" s="218"/>
      <c r="J1" s="218"/>
      <c r="K1" s="1"/>
    </row>
    <row r="2" spans="1:13" s="40" customFormat="1" ht="15.75" x14ac:dyDescent="0.25">
      <c r="A2" s="6"/>
      <c r="B2" s="1"/>
      <c r="C2" s="1"/>
      <c r="E2" s="1"/>
      <c r="F2" s="1"/>
      <c r="G2" s="1"/>
      <c r="H2" s="10"/>
      <c r="I2" s="1"/>
      <c r="J2" s="1"/>
      <c r="K2" s="1"/>
    </row>
    <row r="3" spans="1:13" s="4" customFormat="1" ht="12.75" customHeight="1" x14ac:dyDescent="0.2">
      <c r="B3" s="224" t="s">
        <v>2</v>
      </c>
      <c r="C3" s="228" t="s">
        <v>0</v>
      </c>
      <c r="D3" s="226" t="s">
        <v>18</v>
      </c>
      <c r="E3" s="227"/>
      <c r="F3" s="226" t="s">
        <v>17</v>
      </c>
      <c r="G3" s="227"/>
      <c r="H3" s="226" t="s">
        <v>20</v>
      </c>
      <c r="I3" s="227"/>
      <c r="J3" s="226" t="s">
        <v>19</v>
      </c>
      <c r="K3" s="227"/>
      <c r="L3" s="222" t="s">
        <v>329</v>
      </c>
    </row>
    <row r="4" spans="1:13" s="39" customFormat="1" x14ac:dyDescent="0.2">
      <c r="B4" s="225"/>
      <c r="C4" s="225"/>
      <c r="D4" s="35" t="s">
        <v>10</v>
      </c>
      <c r="E4" s="35" t="s">
        <v>21</v>
      </c>
      <c r="F4" s="35" t="s">
        <v>10</v>
      </c>
      <c r="G4" s="35" t="s">
        <v>21</v>
      </c>
      <c r="H4" s="35" t="s">
        <v>10</v>
      </c>
      <c r="I4" s="35" t="s">
        <v>21</v>
      </c>
      <c r="J4" s="35" t="s">
        <v>10</v>
      </c>
      <c r="K4" s="35" t="s">
        <v>21</v>
      </c>
      <c r="L4" s="223"/>
    </row>
    <row r="5" spans="1:13" s="4" customFormat="1" x14ac:dyDescent="0.2">
      <c r="B5" s="24">
        <v>2005</v>
      </c>
      <c r="C5" s="60">
        <v>10576</v>
      </c>
      <c r="D5" s="22">
        <v>2860</v>
      </c>
      <c r="E5" s="33">
        <v>1.2</v>
      </c>
      <c r="F5" s="22">
        <v>2665</v>
      </c>
      <c r="G5" s="33">
        <v>1.2</v>
      </c>
      <c r="H5" s="22">
        <v>2249</v>
      </c>
      <c r="I5" s="33">
        <v>4.3</v>
      </c>
      <c r="J5" s="22">
        <v>2521</v>
      </c>
      <c r="K5" s="33">
        <v>4.2</v>
      </c>
      <c r="L5" s="28">
        <v>281</v>
      </c>
      <c r="M5" s="176"/>
    </row>
    <row r="6" spans="1:13" s="4" customFormat="1" x14ac:dyDescent="0.2">
      <c r="B6" s="24">
        <v>2006</v>
      </c>
      <c r="C6" s="28">
        <v>11334</v>
      </c>
      <c r="D6" s="22">
        <v>3154</v>
      </c>
      <c r="E6" s="33">
        <v>1.4</v>
      </c>
      <c r="F6" s="22">
        <v>2832</v>
      </c>
      <c r="G6" s="33">
        <v>1.3</v>
      </c>
      <c r="H6" s="22">
        <v>2457</v>
      </c>
      <c r="I6" s="33">
        <v>4.5999999999999996</v>
      </c>
      <c r="J6" s="22">
        <v>2624</v>
      </c>
      <c r="K6" s="33">
        <v>4.3</v>
      </c>
      <c r="L6" s="28">
        <v>268</v>
      </c>
      <c r="M6" s="176"/>
    </row>
    <row r="7" spans="1:13" x14ac:dyDescent="0.2">
      <c r="B7" s="24">
        <v>2007</v>
      </c>
      <c r="C7" s="28">
        <v>11463</v>
      </c>
      <c r="D7" s="22">
        <v>3261</v>
      </c>
      <c r="E7" s="33">
        <v>1.4</v>
      </c>
      <c r="F7" s="22">
        <v>2871</v>
      </c>
      <c r="G7" s="33">
        <v>1.3</v>
      </c>
      <c r="H7" s="22">
        <v>2554</v>
      </c>
      <c r="I7" s="33">
        <v>4.7</v>
      </c>
      <c r="J7" s="22">
        <v>2593</v>
      </c>
      <c r="K7" s="33">
        <v>4.2</v>
      </c>
      <c r="L7" s="28">
        <v>183</v>
      </c>
      <c r="M7" s="176"/>
    </row>
    <row r="8" spans="1:13" x14ac:dyDescent="0.2">
      <c r="B8" s="24">
        <v>2008</v>
      </c>
      <c r="C8" s="28">
        <v>10918</v>
      </c>
      <c r="D8" s="22">
        <v>3076</v>
      </c>
      <c r="E8" s="33">
        <v>1.3</v>
      </c>
      <c r="F8" s="22">
        <v>2704</v>
      </c>
      <c r="G8" s="33">
        <v>1.2</v>
      </c>
      <c r="H8" s="22">
        <v>2428</v>
      </c>
      <c r="I8" s="33">
        <v>4.4000000000000004</v>
      </c>
      <c r="J8" s="22">
        <v>2444</v>
      </c>
      <c r="K8" s="33">
        <v>3.9</v>
      </c>
      <c r="L8" s="28">
        <v>266</v>
      </c>
      <c r="M8" s="176"/>
    </row>
    <row r="9" spans="1:13" x14ac:dyDescent="0.2">
      <c r="B9" s="24">
        <v>2009</v>
      </c>
      <c r="C9" s="28">
        <v>11182</v>
      </c>
      <c r="D9" s="22">
        <v>3137</v>
      </c>
      <c r="E9" s="33">
        <v>1.3</v>
      </c>
      <c r="F9" s="22">
        <v>2794</v>
      </c>
      <c r="G9" s="33">
        <v>1.2</v>
      </c>
      <c r="H9" s="22">
        <v>2556</v>
      </c>
      <c r="I9" s="33">
        <v>4.4000000000000004</v>
      </c>
      <c r="J9" s="22">
        <v>2541</v>
      </c>
      <c r="K9" s="33">
        <v>3.8</v>
      </c>
      <c r="L9" s="28">
        <v>154</v>
      </c>
      <c r="M9" s="176"/>
    </row>
    <row r="10" spans="1:13" x14ac:dyDescent="0.2">
      <c r="B10" s="24">
        <v>2010</v>
      </c>
      <c r="C10" s="28">
        <v>11365</v>
      </c>
      <c r="D10" s="22">
        <v>3217</v>
      </c>
      <c r="E10" s="33">
        <v>1.3</v>
      </c>
      <c r="F10" s="22">
        <v>2874</v>
      </c>
      <c r="G10" s="33">
        <v>1.2</v>
      </c>
      <c r="H10" s="22">
        <v>2617</v>
      </c>
      <c r="I10" s="33">
        <v>4.4000000000000004</v>
      </c>
      <c r="J10" s="22">
        <v>2597</v>
      </c>
      <c r="K10" s="33">
        <v>3.8</v>
      </c>
      <c r="L10" s="28">
        <v>60</v>
      </c>
      <c r="M10" s="176"/>
    </row>
    <row r="11" spans="1:13" x14ac:dyDescent="0.2">
      <c r="B11" s="24">
        <v>2011</v>
      </c>
      <c r="C11" s="28">
        <v>11815</v>
      </c>
      <c r="D11" s="22">
        <v>3300</v>
      </c>
      <c r="E11" s="33">
        <v>1.4</v>
      </c>
      <c r="F11" s="22">
        <v>3030</v>
      </c>
      <c r="G11" s="33">
        <v>1.3</v>
      </c>
      <c r="H11" s="22">
        <v>2747</v>
      </c>
      <c r="I11" s="33">
        <v>4.4000000000000004</v>
      </c>
      <c r="J11" s="22">
        <v>2714</v>
      </c>
      <c r="K11" s="33">
        <v>3.8</v>
      </c>
      <c r="L11" s="28">
        <v>24</v>
      </c>
      <c r="M11" s="176"/>
    </row>
    <row r="12" spans="1:13" x14ac:dyDescent="0.2">
      <c r="B12" s="24">
        <v>2012</v>
      </c>
      <c r="C12" s="28">
        <v>12214</v>
      </c>
      <c r="D12" s="22">
        <v>3320</v>
      </c>
      <c r="E12" s="33">
        <v>1.4</v>
      </c>
      <c r="F12" s="22">
        <v>3074</v>
      </c>
      <c r="G12" s="33">
        <v>1.3</v>
      </c>
      <c r="H12" s="22">
        <v>2899</v>
      </c>
      <c r="I12" s="33">
        <v>4.5</v>
      </c>
      <c r="J12" s="22">
        <v>2909</v>
      </c>
      <c r="K12" s="33">
        <v>3.9</v>
      </c>
      <c r="L12" s="28">
        <v>12</v>
      </c>
      <c r="M12" s="176"/>
    </row>
    <row r="13" spans="1:13" s="42" customFormat="1" x14ac:dyDescent="0.2">
      <c r="B13" s="24">
        <v>2013</v>
      </c>
      <c r="C13" s="28">
        <v>12750</v>
      </c>
      <c r="D13" s="22">
        <v>3357</v>
      </c>
      <c r="E13" s="33">
        <v>1.4</v>
      </c>
      <c r="F13" s="22">
        <v>3072</v>
      </c>
      <c r="G13" s="33">
        <v>1.3</v>
      </c>
      <c r="H13" s="22">
        <v>3107</v>
      </c>
      <c r="I13" s="33">
        <v>4.7</v>
      </c>
      <c r="J13" s="22">
        <v>3115</v>
      </c>
      <c r="K13" s="33">
        <v>4.0999999999999996</v>
      </c>
      <c r="L13" s="28">
        <v>99</v>
      </c>
      <c r="M13" s="176"/>
    </row>
    <row r="14" spans="1:13" s="42" customFormat="1" x14ac:dyDescent="0.2">
      <c r="B14" s="24">
        <v>2014</v>
      </c>
      <c r="C14" s="28">
        <v>13393</v>
      </c>
      <c r="D14" s="22">
        <v>3379</v>
      </c>
      <c r="E14" s="33">
        <v>1.4</v>
      </c>
      <c r="F14" s="22">
        <v>3268</v>
      </c>
      <c r="G14" s="33">
        <v>1.4</v>
      </c>
      <c r="H14" s="22">
        <v>3371</v>
      </c>
      <c r="I14" s="33">
        <v>4.9000000000000004</v>
      </c>
      <c r="J14" s="22">
        <v>3303</v>
      </c>
      <c r="K14" s="33">
        <v>4.2</v>
      </c>
      <c r="L14" s="28">
        <v>72</v>
      </c>
      <c r="M14" s="176"/>
    </row>
    <row r="15" spans="1:13" s="42" customFormat="1" x14ac:dyDescent="0.2">
      <c r="B15" s="24">
        <v>2015</v>
      </c>
      <c r="C15" s="28">
        <v>14132</v>
      </c>
      <c r="D15" s="22">
        <v>3421</v>
      </c>
      <c r="E15" s="33">
        <v>1.4</v>
      </c>
      <c r="F15" s="22">
        <v>3445</v>
      </c>
      <c r="G15" s="33">
        <v>1.4</v>
      </c>
      <c r="H15" s="22">
        <v>3619</v>
      </c>
      <c r="I15" s="33">
        <v>5.0999999999999996</v>
      </c>
      <c r="J15" s="22">
        <v>3549</v>
      </c>
      <c r="K15" s="33">
        <v>4.3</v>
      </c>
      <c r="L15" s="28">
        <v>98</v>
      </c>
      <c r="M15" s="176"/>
    </row>
    <row r="16" spans="1:13" s="42" customFormat="1" x14ac:dyDescent="0.2">
      <c r="B16" s="24">
        <v>2016</v>
      </c>
      <c r="C16" s="59">
        <v>14523</v>
      </c>
      <c r="D16" s="22">
        <v>3425</v>
      </c>
      <c r="E16" s="33">
        <v>1.4</v>
      </c>
      <c r="F16" s="22">
        <v>3498</v>
      </c>
      <c r="G16" s="33">
        <v>1.4</v>
      </c>
      <c r="H16" s="22">
        <v>3814</v>
      </c>
      <c r="I16" s="33">
        <v>5.2</v>
      </c>
      <c r="J16" s="22">
        <v>3703</v>
      </c>
      <c r="K16" s="33">
        <v>4.3</v>
      </c>
      <c r="L16" s="28">
        <v>83</v>
      </c>
      <c r="M16" s="176"/>
    </row>
    <row r="17" spans="2:13" s="42" customFormat="1" x14ac:dyDescent="0.2">
      <c r="B17" s="24">
        <v>2017</v>
      </c>
      <c r="C17" s="59">
        <v>15000</v>
      </c>
      <c r="D17" s="22">
        <v>3500</v>
      </c>
      <c r="E17" s="33">
        <v>1.4</v>
      </c>
      <c r="F17" s="22">
        <v>3534</v>
      </c>
      <c r="G17" s="33">
        <v>1.4</v>
      </c>
      <c r="H17" s="22">
        <v>4046</v>
      </c>
      <c r="I17" s="33">
        <v>5.4</v>
      </c>
      <c r="J17" s="22">
        <v>3908</v>
      </c>
      <c r="K17" s="33">
        <v>4.4000000000000004</v>
      </c>
      <c r="L17" s="28">
        <v>12</v>
      </c>
      <c r="M17" s="176"/>
    </row>
    <row r="18" spans="2:13" s="42" customFormat="1" x14ac:dyDescent="0.2">
      <c r="B18" s="64"/>
      <c r="C18" s="45"/>
      <c r="D18" s="76"/>
      <c r="E18" s="77"/>
      <c r="F18" s="76"/>
      <c r="G18" s="77"/>
      <c r="H18" s="76"/>
      <c r="I18" s="77"/>
      <c r="J18" s="76"/>
      <c r="K18" s="77"/>
    </row>
    <row r="19" spans="2:13" s="42" customFormat="1" x14ac:dyDescent="0.2">
      <c r="B19" s="156"/>
      <c r="C19" s="78"/>
      <c r="D19" s="76"/>
      <c r="E19" s="77"/>
      <c r="F19" s="76"/>
      <c r="G19" s="77"/>
      <c r="H19" s="76"/>
      <c r="I19" s="77"/>
      <c r="J19" s="76"/>
      <c r="K19" s="77"/>
    </row>
    <row r="21" spans="2:13" x14ac:dyDescent="0.2">
      <c r="B21" s="7"/>
      <c r="C21" s="7"/>
    </row>
    <row r="22" spans="2:13" x14ac:dyDescent="0.2">
      <c r="B22" s="16"/>
      <c r="C22" s="7"/>
      <c r="E22" s="7"/>
      <c r="F22" s="7"/>
      <c r="G22" s="7"/>
      <c r="H22" s="7"/>
      <c r="I22" s="7"/>
      <c r="J22" s="7"/>
      <c r="K22" s="7"/>
    </row>
    <row r="23" spans="2:13" x14ac:dyDescent="0.2">
      <c r="E23" s="7"/>
      <c r="F23" s="7"/>
      <c r="G23" s="7"/>
      <c r="H23" s="7"/>
      <c r="I23" s="7"/>
      <c r="J23" s="7"/>
      <c r="K23" s="7"/>
    </row>
    <row r="24" spans="2:13" x14ac:dyDescent="0.2">
      <c r="C24" s="41"/>
    </row>
    <row r="26" spans="2:13" x14ac:dyDescent="0.2">
      <c r="E26" s="7"/>
      <c r="F26" s="7"/>
      <c r="G26" s="7"/>
      <c r="H26" s="7"/>
      <c r="I26" s="7"/>
      <c r="J26" s="7"/>
      <c r="K26" s="7"/>
    </row>
    <row r="27" spans="2:13" x14ac:dyDescent="0.2">
      <c r="E27" s="7"/>
      <c r="F27" s="7"/>
      <c r="G27" s="7"/>
      <c r="H27" s="7"/>
      <c r="I27" s="7"/>
      <c r="J27" s="7"/>
      <c r="K27" s="7"/>
    </row>
    <row r="28" spans="2:13" x14ac:dyDescent="0.2">
      <c r="E28" s="7"/>
      <c r="F28" s="7"/>
      <c r="G28" s="7"/>
      <c r="H28" s="7"/>
      <c r="I28" s="7"/>
      <c r="J28" s="7"/>
      <c r="K28" s="7"/>
    </row>
    <row r="29" spans="2:13" x14ac:dyDescent="0.2">
      <c r="E29" s="7"/>
      <c r="F29" s="7"/>
      <c r="G29" s="7"/>
      <c r="H29" s="7"/>
      <c r="I29" s="7"/>
      <c r="J29" s="7"/>
      <c r="K29" s="7"/>
    </row>
  </sheetData>
  <mergeCells count="8">
    <mergeCell ref="A1:J1"/>
    <mergeCell ref="L3:L4"/>
    <mergeCell ref="B3:B4"/>
    <mergeCell ref="D3:E3"/>
    <mergeCell ref="F3:G3"/>
    <mergeCell ref="H3:I3"/>
    <mergeCell ref="J3:K3"/>
    <mergeCell ref="C3:C4"/>
  </mergeCells>
  <phoneticPr fontId="5" type="noConversion"/>
  <pageMargins left="0.78740157480314965" right="0.59055118110236227" top="0.78740157480314965" bottom="0.78740157480314965" header="0.51181102362204722" footer="0.35433070866141736"/>
  <pageSetup paperSize="9" scale="77"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L18"/>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5.85546875" customWidth="1"/>
    <col min="3" max="3" width="13.7109375" style="42" customWidth="1"/>
    <col min="4" max="10" width="13.7109375" customWidth="1"/>
    <col min="11" max="11" width="5.42578125" bestFit="1" customWidth="1"/>
  </cols>
  <sheetData>
    <row r="1" spans="1:11" ht="15.75" x14ac:dyDescent="0.25">
      <c r="A1" s="219" t="str">
        <f>Inhaltsverzeichnis!B25&amp;" " &amp;Inhaltsverzeichnis!C25&amp;" "&amp;Inhaltsverzeichnis!E25</f>
        <v>Tabelle 6: Ausländische Sozialhilfebeziehende nach Herkunftsregion, 2005–2017</v>
      </c>
      <c r="B1" s="219"/>
      <c r="C1" s="219"/>
      <c r="D1" s="219"/>
      <c r="E1" s="219"/>
      <c r="F1" s="219"/>
      <c r="G1" s="219"/>
      <c r="H1" s="219"/>
    </row>
    <row r="3" spans="1:11" ht="38.25" x14ac:dyDescent="0.2">
      <c r="B3" s="142" t="s">
        <v>2</v>
      </c>
      <c r="C3" s="205" t="s">
        <v>0</v>
      </c>
      <c r="D3" s="205" t="s">
        <v>299</v>
      </c>
      <c r="E3" s="203" t="s">
        <v>454</v>
      </c>
      <c r="F3" s="203" t="s">
        <v>455</v>
      </c>
      <c r="G3" s="205" t="s">
        <v>300</v>
      </c>
      <c r="H3" s="205" t="s">
        <v>301</v>
      </c>
      <c r="I3" s="205" t="s">
        <v>302</v>
      </c>
      <c r="J3" s="203" t="s">
        <v>456</v>
      </c>
    </row>
    <row r="4" spans="1:11" s="42" customFormat="1" x14ac:dyDescent="0.2">
      <c r="B4" s="104">
        <v>2005</v>
      </c>
      <c r="C4" s="38">
        <v>5035</v>
      </c>
      <c r="D4" s="38">
        <v>668</v>
      </c>
      <c r="E4" s="38">
        <v>270</v>
      </c>
      <c r="F4" s="38">
        <v>2479</v>
      </c>
      <c r="G4" s="38">
        <v>211</v>
      </c>
      <c r="H4" s="38">
        <v>151</v>
      </c>
      <c r="I4" s="38">
        <v>493</v>
      </c>
      <c r="J4" s="38">
        <v>763</v>
      </c>
      <c r="K4" s="19"/>
    </row>
    <row r="5" spans="1:11" s="42" customFormat="1" x14ac:dyDescent="0.2">
      <c r="B5" s="104">
        <v>2006</v>
      </c>
      <c r="C5" s="38">
        <v>5332</v>
      </c>
      <c r="D5" s="38">
        <v>758</v>
      </c>
      <c r="E5" s="38">
        <v>275</v>
      </c>
      <c r="F5" s="38">
        <v>3027</v>
      </c>
      <c r="G5" s="38">
        <v>224</v>
      </c>
      <c r="H5" s="38">
        <v>140</v>
      </c>
      <c r="I5" s="38">
        <v>591</v>
      </c>
      <c r="J5" s="38">
        <v>317</v>
      </c>
      <c r="K5" s="19"/>
    </row>
    <row r="6" spans="1:11" x14ac:dyDescent="0.2">
      <c r="B6" s="95">
        <v>2007</v>
      </c>
      <c r="C6" s="38">
        <v>5307</v>
      </c>
      <c r="D6" s="38">
        <v>730</v>
      </c>
      <c r="E6" s="38">
        <v>337</v>
      </c>
      <c r="F6" s="38">
        <v>3032</v>
      </c>
      <c r="G6" s="38">
        <v>266</v>
      </c>
      <c r="H6" s="38">
        <v>163</v>
      </c>
      <c r="I6" s="38">
        <v>580</v>
      </c>
      <c r="J6" s="38">
        <v>199</v>
      </c>
      <c r="K6" s="19"/>
    </row>
    <row r="7" spans="1:11" x14ac:dyDescent="0.2">
      <c r="B7" s="95">
        <v>2008</v>
      </c>
      <c r="C7" s="38">
        <v>5129</v>
      </c>
      <c r="D7" s="38">
        <v>736</v>
      </c>
      <c r="E7" s="38">
        <v>309</v>
      </c>
      <c r="F7" s="38">
        <v>2767</v>
      </c>
      <c r="G7" s="38">
        <v>294</v>
      </c>
      <c r="H7" s="38">
        <v>173</v>
      </c>
      <c r="I7" s="38">
        <v>548</v>
      </c>
      <c r="J7" s="38">
        <v>302</v>
      </c>
      <c r="K7" s="19"/>
    </row>
    <row r="8" spans="1:11" x14ac:dyDescent="0.2">
      <c r="B8" s="95">
        <v>2009</v>
      </c>
      <c r="C8" s="38">
        <v>5249</v>
      </c>
      <c r="D8" s="38">
        <v>837</v>
      </c>
      <c r="E8" s="38">
        <v>348</v>
      </c>
      <c r="F8" s="38">
        <v>2727</v>
      </c>
      <c r="G8" s="38">
        <v>333</v>
      </c>
      <c r="H8" s="38">
        <v>149</v>
      </c>
      <c r="I8" s="38">
        <v>643</v>
      </c>
      <c r="J8" s="38">
        <v>212</v>
      </c>
      <c r="K8" s="19"/>
    </row>
    <row r="9" spans="1:11" x14ac:dyDescent="0.2">
      <c r="B9" s="95">
        <v>2010</v>
      </c>
      <c r="C9" s="38">
        <v>5273</v>
      </c>
      <c r="D9" s="38">
        <v>875</v>
      </c>
      <c r="E9" s="38">
        <v>373</v>
      </c>
      <c r="F9" s="38">
        <v>2772</v>
      </c>
      <c r="G9" s="38">
        <v>358</v>
      </c>
      <c r="H9" s="38">
        <v>153</v>
      </c>
      <c r="I9" s="38">
        <v>656</v>
      </c>
      <c r="J9" s="38">
        <v>86</v>
      </c>
      <c r="K9" s="19"/>
    </row>
    <row r="10" spans="1:11" x14ac:dyDescent="0.2">
      <c r="B10" s="95">
        <v>2011</v>
      </c>
      <c r="C10" s="38">
        <v>5484</v>
      </c>
      <c r="D10" s="38">
        <v>961</v>
      </c>
      <c r="E10" s="38">
        <v>378</v>
      </c>
      <c r="F10" s="38">
        <v>2795</v>
      </c>
      <c r="G10" s="38">
        <v>407</v>
      </c>
      <c r="H10" s="38">
        <v>198</v>
      </c>
      <c r="I10" s="38">
        <v>684</v>
      </c>
      <c r="J10" s="38">
        <v>61</v>
      </c>
      <c r="K10" s="19"/>
    </row>
    <row r="11" spans="1:11" x14ac:dyDescent="0.2">
      <c r="B11" s="95">
        <v>2012</v>
      </c>
      <c r="C11" s="38">
        <v>5819</v>
      </c>
      <c r="D11" s="38">
        <v>1065</v>
      </c>
      <c r="E11" s="38">
        <v>397</v>
      </c>
      <c r="F11" s="38">
        <v>2831</v>
      </c>
      <c r="G11" s="38">
        <v>596</v>
      </c>
      <c r="H11" s="38">
        <v>200</v>
      </c>
      <c r="I11" s="38">
        <v>674</v>
      </c>
      <c r="J11" s="38">
        <v>56</v>
      </c>
      <c r="K11" s="19"/>
    </row>
    <row r="12" spans="1:11" x14ac:dyDescent="0.2">
      <c r="B12" s="95">
        <v>2013</v>
      </c>
      <c r="C12" s="38">
        <v>6321</v>
      </c>
      <c r="D12" s="38">
        <v>1113</v>
      </c>
      <c r="E12" s="38">
        <v>610</v>
      </c>
      <c r="F12" s="38">
        <v>2719</v>
      </c>
      <c r="G12" s="38">
        <v>805</v>
      </c>
      <c r="H12" s="38">
        <v>195</v>
      </c>
      <c r="I12" s="38">
        <v>736</v>
      </c>
      <c r="J12" s="38">
        <v>143</v>
      </c>
      <c r="K12" s="19"/>
    </row>
    <row r="13" spans="1:11" s="42" customFormat="1" x14ac:dyDescent="0.2">
      <c r="B13" s="95">
        <v>2014</v>
      </c>
      <c r="C13" s="38">
        <v>6746</v>
      </c>
      <c r="D13" s="106">
        <v>1229</v>
      </c>
      <c r="E13" s="106">
        <v>712</v>
      </c>
      <c r="F13" s="106">
        <v>2748</v>
      </c>
      <c r="G13" s="106">
        <v>898</v>
      </c>
      <c r="H13" s="106">
        <v>215</v>
      </c>
      <c r="I13" s="106">
        <v>838</v>
      </c>
      <c r="J13" s="106">
        <v>106</v>
      </c>
      <c r="K13" s="19"/>
    </row>
    <row r="14" spans="1:11" s="42" customFormat="1" x14ac:dyDescent="0.2">
      <c r="B14" s="95">
        <v>2015</v>
      </c>
      <c r="C14" s="38">
        <v>7266</v>
      </c>
      <c r="D14" s="106">
        <v>1316</v>
      </c>
      <c r="E14" s="106">
        <v>805</v>
      </c>
      <c r="F14" s="106">
        <v>2809</v>
      </c>
      <c r="G14" s="106">
        <v>1061</v>
      </c>
      <c r="H14" s="106">
        <v>217</v>
      </c>
      <c r="I14" s="106">
        <v>919</v>
      </c>
      <c r="J14" s="106">
        <v>139</v>
      </c>
      <c r="K14" s="19"/>
    </row>
    <row r="15" spans="1:11" x14ac:dyDescent="0.2">
      <c r="B15" s="24">
        <v>2016</v>
      </c>
      <c r="C15" s="38">
        <v>7600</v>
      </c>
      <c r="D15" s="106">
        <v>1383</v>
      </c>
      <c r="E15" s="106">
        <v>822</v>
      </c>
      <c r="F15" s="106">
        <v>2823</v>
      </c>
      <c r="G15" s="106">
        <v>1297</v>
      </c>
      <c r="H15" s="106">
        <v>225</v>
      </c>
      <c r="I15" s="106">
        <v>927</v>
      </c>
      <c r="J15" s="106">
        <v>123</v>
      </c>
      <c r="K15" s="19"/>
    </row>
    <row r="16" spans="1:11" s="42" customFormat="1" x14ac:dyDescent="0.2">
      <c r="B16" s="24">
        <v>2017</v>
      </c>
      <c r="C16" s="38">
        <v>7964</v>
      </c>
      <c r="D16" s="106">
        <v>1427</v>
      </c>
      <c r="E16" s="106">
        <v>812</v>
      </c>
      <c r="F16" s="106">
        <v>2833</v>
      </c>
      <c r="G16" s="106">
        <v>1605</v>
      </c>
      <c r="H16" s="106">
        <v>223</v>
      </c>
      <c r="I16" s="106">
        <v>997</v>
      </c>
      <c r="J16" s="106">
        <v>67</v>
      </c>
      <c r="K16" s="19"/>
    </row>
    <row r="17" spans="2:12" x14ac:dyDescent="0.2">
      <c r="D17" s="186"/>
      <c r="E17" s="186"/>
      <c r="F17" s="186"/>
      <c r="G17" s="186"/>
      <c r="H17" s="186"/>
      <c r="I17" s="186"/>
      <c r="J17" s="186"/>
      <c r="K17" s="186"/>
      <c r="L17" s="186"/>
    </row>
    <row r="18" spans="2:12" ht="41.25" customHeight="1" x14ac:dyDescent="0.2">
      <c r="B18" s="229" t="s">
        <v>477</v>
      </c>
      <c r="C18" s="229"/>
      <c r="D18" s="229"/>
      <c r="E18" s="229"/>
      <c r="F18" s="229"/>
      <c r="G18" s="229"/>
      <c r="H18" s="229"/>
      <c r="I18" s="229"/>
      <c r="J18" s="229"/>
    </row>
  </sheetData>
  <mergeCells count="2">
    <mergeCell ref="A1:H1"/>
    <mergeCell ref="B18:J18"/>
  </mergeCells>
  <pageMargins left="0.7" right="0.7" top="0.78740157499999996" bottom="0.78740157499999996" header="0.3" footer="0.3"/>
  <pageSetup paperSize="9" scale="7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N17"/>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16.7109375" customWidth="1"/>
    <col min="3" max="10" width="13.7109375" customWidth="1"/>
    <col min="11" max="11" width="4.28515625" customWidth="1"/>
    <col min="12" max="14" width="8.28515625" customWidth="1"/>
    <col min="15" max="30" width="6.7109375" customWidth="1"/>
  </cols>
  <sheetData>
    <row r="1" spans="1:14" ht="15.75" x14ac:dyDescent="0.25">
      <c r="A1" s="218" t="str">
        <f>Inhaltsverzeichnis!B26&amp;" "&amp;Inhaltsverzeichnis!C26&amp;Inhaltsverzeichnis!E26</f>
        <v>Tabelle 7:Sozialhilfebeziehende nach Alterskategorie, 2017</v>
      </c>
      <c r="B1" s="218"/>
      <c r="C1" s="218"/>
      <c r="D1" s="218"/>
      <c r="E1" s="218"/>
      <c r="F1" s="218"/>
    </row>
    <row r="3" spans="1:14" s="4" customFormat="1" x14ac:dyDescent="0.2">
      <c r="A3"/>
      <c r="B3" s="25"/>
      <c r="C3" s="102" t="s">
        <v>0</v>
      </c>
      <c r="D3" s="25" t="s">
        <v>458</v>
      </c>
      <c r="E3" s="25" t="s">
        <v>459</v>
      </c>
      <c r="F3" s="25" t="s">
        <v>460</v>
      </c>
      <c r="G3" s="25" t="s">
        <v>461</v>
      </c>
      <c r="H3" s="25" t="s">
        <v>462</v>
      </c>
      <c r="I3" s="25" t="s">
        <v>463</v>
      </c>
      <c r="J3" s="25" t="s">
        <v>457</v>
      </c>
      <c r="K3"/>
      <c r="L3"/>
      <c r="M3"/>
      <c r="N3"/>
    </row>
    <row r="4" spans="1:14" s="4" customFormat="1" ht="12.75" customHeight="1" x14ac:dyDescent="0.2">
      <c r="A4"/>
      <c r="B4" s="36" t="s">
        <v>10</v>
      </c>
      <c r="C4" s="28">
        <v>15000</v>
      </c>
      <c r="D4" s="28">
        <v>4423</v>
      </c>
      <c r="E4" s="28">
        <v>1535</v>
      </c>
      <c r="F4" s="28">
        <v>2520</v>
      </c>
      <c r="G4" s="28">
        <v>2417</v>
      </c>
      <c r="H4" s="115">
        <v>2362</v>
      </c>
      <c r="I4" s="28">
        <v>1421</v>
      </c>
      <c r="J4" s="28">
        <v>322</v>
      </c>
      <c r="K4"/>
      <c r="L4"/>
      <c r="M4"/>
      <c r="N4"/>
    </row>
    <row r="5" spans="1:14" s="4" customFormat="1" ht="12.75" customHeight="1" x14ac:dyDescent="0.2">
      <c r="A5"/>
      <c r="B5" s="27" t="s">
        <v>11</v>
      </c>
      <c r="C5" s="115">
        <v>100</v>
      </c>
      <c r="D5" s="116">
        <v>29.5</v>
      </c>
      <c r="E5" s="116">
        <v>10.199999999999999</v>
      </c>
      <c r="F5" s="116">
        <v>16.8</v>
      </c>
      <c r="G5" s="116">
        <v>16.100000000000001</v>
      </c>
      <c r="H5" s="116">
        <v>15.7</v>
      </c>
      <c r="I5" s="116">
        <v>9.5</v>
      </c>
      <c r="J5" s="116">
        <v>2.1</v>
      </c>
      <c r="K5"/>
      <c r="L5"/>
      <c r="M5"/>
      <c r="N5"/>
    </row>
    <row r="6" spans="1:14" ht="12.75" customHeight="1" x14ac:dyDescent="0.2">
      <c r="B6" s="27" t="s">
        <v>3</v>
      </c>
      <c r="C6" s="33">
        <v>2.2999999999999998</v>
      </c>
      <c r="D6" s="33">
        <v>3.7</v>
      </c>
      <c r="E6" s="33">
        <v>2.5</v>
      </c>
      <c r="F6" s="33">
        <v>2.7</v>
      </c>
      <c r="G6" s="33">
        <v>2.6</v>
      </c>
      <c r="H6" s="33">
        <v>2.2000000000000002</v>
      </c>
      <c r="I6" s="33">
        <v>1.8</v>
      </c>
      <c r="J6" s="33">
        <v>0.3</v>
      </c>
    </row>
    <row r="8" spans="1:14" s="42" customFormat="1" x14ac:dyDescent="0.2">
      <c r="B8" s="101"/>
    </row>
    <row r="9" spans="1:14" s="42" customFormat="1" x14ac:dyDescent="0.2"/>
    <row r="11" spans="1:14" x14ac:dyDescent="0.2">
      <c r="B11" s="41"/>
    </row>
    <row r="17" ht="12.75" customHeight="1" x14ac:dyDescent="0.2"/>
  </sheetData>
  <mergeCells count="1">
    <mergeCell ref="A1:F1"/>
  </mergeCells>
  <phoneticPr fontId="5" type="noConversion"/>
  <pageMargins left="0.77" right="0.59" top="0.79" bottom="0.77" header="0.4921259845" footer="0.34"/>
  <pageSetup paperSize="9" scale="74"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F67"/>
  <sheetViews>
    <sheetView showGridLines="0" zoomScaleNormal="100" zoomScaleSheetLayoutView="100" workbookViewId="0">
      <selection activeCell="A2" sqref="A2"/>
    </sheetView>
  </sheetViews>
  <sheetFormatPr baseColWidth="10" defaultRowHeight="12.75" x14ac:dyDescent="0.2"/>
  <cols>
    <col min="1" max="1" width="3.7109375" customWidth="1"/>
    <col min="2" max="2" width="6.7109375" customWidth="1"/>
    <col min="3" max="4" width="8.7109375" customWidth="1"/>
    <col min="5" max="5" width="8.7109375" style="40" customWidth="1"/>
    <col min="6" max="6" width="8.7109375" customWidth="1"/>
    <col min="7" max="7" width="8.7109375" style="40" customWidth="1"/>
    <col min="8" max="8" width="8.7109375" customWidth="1"/>
    <col min="9" max="9" width="8.7109375" style="40" customWidth="1"/>
    <col min="10" max="10" width="8.7109375" customWidth="1"/>
    <col min="11" max="11" width="8.7109375" style="40" customWidth="1"/>
    <col min="12" max="18" width="8.7109375" customWidth="1"/>
    <col min="19" max="19" width="8.28515625" customWidth="1"/>
    <col min="20" max="22" width="6.7109375" customWidth="1"/>
    <col min="23" max="31" width="10" customWidth="1"/>
  </cols>
  <sheetData>
    <row r="1" spans="1:32" ht="15.75" x14ac:dyDescent="0.25">
      <c r="A1" s="218" t="str">
        <f>Inhaltsverzeichnis!B27&amp;" "&amp;Inhaltsverzeichnis!C27&amp;" "&amp;Inhaltsverzeichnis!E27</f>
        <v>Tabelle 8: Sozialhilfebeziehende nach Alterskategorie, 2005–2017</v>
      </c>
      <c r="B1" s="218"/>
      <c r="C1" s="218"/>
      <c r="D1" s="218"/>
      <c r="E1" s="218"/>
      <c r="F1" s="218"/>
      <c r="G1" s="218"/>
      <c r="H1" s="218"/>
      <c r="I1" s="218"/>
      <c r="J1" s="218"/>
      <c r="K1" s="218"/>
    </row>
    <row r="2" spans="1:32" x14ac:dyDescent="0.2">
      <c r="D2" s="172" t="s">
        <v>383</v>
      </c>
      <c r="E2" s="188" t="s">
        <v>5</v>
      </c>
      <c r="F2" s="188" t="s">
        <v>6</v>
      </c>
      <c r="G2" s="188" t="s">
        <v>7</v>
      </c>
      <c r="H2" s="188" t="s">
        <v>8</v>
      </c>
      <c r="I2" s="188" t="s">
        <v>9</v>
      </c>
      <c r="J2" s="188" t="s">
        <v>416</v>
      </c>
    </row>
    <row r="3" spans="1:32" s="39" customFormat="1" ht="12.75" customHeight="1" x14ac:dyDescent="0.2">
      <c r="A3" s="40"/>
      <c r="B3" s="224" t="s">
        <v>2</v>
      </c>
      <c r="C3" s="228" t="s">
        <v>0</v>
      </c>
      <c r="D3" s="232" t="s">
        <v>4</v>
      </c>
      <c r="E3" s="232"/>
      <c r="F3" s="232" t="s">
        <v>5</v>
      </c>
      <c r="G3" s="232"/>
      <c r="H3" s="232" t="s">
        <v>6</v>
      </c>
      <c r="I3" s="232"/>
      <c r="J3" s="232" t="s">
        <v>7</v>
      </c>
      <c r="K3" s="232"/>
      <c r="L3" s="232" t="s">
        <v>8</v>
      </c>
      <c r="M3" s="232"/>
      <c r="N3" s="231" t="s">
        <v>9</v>
      </c>
      <c r="O3" s="227"/>
      <c r="P3" s="231" t="s">
        <v>417</v>
      </c>
      <c r="Q3" s="227"/>
      <c r="R3" s="224" t="s">
        <v>332</v>
      </c>
      <c r="W3" s="42"/>
      <c r="X3" s="42"/>
      <c r="Y3" s="42"/>
      <c r="Z3" s="42"/>
      <c r="AA3" s="42"/>
      <c r="AB3" s="42"/>
      <c r="AC3" s="42"/>
      <c r="AD3" s="42"/>
      <c r="AE3" s="42"/>
    </row>
    <row r="4" spans="1:32" s="39" customFormat="1" ht="15" customHeight="1" x14ac:dyDescent="0.2">
      <c r="A4" s="40"/>
      <c r="B4" s="230"/>
      <c r="C4" s="230"/>
      <c r="D4" s="26" t="s">
        <v>10</v>
      </c>
      <c r="E4" s="35" t="s">
        <v>21</v>
      </c>
      <c r="F4" s="26" t="s">
        <v>10</v>
      </c>
      <c r="G4" s="35" t="s">
        <v>21</v>
      </c>
      <c r="H4" s="26" t="s">
        <v>10</v>
      </c>
      <c r="I4" s="35" t="s">
        <v>21</v>
      </c>
      <c r="J4" s="26" t="s">
        <v>10</v>
      </c>
      <c r="K4" s="35" t="s">
        <v>21</v>
      </c>
      <c r="L4" s="26" t="s">
        <v>10</v>
      </c>
      <c r="M4" s="35" t="s">
        <v>21</v>
      </c>
      <c r="N4" s="26" t="s">
        <v>10</v>
      </c>
      <c r="O4" s="35" t="s">
        <v>21</v>
      </c>
      <c r="P4" s="44" t="s">
        <v>10</v>
      </c>
      <c r="Q4" s="35" t="s">
        <v>21</v>
      </c>
      <c r="R4" s="225"/>
      <c r="W4" s="42"/>
      <c r="X4" s="42"/>
      <c r="Y4" s="42"/>
      <c r="Z4" s="42"/>
      <c r="AA4" s="42"/>
      <c r="AB4" s="42"/>
      <c r="AC4" s="42"/>
      <c r="AD4" s="42"/>
      <c r="AE4" s="42"/>
    </row>
    <row r="5" spans="1:32" s="4" customFormat="1" ht="12.75" customHeight="1" x14ac:dyDescent="0.2">
      <c r="A5"/>
      <c r="B5" s="24">
        <v>2005</v>
      </c>
      <c r="C5" s="60">
        <v>10576</v>
      </c>
      <c r="D5" s="22">
        <v>3100</v>
      </c>
      <c r="E5" s="118">
        <v>2.6</v>
      </c>
      <c r="F5" s="22">
        <v>1415</v>
      </c>
      <c r="G5" s="118">
        <v>2.7</v>
      </c>
      <c r="H5" s="22">
        <v>1819</v>
      </c>
      <c r="I5" s="118">
        <v>2.2000000000000002</v>
      </c>
      <c r="J5" s="22">
        <v>1941</v>
      </c>
      <c r="K5" s="118">
        <v>2.1</v>
      </c>
      <c r="L5" s="22">
        <v>1301</v>
      </c>
      <c r="M5" s="118">
        <v>1.7</v>
      </c>
      <c r="N5" s="22">
        <v>564</v>
      </c>
      <c r="O5" s="118">
        <v>1.1000000000000001</v>
      </c>
      <c r="P5" s="22">
        <v>360</v>
      </c>
      <c r="Q5" s="118">
        <v>0.5</v>
      </c>
      <c r="R5" s="59">
        <v>76</v>
      </c>
      <c r="S5" s="19"/>
      <c r="W5" s="42"/>
      <c r="X5" s="42"/>
      <c r="Y5" s="42"/>
      <c r="Z5" s="42"/>
      <c r="AA5" s="42"/>
      <c r="AB5" s="42"/>
      <c r="AC5" s="42"/>
      <c r="AD5" s="42"/>
      <c r="AE5" s="42"/>
    </row>
    <row r="6" spans="1:32" ht="12.75" customHeight="1" x14ac:dyDescent="0.2">
      <c r="B6" s="24">
        <v>2006</v>
      </c>
      <c r="C6" s="28">
        <v>11335</v>
      </c>
      <c r="D6" s="22">
        <v>3412</v>
      </c>
      <c r="E6" s="118">
        <v>2.8</v>
      </c>
      <c r="F6" s="22">
        <v>1415</v>
      </c>
      <c r="G6" s="118">
        <v>2.6</v>
      </c>
      <c r="H6" s="22">
        <v>1909</v>
      </c>
      <c r="I6" s="118">
        <v>2.2000000000000002</v>
      </c>
      <c r="J6" s="22">
        <v>2081</v>
      </c>
      <c r="K6" s="118">
        <v>2.2000000000000002</v>
      </c>
      <c r="L6" s="22">
        <v>1439</v>
      </c>
      <c r="M6" s="118">
        <v>1.8</v>
      </c>
      <c r="N6" s="22">
        <v>610</v>
      </c>
      <c r="O6" s="118">
        <v>1.1000000000000001</v>
      </c>
      <c r="P6" s="22">
        <v>394</v>
      </c>
      <c r="Q6" s="118">
        <v>0.5</v>
      </c>
      <c r="R6" s="59">
        <v>75</v>
      </c>
      <c r="S6" s="19"/>
      <c r="W6" s="42"/>
      <c r="X6" s="42"/>
      <c r="Y6" s="42"/>
      <c r="Z6" s="42"/>
      <c r="AA6" s="42"/>
      <c r="AB6" s="42"/>
      <c r="AC6" s="42"/>
      <c r="AD6" s="42"/>
      <c r="AE6" s="42"/>
    </row>
    <row r="7" spans="1:32" ht="12.75" customHeight="1" x14ac:dyDescent="0.2">
      <c r="B7" s="24">
        <v>2007</v>
      </c>
      <c r="C7" s="28">
        <v>11463</v>
      </c>
      <c r="D7" s="22">
        <v>3573</v>
      </c>
      <c r="E7" s="118">
        <v>2.9</v>
      </c>
      <c r="F7" s="22">
        <v>1384</v>
      </c>
      <c r="G7" s="118">
        <v>2.5</v>
      </c>
      <c r="H7" s="22">
        <v>1871</v>
      </c>
      <c r="I7" s="118">
        <v>2.2000000000000002</v>
      </c>
      <c r="J7" s="22">
        <v>2028</v>
      </c>
      <c r="K7" s="118">
        <v>2.1</v>
      </c>
      <c r="L7" s="22">
        <v>1510</v>
      </c>
      <c r="M7" s="118">
        <v>1.9</v>
      </c>
      <c r="N7" s="22">
        <v>635</v>
      </c>
      <c r="O7" s="118">
        <v>1.2</v>
      </c>
      <c r="P7" s="22">
        <v>429</v>
      </c>
      <c r="Q7" s="118">
        <v>0.6</v>
      </c>
      <c r="R7" s="59">
        <v>33</v>
      </c>
      <c r="S7" s="19"/>
      <c r="W7" s="42"/>
      <c r="X7" s="42"/>
      <c r="Y7" s="42"/>
      <c r="Z7" s="42"/>
      <c r="AA7" s="42"/>
      <c r="AB7" s="42"/>
      <c r="AC7" s="42"/>
      <c r="AD7" s="42"/>
      <c r="AE7" s="42"/>
    </row>
    <row r="8" spans="1:32" ht="12.75" customHeight="1" x14ac:dyDescent="0.2">
      <c r="B8" s="24">
        <v>2008</v>
      </c>
      <c r="C8" s="28">
        <v>10918</v>
      </c>
      <c r="D8" s="22">
        <v>3466</v>
      </c>
      <c r="E8" s="118">
        <v>2.7</v>
      </c>
      <c r="F8" s="22">
        <v>1311</v>
      </c>
      <c r="G8" s="118">
        <v>2.2999999999999998</v>
      </c>
      <c r="H8" s="22">
        <v>1753</v>
      </c>
      <c r="I8" s="118">
        <v>2</v>
      </c>
      <c r="J8" s="22">
        <v>1929</v>
      </c>
      <c r="K8" s="118">
        <v>2</v>
      </c>
      <c r="L8" s="22">
        <v>1403</v>
      </c>
      <c r="M8" s="118">
        <v>1.7</v>
      </c>
      <c r="N8" s="22">
        <v>662</v>
      </c>
      <c r="O8" s="118">
        <v>1.2</v>
      </c>
      <c r="P8" s="22">
        <v>386</v>
      </c>
      <c r="Q8" s="118">
        <v>0.5</v>
      </c>
      <c r="R8" s="59">
        <v>8</v>
      </c>
      <c r="S8" s="19"/>
      <c r="W8" s="42"/>
      <c r="X8" s="42"/>
      <c r="Y8" s="42"/>
      <c r="Z8" s="42"/>
      <c r="AA8" s="42"/>
      <c r="AB8" s="42"/>
      <c r="AC8" s="42"/>
      <c r="AD8" s="42"/>
      <c r="AE8" s="42"/>
    </row>
    <row r="9" spans="1:32" ht="12.75" customHeight="1" x14ac:dyDescent="0.2">
      <c r="B9" s="24">
        <v>2009</v>
      </c>
      <c r="C9" s="28">
        <v>11182</v>
      </c>
      <c r="D9" s="22">
        <v>3412</v>
      </c>
      <c r="E9" s="118">
        <v>2.7</v>
      </c>
      <c r="F9" s="22">
        <v>1344</v>
      </c>
      <c r="G9" s="118">
        <v>2.4</v>
      </c>
      <c r="H9" s="22">
        <v>1845</v>
      </c>
      <c r="I9" s="118">
        <v>2.1</v>
      </c>
      <c r="J9" s="22">
        <v>1901</v>
      </c>
      <c r="K9" s="118">
        <v>1.9</v>
      </c>
      <c r="L9" s="22">
        <v>1532</v>
      </c>
      <c r="M9" s="118">
        <v>1.9</v>
      </c>
      <c r="N9" s="22">
        <v>724</v>
      </c>
      <c r="O9" s="118">
        <v>1.3</v>
      </c>
      <c r="P9" s="22">
        <v>407</v>
      </c>
      <c r="Q9" s="118">
        <v>0.5</v>
      </c>
      <c r="R9" s="59">
        <v>17</v>
      </c>
      <c r="S9" s="19"/>
      <c r="W9" s="42"/>
      <c r="X9" s="42"/>
      <c r="Y9" s="42"/>
      <c r="Z9" s="42"/>
      <c r="AA9" s="42"/>
      <c r="AB9" s="42"/>
      <c r="AC9" s="42"/>
      <c r="AD9" s="42"/>
      <c r="AE9" s="42"/>
    </row>
    <row r="10" spans="1:32" ht="12.75" customHeight="1" x14ac:dyDescent="0.2">
      <c r="B10" s="24">
        <v>2010</v>
      </c>
      <c r="C10" s="28">
        <v>11365</v>
      </c>
      <c r="D10" s="22">
        <v>3364</v>
      </c>
      <c r="E10" s="118">
        <v>2.6</v>
      </c>
      <c r="F10" s="22">
        <v>1363</v>
      </c>
      <c r="G10" s="118">
        <v>2.4</v>
      </c>
      <c r="H10" s="22">
        <v>1806</v>
      </c>
      <c r="I10" s="118">
        <v>2</v>
      </c>
      <c r="J10" s="22">
        <v>1901</v>
      </c>
      <c r="K10" s="118">
        <v>1.9</v>
      </c>
      <c r="L10" s="22">
        <v>1622</v>
      </c>
      <c r="M10" s="118">
        <v>1.9</v>
      </c>
      <c r="N10" s="22">
        <v>812</v>
      </c>
      <c r="O10" s="118">
        <v>1.4</v>
      </c>
      <c r="P10" s="22">
        <v>462</v>
      </c>
      <c r="Q10" s="118">
        <v>0.6</v>
      </c>
      <c r="R10" s="59">
        <v>35</v>
      </c>
      <c r="S10" s="19"/>
      <c r="W10" s="1"/>
      <c r="X10" s="1"/>
      <c r="Y10" s="1"/>
      <c r="Z10" s="1"/>
      <c r="AA10" s="1"/>
      <c r="AB10" s="1"/>
      <c r="AC10" s="1"/>
      <c r="AD10" s="1"/>
      <c r="AE10" s="1"/>
      <c r="AF10" s="1"/>
    </row>
    <row r="11" spans="1:32" ht="12.75" customHeight="1" x14ac:dyDescent="0.2">
      <c r="B11" s="24">
        <v>2011</v>
      </c>
      <c r="C11" s="28">
        <v>11815</v>
      </c>
      <c r="D11" s="22">
        <v>3428</v>
      </c>
      <c r="E11" s="118">
        <v>3</v>
      </c>
      <c r="F11" s="22">
        <v>1425</v>
      </c>
      <c r="G11" s="118">
        <v>2.2999999999999998</v>
      </c>
      <c r="H11" s="22">
        <v>1893</v>
      </c>
      <c r="I11" s="118">
        <v>2.2999999999999998</v>
      </c>
      <c r="J11" s="22">
        <v>1921</v>
      </c>
      <c r="K11" s="118">
        <v>2</v>
      </c>
      <c r="L11" s="22">
        <v>1729</v>
      </c>
      <c r="M11" s="118">
        <v>1.8</v>
      </c>
      <c r="N11" s="22">
        <v>954</v>
      </c>
      <c r="O11" s="118">
        <v>1.4</v>
      </c>
      <c r="P11" s="22">
        <v>465</v>
      </c>
      <c r="Q11" s="118">
        <v>0.5</v>
      </c>
      <c r="R11" s="119">
        <v>0</v>
      </c>
      <c r="S11" s="19"/>
      <c r="W11" s="30"/>
      <c r="X11" s="30"/>
      <c r="Y11" s="30"/>
      <c r="Z11" s="30"/>
      <c r="AA11" s="30"/>
      <c r="AB11" s="30"/>
      <c r="AC11" s="30"/>
      <c r="AD11" s="30"/>
      <c r="AE11" s="30"/>
      <c r="AF11" s="1"/>
    </row>
    <row r="12" spans="1:32" ht="12.75" customHeight="1" x14ac:dyDescent="0.2">
      <c r="B12" s="24">
        <v>2012</v>
      </c>
      <c r="C12" s="28">
        <v>12214</v>
      </c>
      <c r="D12" s="22">
        <v>3621</v>
      </c>
      <c r="E12" s="118">
        <v>3.2</v>
      </c>
      <c r="F12" s="22">
        <v>1459</v>
      </c>
      <c r="G12" s="118">
        <v>2.4</v>
      </c>
      <c r="H12" s="22">
        <v>1977</v>
      </c>
      <c r="I12" s="118">
        <v>2.4</v>
      </c>
      <c r="J12" s="22">
        <v>1878</v>
      </c>
      <c r="K12" s="118">
        <v>2</v>
      </c>
      <c r="L12" s="22">
        <v>1874</v>
      </c>
      <c r="M12" s="118">
        <v>1.9</v>
      </c>
      <c r="N12" s="22">
        <v>974</v>
      </c>
      <c r="O12" s="118">
        <v>1.4</v>
      </c>
      <c r="P12" s="22">
        <v>429</v>
      </c>
      <c r="Q12" s="118">
        <v>0.4</v>
      </c>
      <c r="R12" s="59">
        <v>2</v>
      </c>
      <c r="S12" s="19"/>
      <c r="W12" s="30"/>
      <c r="X12" s="30"/>
      <c r="Y12" s="30"/>
      <c r="Z12" s="30"/>
      <c r="AA12" s="30"/>
      <c r="AB12" s="30"/>
      <c r="AC12" s="30"/>
      <c r="AD12" s="30"/>
      <c r="AE12" s="30"/>
      <c r="AF12" s="1"/>
    </row>
    <row r="13" spans="1:32" s="42" customFormat="1" ht="12.75" customHeight="1" x14ac:dyDescent="0.2">
      <c r="B13" s="24">
        <v>2013</v>
      </c>
      <c r="C13" s="28">
        <v>12750</v>
      </c>
      <c r="D13" s="22">
        <v>3851</v>
      </c>
      <c r="E13" s="118">
        <v>3.3</v>
      </c>
      <c r="F13" s="22">
        <v>1422</v>
      </c>
      <c r="G13" s="118">
        <v>2.2999999999999998</v>
      </c>
      <c r="H13" s="22">
        <v>2141</v>
      </c>
      <c r="I13" s="118">
        <v>2.5</v>
      </c>
      <c r="J13" s="22">
        <v>1966</v>
      </c>
      <c r="K13" s="118">
        <v>2.1</v>
      </c>
      <c r="L13" s="22">
        <v>1943</v>
      </c>
      <c r="M13" s="118">
        <v>1.9</v>
      </c>
      <c r="N13" s="22">
        <v>1021</v>
      </c>
      <c r="O13" s="118">
        <v>1.5</v>
      </c>
      <c r="P13" s="22">
        <v>403</v>
      </c>
      <c r="Q13" s="118">
        <v>0.4</v>
      </c>
      <c r="R13" s="59">
        <v>3</v>
      </c>
      <c r="S13" s="19"/>
      <c r="W13" s="30"/>
      <c r="X13" s="30"/>
      <c r="Y13" s="30"/>
      <c r="Z13" s="30"/>
      <c r="AA13" s="30"/>
      <c r="AB13" s="30"/>
      <c r="AC13" s="30"/>
      <c r="AD13" s="30"/>
      <c r="AE13" s="30"/>
      <c r="AF13" s="1"/>
    </row>
    <row r="14" spans="1:32" s="42" customFormat="1" ht="12.75" customHeight="1" x14ac:dyDescent="0.2">
      <c r="B14" s="24">
        <v>2014</v>
      </c>
      <c r="C14" s="28">
        <v>13393</v>
      </c>
      <c r="D14" s="22">
        <v>3979</v>
      </c>
      <c r="E14" s="118">
        <v>3.4</v>
      </c>
      <c r="F14" s="22">
        <v>1481</v>
      </c>
      <c r="G14" s="118">
        <v>2.4</v>
      </c>
      <c r="H14" s="22">
        <v>2247</v>
      </c>
      <c r="I14" s="118">
        <v>2.6</v>
      </c>
      <c r="J14" s="22">
        <v>2129</v>
      </c>
      <c r="K14" s="118">
        <v>2.2999999999999998</v>
      </c>
      <c r="L14" s="22">
        <v>2122</v>
      </c>
      <c r="M14" s="118">
        <v>2</v>
      </c>
      <c r="N14" s="22">
        <v>1112</v>
      </c>
      <c r="O14" s="118">
        <v>1.6</v>
      </c>
      <c r="P14" s="22">
        <v>321</v>
      </c>
      <c r="Q14" s="118">
        <v>0.3</v>
      </c>
      <c r="R14" s="59">
        <v>2</v>
      </c>
      <c r="S14" s="19"/>
      <c r="W14" s="30"/>
      <c r="X14" s="30"/>
      <c r="Y14" s="30"/>
      <c r="Z14" s="30"/>
      <c r="AA14" s="30"/>
      <c r="AB14" s="30"/>
      <c r="AC14" s="30"/>
      <c r="AD14" s="30"/>
      <c r="AE14" s="30"/>
      <c r="AF14" s="1"/>
    </row>
    <row r="15" spans="1:32" s="42" customFormat="1" ht="12.75" customHeight="1" x14ac:dyDescent="0.2">
      <c r="B15" s="24">
        <v>2015</v>
      </c>
      <c r="C15" s="28">
        <v>14132</v>
      </c>
      <c r="D15" s="22">
        <v>4179</v>
      </c>
      <c r="E15" s="118">
        <v>3.5</v>
      </c>
      <c r="F15" s="22">
        <v>1520</v>
      </c>
      <c r="G15" s="118">
        <v>2.5</v>
      </c>
      <c r="H15" s="22">
        <v>2403</v>
      </c>
      <c r="I15" s="118">
        <v>2.7</v>
      </c>
      <c r="J15" s="22">
        <v>2236</v>
      </c>
      <c r="K15" s="118">
        <v>2.5</v>
      </c>
      <c r="L15" s="22">
        <v>2196</v>
      </c>
      <c r="M15" s="118">
        <v>2.1</v>
      </c>
      <c r="N15" s="22">
        <v>1295</v>
      </c>
      <c r="O15" s="118">
        <v>1.8</v>
      </c>
      <c r="P15" s="22">
        <v>303</v>
      </c>
      <c r="Q15" s="118">
        <v>0.3</v>
      </c>
      <c r="R15" s="117">
        <v>0</v>
      </c>
      <c r="S15" s="19"/>
      <c r="W15" s="30"/>
      <c r="X15" s="30"/>
      <c r="Y15" s="30"/>
      <c r="Z15" s="30"/>
      <c r="AA15" s="30"/>
      <c r="AB15" s="30"/>
      <c r="AC15" s="30"/>
      <c r="AD15" s="30"/>
      <c r="AE15" s="30"/>
      <c r="AF15" s="1"/>
    </row>
    <row r="16" spans="1:32" s="42" customFormat="1" ht="12.75" customHeight="1" x14ac:dyDescent="0.2">
      <c r="B16" s="24">
        <v>2016</v>
      </c>
      <c r="C16" s="28">
        <v>14523</v>
      </c>
      <c r="D16" s="22">
        <v>4208</v>
      </c>
      <c r="E16" s="118">
        <v>3.5</v>
      </c>
      <c r="F16" s="22">
        <v>1499</v>
      </c>
      <c r="G16" s="118">
        <v>2.5</v>
      </c>
      <c r="H16" s="22">
        <v>2482</v>
      </c>
      <c r="I16" s="118">
        <v>2.8</v>
      </c>
      <c r="J16" s="22">
        <v>2340</v>
      </c>
      <c r="K16" s="118">
        <v>2.6</v>
      </c>
      <c r="L16" s="22">
        <v>2299</v>
      </c>
      <c r="M16" s="118">
        <v>2.2000000000000002</v>
      </c>
      <c r="N16" s="22">
        <v>1387</v>
      </c>
      <c r="O16" s="118">
        <v>1.8</v>
      </c>
      <c r="P16" s="22">
        <v>308</v>
      </c>
      <c r="Q16" s="118">
        <v>0.3</v>
      </c>
      <c r="R16" s="117">
        <v>0</v>
      </c>
      <c r="S16" s="19"/>
      <c r="W16" s="30"/>
      <c r="X16" s="30"/>
      <c r="Y16" s="30"/>
      <c r="Z16" s="30"/>
      <c r="AA16" s="30"/>
      <c r="AB16" s="30"/>
      <c r="AC16" s="30"/>
      <c r="AD16" s="30"/>
      <c r="AE16" s="30"/>
      <c r="AF16" s="1"/>
    </row>
    <row r="17" spans="1:32" s="42" customFormat="1" ht="12.75" customHeight="1" x14ac:dyDescent="0.2">
      <c r="B17" s="24">
        <v>2017</v>
      </c>
      <c r="C17" s="28">
        <v>15000</v>
      </c>
      <c r="D17" s="22">
        <v>4423</v>
      </c>
      <c r="E17" s="118">
        <v>3.7</v>
      </c>
      <c r="F17" s="22">
        <v>1535</v>
      </c>
      <c r="G17" s="118">
        <v>2.5</v>
      </c>
      <c r="H17" s="22">
        <v>2520</v>
      </c>
      <c r="I17" s="118">
        <v>2.7</v>
      </c>
      <c r="J17" s="22">
        <v>2417</v>
      </c>
      <c r="K17" s="118">
        <v>2.6</v>
      </c>
      <c r="L17" s="22">
        <v>2362</v>
      </c>
      <c r="M17" s="118">
        <v>2.2000000000000002</v>
      </c>
      <c r="N17" s="22">
        <v>1421</v>
      </c>
      <c r="O17" s="118">
        <v>1.8</v>
      </c>
      <c r="P17" s="22">
        <v>322</v>
      </c>
      <c r="Q17" s="118">
        <v>0.3</v>
      </c>
      <c r="R17" s="117">
        <v>0</v>
      </c>
      <c r="S17" s="19"/>
      <c r="W17" s="30"/>
      <c r="X17" s="30"/>
      <c r="Y17" s="30"/>
      <c r="Z17" s="30"/>
      <c r="AA17" s="30"/>
      <c r="AB17" s="30"/>
      <c r="AC17" s="30"/>
      <c r="AD17" s="30"/>
      <c r="AE17" s="30"/>
      <c r="AF17" s="1"/>
    </row>
    <row r="18" spans="1:32" s="42" customFormat="1" ht="12.75" customHeight="1" x14ac:dyDescent="0.2">
      <c r="C18" s="66"/>
      <c r="D18" s="66"/>
      <c r="E18" s="189"/>
      <c r="F18" s="189"/>
      <c r="G18" s="189"/>
      <c r="H18" s="189"/>
      <c r="I18" s="189"/>
      <c r="J18" s="189"/>
      <c r="K18" s="189"/>
      <c r="L18" s="189"/>
      <c r="M18" s="189"/>
      <c r="N18" s="189"/>
      <c r="O18" s="189"/>
      <c r="P18" s="189"/>
      <c r="Q18" s="189"/>
      <c r="W18" s="30"/>
      <c r="X18" s="30"/>
      <c r="Y18" s="30"/>
      <c r="Z18" s="30"/>
      <c r="AA18" s="30"/>
      <c r="AB18" s="30"/>
      <c r="AC18" s="30"/>
      <c r="AD18" s="30"/>
      <c r="AE18" s="30"/>
      <c r="AF18" s="1"/>
    </row>
    <row r="19" spans="1:32" s="42" customFormat="1" ht="12.75" customHeight="1" x14ac:dyDescent="0.2">
      <c r="B19" s="81"/>
      <c r="C19" s="79"/>
      <c r="D19" s="66"/>
      <c r="E19" s="80"/>
      <c r="F19" s="66"/>
      <c r="G19" s="80"/>
      <c r="H19" s="66"/>
      <c r="I19" s="80"/>
      <c r="J19" s="66"/>
      <c r="K19" s="80"/>
      <c r="L19" s="66"/>
      <c r="M19" s="80"/>
      <c r="N19" s="66"/>
      <c r="O19" s="80"/>
      <c r="P19" s="66"/>
      <c r="Q19" s="80"/>
      <c r="W19" s="30"/>
      <c r="X19" s="30"/>
      <c r="Y19" s="30"/>
      <c r="Z19" s="30"/>
      <c r="AA19" s="30"/>
      <c r="AB19" s="30"/>
      <c r="AC19" s="30"/>
      <c r="AD19" s="30"/>
      <c r="AE19" s="30"/>
      <c r="AF19" s="1"/>
    </row>
    <row r="20" spans="1:32" s="42" customFormat="1" ht="12.75" customHeight="1" x14ac:dyDescent="0.2">
      <c r="B20" s="64"/>
      <c r="C20" s="79"/>
      <c r="D20" s="66"/>
      <c r="E20" s="80"/>
      <c r="F20" s="66"/>
      <c r="G20" s="80"/>
      <c r="H20" s="66"/>
      <c r="I20" s="80"/>
      <c r="J20" s="66"/>
      <c r="K20" s="80"/>
      <c r="L20" s="66"/>
      <c r="M20" s="80"/>
      <c r="N20" s="66"/>
      <c r="O20" s="80"/>
      <c r="P20" s="66"/>
      <c r="Q20" s="80"/>
      <c r="W20" s="30"/>
      <c r="X20" s="30"/>
      <c r="Y20" s="30"/>
      <c r="Z20" s="30"/>
      <c r="AA20" s="30"/>
      <c r="AB20" s="30"/>
      <c r="AC20" s="30"/>
      <c r="AD20" s="30"/>
      <c r="AE20" s="30"/>
      <c r="AF20" s="1"/>
    </row>
    <row r="21" spans="1:32" x14ac:dyDescent="0.2">
      <c r="A21" s="168"/>
      <c r="B21" s="168"/>
      <c r="C21" s="168"/>
      <c r="D21" s="168"/>
      <c r="E21" s="168"/>
      <c r="F21" s="168"/>
      <c r="G21" s="168"/>
      <c r="H21" s="168"/>
      <c r="I21" s="168"/>
      <c r="J21" s="168"/>
      <c r="K21" s="169"/>
      <c r="L21" s="168"/>
      <c r="M21" s="168"/>
      <c r="N21" s="168"/>
      <c r="O21" s="168"/>
      <c r="P21" s="66"/>
      <c r="W21" s="30"/>
      <c r="X21" s="30"/>
      <c r="Y21" s="30"/>
      <c r="Z21" s="30"/>
      <c r="AA21" s="30"/>
      <c r="AB21" s="30"/>
      <c r="AC21" s="30"/>
      <c r="AD21" s="30"/>
      <c r="AE21" s="30"/>
      <c r="AF21" s="1"/>
    </row>
    <row r="22" spans="1:32" x14ac:dyDescent="0.2">
      <c r="A22" s="168"/>
      <c r="B22" s="168"/>
      <c r="C22" s="168"/>
      <c r="D22" s="168"/>
      <c r="E22" s="168"/>
      <c r="F22" s="168"/>
      <c r="G22" s="168"/>
      <c r="H22" s="168"/>
      <c r="I22" s="168"/>
      <c r="J22" s="168"/>
      <c r="K22" s="168"/>
      <c r="L22" s="168"/>
      <c r="M22" s="168"/>
      <c r="N22" s="168"/>
      <c r="O22" s="168"/>
      <c r="P22" s="66"/>
      <c r="AF22" s="1"/>
    </row>
    <row r="23" spans="1:32" s="42" customFormat="1" x14ac:dyDescent="0.2">
      <c r="A23" s="168"/>
      <c r="B23" s="168"/>
      <c r="C23" s="168"/>
      <c r="D23" s="168"/>
      <c r="E23" s="168"/>
      <c r="F23" s="168"/>
      <c r="G23" s="168"/>
      <c r="H23" s="168"/>
      <c r="I23" s="168"/>
      <c r="J23" s="168"/>
      <c r="K23" s="168"/>
      <c r="L23" s="168"/>
      <c r="M23" s="168"/>
      <c r="N23" s="168"/>
      <c r="AF23" s="1"/>
    </row>
    <row r="24" spans="1:32" x14ac:dyDescent="0.2">
      <c r="A24" s="168"/>
      <c r="B24" s="170"/>
      <c r="C24" s="171"/>
      <c r="D24" s="171"/>
      <c r="E24" s="171"/>
      <c r="F24" s="171"/>
      <c r="G24" s="171"/>
      <c r="H24" s="171"/>
      <c r="I24" s="171"/>
      <c r="J24" s="171"/>
      <c r="K24" s="171"/>
      <c r="L24" s="171"/>
      <c r="M24" s="171"/>
      <c r="N24" s="171"/>
      <c r="O24" s="168"/>
      <c r="P24" s="66"/>
      <c r="AF24" s="1"/>
    </row>
    <row r="25" spans="1:32" x14ac:dyDescent="0.2">
      <c r="A25" s="168"/>
      <c r="B25" s="170"/>
      <c r="C25" s="172"/>
      <c r="D25" s="172"/>
      <c r="E25" s="172"/>
      <c r="F25" s="172"/>
      <c r="G25" s="172"/>
      <c r="H25" s="172"/>
      <c r="I25" s="172"/>
      <c r="J25" s="172"/>
      <c r="K25" s="173"/>
      <c r="L25" s="172"/>
      <c r="M25" s="172"/>
      <c r="N25" s="172"/>
      <c r="O25" s="168"/>
      <c r="P25" s="66"/>
      <c r="AF25" s="1"/>
    </row>
    <row r="26" spans="1:32" x14ac:dyDescent="0.2">
      <c r="A26" s="168"/>
      <c r="B26" s="170"/>
      <c r="C26" s="172"/>
      <c r="D26" s="172"/>
      <c r="E26" s="172"/>
      <c r="F26" s="172"/>
      <c r="G26" s="172"/>
      <c r="H26" s="172"/>
      <c r="I26" s="172"/>
      <c r="J26" s="172"/>
      <c r="K26" s="173"/>
      <c r="L26" s="172"/>
      <c r="M26" s="172"/>
      <c r="N26" s="172"/>
      <c r="O26" s="168"/>
      <c r="P26" s="66"/>
      <c r="AF26" s="1"/>
    </row>
    <row r="27" spans="1:32" x14ac:dyDescent="0.2">
      <c r="A27" s="168"/>
      <c r="B27" s="170"/>
      <c r="C27" s="172"/>
      <c r="D27" s="172"/>
      <c r="E27" s="172"/>
      <c r="F27" s="172"/>
      <c r="G27" s="172"/>
      <c r="H27" s="172"/>
      <c r="I27" s="172"/>
      <c r="J27" s="172"/>
      <c r="K27" s="173"/>
      <c r="L27" s="172"/>
      <c r="M27" s="172"/>
      <c r="N27" s="172"/>
      <c r="O27" s="168"/>
      <c r="P27" s="66"/>
      <c r="AF27" s="1"/>
    </row>
    <row r="28" spans="1:32" x14ac:dyDescent="0.2">
      <c r="A28" s="168"/>
      <c r="B28" s="170"/>
      <c r="C28" s="172"/>
      <c r="D28" s="172"/>
      <c r="E28" s="172"/>
      <c r="F28" s="172"/>
      <c r="G28" s="172"/>
      <c r="H28" s="172"/>
      <c r="I28" s="172"/>
      <c r="J28" s="172"/>
      <c r="K28" s="173"/>
      <c r="L28" s="172"/>
      <c r="M28" s="172"/>
      <c r="N28" s="172"/>
      <c r="O28" s="168"/>
      <c r="P28" s="66"/>
      <c r="AF28" s="1"/>
    </row>
    <row r="29" spans="1:32" x14ac:dyDescent="0.2">
      <c r="A29" s="168"/>
      <c r="B29" s="170"/>
      <c r="C29" s="172"/>
      <c r="D29" s="172"/>
      <c r="E29" s="172"/>
      <c r="F29" s="172"/>
      <c r="G29" s="172"/>
      <c r="H29" s="172"/>
      <c r="I29" s="172"/>
      <c r="J29" s="172"/>
      <c r="K29" s="173"/>
      <c r="L29" s="172"/>
      <c r="M29" s="172"/>
      <c r="N29" s="172"/>
      <c r="O29" s="168"/>
      <c r="P29" s="66"/>
      <c r="AF29" s="1"/>
    </row>
    <row r="30" spans="1:32" x14ac:dyDescent="0.2">
      <c r="A30" s="168"/>
      <c r="B30" s="170"/>
      <c r="C30" s="172"/>
      <c r="D30" s="172"/>
      <c r="E30" s="172"/>
      <c r="F30" s="172"/>
      <c r="G30" s="172"/>
      <c r="H30" s="172"/>
      <c r="I30" s="172"/>
      <c r="J30" s="172"/>
      <c r="K30" s="173"/>
      <c r="L30" s="172"/>
      <c r="M30" s="172"/>
      <c r="N30" s="172"/>
      <c r="O30" s="168"/>
      <c r="P30" s="66"/>
      <c r="AF30" s="1"/>
    </row>
    <row r="31" spans="1:32" x14ac:dyDescent="0.2">
      <c r="A31" s="168"/>
      <c r="B31" s="170"/>
      <c r="C31" s="172"/>
      <c r="D31" s="172"/>
      <c r="E31" s="172"/>
      <c r="F31" s="172"/>
      <c r="G31" s="172"/>
      <c r="H31" s="172"/>
      <c r="I31" s="172"/>
      <c r="J31" s="172"/>
      <c r="K31" s="173"/>
      <c r="L31" s="172"/>
      <c r="M31" s="172"/>
      <c r="N31" s="172"/>
      <c r="O31" s="168"/>
      <c r="P31" s="66"/>
      <c r="U31" s="30"/>
      <c r="V31" s="30"/>
      <c r="W31" s="30"/>
      <c r="X31" s="30"/>
      <c r="Y31" s="30"/>
      <c r="Z31" s="30"/>
      <c r="AA31" s="30"/>
      <c r="AB31" s="30"/>
      <c r="AC31" s="30"/>
      <c r="AF31" s="1"/>
    </row>
    <row r="32" spans="1:32" x14ac:dyDescent="0.2">
      <c r="A32" s="168"/>
      <c r="B32" s="170"/>
      <c r="C32" s="172"/>
      <c r="D32" s="172"/>
      <c r="E32" s="172"/>
      <c r="F32" s="172"/>
      <c r="G32" s="172"/>
      <c r="H32" s="172"/>
      <c r="I32" s="172"/>
      <c r="J32" s="172"/>
      <c r="K32" s="173"/>
      <c r="L32" s="172"/>
      <c r="M32" s="172"/>
      <c r="N32" s="172"/>
      <c r="O32" s="168"/>
      <c r="P32" s="66"/>
      <c r="U32" s="63"/>
      <c r="V32" s="63"/>
      <c r="W32" s="63"/>
      <c r="X32" s="63"/>
      <c r="Y32" s="63"/>
      <c r="Z32" s="63"/>
      <c r="AA32" s="63"/>
      <c r="AB32" s="63"/>
      <c r="AC32" s="63"/>
    </row>
    <row r="33" spans="1:28" x14ac:dyDescent="0.2">
      <c r="A33" s="168"/>
      <c r="B33" s="168"/>
      <c r="C33" s="168"/>
      <c r="D33" s="168"/>
      <c r="E33" s="168"/>
      <c r="F33" s="168"/>
      <c r="G33" s="168"/>
      <c r="H33" s="168"/>
      <c r="I33" s="168"/>
      <c r="J33" s="168"/>
      <c r="K33" s="168"/>
      <c r="L33" s="168"/>
      <c r="M33" s="168"/>
      <c r="N33" s="168"/>
      <c r="O33" s="168"/>
      <c r="P33" s="66"/>
    </row>
    <row r="34" spans="1:28" x14ac:dyDescent="0.2">
      <c r="A34" s="168"/>
      <c r="B34" s="168"/>
      <c r="C34" s="168"/>
      <c r="D34" s="168"/>
      <c r="E34" s="168"/>
      <c r="F34" s="168"/>
      <c r="G34" s="168"/>
      <c r="H34" s="168"/>
      <c r="I34" s="168"/>
      <c r="J34" s="168"/>
      <c r="K34" s="168"/>
      <c r="L34" s="168"/>
      <c r="M34" s="168"/>
      <c r="N34" s="168"/>
      <c r="O34" s="168"/>
      <c r="P34" s="66"/>
      <c r="T34" s="63"/>
      <c r="U34" s="63"/>
      <c r="V34" s="63"/>
      <c r="W34" s="63"/>
      <c r="X34" s="63"/>
      <c r="Y34" s="63"/>
      <c r="Z34" s="63"/>
      <c r="AA34" s="63"/>
      <c r="AB34" s="63"/>
    </row>
    <row r="35" spans="1:28" x14ac:dyDescent="0.2">
      <c r="A35" s="168"/>
      <c r="B35" s="168"/>
      <c r="C35" s="168"/>
      <c r="D35" s="168"/>
      <c r="E35" s="168"/>
      <c r="F35" s="168"/>
      <c r="G35" s="168"/>
      <c r="H35" s="168"/>
      <c r="I35" s="168"/>
      <c r="J35" s="168"/>
      <c r="K35" s="168"/>
      <c r="L35" s="168"/>
      <c r="M35" s="168"/>
      <c r="N35" s="168"/>
      <c r="O35" s="168"/>
      <c r="P35" s="66"/>
    </row>
    <row r="36" spans="1:28" x14ac:dyDescent="0.2">
      <c r="A36" s="168"/>
      <c r="B36" s="168"/>
      <c r="C36" s="168"/>
      <c r="D36" s="168"/>
      <c r="E36" s="168"/>
      <c r="F36" s="168"/>
      <c r="G36" s="168"/>
      <c r="H36" s="168"/>
      <c r="I36" s="168"/>
      <c r="J36" s="168"/>
      <c r="K36" s="168"/>
      <c r="L36" s="168"/>
      <c r="M36" s="168"/>
      <c r="N36" s="168"/>
      <c r="O36" s="168"/>
      <c r="P36" s="66"/>
    </row>
    <row r="39" spans="1:28" x14ac:dyDescent="0.2">
      <c r="S39" s="186"/>
    </row>
    <row r="40" spans="1:28" x14ac:dyDescent="0.2">
      <c r="A40" s="2"/>
      <c r="B40" s="2"/>
      <c r="C40" s="2"/>
      <c r="D40" s="2"/>
      <c r="E40" s="2"/>
      <c r="F40" s="2"/>
      <c r="G40" s="2"/>
      <c r="H40" s="2"/>
      <c r="I40" s="2"/>
      <c r="J40" s="2"/>
      <c r="K40" s="2"/>
      <c r="L40" s="2"/>
      <c r="M40" s="2"/>
      <c r="N40" s="2"/>
      <c r="O40" s="2"/>
      <c r="P40" s="2"/>
      <c r="S40" s="186"/>
    </row>
    <row r="41" spans="1:28" x14ac:dyDescent="0.2">
      <c r="A41" s="2"/>
      <c r="B41" s="2"/>
      <c r="C41" s="2"/>
      <c r="D41" s="2"/>
      <c r="E41" s="2"/>
      <c r="F41" s="2"/>
      <c r="G41" s="2"/>
      <c r="H41" s="2"/>
      <c r="I41" s="2"/>
      <c r="J41" s="2"/>
      <c r="K41" s="2"/>
      <c r="L41" s="2"/>
      <c r="M41" s="2"/>
      <c r="N41" s="2"/>
      <c r="O41" s="2"/>
      <c r="P41" s="2"/>
      <c r="S41" s="186"/>
    </row>
    <row r="42" spans="1:28" x14ac:dyDescent="0.2">
      <c r="A42" s="2"/>
      <c r="B42" s="2"/>
      <c r="C42" s="2"/>
      <c r="D42" s="2"/>
      <c r="E42" s="2"/>
      <c r="F42" s="2"/>
      <c r="G42" s="2"/>
      <c r="H42" s="2"/>
      <c r="I42" s="2"/>
      <c r="J42" s="2"/>
      <c r="K42" s="2"/>
      <c r="L42" s="2"/>
      <c r="M42" s="2"/>
      <c r="N42" s="2"/>
      <c r="O42" s="2"/>
      <c r="P42" s="2"/>
      <c r="S42" s="186"/>
    </row>
    <row r="43" spans="1:28" x14ac:dyDescent="0.2">
      <c r="A43" s="2"/>
      <c r="B43" s="2"/>
      <c r="C43" s="2"/>
      <c r="D43" s="2"/>
      <c r="E43" s="2"/>
      <c r="F43" s="2"/>
      <c r="G43" s="2"/>
      <c r="H43" s="2"/>
      <c r="I43" s="2"/>
      <c r="J43" s="2"/>
      <c r="K43" s="2"/>
      <c r="L43" s="2"/>
      <c r="M43" s="2"/>
      <c r="N43" s="2"/>
      <c r="O43" s="2"/>
      <c r="P43" s="2"/>
      <c r="S43" s="186"/>
    </row>
    <row r="44" spans="1:28" x14ac:dyDescent="0.2">
      <c r="A44" s="2"/>
      <c r="B44" s="2"/>
      <c r="C44" s="2"/>
      <c r="D44" s="187"/>
      <c r="E44" s="187"/>
      <c r="F44" s="187"/>
      <c r="G44" s="187"/>
      <c r="H44" s="187"/>
      <c r="I44" s="187"/>
      <c r="J44" s="187"/>
      <c r="K44" s="187"/>
      <c r="L44" s="187"/>
      <c r="M44" s="187"/>
      <c r="N44" s="187"/>
      <c r="O44" s="187"/>
      <c r="P44" s="187"/>
      <c r="Q44" s="186"/>
      <c r="R44" s="186"/>
      <c r="S44" s="186"/>
    </row>
    <row r="45" spans="1:28" x14ac:dyDescent="0.2">
      <c r="A45" s="2"/>
      <c r="B45" s="2"/>
      <c r="C45" s="2"/>
      <c r="D45" s="187"/>
      <c r="E45" s="187"/>
      <c r="F45" s="187"/>
      <c r="G45" s="187"/>
      <c r="H45" s="187"/>
      <c r="I45" s="187"/>
      <c r="J45" s="187"/>
      <c r="K45" s="187"/>
      <c r="L45" s="187"/>
      <c r="M45" s="187"/>
      <c r="N45" s="187"/>
      <c r="O45" s="187"/>
      <c r="P45" s="187"/>
      <c r="Q45" s="186"/>
      <c r="R45" s="186"/>
    </row>
    <row r="46" spans="1:28" x14ac:dyDescent="0.2">
      <c r="A46" s="2"/>
      <c r="B46" s="2"/>
      <c r="C46" s="2"/>
      <c r="D46" s="187"/>
      <c r="E46" s="187"/>
      <c r="F46" s="187"/>
      <c r="G46" s="187"/>
      <c r="H46" s="187"/>
      <c r="I46" s="187"/>
      <c r="J46" s="187"/>
      <c r="K46" s="187"/>
      <c r="L46" s="187"/>
      <c r="M46" s="187"/>
      <c r="N46" s="187"/>
      <c r="O46" s="187"/>
      <c r="P46" s="187"/>
      <c r="Q46" s="186"/>
      <c r="R46" s="186"/>
      <c r="S46" s="186"/>
    </row>
    <row r="47" spans="1:28" x14ac:dyDescent="0.2">
      <c r="A47" s="2"/>
      <c r="B47" s="2"/>
      <c r="C47" s="2"/>
      <c r="D47" s="187"/>
      <c r="E47" s="187"/>
      <c r="F47" s="187"/>
      <c r="G47" s="187"/>
      <c r="H47" s="187"/>
      <c r="I47" s="187"/>
      <c r="J47" s="187"/>
      <c r="K47" s="187"/>
      <c r="L47" s="187"/>
      <c r="M47" s="187"/>
      <c r="N47" s="187"/>
      <c r="O47" s="187"/>
      <c r="P47" s="187"/>
      <c r="Q47" s="186"/>
      <c r="R47" s="186"/>
      <c r="S47" s="186"/>
    </row>
    <row r="48" spans="1:28" x14ac:dyDescent="0.2">
      <c r="A48" s="2"/>
      <c r="B48" s="2"/>
      <c r="C48" s="2"/>
      <c r="D48" s="187"/>
      <c r="E48" s="187"/>
      <c r="F48" s="187"/>
      <c r="G48" s="187"/>
      <c r="H48" s="187"/>
      <c r="I48" s="187"/>
      <c r="J48" s="187"/>
      <c r="K48" s="187"/>
      <c r="L48" s="187"/>
      <c r="M48" s="187"/>
      <c r="N48" s="187"/>
      <c r="O48" s="187"/>
      <c r="P48" s="187"/>
      <c r="Q48" s="186"/>
      <c r="R48" s="186"/>
      <c r="S48" s="186"/>
    </row>
    <row r="49" spans="1:19" x14ac:dyDescent="0.2">
      <c r="A49" s="2"/>
      <c r="B49" s="2"/>
      <c r="C49" s="2"/>
      <c r="D49" s="187"/>
      <c r="E49" s="187"/>
      <c r="F49" s="187"/>
      <c r="G49" s="187"/>
      <c r="H49" s="187"/>
      <c r="I49" s="187"/>
      <c r="J49" s="187"/>
      <c r="K49" s="187"/>
      <c r="L49" s="187"/>
      <c r="M49" s="187"/>
      <c r="N49" s="187"/>
      <c r="O49" s="187"/>
      <c r="P49" s="187"/>
      <c r="Q49" s="186"/>
      <c r="R49" s="186"/>
      <c r="S49" s="186"/>
    </row>
    <row r="50" spans="1:19" x14ac:dyDescent="0.2">
      <c r="A50" s="2"/>
      <c r="N50" s="187"/>
      <c r="O50" s="187"/>
      <c r="P50" s="186"/>
      <c r="Q50" s="186"/>
      <c r="R50" s="186"/>
      <c r="S50" s="186"/>
    </row>
    <row r="51" spans="1:19" x14ac:dyDescent="0.2">
      <c r="A51" s="2"/>
      <c r="B51" s="2"/>
      <c r="C51" s="2"/>
      <c r="D51" s="187"/>
      <c r="E51" s="187"/>
      <c r="F51" s="187"/>
      <c r="G51" s="187"/>
      <c r="H51" s="187"/>
      <c r="I51" s="187"/>
      <c r="J51" s="187"/>
      <c r="K51" s="187"/>
      <c r="L51" s="187"/>
      <c r="M51" s="187"/>
      <c r="N51" s="187"/>
      <c r="O51" s="187"/>
      <c r="P51" s="187"/>
      <c r="Q51" s="186"/>
      <c r="R51" s="186"/>
      <c r="S51" s="186"/>
    </row>
    <row r="52" spans="1:19" x14ac:dyDescent="0.2">
      <c r="A52" s="2"/>
      <c r="B52" s="2"/>
      <c r="C52" s="2"/>
      <c r="D52" s="187"/>
      <c r="E52" s="187"/>
      <c r="F52" s="187"/>
      <c r="G52" s="187"/>
      <c r="H52" s="187"/>
      <c r="I52" s="187"/>
      <c r="J52" s="187"/>
      <c r="K52" s="187"/>
      <c r="L52" s="187"/>
      <c r="M52" s="187"/>
      <c r="N52" s="187"/>
      <c r="O52" s="187"/>
      <c r="P52" s="187"/>
      <c r="Q52" s="186"/>
      <c r="R52" s="186"/>
    </row>
    <row r="53" spans="1:19" x14ac:dyDescent="0.2">
      <c r="A53" s="2"/>
      <c r="B53" s="2"/>
      <c r="C53" s="2"/>
      <c r="D53" s="187"/>
      <c r="E53" s="187"/>
      <c r="F53" s="187"/>
      <c r="G53" s="187"/>
      <c r="H53" s="187"/>
      <c r="I53" s="187"/>
      <c r="J53" s="187"/>
      <c r="K53" s="187"/>
      <c r="L53" s="187"/>
      <c r="M53" s="187"/>
      <c r="N53" s="187"/>
      <c r="O53" s="187"/>
      <c r="P53" s="187"/>
      <c r="Q53" s="186"/>
      <c r="R53" s="186"/>
    </row>
    <row r="54" spans="1:19" x14ac:dyDescent="0.2">
      <c r="A54" s="2"/>
      <c r="B54" s="2"/>
      <c r="C54" s="2"/>
      <c r="D54" s="187"/>
      <c r="E54" s="187"/>
      <c r="F54" s="187"/>
      <c r="G54" s="187"/>
      <c r="H54" s="187"/>
      <c r="I54" s="187"/>
      <c r="J54" s="187"/>
      <c r="K54" s="187"/>
      <c r="L54" s="187"/>
      <c r="M54" s="187"/>
      <c r="N54" s="187"/>
      <c r="O54" s="187"/>
      <c r="P54" s="187"/>
      <c r="Q54" s="186"/>
      <c r="R54" s="186"/>
    </row>
    <row r="55" spans="1:19" x14ac:dyDescent="0.2">
      <c r="D55" s="186"/>
      <c r="E55" s="186"/>
      <c r="F55" s="186"/>
      <c r="G55" s="186"/>
      <c r="H55" s="186"/>
      <c r="I55" s="186"/>
      <c r="J55" s="186"/>
      <c r="K55" s="186"/>
      <c r="L55" s="186"/>
      <c r="M55" s="186"/>
      <c r="N55" s="186"/>
      <c r="O55" s="186"/>
      <c r="P55" s="186"/>
      <c r="Q55" s="186"/>
      <c r="R55" s="186"/>
    </row>
    <row r="56" spans="1:19" x14ac:dyDescent="0.2">
      <c r="D56" s="186"/>
      <c r="E56" s="186"/>
      <c r="F56" s="186"/>
      <c r="G56" s="186"/>
      <c r="H56" s="186"/>
      <c r="I56" s="186"/>
      <c r="J56" s="186"/>
      <c r="K56" s="186"/>
      <c r="L56" s="186"/>
      <c r="M56" s="186"/>
      <c r="N56" s="186"/>
      <c r="O56" s="186"/>
      <c r="P56" s="186"/>
      <c r="Q56" s="186"/>
      <c r="R56" s="186"/>
    </row>
    <row r="57" spans="1:19" x14ac:dyDescent="0.2">
      <c r="D57" s="42"/>
      <c r="E57" s="42"/>
      <c r="F57" s="42"/>
      <c r="G57" s="42"/>
      <c r="H57" s="42"/>
      <c r="I57" s="42"/>
      <c r="J57" s="42"/>
      <c r="K57" s="42"/>
      <c r="L57" s="42"/>
      <c r="M57" s="42"/>
      <c r="N57" s="42"/>
      <c r="O57" s="42"/>
      <c r="P57" s="42"/>
      <c r="Q57" s="42"/>
      <c r="R57" s="42"/>
    </row>
    <row r="58" spans="1:19" x14ac:dyDescent="0.2">
      <c r="D58" s="42"/>
      <c r="E58" s="42"/>
      <c r="F58" s="42"/>
      <c r="G58" s="42"/>
      <c r="H58" s="42"/>
      <c r="I58" s="42"/>
      <c r="J58" s="42"/>
      <c r="K58" s="42"/>
      <c r="L58" s="42"/>
      <c r="M58" s="42"/>
      <c r="N58" s="42"/>
      <c r="O58" s="42"/>
      <c r="P58" s="42"/>
      <c r="Q58" s="42"/>
      <c r="R58" s="42"/>
    </row>
    <row r="59" spans="1:19" x14ac:dyDescent="0.2">
      <c r="D59" s="42"/>
      <c r="E59" s="42"/>
      <c r="F59" s="42"/>
      <c r="G59" s="42"/>
      <c r="H59" s="42"/>
      <c r="I59" s="42"/>
      <c r="J59" s="42"/>
      <c r="K59" s="42"/>
      <c r="L59" s="42"/>
      <c r="M59" s="42"/>
      <c r="N59" s="42"/>
      <c r="O59" s="42"/>
      <c r="P59" s="42"/>
      <c r="Q59" s="42"/>
      <c r="R59" s="42"/>
    </row>
    <row r="60" spans="1:19" x14ac:dyDescent="0.2">
      <c r="D60" s="42"/>
      <c r="E60" s="42"/>
      <c r="F60" s="42"/>
      <c r="G60" s="42"/>
      <c r="H60" s="42"/>
      <c r="I60" s="42"/>
      <c r="J60" s="42"/>
      <c r="K60" s="42"/>
      <c r="L60" s="42"/>
      <c r="M60" s="42"/>
      <c r="N60" s="42"/>
      <c r="O60" s="42"/>
      <c r="P60" s="42"/>
      <c r="Q60" s="42"/>
      <c r="R60" s="42"/>
    </row>
    <row r="67" ht="12.75" customHeight="1" x14ac:dyDescent="0.2"/>
  </sheetData>
  <mergeCells count="11">
    <mergeCell ref="A1:K1"/>
    <mergeCell ref="R3:R4"/>
    <mergeCell ref="B3:B4"/>
    <mergeCell ref="C3:C4"/>
    <mergeCell ref="P3:Q3"/>
    <mergeCell ref="N3:O3"/>
    <mergeCell ref="L3:M3"/>
    <mergeCell ref="J3:K3"/>
    <mergeCell ref="H3:I3"/>
    <mergeCell ref="F3:G3"/>
    <mergeCell ref="D3:E3"/>
  </mergeCells>
  <phoneticPr fontId="5" type="noConversion"/>
  <pageMargins left="0.77" right="0.59" top="0.79" bottom="0.77" header="0.4921259845" footer="0.34"/>
  <pageSetup paperSize="9" scale="71"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13</vt:i4>
      </vt:variant>
    </vt:vector>
  </HeadingPairs>
  <TitlesOfParts>
    <vt:vector size="35"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Begriffe</vt:lpstr>
      <vt:lpstr>'T1'!Druckbereich</vt:lpstr>
      <vt:lpstr>'T10'!Druckbereich</vt:lpstr>
      <vt:lpstr>'T11'!Druckbereich</vt:lpstr>
      <vt:lpstr>'T14'!Druckbereich</vt:lpstr>
      <vt:lpstr>'T15'!Druckbereich</vt:lpstr>
      <vt:lpstr>'T17'!Druckbereich</vt:lpstr>
      <vt:lpstr>'T19'!Druckbereich</vt:lpstr>
      <vt:lpstr>'T4'!Druckbereich</vt:lpstr>
      <vt:lpstr>'T5'!Druckbereich</vt:lpstr>
      <vt:lpstr>'T7'!Druckbereich</vt:lpstr>
      <vt:lpstr>'T8'!Druckbereich</vt:lpstr>
      <vt:lpstr>'T9'!Druckbereich</vt:lpstr>
      <vt:lpstr>'T20'!Drucktitel</vt:lpstr>
    </vt:vector>
  </TitlesOfParts>
  <Company>KAI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Gysi Stephan</cp:lastModifiedBy>
  <cp:lastPrinted>2018-11-28T14:56:42Z</cp:lastPrinted>
  <dcterms:created xsi:type="dcterms:W3CDTF">2013-01-17T15:04:55Z</dcterms:created>
  <dcterms:modified xsi:type="dcterms:W3CDTF">2018-12-18T08:20:08Z</dcterms:modified>
</cp:coreProperties>
</file>