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GS-GDI-Gesundheitsversorgung\DGS-GDI-Mitarbeitende\GVS0907\Sektion Langzeitversorgung\Bedarfsplanung\Pflegeheimliste\Neue Pflegeheimliste\Publikation\"/>
    </mc:Choice>
  </mc:AlternateContent>
  <xr:revisionPtr revIDLastSave="0" documentId="13_ncr:1_{5539552E-4765-4F4C-BFDD-C2EEBD33B749}" xr6:coauthVersionLast="47" xr6:coauthVersionMax="47" xr10:uidLastSave="{00000000-0000-0000-0000-000000000000}"/>
  <bookViews>
    <workbookView xWindow="30612" yWindow="-108" windowWidth="30936" windowHeight="16776" xr2:uid="{E8B2B4AD-795D-448E-8463-A6BA67CF0140}"/>
  </bookViews>
  <sheets>
    <sheet name="Pflegeheimliste per 01.01.2024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9" i="1" l="1"/>
  <c r="M260" i="1" s="1"/>
  <c r="L259" i="1"/>
  <c r="L260" i="1" s="1"/>
  <c r="J259" i="1"/>
  <c r="J260" i="1" s="1"/>
  <c r="I259" i="1"/>
  <c r="I260" i="1" s="1"/>
  <c r="H259" i="1"/>
  <c r="H260" i="1" s="1"/>
  <c r="G259" i="1"/>
  <c r="G260" i="1" s="1"/>
  <c r="F259" i="1"/>
  <c r="E259" i="1"/>
  <c r="D256" i="1"/>
  <c r="D248" i="1"/>
  <c r="D247" i="1"/>
  <c r="D239" i="1"/>
  <c r="D235" i="1"/>
  <c r="D234" i="1"/>
  <c r="D259" i="1" s="1"/>
  <c r="M233" i="1"/>
  <c r="L233" i="1"/>
  <c r="J233" i="1"/>
  <c r="I233" i="1"/>
  <c r="H233" i="1"/>
  <c r="G233" i="1"/>
  <c r="F233" i="1"/>
  <c r="E233" i="1"/>
  <c r="D232" i="1"/>
  <c r="D231" i="1"/>
  <c r="D230" i="1"/>
  <c r="D233" i="1" s="1"/>
  <c r="D229" i="1"/>
  <c r="D227" i="1"/>
  <c r="D226" i="1"/>
  <c r="D225" i="1"/>
  <c r="D224" i="1"/>
  <c r="D223" i="1"/>
  <c r="D220" i="1"/>
  <c r="M219" i="1"/>
  <c r="L219" i="1"/>
  <c r="J219" i="1"/>
  <c r="I219" i="1"/>
  <c r="H219" i="1"/>
  <c r="G219" i="1"/>
  <c r="F219" i="1"/>
  <c r="E219" i="1"/>
  <c r="D218" i="1"/>
  <c r="D217" i="1"/>
  <c r="D216" i="1"/>
  <c r="D215" i="1"/>
  <c r="D214" i="1"/>
  <c r="D212" i="1"/>
  <c r="D211" i="1"/>
  <c r="D210" i="1"/>
  <c r="D219" i="1" s="1"/>
  <c r="M207" i="1"/>
  <c r="L207" i="1"/>
  <c r="J207" i="1"/>
  <c r="I207" i="1"/>
  <c r="H207" i="1"/>
  <c r="G207" i="1"/>
  <c r="F207" i="1"/>
  <c r="E207" i="1"/>
  <c r="D204" i="1"/>
  <c r="D203" i="1"/>
  <c r="D198" i="1"/>
  <c r="D207" i="1" s="1"/>
  <c r="M195" i="1"/>
  <c r="L195" i="1"/>
  <c r="J195" i="1"/>
  <c r="I195" i="1"/>
  <c r="H195" i="1"/>
  <c r="G195" i="1"/>
  <c r="F195" i="1"/>
  <c r="E195" i="1"/>
  <c r="D194" i="1"/>
  <c r="D191" i="1"/>
  <c r="D190" i="1"/>
  <c r="D182" i="1"/>
  <c r="D177" i="1"/>
  <c r="M174" i="1"/>
  <c r="L174" i="1"/>
  <c r="J174" i="1"/>
  <c r="I174" i="1"/>
  <c r="H174" i="1"/>
  <c r="G174" i="1"/>
  <c r="F174" i="1"/>
  <c r="E174" i="1"/>
  <c r="D172" i="1"/>
  <c r="D174" i="1" s="1"/>
  <c r="D170" i="1"/>
  <c r="D159" i="1"/>
  <c r="D156" i="1"/>
  <c r="M155" i="1"/>
  <c r="L155" i="1"/>
  <c r="J155" i="1"/>
  <c r="I155" i="1"/>
  <c r="H155" i="1"/>
  <c r="G155" i="1"/>
  <c r="F155" i="1"/>
  <c r="E155" i="1"/>
  <c r="D155" i="1"/>
  <c r="D153" i="1"/>
  <c r="D152" i="1"/>
  <c r="D150" i="1"/>
  <c r="D148" i="1"/>
  <c r="D147" i="1"/>
  <c r="D144" i="1"/>
  <c r="D143" i="1"/>
  <c r="D141" i="1"/>
  <c r="D134" i="1"/>
  <c r="M132" i="1"/>
  <c r="L132" i="1"/>
  <c r="J132" i="1"/>
  <c r="I132" i="1"/>
  <c r="H132" i="1"/>
  <c r="G132" i="1"/>
  <c r="F132" i="1"/>
  <c r="E132" i="1"/>
  <c r="D119" i="1"/>
  <c r="D118" i="1"/>
  <c r="D117" i="1"/>
  <c r="D110" i="1"/>
  <c r="D107" i="1"/>
  <c r="D106" i="1"/>
  <c r="D105" i="1"/>
  <c r="D104" i="1"/>
  <c r="D102" i="1"/>
  <c r="D132" i="1" s="1"/>
  <c r="D96" i="1"/>
  <c r="D94" i="1"/>
  <c r="M91" i="1"/>
  <c r="L91" i="1"/>
  <c r="J91" i="1"/>
  <c r="I91" i="1"/>
  <c r="H91" i="1"/>
  <c r="G91" i="1"/>
  <c r="F91" i="1"/>
  <c r="E91" i="1"/>
  <c r="D90" i="1"/>
  <c r="D89" i="1"/>
  <c r="D87" i="1"/>
  <c r="D85" i="1"/>
  <c r="D77" i="1"/>
  <c r="D73" i="1"/>
  <c r="D72" i="1"/>
  <c r="D91" i="1" s="1"/>
  <c r="J67" i="1"/>
  <c r="I67" i="1"/>
  <c r="H67" i="1"/>
  <c r="G67" i="1"/>
  <c r="F67" i="1"/>
  <c r="E67" i="1"/>
  <c r="D66" i="1"/>
  <c r="D65" i="1"/>
  <c r="D63" i="1"/>
  <c r="D62" i="1"/>
  <c r="D61" i="1"/>
  <c r="D59" i="1"/>
  <c r="D56" i="1"/>
  <c r="D55" i="1"/>
  <c r="D53" i="1"/>
  <c r="D52" i="1"/>
  <c r="D51" i="1"/>
  <c r="D48" i="1"/>
  <c r="D47" i="1"/>
  <c r="D46" i="1"/>
  <c r="D45" i="1"/>
  <c r="D41" i="1"/>
  <c r="D40" i="1"/>
  <c r="D39" i="1"/>
  <c r="D38" i="1"/>
  <c r="D36" i="1"/>
  <c r="D35" i="1"/>
  <c r="D34" i="1"/>
  <c r="D67" i="1" s="1"/>
  <c r="M33" i="1"/>
  <c r="L33" i="1"/>
  <c r="J33" i="1"/>
  <c r="I33" i="1"/>
  <c r="H33" i="1"/>
  <c r="G33" i="1"/>
  <c r="F33" i="1"/>
  <c r="E33" i="1"/>
  <c r="D29" i="1"/>
  <c r="D33" i="1" s="1"/>
  <c r="D28" i="1"/>
  <c r="D27" i="1"/>
  <c r="D26" i="1"/>
  <c r="D24" i="1"/>
  <c r="M21" i="1"/>
  <c r="L21" i="1"/>
  <c r="J21" i="1"/>
  <c r="I21" i="1"/>
  <c r="H21" i="1"/>
  <c r="G21" i="1"/>
  <c r="F21" i="1"/>
  <c r="E21" i="1"/>
  <c r="D18" i="1"/>
  <c r="D17" i="1"/>
  <c r="D16" i="1"/>
  <c r="D15" i="1"/>
  <c r="D14" i="1"/>
  <c r="D13" i="1"/>
  <c r="D12" i="1"/>
  <c r="D8" i="1"/>
  <c r="D7" i="1"/>
  <c r="D6" i="1"/>
  <c r="D5" i="1"/>
  <c r="D4" i="1"/>
  <c r="D21" i="1" s="1"/>
  <c r="F260" i="1" l="1"/>
  <c r="D195" i="1"/>
  <c r="D260" i="1" s="1"/>
  <c r="E260" i="1"/>
</calcChain>
</file>

<file path=xl/sharedStrings.xml><?xml version="1.0" encoding="utf-8"?>
<sst xmlns="http://schemas.openxmlformats.org/spreadsheetml/2006/main" count="651" uniqueCount="371">
  <si>
    <t>Regionalplanungsverband</t>
  </si>
  <si>
    <t>Institution</t>
  </si>
  <si>
    <t>Ort</t>
  </si>
  <si>
    <t>Pflegebetten</t>
  </si>
  <si>
    <t>Spezialisierte Angebote</t>
  </si>
  <si>
    <t xml:space="preserve">Zusätzliche Angebote </t>
  </si>
  <si>
    <t>Total bewilligte</t>
  </si>
  <si>
    <t xml:space="preserve">Allgemeine </t>
  </si>
  <si>
    <t>Anzahl Pflegebetten</t>
  </si>
  <si>
    <t>Anzahl Angebote</t>
  </si>
  <si>
    <t>Anzahl Plätze</t>
  </si>
  <si>
    <t>Geronto-psychiatrie</t>
  </si>
  <si>
    <r>
      <t>Spez. Palliativ Care</t>
    </r>
    <r>
      <rPr>
        <b/>
        <vertAlign val="superscript"/>
        <sz val="8"/>
        <rFont val="Arial"/>
        <family val="2"/>
      </rPr>
      <t>1</t>
    </r>
  </si>
  <si>
    <t>Pilotprojekte</t>
  </si>
  <si>
    <t>Schwerst-pflegebedarf</t>
  </si>
  <si>
    <t>Akut- und Übergangspflege</t>
  </si>
  <si>
    <t>Tagesstrutkuren</t>
  </si>
  <si>
    <t>Nachtstrukturen</t>
  </si>
  <si>
    <t>Aarau Regio</t>
  </si>
  <si>
    <t>Pflegeheim Golatti</t>
  </si>
  <si>
    <t>Aarau</t>
  </si>
  <si>
    <t>Pflegeheim Herosé</t>
  </si>
  <si>
    <t>Residenz am Fluss</t>
  </si>
  <si>
    <t>Senevita Gais</t>
  </si>
  <si>
    <t>Pflegezentrum Barmelweid AG</t>
  </si>
  <si>
    <t>Barmelweid</t>
  </si>
  <si>
    <t>Biberstein</t>
  </si>
  <si>
    <t>Alterszentrum Suhrhard</t>
  </si>
  <si>
    <t>Buchs</t>
  </si>
  <si>
    <t>Densbüren</t>
  </si>
  <si>
    <t>Alterszentrum Mühlefeld</t>
  </si>
  <si>
    <t>Erlinsbach AG</t>
  </si>
  <si>
    <t>Alterszentrum Schiffländi</t>
  </si>
  <si>
    <t>Gränichen</t>
  </si>
  <si>
    <t>Seniorenzentrum Wasserflue</t>
  </si>
  <si>
    <t>Küttigen</t>
  </si>
  <si>
    <t>Alterszentrum Sunnmatte Kölliken</t>
  </si>
  <si>
    <t>Kölliken</t>
  </si>
  <si>
    <t>Regionales Altersheim Muhen-Hirschthal-Holziken</t>
  </si>
  <si>
    <t>Muhen</t>
  </si>
  <si>
    <t>Alterszentrum im Zopf</t>
  </si>
  <si>
    <t>Oberentfelden</t>
  </si>
  <si>
    <t>Alters- und Pflegeheim Steinfeld</t>
  </si>
  <si>
    <t>Suhr</t>
  </si>
  <si>
    <t>Lindenfeld</t>
  </si>
  <si>
    <t>X</t>
  </si>
  <si>
    <t>Unterentfelden</t>
  </si>
  <si>
    <t>Summe / Anzahl</t>
  </si>
  <si>
    <t>Regionalplanungsverband Aarau Regio</t>
  </si>
  <si>
    <t>aargauSüd impuls</t>
  </si>
  <si>
    <t>Burg AG</t>
  </si>
  <si>
    <t>Dürrenäsch</t>
  </si>
  <si>
    <t>Alterswohnheim Lorana</t>
  </si>
  <si>
    <t>Gontenschwil</t>
  </si>
  <si>
    <t>Leimbach AG</t>
  </si>
  <si>
    <t>Asana Gruppe AG, Spital Menziken</t>
  </si>
  <si>
    <t>Menziken</t>
  </si>
  <si>
    <t>Falkenstein Asana AG</t>
  </si>
  <si>
    <t>Alterszentrum Mittleres Wynental</t>
  </si>
  <si>
    <t>Oberkulm</t>
  </si>
  <si>
    <t>Stiftung Altersheim Sonnenberg</t>
  </si>
  <si>
    <t>Reinach AG</t>
  </si>
  <si>
    <t>Teufenthal</t>
  </si>
  <si>
    <t>Unterkulm</t>
  </si>
  <si>
    <t>Zetzwil</t>
  </si>
  <si>
    <t>Regionalplanungsverband aargauSüd impuls</t>
  </si>
  <si>
    <t>Baden Regio</t>
  </si>
  <si>
    <t>Alterszentrum Kehl Betriebe AG</t>
  </si>
  <si>
    <t>Baden</t>
  </si>
  <si>
    <t>Regionales Pflegezentrum Baden AG</t>
  </si>
  <si>
    <t xml:space="preserve">Wohn-Pflegeheim Egelsee </t>
  </si>
  <si>
    <t>Bergdietikon</t>
  </si>
  <si>
    <t>Birmenstorf AG</t>
  </si>
  <si>
    <t>RAS Zentrum Breitwies</t>
  </si>
  <si>
    <t>Ehrendingen</t>
  </si>
  <si>
    <t>Rosenau / Bethesda Alterszentren AG</t>
  </si>
  <si>
    <t>Ennetbaden</t>
  </si>
  <si>
    <t>Prosenio Bethesda Alterszentren AG</t>
  </si>
  <si>
    <t>Alterszentrum am Buechberg AG</t>
  </si>
  <si>
    <t>Fislisbach</t>
  </si>
  <si>
    <t>Freienwil</t>
  </si>
  <si>
    <t>Gebenstorf</t>
  </si>
  <si>
    <t>Killwangen</t>
  </si>
  <si>
    <t>Trägerverein f. Alterswohnungen/ Pflegewohnung Schlossblick</t>
  </si>
  <si>
    <t>Mägenwil</t>
  </si>
  <si>
    <t>Alterszentrum Mellingen-Wohlenschwil</t>
  </si>
  <si>
    <t>Mellingen</t>
  </si>
  <si>
    <t>Betreutes Wohnen Mellingen</t>
  </si>
  <si>
    <t>Neuenhof</t>
  </si>
  <si>
    <t>Niederrohrdorf</t>
  </si>
  <si>
    <t>Oberrohrdorf</t>
  </si>
  <si>
    <t>Stiftung Gässliacker · Zentrum für Alter und Gesundheit</t>
  </si>
  <si>
    <t>Obersiggenthal</t>
  </si>
  <si>
    <t>Prosenio, Bethesda Alterszentren, Wohn- und Pflegegruppe Feldstrasse</t>
  </si>
  <si>
    <t>Vivale Kirchdorf</t>
  </si>
  <si>
    <t>Obersiggenthal / Kirchdorf</t>
  </si>
  <si>
    <t>Remetschwil</t>
  </si>
  <si>
    <t>Senevita Lindenbaum</t>
  </si>
  <si>
    <t>Spreitenbach</t>
  </si>
  <si>
    <t>Alters- und Pflegeheim Im Brühl</t>
  </si>
  <si>
    <t>Stetten</t>
  </si>
  <si>
    <t>Turgi</t>
  </si>
  <si>
    <t>Seniorenzentrum Sunnhalde</t>
  </si>
  <si>
    <t>Untersiggenthal</t>
  </si>
  <si>
    <t>Villigen</t>
  </si>
  <si>
    <t>Regionales Pflegezentrum Baden AG - Haus Sonnenblick</t>
  </si>
  <si>
    <t>Wettingen</t>
  </si>
  <si>
    <t>Prosenio, Bethesda Alterszentren, Wohn- und Pflegegruppe Landstrasse</t>
  </si>
  <si>
    <t>Alterszentrum St. Bernhard</t>
  </si>
  <si>
    <t>Wohlenschwil</t>
  </si>
  <si>
    <t>WirnaVita AG</t>
  </si>
  <si>
    <t>Würenlingen</t>
  </si>
  <si>
    <t>Prosenio, Bethesda Alterszentren AG, Wohn- und Pflegegruppe Hürdli</t>
  </si>
  <si>
    <t>Würenlos</t>
  </si>
  <si>
    <t>Regionalplanungsverband Baden Regio</t>
  </si>
  <si>
    <t>Brugg Regio</t>
  </si>
  <si>
    <t>Auenstein</t>
  </si>
  <si>
    <t>Bözberg</t>
  </si>
  <si>
    <t>Birr</t>
  </si>
  <si>
    <t>Birrhard</t>
  </si>
  <si>
    <t>Süssbach Pflegezentrum AG</t>
  </si>
  <si>
    <t>Brugg</t>
  </si>
  <si>
    <t>Hospiz Aargau</t>
  </si>
  <si>
    <t>Brunegg</t>
  </si>
  <si>
    <t>Habsburg</t>
  </si>
  <si>
    <t>Hausen AG</t>
  </si>
  <si>
    <t>Haus Eigenamt AG</t>
  </si>
  <si>
    <t>Lupfig</t>
  </si>
  <si>
    <t>Mönthal</t>
  </si>
  <si>
    <t>Mülligen</t>
  </si>
  <si>
    <t>Remigen</t>
  </si>
  <si>
    <t>Riniken</t>
  </si>
  <si>
    <t>Rüfenach</t>
  </si>
  <si>
    <t>Scherz</t>
  </si>
  <si>
    <t>Schinznach-Bad</t>
  </si>
  <si>
    <t xml:space="preserve">Alters- und Pflegeheim Schenkenbergertal AG </t>
  </si>
  <si>
    <t>Schinznach</t>
  </si>
  <si>
    <t>Thalheim</t>
  </si>
  <si>
    <t>Pflegeheim Auhof</t>
  </si>
  <si>
    <t>Veltheim</t>
  </si>
  <si>
    <t>Villnachern</t>
  </si>
  <si>
    <t>Psychiatrische Dienste Aargau AG (PDAG)</t>
  </si>
  <si>
    <t>Windisch</t>
  </si>
  <si>
    <t>Sanavita AG</t>
  </si>
  <si>
    <t>Regionalplanungsverband Brugg Regio</t>
  </si>
  <si>
    <t>Fricktal Regio</t>
  </si>
  <si>
    <t>Bözen</t>
  </si>
  <si>
    <t>Effingen</t>
  </si>
  <si>
    <t>Pflegewohnheim Föhrengarten AG</t>
  </si>
  <si>
    <t>Eiken</t>
  </si>
  <si>
    <t>Elfingen</t>
  </si>
  <si>
    <t>Alterszentrum Bruggbach</t>
  </si>
  <si>
    <t>Frick</t>
  </si>
  <si>
    <t>Gansingen</t>
  </si>
  <si>
    <t>Gipf-Oberfrick</t>
  </si>
  <si>
    <t>Hellikon</t>
  </si>
  <si>
    <t>Herznach</t>
  </si>
  <si>
    <t>Hornussen</t>
  </si>
  <si>
    <t>Rinau Park</t>
  </si>
  <si>
    <t>Kaiseraugst</t>
  </si>
  <si>
    <t>Kaisten</t>
  </si>
  <si>
    <t>Alterszentrum Klostermatte</t>
  </si>
  <si>
    <t>Laufenburg</t>
  </si>
  <si>
    <t>Gesundheitszentrum Fricktal AG</t>
  </si>
  <si>
    <t>Haus Rheinblick GmbH</t>
  </si>
  <si>
    <t>Regionales Pflegezentrum Baden AG - PWG Laufenburg</t>
  </si>
  <si>
    <t>Magden</t>
  </si>
  <si>
    <t>Mettauertal</t>
  </si>
  <si>
    <t xml:space="preserve">Wohn- und Pflegezentrum Stadelbach </t>
  </si>
  <si>
    <t>Möhlin</t>
  </si>
  <si>
    <t>Mumpf</t>
  </si>
  <si>
    <t>Münchwilen</t>
  </si>
  <si>
    <t>Oberhof</t>
  </si>
  <si>
    <t>Obermumpf</t>
  </si>
  <si>
    <t>Oeschgen</t>
  </si>
  <si>
    <t>Olsberg</t>
  </si>
  <si>
    <t>Tertianum Salmenpark / Wohn- und Pflegeheim Salmenpark AG</t>
  </si>
  <si>
    <t>Rheinfelden</t>
  </si>
  <si>
    <t>Alters- und Pflegeheim Lindenstrasse</t>
  </si>
  <si>
    <t>Schupfart</t>
  </si>
  <si>
    <t>Schwaderloch</t>
  </si>
  <si>
    <t>Sisseln</t>
  </si>
  <si>
    <t>Stein AG</t>
  </si>
  <si>
    <t>Ueken</t>
  </si>
  <si>
    <t>Wallbach</t>
  </si>
  <si>
    <t>Wegenstetten</t>
  </si>
  <si>
    <t>Wittnau</t>
  </si>
  <si>
    <t>Wölflinswil</t>
  </si>
  <si>
    <t>Zeihen</t>
  </si>
  <si>
    <t>Zeiningen</t>
  </si>
  <si>
    <t>Zuzgen</t>
  </si>
  <si>
    <t>Regionalplanungsverband Fricktal Regio</t>
  </si>
  <si>
    <t>Lenzburg-Seetal</t>
  </si>
  <si>
    <t>Ammerswil</t>
  </si>
  <si>
    <t>Stiftung Dankensberg</t>
  </si>
  <si>
    <t>Beinwil am See</t>
  </si>
  <si>
    <t>Birrwil</t>
  </si>
  <si>
    <t>Boniswil</t>
  </si>
  <si>
    <t>Egliswil</t>
  </si>
  <si>
    <t>Fahrwangen</t>
  </si>
  <si>
    <t>Hallwil</t>
  </si>
  <si>
    <t>Hendschiken</t>
  </si>
  <si>
    <r>
      <t>Effingerhort AG</t>
    </r>
    <r>
      <rPr>
        <b/>
        <vertAlign val="superscript"/>
        <sz val="8"/>
        <rFont val="Arial"/>
        <family val="2"/>
      </rPr>
      <t>2</t>
    </r>
  </si>
  <si>
    <t>Holderbank AG</t>
  </si>
  <si>
    <t>Hunzenschwil</t>
  </si>
  <si>
    <t>Alterszentrum Obere Mühle AG</t>
  </si>
  <si>
    <t>Lenzburg</t>
  </si>
  <si>
    <t>Tertianum Im Lenz</t>
  </si>
  <si>
    <t>Leutwil</t>
  </si>
  <si>
    <t>Meisterschwanden</t>
  </si>
  <si>
    <t>Alterszentrum Chestenberg</t>
  </si>
  <si>
    <t>Möriken-Wildegg</t>
  </si>
  <si>
    <t xml:space="preserve">Alterszentrum Am Hungeligraben </t>
  </si>
  <si>
    <t>Niederlenz</t>
  </si>
  <si>
    <t>Othmarsingen</t>
  </si>
  <si>
    <t>Alters- und Pflegeheim Länzerthus AG</t>
  </si>
  <si>
    <t>Rupperswil</t>
  </si>
  <si>
    <t>Schafisheim</t>
  </si>
  <si>
    <t>Senevita Hubpünt</t>
  </si>
  <si>
    <t>Seengen</t>
  </si>
  <si>
    <t>Alters- und Pflegeheim Unteres Seetal</t>
  </si>
  <si>
    <t>Seon</t>
  </si>
  <si>
    <t>Staufen</t>
  </si>
  <si>
    <t>Regionalplanungsverband Lenzburg-Seetal</t>
  </si>
  <si>
    <t>Mutschellen-Reusstal-Kelleramt</t>
  </si>
  <si>
    <t>Alterszentrum am Bach, Birmensdorf ZH (mit Leistungsvertrag)</t>
  </si>
  <si>
    <t>Arni</t>
  </si>
  <si>
    <t>Bellikon</t>
  </si>
  <si>
    <t>Berikon</t>
  </si>
  <si>
    <t>Alterszentrum Bärenmatt</t>
  </si>
  <si>
    <t>Bremgarten</t>
  </si>
  <si>
    <t>Eggenwil</t>
  </si>
  <si>
    <t>Fischbach-Göslikon</t>
  </si>
  <si>
    <t>Hermetschwil-Staffeln</t>
  </si>
  <si>
    <t>Islisberg</t>
  </si>
  <si>
    <t>Jonen</t>
  </si>
  <si>
    <t>Künten</t>
  </si>
  <si>
    <t>Reusspark, Zentrum für Pflege und Betreuung</t>
  </si>
  <si>
    <t>Niederwil</t>
  </si>
  <si>
    <t>Oberlunkhofen</t>
  </si>
  <si>
    <t>Oberwil-Lieli</t>
  </si>
  <si>
    <t>Rudolfstetten-Friedlisberg</t>
  </si>
  <si>
    <t>Seniorenzentrum Tägerig</t>
  </si>
  <si>
    <t>Tägerig</t>
  </si>
  <si>
    <t>Unterlunkhofen</t>
  </si>
  <si>
    <t>Alterszentrum Burkertsmatt</t>
  </si>
  <si>
    <t>Widen</t>
  </si>
  <si>
    <t>Zufikon</t>
  </si>
  <si>
    <t>Regionalplanungsverband Mutschellen-Reusstal-Kelleramt</t>
  </si>
  <si>
    <t>Oberes Freiamt</t>
  </si>
  <si>
    <t>Abtwil</t>
  </si>
  <si>
    <t>Aristau</t>
  </si>
  <si>
    <t>Maria Bernarda-Heim</t>
  </si>
  <si>
    <t>Auw</t>
  </si>
  <si>
    <t>Beinwil (Freiamt)</t>
  </si>
  <si>
    <t>Benzenschwil</t>
  </si>
  <si>
    <t>Besenbüren</t>
  </si>
  <si>
    <t>Bettwil</t>
  </si>
  <si>
    <t>Solino - Wohnen im Alter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</si>
  <si>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</si>
  <si>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</si>
  <si>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</si>
  <si>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</si>
  <si>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</si>
  <si>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</si>
  <si>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</si>
  <si>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</si>
  <si>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Alterswohnheim St. Martin</t>
  </si>
  <si>
    <t>Muri AG</t>
  </si>
  <si>
    <t>pflegimuri</t>
  </si>
  <si>
    <t>Oberrüti</t>
  </si>
  <si>
    <t>Rottenschwil</t>
  </si>
  <si>
    <t>Zentrum Aettenbühl</t>
  </si>
  <si>
    <t>Sins</t>
  </si>
  <si>
    <t>Regionalplanungsverband Oberes Freiamt</t>
  </si>
  <si>
    <t>Suhrental</t>
  </si>
  <si>
    <t>Attelwil</t>
  </si>
  <si>
    <t>Hirschthal</t>
  </si>
  <si>
    <t>Alterswohngruppe Römerstein</t>
  </si>
  <si>
    <t>Holziken</t>
  </si>
  <si>
    <t>Kirchleerau</t>
  </si>
  <si>
    <t>Moosleerau</t>
  </si>
  <si>
    <t>Reitnau</t>
  </si>
  <si>
    <t>Schlossrued</t>
  </si>
  <si>
    <t>Altersheim Walde</t>
  </si>
  <si>
    <t>Schmiedrued-Walde</t>
  </si>
  <si>
    <t>Suhrental Alterszentrum</t>
  </si>
  <si>
    <t>Schöftland</t>
  </si>
  <si>
    <t>Staffelbach</t>
  </si>
  <si>
    <t>Wiliberg</t>
  </si>
  <si>
    <t>Regionalplanungsverband Suhrental</t>
  </si>
  <si>
    <t>Unteres Bünztal</t>
  </si>
  <si>
    <t>Büttikon</t>
  </si>
  <si>
    <t>Dintikon</t>
  </si>
  <si>
    <t>Alterswohnheim an der Bünz</t>
  </si>
  <si>
    <t>Dottikon</t>
  </si>
  <si>
    <t xml:space="preserve">Senevita am Maiegrüen </t>
  </si>
  <si>
    <t>Hägglingen</t>
  </si>
  <si>
    <t>Regionales Alters- und Pflegeheim Eichireben</t>
  </si>
  <si>
    <t>Sarmenstorf</t>
  </si>
  <si>
    <t>Uezwil</t>
  </si>
  <si>
    <t>Obere Mühle Villmergen</t>
  </si>
  <si>
    <t>Villmergen</t>
  </si>
  <si>
    <t>Pflegewohngruppe Bünzpark</t>
  </si>
  <si>
    <t>Waltenschwil</t>
  </si>
  <si>
    <t>Senevita Güpf</t>
  </si>
  <si>
    <t>Wohlen AG</t>
  </si>
  <si>
    <t>Bifang Wohn- und Pflegezentrum Wohlen</t>
  </si>
  <si>
    <t>Tertianum Bärholz</t>
  </si>
  <si>
    <t>Regionalplanungsverband Unteres Bünztal</t>
  </si>
  <si>
    <t>Zofingenregio</t>
  </si>
  <si>
    <t>Seniorenzentrum Falkenhof</t>
  </si>
  <si>
    <t>Aarburg</t>
  </si>
  <si>
    <t>Bottenwil</t>
  </si>
  <si>
    <t>Brittnau</t>
  </si>
  <si>
    <t>Alterszentrum Moosmatt</t>
  </si>
  <si>
    <t>Murgenthal</t>
  </si>
  <si>
    <r>
      <t>Stiftung Alterszentrum Lindenhof</t>
    </r>
    <r>
      <rPr>
        <b/>
        <vertAlign val="superscript"/>
        <sz val="8"/>
        <rFont val="Arial"/>
        <family val="2"/>
      </rPr>
      <t>3</t>
    </r>
  </si>
  <si>
    <t>Oftringen</t>
  </si>
  <si>
    <t>Pflegezentrum Luegenacher AG</t>
  </si>
  <si>
    <t>Rothrist</t>
  </si>
  <si>
    <t>Alters- und Pflegezentrum Rondo</t>
  </si>
  <si>
    <t>Safenwil</t>
  </si>
  <si>
    <t>Seniorenzentrum Hardmatt, Strengelbach</t>
  </si>
  <si>
    <t>Strengelbach</t>
  </si>
  <si>
    <t>Uerkheim</t>
  </si>
  <si>
    <t>Pflegeheim Sennhof AG</t>
  </si>
  <si>
    <t>Vordemwald</t>
  </si>
  <si>
    <t>Blumenheim Alterszentrum</t>
  </si>
  <si>
    <t>Zofingen</t>
  </si>
  <si>
    <t>Seniorenzentrum Zofingen</t>
  </si>
  <si>
    <t>Pflegezentrum spitalzofingen ag</t>
  </si>
  <si>
    <t>Regionalplanungsverband Zofingenregio</t>
  </si>
  <si>
    <t>Zurzibiet</t>
  </si>
  <si>
    <t>Pfauen -  Das Zentrum für Pflege und Betreuung</t>
  </si>
  <si>
    <t>Bad Zurzach</t>
  </si>
  <si>
    <t>Prima Pflege Residenz im Park</t>
  </si>
  <si>
    <t>Baldingen</t>
  </si>
  <si>
    <t>Böbikon</t>
  </si>
  <si>
    <t>Böttstein</t>
  </si>
  <si>
    <t>Aareperle Zentrum der Begegnung Pflege und Betreuung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</si>
  <si>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</si>
  <si>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</si>
  <si>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</si>
  <si>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</si>
  <si>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</si>
  <si>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</si>
  <si>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</si>
  <si>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</si>
  <si>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Schweizerisches Israelitisches Alters- und Pflegeheim Lengnau</t>
  </si>
  <si>
    <t>Lengnau</t>
  </si>
  <si>
    <t>Pflegeheim Zum Johanniter</t>
  </si>
  <si>
    <t>Leuggern</t>
  </si>
  <si>
    <t>Mandach</t>
  </si>
  <si>
    <t>Mellikon</t>
  </si>
  <si>
    <t>Rekingen</t>
  </si>
  <si>
    <t>Rietheim</t>
  </si>
  <si>
    <t>Schneisingen</t>
  </si>
  <si>
    <t>Rümikon</t>
  </si>
  <si>
    <t>Siglistorf</t>
  </si>
  <si>
    <t>Prima Pflege GmbH</t>
  </si>
  <si>
    <t>Tegerfelden</t>
  </si>
  <si>
    <t>Unterendingen</t>
  </si>
  <si>
    <t>Wislikofen</t>
  </si>
  <si>
    <t>Regionalplanungsverband Zurzibiet</t>
  </si>
  <si>
    <t>Kanton</t>
  </si>
  <si>
    <t>Fussnoten:</t>
  </si>
  <si>
    <t>Einführung ab 01.01.2024</t>
  </si>
  <si>
    <t>Pilotprojekt befristet bis 31.12.2025</t>
  </si>
  <si>
    <t>Pilotprojekt befristet bis 30.06.2027</t>
  </si>
  <si>
    <t>Stiftung Sonnmatt Neuenhof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</si>
</sst>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4" fontId="3" fillId="3" borderId="0" xfId="0" applyNumberFormat="1" applyFont="1" applyFill="1"/>
    <xf numFmtId="4" fontId="4" fillId="3" borderId="0" xfId="0" applyNumberFormat="1" applyFont="1" applyFill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3" fillId="0" borderId="0" xfId="0" applyNumberFormat="1" applyFont="1"/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5" fillId="2" borderId="36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3" fontId="5" fillId="2" borderId="39" xfId="0" applyNumberFormat="1" applyFont="1" applyFill="1" applyBorder="1" applyAlignment="1">
      <alignment horizontal="center" vertical="center"/>
    </xf>
    <xf numFmtId="3" fontId="5" fillId="2" borderId="40" xfId="0" applyNumberFormat="1" applyFont="1" applyFill="1" applyBorder="1" applyAlignment="1">
      <alignment horizontal="center" vertical="center"/>
    </xf>
    <xf numFmtId="3" fontId="5" fillId="2" borderId="37" xfId="0" applyNumberFormat="1" applyFont="1" applyFill="1" applyBorder="1" applyAlignment="1">
      <alignment horizontal="center" vertical="center"/>
    </xf>
    <xf numFmtId="3" fontId="5" fillId="2" borderId="41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3" fontId="7" fillId="0" borderId="50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3" xfId="1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3" fontId="7" fillId="0" borderId="58" xfId="0" applyNumberFormat="1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Standard" xfId="0" builtinId="0"/>
    <cellStyle name="Standard 2" xfId="1" xr:uid="{32F8130F-5E56-41D9-AB2D-35D195A60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3891-9D75-4413-A62C-D4948D272A5D}">
  <dimension ref="A1:N264"/>
  <sheetViews>
    <sheetView tabSelected="1" topLeftCell="A31" workbookViewId="0">
      <selection activeCell="B47" sqref="B47"/>
    </sheetView>
  </sheetViews>
  <sheetFormatPr baseColWidth="10" defaultColWidth="11.59765625" defaultRowHeight="12" x14ac:dyDescent="0.25"/>
  <cols>
    <col min="1" max="1" width="19.8984375" style="5" bestFit="1" customWidth="1"/>
    <col min="2" max="2" width="45.59765625" style="5" bestFit="1" customWidth="1"/>
    <col min="3" max="3" width="16.8984375" style="5" bestFit="1" customWidth="1"/>
    <col min="4" max="4" width="11.3984375" style="99" customWidth="1"/>
    <col min="5" max="10" width="11.3984375" style="5" customWidth="1"/>
    <col min="11" max="11" width="1.5" style="5" customWidth="1"/>
    <col min="12" max="13" width="11.3984375" style="5" customWidth="1"/>
    <col min="14" max="14" width="38" style="4" customWidth="1"/>
    <col min="15" max="16384" width="11.59765625" style="5"/>
  </cols>
  <sheetData>
    <row r="1" spans="1:14" s="1" customFormat="1" ht="15" thickBot="1" x14ac:dyDescent="0.3">
      <c r="A1" s="102" t="s">
        <v>0</v>
      </c>
      <c r="B1" s="105" t="s">
        <v>1</v>
      </c>
      <c r="C1" s="108" t="s">
        <v>2</v>
      </c>
      <c r="D1" s="111" t="s">
        <v>3</v>
      </c>
      <c r="E1" s="112"/>
      <c r="F1" s="113" t="s">
        <v>4</v>
      </c>
      <c r="G1" s="114"/>
      <c r="H1" s="114"/>
      <c r="I1" s="114"/>
      <c r="J1" s="115"/>
      <c r="L1" s="113" t="s">
        <v>5</v>
      </c>
      <c r="M1" s="115"/>
      <c r="N1" s="2"/>
    </row>
    <row r="2" spans="1:14" ht="13.8" x14ac:dyDescent="0.25">
      <c r="A2" s="103"/>
      <c r="B2" s="106"/>
      <c r="C2" s="109"/>
      <c r="D2" s="116" t="s">
        <v>6</v>
      </c>
      <c r="E2" s="116" t="s">
        <v>7</v>
      </c>
      <c r="F2" s="119" t="s">
        <v>8</v>
      </c>
      <c r="G2" s="120"/>
      <c r="H2" s="121"/>
      <c r="I2" s="122" t="s">
        <v>9</v>
      </c>
      <c r="J2" s="123"/>
      <c r="K2" s="3"/>
      <c r="L2" s="100" t="s">
        <v>10</v>
      </c>
      <c r="M2" s="101"/>
    </row>
    <row r="3" spans="1:14" ht="23.1" customHeight="1" thickBot="1" x14ac:dyDescent="0.3">
      <c r="A3" s="104"/>
      <c r="B3" s="107"/>
      <c r="C3" s="110"/>
      <c r="D3" s="117"/>
      <c r="E3" s="118"/>
      <c r="F3" s="6" t="s">
        <v>11</v>
      </c>
      <c r="G3" s="7" t="s">
        <v>12</v>
      </c>
      <c r="H3" s="8" t="s">
        <v>13</v>
      </c>
      <c r="I3" s="9" t="s">
        <v>14</v>
      </c>
      <c r="J3" s="10" t="s">
        <v>15</v>
      </c>
      <c r="K3" s="11"/>
      <c r="L3" s="9" t="s">
        <v>16</v>
      </c>
      <c r="M3" s="8" t="s">
        <v>17</v>
      </c>
      <c r="N3" s="12"/>
    </row>
    <row r="4" spans="1:14" ht="12.15" x14ac:dyDescent="0.25">
      <c r="A4" s="13" t="s">
        <v>18</v>
      </c>
      <c r="B4" s="14" t="s">
        <v>19</v>
      </c>
      <c r="C4" s="15" t="s">
        <v>20</v>
      </c>
      <c r="D4" s="16">
        <f t="shared" ref="D4:D18" si="0">SUM(E4:H4)</f>
        <v>58</v>
      </c>
      <c r="E4" s="17">
        <v>58</v>
      </c>
      <c r="F4" s="18"/>
      <c r="G4" s="19"/>
      <c r="H4" s="20"/>
      <c r="I4" s="21"/>
      <c r="J4" s="22"/>
      <c r="K4" s="23"/>
      <c r="L4" s="24"/>
      <c r="M4" s="20"/>
    </row>
    <row r="5" spans="1:14" x14ac:dyDescent="0.25">
      <c r="A5" s="13" t="s">
        <v>18</v>
      </c>
      <c r="B5" s="14" t="s">
        <v>21</v>
      </c>
      <c r="C5" s="15" t="s">
        <v>20</v>
      </c>
      <c r="D5" s="16">
        <f t="shared" si="0"/>
        <v>116</v>
      </c>
      <c r="E5" s="17">
        <v>116</v>
      </c>
      <c r="F5" s="18"/>
      <c r="G5" s="19"/>
      <c r="H5" s="20"/>
      <c r="I5" s="21"/>
      <c r="J5" s="22"/>
      <c r="K5" s="23"/>
      <c r="L5" s="24"/>
      <c r="M5" s="20"/>
    </row>
    <row r="6" spans="1:14" ht="12.15" x14ac:dyDescent="0.25">
      <c r="A6" s="13" t="s">
        <v>18</v>
      </c>
      <c r="B6" s="14" t="s">
        <v>22</v>
      </c>
      <c r="C6" s="15" t="s">
        <v>20</v>
      </c>
      <c r="D6" s="16">
        <f t="shared" si="0"/>
        <v>14</v>
      </c>
      <c r="E6" s="17">
        <v>14</v>
      </c>
      <c r="F6" s="18"/>
      <c r="G6" s="19"/>
      <c r="H6" s="20"/>
      <c r="I6" s="21"/>
      <c r="J6" s="22"/>
      <c r="K6" s="23"/>
      <c r="L6" s="24"/>
      <c r="M6" s="20"/>
    </row>
    <row r="7" spans="1:14" ht="12.15" x14ac:dyDescent="0.25">
      <c r="A7" s="13" t="s">
        <v>18</v>
      </c>
      <c r="B7" s="14" t="s">
        <v>23</v>
      </c>
      <c r="C7" s="15" t="s">
        <v>20</v>
      </c>
      <c r="D7" s="16">
        <f t="shared" si="0"/>
        <v>30</v>
      </c>
      <c r="E7" s="17">
        <v>30</v>
      </c>
      <c r="F7" s="18"/>
      <c r="G7" s="19"/>
      <c r="H7" s="20"/>
      <c r="I7" s="21"/>
      <c r="J7" s="22"/>
      <c r="K7" s="23"/>
      <c r="L7" s="24"/>
      <c r="M7" s="20"/>
    </row>
    <row r="8" spans="1:14" ht="12.15" x14ac:dyDescent="0.25">
      <c r="A8" s="13" t="s">
        <v>18</v>
      </c>
      <c r="B8" s="14" t="s">
        <v>24</v>
      </c>
      <c r="C8" s="15" t="s">
        <v>25</v>
      </c>
      <c r="D8" s="16">
        <f t="shared" si="0"/>
        <v>16</v>
      </c>
      <c r="E8" s="17">
        <v>16</v>
      </c>
      <c r="F8" s="18"/>
      <c r="G8" s="19"/>
      <c r="H8" s="20"/>
      <c r="I8" s="21"/>
      <c r="J8" s="22"/>
      <c r="K8" s="23"/>
      <c r="L8" s="24"/>
      <c r="M8" s="20"/>
    </row>
    <row r="9" spans="1:14" ht="12.15" x14ac:dyDescent="0.25">
      <c r="A9" s="13" t="s">
        <v>18</v>
      </c>
      <c r="B9" s="14"/>
      <c r="C9" s="15" t="s">
        <v>26</v>
      </c>
      <c r="D9" s="16"/>
      <c r="E9" s="17"/>
      <c r="F9" s="18"/>
      <c r="G9" s="19"/>
      <c r="H9" s="20"/>
      <c r="I9" s="21"/>
      <c r="J9" s="22"/>
      <c r="K9" s="23"/>
      <c r="L9" s="24"/>
      <c r="M9" s="20"/>
    </row>
    <row r="10" spans="1:14" ht="12.15" x14ac:dyDescent="0.25">
      <c r="A10" s="13" t="s">
        <v>18</v>
      </c>
      <c r="B10" s="14" t="s">
        <v>27</v>
      </c>
      <c r="C10" s="15" t="s">
        <v>28</v>
      </c>
      <c r="D10" s="16">
        <v>120</v>
      </c>
      <c r="E10" s="17">
        <v>120</v>
      </c>
      <c r="F10" s="18"/>
      <c r="G10" s="19"/>
      <c r="H10" s="20"/>
      <c r="I10" s="21"/>
      <c r="J10" s="22"/>
      <c r="K10" s="23"/>
      <c r="L10" s="24"/>
      <c r="M10" s="20"/>
    </row>
    <row r="11" spans="1:14" x14ac:dyDescent="0.25">
      <c r="A11" s="13" t="s">
        <v>18</v>
      </c>
      <c r="B11" s="14"/>
      <c r="C11" s="15" t="s">
        <v>29</v>
      </c>
      <c r="D11" s="16"/>
      <c r="E11" s="17"/>
      <c r="F11" s="18"/>
      <c r="G11" s="19"/>
      <c r="H11" s="20"/>
      <c r="I11" s="21"/>
      <c r="J11" s="22"/>
      <c r="K11" s="23"/>
      <c r="L11" s="24"/>
      <c r="M11" s="20"/>
    </row>
    <row r="12" spans="1:14" x14ac:dyDescent="0.25">
      <c r="A12" s="13" t="s">
        <v>18</v>
      </c>
      <c r="B12" s="14" t="s">
        <v>30</v>
      </c>
      <c r="C12" s="15" t="s">
        <v>31</v>
      </c>
      <c r="D12" s="16">
        <f t="shared" si="0"/>
        <v>31</v>
      </c>
      <c r="E12" s="17">
        <v>31</v>
      </c>
      <c r="F12" s="18"/>
      <c r="G12" s="19"/>
      <c r="H12" s="20"/>
      <c r="I12" s="21"/>
      <c r="J12" s="22"/>
      <c r="K12" s="23"/>
      <c r="L12" s="24"/>
      <c r="M12" s="20"/>
    </row>
    <row r="13" spans="1:14" x14ac:dyDescent="0.25">
      <c r="A13" s="13" t="s">
        <v>18</v>
      </c>
      <c r="B13" s="14" t="s">
        <v>32</v>
      </c>
      <c r="C13" s="15" t="s">
        <v>33</v>
      </c>
      <c r="D13" s="16">
        <f t="shared" si="0"/>
        <v>95</v>
      </c>
      <c r="E13" s="17">
        <v>95</v>
      </c>
      <c r="F13" s="18"/>
      <c r="G13" s="19"/>
      <c r="H13" s="20"/>
      <c r="I13" s="21"/>
      <c r="J13" s="22"/>
      <c r="K13" s="23"/>
      <c r="L13" s="24"/>
      <c r="M13" s="20"/>
    </row>
    <row r="14" spans="1:14" x14ac:dyDescent="0.25">
      <c r="A14" s="13" t="s">
        <v>18</v>
      </c>
      <c r="B14" s="14" t="s">
        <v>34</v>
      </c>
      <c r="C14" s="15" t="s">
        <v>35</v>
      </c>
      <c r="D14" s="16">
        <f t="shared" si="0"/>
        <v>58</v>
      </c>
      <c r="E14" s="17">
        <v>58</v>
      </c>
      <c r="F14" s="18"/>
      <c r="G14" s="19"/>
      <c r="H14" s="20"/>
      <c r="I14" s="21"/>
      <c r="J14" s="22"/>
      <c r="K14" s="23"/>
      <c r="L14" s="24"/>
      <c r="M14" s="20"/>
    </row>
    <row r="15" spans="1:14" x14ac:dyDescent="0.25">
      <c r="A15" s="13" t="s">
        <v>18</v>
      </c>
      <c r="B15" s="14" t="s">
        <v>36</v>
      </c>
      <c r="C15" s="15" t="s">
        <v>37</v>
      </c>
      <c r="D15" s="16">
        <f t="shared" si="0"/>
        <v>64</v>
      </c>
      <c r="E15" s="17">
        <v>64</v>
      </c>
      <c r="F15" s="18"/>
      <c r="G15" s="19"/>
      <c r="H15" s="20"/>
      <c r="I15" s="21"/>
      <c r="J15" s="22"/>
      <c r="K15" s="23"/>
      <c r="L15" s="24">
        <v>6</v>
      </c>
      <c r="M15" s="20">
        <v>2</v>
      </c>
    </row>
    <row r="16" spans="1:14" ht="12.15" x14ac:dyDescent="0.25">
      <c r="A16" s="13" t="s">
        <v>18</v>
      </c>
      <c r="B16" s="14" t="s">
        <v>38</v>
      </c>
      <c r="C16" s="15" t="s">
        <v>39</v>
      </c>
      <c r="D16" s="16">
        <f t="shared" si="0"/>
        <v>55</v>
      </c>
      <c r="E16" s="17">
        <v>55</v>
      </c>
      <c r="F16" s="18"/>
      <c r="G16" s="19"/>
      <c r="H16" s="20"/>
      <c r="I16" s="21"/>
      <c r="J16" s="22"/>
      <c r="K16" s="23"/>
      <c r="L16" s="24"/>
      <c r="M16" s="20"/>
    </row>
    <row r="17" spans="1:13" ht="12.15" x14ac:dyDescent="0.25">
      <c r="A17" s="13" t="s">
        <v>18</v>
      </c>
      <c r="B17" s="14" t="s">
        <v>40</v>
      </c>
      <c r="C17" s="15" t="s">
        <v>41</v>
      </c>
      <c r="D17" s="16">
        <f t="shared" si="0"/>
        <v>92</v>
      </c>
      <c r="E17" s="17">
        <v>92</v>
      </c>
      <c r="F17" s="18"/>
      <c r="G17" s="19"/>
      <c r="H17" s="20"/>
      <c r="I17" s="21"/>
      <c r="J17" s="22"/>
      <c r="K17" s="23"/>
      <c r="L17" s="24"/>
      <c r="M17" s="20"/>
    </row>
    <row r="18" spans="1:13" ht="12.15" x14ac:dyDescent="0.25">
      <c r="A18" s="13" t="s">
        <v>18</v>
      </c>
      <c r="B18" s="14" t="s">
        <v>42</v>
      </c>
      <c r="C18" s="15" t="s">
        <v>43</v>
      </c>
      <c r="D18" s="16">
        <f t="shared" si="0"/>
        <v>100</v>
      </c>
      <c r="E18" s="17">
        <v>100</v>
      </c>
      <c r="F18" s="18"/>
      <c r="G18" s="19"/>
      <c r="H18" s="20"/>
      <c r="I18" s="21"/>
      <c r="J18" s="22"/>
      <c r="K18" s="23"/>
      <c r="L18" s="24"/>
      <c r="M18" s="20"/>
    </row>
    <row r="19" spans="1:13" ht="12.15" x14ac:dyDescent="0.25">
      <c r="A19" s="13" t="s">
        <v>18</v>
      </c>
      <c r="B19" s="14" t="s">
        <v>44</v>
      </c>
      <c r="C19" s="15" t="s">
        <v>43</v>
      </c>
      <c r="D19" s="16">
        <v>130</v>
      </c>
      <c r="E19" s="17">
        <v>104</v>
      </c>
      <c r="F19" s="18">
        <v>18</v>
      </c>
      <c r="G19" s="19">
        <v>8</v>
      </c>
      <c r="H19" s="20"/>
      <c r="I19" s="21"/>
      <c r="J19" s="22" t="s">
        <v>45</v>
      </c>
      <c r="K19" s="23"/>
      <c r="L19" s="24">
        <v>10</v>
      </c>
      <c r="M19" s="20">
        <v>10</v>
      </c>
    </row>
    <row r="20" spans="1:13" ht="12.75" thickBot="1" x14ac:dyDescent="0.3">
      <c r="A20" s="25" t="s">
        <v>18</v>
      </c>
      <c r="B20" s="26"/>
      <c r="C20" s="27" t="s">
        <v>46</v>
      </c>
      <c r="D20" s="28"/>
      <c r="E20" s="29"/>
      <c r="F20" s="30"/>
      <c r="G20" s="31"/>
      <c r="H20" s="32"/>
      <c r="I20" s="33"/>
      <c r="J20" s="34"/>
      <c r="K20" s="23"/>
      <c r="L20" s="35"/>
      <c r="M20" s="32"/>
    </row>
    <row r="21" spans="1:13" ht="12.75" thickBot="1" x14ac:dyDescent="0.3">
      <c r="A21" s="36" t="s">
        <v>47</v>
      </c>
      <c r="B21" s="37" t="s">
        <v>48</v>
      </c>
      <c r="C21" s="38"/>
      <c r="D21" s="39">
        <f>SUM(D4:D20)</f>
        <v>979</v>
      </c>
      <c r="E21" s="39">
        <f>SUM(E4:E20)</f>
        <v>953</v>
      </c>
      <c r="F21" s="40">
        <f t="shared" ref="F21:H21" si="1">SUM(F4:F20)</f>
        <v>18</v>
      </c>
      <c r="G21" s="41">
        <f t="shared" si="1"/>
        <v>8</v>
      </c>
      <c r="H21" s="42">
        <f t="shared" si="1"/>
        <v>0</v>
      </c>
      <c r="I21" s="43">
        <f>COUNTIF(I4:I20,"X")</f>
        <v>0</v>
      </c>
      <c r="J21" s="44">
        <f t="shared" ref="J21" si="2">COUNTIF(J4:J20,"X")</f>
        <v>1</v>
      </c>
      <c r="K21" s="45"/>
      <c r="L21" s="46">
        <f t="shared" ref="L21:M21" si="3">SUM(L4:L20)</f>
        <v>16</v>
      </c>
      <c r="M21" s="42">
        <f t="shared" si="3"/>
        <v>12</v>
      </c>
    </row>
    <row r="22" spans="1:13" x14ac:dyDescent="0.25">
      <c r="A22" s="13" t="s">
        <v>49</v>
      </c>
      <c r="B22" s="14"/>
      <c r="C22" s="15" t="s">
        <v>50</v>
      </c>
      <c r="D22" s="16"/>
      <c r="E22" s="17"/>
      <c r="F22" s="18"/>
      <c r="G22" s="19"/>
      <c r="H22" s="20"/>
      <c r="I22" s="21"/>
      <c r="J22" s="22"/>
      <c r="K22" s="23"/>
      <c r="L22" s="24"/>
      <c r="M22" s="20"/>
    </row>
    <row r="23" spans="1:13" x14ac:dyDescent="0.25">
      <c r="A23" s="13" t="s">
        <v>49</v>
      </c>
      <c r="B23" s="14"/>
      <c r="C23" s="15" t="s">
        <v>51</v>
      </c>
      <c r="D23" s="16"/>
      <c r="E23" s="17"/>
      <c r="F23" s="18"/>
      <c r="G23" s="19"/>
      <c r="H23" s="20"/>
      <c r="I23" s="21"/>
      <c r="J23" s="22"/>
      <c r="K23" s="23"/>
      <c r="L23" s="24"/>
      <c r="M23" s="20"/>
    </row>
    <row r="24" spans="1:13" x14ac:dyDescent="0.25">
      <c r="A24" s="13" t="s">
        <v>49</v>
      </c>
      <c r="B24" s="14" t="s">
        <v>52</v>
      </c>
      <c r="C24" s="15" t="s">
        <v>53</v>
      </c>
      <c r="D24" s="16">
        <f t="shared" ref="D24:D66" si="4">SUM(E24:H24)</f>
        <v>11</v>
      </c>
      <c r="E24" s="17">
        <v>11</v>
      </c>
      <c r="F24" s="18"/>
      <c r="G24" s="19"/>
      <c r="H24" s="20"/>
      <c r="I24" s="21"/>
      <c r="J24" s="22"/>
      <c r="K24" s="23"/>
      <c r="L24" s="24"/>
      <c r="M24" s="20"/>
    </row>
    <row r="25" spans="1:13" x14ac:dyDescent="0.25">
      <c r="A25" s="13" t="s">
        <v>49</v>
      </c>
      <c r="B25" s="14"/>
      <c r="C25" s="15" t="s">
        <v>54</v>
      </c>
      <c r="D25" s="16"/>
      <c r="E25" s="17"/>
      <c r="F25" s="18"/>
      <c r="G25" s="19"/>
      <c r="H25" s="20"/>
      <c r="I25" s="21"/>
      <c r="J25" s="22"/>
      <c r="K25" s="23"/>
      <c r="L25" s="24"/>
      <c r="M25" s="20"/>
    </row>
    <row r="26" spans="1:13" x14ac:dyDescent="0.25">
      <c r="A26" s="47" t="s">
        <v>49</v>
      </c>
      <c r="B26" s="48" t="s">
        <v>55</v>
      </c>
      <c r="C26" s="49" t="s">
        <v>56</v>
      </c>
      <c r="D26" s="50">
        <f t="shared" si="4"/>
        <v>56</v>
      </c>
      <c r="E26" s="51">
        <v>56</v>
      </c>
      <c r="F26" s="52"/>
      <c r="G26" s="53"/>
      <c r="H26" s="54"/>
      <c r="I26" s="55"/>
      <c r="J26" s="56" t="s">
        <v>45</v>
      </c>
      <c r="K26" s="23"/>
      <c r="L26" s="57"/>
      <c r="M26" s="54"/>
    </row>
    <row r="27" spans="1:13" x14ac:dyDescent="0.25">
      <c r="A27" s="47" t="s">
        <v>49</v>
      </c>
      <c r="B27" s="48" t="s">
        <v>57</v>
      </c>
      <c r="C27" s="49" t="s">
        <v>56</v>
      </c>
      <c r="D27" s="50">
        <f t="shared" si="4"/>
        <v>88</v>
      </c>
      <c r="E27" s="51">
        <v>88</v>
      </c>
      <c r="F27" s="52"/>
      <c r="G27" s="53"/>
      <c r="H27" s="54"/>
      <c r="I27" s="55"/>
      <c r="J27" s="56"/>
      <c r="K27" s="23"/>
      <c r="L27" s="57"/>
      <c r="M27" s="54"/>
    </row>
    <row r="28" spans="1:13" x14ac:dyDescent="0.25">
      <c r="A28" s="47" t="s">
        <v>49</v>
      </c>
      <c r="B28" s="48" t="s">
        <v>58</v>
      </c>
      <c r="C28" s="49" t="s">
        <v>59</v>
      </c>
      <c r="D28" s="50">
        <f t="shared" si="4"/>
        <v>73</v>
      </c>
      <c r="E28" s="51">
        <v>73</v>
      </c>
      <c r="F28" s="52"/>
      <c r="G28" s="53"/>
      <c r="H28" s="54"/>
      <c r="I28" s="55"/>
      <c r="J28" s="56"/>
      <c r="K28" s="23"/>
      <c r="L28" s="57"/>
      <c r="M28" s="54"/>
    </row>
    <row r="29" spans="1:13" x14ac:dyDescent="0.25">
      <c r="A29" s="47" t="s">
        <v>49</v>
      </c>
      <c r="B29" s="48" t="s">
        <v>60</v>
      </c>
      <c r="C29" s="49" t="s">
        <v>61</v>
      </c>
      <c r="D29" s="50">
        <f t="shared" si="4"/>
        <v>75</v>
      </c>
      <c r="E29" s="51">
        <v>75</v>
      </c>
      <c r="F29" s="52"/>
      <c r="G29" s="53"/>
      <c r="H29" s="54"/>
      <c r="I29" s="55"/>
      <c r="J29" s="58"/>
      <c r="K29" s="23"/>
      <c r="L29" s="57"/>
      <c r="M29" s="54"/>
    </row>
    <row r="30" spans="1:13" x14ac:dyDescent="0.25">
      <c r="A30" s="47" t="s">
        <v>49</v>
      </c>
      <c r="B30" s="48"/>
      <c r="C30" s="49" t="s">
        <v>62</v>
      </c>
      <c r="D30" s="50"/>
      <c r="E30" s="51"/>
      <c r="F30" s="52"/>
      <c r="G30" s="53"/>
      <c r="H30" s="54"/>
      <c r="I30" s="55"/>
      <c r="J30" s="58"/>
      <c r="K30" s="23"/>
      <c r="L30" s="57"/>
      <c r="M30" s="54"/>
    </row>
    <row r="31" spans="1:13" x14ac:dyDescent="0.25">
      <c r="A31" s="47" t="s">
        <v>49</v>
      </c>
      <c r="B31" s="48"/>
      <c r="C31" s="49" t="s">
        <v>63</v>
      </c>
      <c r="D31" s="50"/>
      <c r="E31" s="51"/>
      <c r="F31" s="52"/>
      <c r="G31" s="53"/>
      <c r="H31" s="54"/>
      <c r="I31" s="55"/>
      <c r="J31" s="58"/>
      <c r="K31" s="23"/>
      <c r="L31" s="57"/>
      <c r="M31" s="54"/>
    </row>
    <row r="32" spans="1:13" ht="12.6" thickBot="1" x14ac:dyDescent="0.3">
      <c r="A32" s="59" t="s">
        <v>49</v>
      </c>
      <c r="B32" s="60"/>
      <c r="C32" s="61" t="s">
        <v>64</v>
      </c>
      <c r="D32" s="62"/>
      <c r="E32" s="63"/>
      <c r="F32" s="64"/>
      <c r="G32" s="65"/>
      <c r="H32" s="66"/>
      <c r="I32" s="67"/>
      <c r="J32" s="68"/>
      <c r="K32" s="23"/>
      <c r="L32" s="69"/>
      <c r="M32" s="66"/>
    </row>
    <row r="33" spans="1:13" ht="12.6" thickBot="1" x14ac:dyDescent="0.3">
      <c r="A33" s="36" t="s">
        <v>47</v>
      </c>
      <c r="B33" s="37" t="s">
        <v>65</v>
      </c>
      <c r="C33" s="38"/>
      <c r="D33" s="39">
        <f>SUM(D22:D32)</f>
        <v>303</v>
      </c>
      <c r="E33" s="39">
        <f>SUM(E22:E32)</f>
        <v>303</v>
      </c>
      <c r="F33" s="40">
        <f t="shared" ref="F33:H33" si="5">SUM(F22:F32)</f>
        <v>0</v>
      </c>
      <c r="G33" s="41">
        <f t="shared" si="5"/>
        <v>0</v>
      </c>
      <c r="H33" s="42">
        <f t="shared" si="5"/>
        <v>0</v>
      </c>
      <c r="I33" s="43">
        <f>COUNTIF(I22:I32,"X")</f>
        <v>0</v>
      </c>
      <c r="J33" s="44">
        <f t="shared" ref="J33" si="6">COUNTIF(J22:J32,"X")</f>
        <v>1</v>
      </c>
      <c r="K33" s="45"/>
      <c r="L33" s="46">
        <f>SUM(L22:L32)</f>
        <v>0</v>
      </c>
      <c r="M33" s="42">
        <f t="shared" ref="M33" si="7">SUM(M22:M32)</f>
        <v>0</v>
      </c>
    </row>
    <row r="34" spans="1:13" ht="12.15" x14ac:dyDescent="0.25">
      <c r="A34" s="70" t="s">
        <v>66</v>
      </c>
      <c r="B34" s="71" t="s">
        <v>67</v>
      </c>
      <c r="C34" s="72" t="s">
        <v>68</v>
      </c>
      <c r="D34" s="73">
        <f t="shared" si="4"/>
        <v>68</v>
      </c>
      <c r="E34" s="74">
        <v>68</v>
      </c>
      <c r="F34" s="75"/>
      <c r="G34" s="76"/>
      <c r="H34" s="77"/>
      <c r="I34" s="78"/>
      <c r="J34" s="79"/>
      <c r="K34" s="23"/>
      <c r="L34" s="80"/>
      <c r="M34" s="77"/>
    </row>
    <row r="35" spans="1:13" ht="12.15" x14ac:dyDescent="0.25">
      <c r="A35" s="47" t="s">
        <v>66</v>
      </c>
      <c r="B35" s="48" t="s">
        <v>69</v>
      </c>
      <c r="C35" s="49" t="s">
        <v>68</v>
      </c>
      <c r="D35" s="50">
        <f t="shared" si="4"/>
        <v>228</v>
      </c>
      <c r="E35" s="51">
        <v>228</v>
      </c>
      <c r="F35" s="52"/>
      <c r="G35" s="53"/>
      <c r="H35" s="54"/>
      <c r="I35" s="55" t="s">
        <v>45</v>
      </c>
      <c r="J35" s="56" t="s">
        <v>45</v>
      </c>
      <c r="K35" s="23"/>
      <c r="L35" s="57">
        <v>15</v>
      </c>
      <c r="M35" s="54">
        <v>10</v>
      </c>
    </row>
    <row r="36" spans="1:13" ht="12.15" x14ac:dyDescent="0.25">
      <c r="A36" s="47" t="s">
        <v>66</v>
      </c>
      <c r="B36" s="48" t="s">
        <v>70</v>
      </c>
      <c r="C36" s="49" t="s">
        <v>71</v>
      </c>
      <c r="D36" s="50">
        <f t="shared" si="4"/>
        <v>7</v>
      </c>
      <c r="E36" s="51">
        <v>7</v>
      </c>
      <c r="F36" s="52"/>
      <c r="G36" s="53"/>
      <c r="H36" s="54"/>
      <c r="I36" s="55"/>
      <c r="J36" s="56"/>
      <c r="K36" s="23"/>
      <c r="L36" s="57"/>
      <c r="M36" s="54"/>
    </row>
    <row r="37" spans="1:13" ht="12.15" x14ac:dyDescent="0.25">
      <c r="A37" s="47" t="s">
        <v>66</v>
      </c>
      <c r="B37" s="48"/>
      <c r="C37" s="49" t="s">
        <v>72</v>
      </c>
      <c r="D37" s="50"/>
      <c r="E37" s="51"/>
      <c r="F37" s="52"/>
      <c r="G37" s="53"/>
      <c r="H37" s="54"/>
      <c r="I37" s="55"/>
      <c r="J37" s="56"/>
      <c r="K37" s="23"/>
      <c r="L37" s="57"/>
      <c r="M37" s="54"/>
    </row>
    <row r="38" spans="1:13" ht="12.15" x14ac:dyDescent="0.25">
      <c r="A38" s="47" t="s">
        <v>66</v>
      </c>
      <c r="B38" s="48" t="s">
        <v>73</v>
      </c>
      <c r="C38" s="49" t="s">
        <v>74</v>
      </c>
      <c r="D38" s="50">
        <f t="shared" si="4"/>
        <v>36</v>
      </c>
      <c r="E38" s="51">
        <v>36</v>
      </c>
      <c r="F38" s="52"/>
      <c r="G38" s="53"/>
      <c r="H38" s="54"/>
      <c r="I38" s="55"/>
      <c r="J38" s="56"/>
      <c r="K38" s="23"/>
      <c r="L38" s="57">
        <v>3</v>
      </c>
      <c r="M38" s="54"/>
    </row>
    <row r="39" spans="1:13" ht="12.75" customHeight="1" x14ac:dyDescent="0.25">
      <c r="A39" s="47" t="s">
        <v>66</v>
      </c>
      <c r="B39" s="48" t="s">
        <v>75</v>
      </c>
      <c r="C39" s="49" t="s">
        <v>76</v>
      </c>
      <c r="D39" s="50">
        <f t="shared" si="4"/>
        <v>30</v>
      </c>
      <c r="E39" s="51">
        <v>30</v>
      </c>
      <c r="F39" s="52"/>
      <c r="G39" s="53"/>
      <c r="H39" s="54"/>
      <c r="I39" s="55"/>
      <c r="J39" s="56"/>
      <c r="K39" s="23"/>
      <c r="L39" s="57">
        <v>1</v>
      </c>
      <c r="M39" s="54">
        <v>1</v>
      </c>
    </row>
    <row r="40" spans="1:13" ht="12.15" x14ac:dyDescent="0.25">
      <c r="A40" s="47" t="s">
        <v>66</v>
      </c>
      <c r="B40" s="48" t="s">
        <v>77</v>
      </c>
      <c r="C40" s="49" t="s">
        <v>76</v>
      </c>
      <c r="D40" s="50">
        <f t="shared" si="4"/>
        <v>35</v>
      </c>
      <c r="E40" s="51">
        <v>35</v>
      </c>
      <c r="F40" s="52"/>
      <c r="G40" s="53"/>
      <c r="H40" s="54"/>
      <c r="I40" s="55"/>
      <c r="J40" s="56"/>
      <c r="K40" s="23"/>
      <c r="L40" s="57">
        <v>1</v>
      </c>
      <c r="M40" s="54">
        <v>1</v>
      </c>
    </row>
    <row r="41" spans="1:13" ht="12.15" x14ac:dyDescent="0.25">
      <c r="A41" s="47" t="s">
        <v>66</v>
      </c>
      <c r="B41" s="48" t="s">
        <v>78</v>
      </c>
      <c r="C41" s="49" t="s">
        <v>79</v>
      </c>
      <c r="D41" s="50">
        <f t="shared" si="4"/>
        <v>122</v>
      </c>
      <c r="E41" s="51">
        <v>122</v>
      </c>
      <c r="F41" s="52"/>
      <c r="G41" s="53"/>
      <c r="H41" s="54"/>
      <c r="I41" s="21"/>
      <c r="J41" s="22"/>
      <c r="K41" s="23"/>
      <c r="L41" s="24"/>
      <c r="M41" s="20"/>
    </row>
    <row r="42" spans="1:13" ht="12.15" x14ac:dyDescent="0.25">
      <c r="A42" s="47" t="s">
        <v>66</v>
      </c>
      <c r="B42" s="48"/>
      <c r="C42" s="49" t="s">
        <v>80</v>
      </c>
      <c r="D42" s="50"/>
      <c r="E42" s="51"/>
      <c r="F42" s="52"/>
      <c r="G42" s="53"/>
      <c r="H42" s="54"/>
      <c r="I42" s="21"/>
      <c r="J42" s="22"/>
      <c r="K42" s="23"/>
      <c r="L42" s="24"/>
      <c r="M42" s="20"/>
    </row>
    <row r="43" spans="1:13" ht="12.15" x14ac:dyDescent="0.25">
      <c r="A43" s="47" t="s">
        <v>66</v>
      </c>
      <c r="B43" s="48"/>
      <c r="C43" s="49" t="s">
        <v>81</v>
      </c>
      <c r="D43" s="50"/>
      <c r="E43" s="51"/>
      <c r="F43" s="52"/>
      <c r="G43" s="53"/>
      <c r="H43" s="54"/>
      <c r="I43" s="21"/>
      <c r="J43" s="22"/>
      <c r="K43" s="23"/>
      <c r="L43" s="24"/>
      <c r="M43" s="20"/>
    </row>
    <row r="44" spans="1:13" ht="12.15" x14ac:dyDescent="0.25">
      <c r="A44" s="47" t="s">
        <v>66</v>
      </c>
      <c r="B44" s="48"/>
      <c r="C44" s="49" t="s">
        <v>82</v>
      </c>
      <c r="D44" s="50"/>
      <c r="E44" s="51"/>
      <c r="F44" s="52"/>
      <c r="G44" s="53"/>
      <c r="H44" s="54"/>
      <c r="I44" s="21"/>
      <c r="J44" s="22"/>
      <c r="K44" s="23"/>
      <c r="L44" s="24"/>
      <c r="M44" s="20"/>
    </row>
    <row r="45" spans="1:13" x14ac:dyDescent="0.25">
      <c r="A45" s="47" t="s">
        <v>66</v>
      </c>
      <c r="B45" s="48" t="s">
        <v>83</v>
      </c>
      <c r="C45" s="49" t="s">
        <v>84</v>
      </c>
      <c r="D45" s="50">
        <f t="shared" si="4"/>
        <v>10</v>
      </c>
      <c r="E45" s="51">
        <v>10</v>
      </c>
      <c r="F45" s="52"/>
      <c r="G45" s="53"/>
      <c r="H45" s="54"/>
      <c r="I45" s="55"/>
      <c r="J45" s="56"/>
      <c r="K45" s="23"/>
      <c r="L45" s="57"/>
      <c r="M45" s="54"/>
    </row>
    <row r="46" spans="1:13" ht="12.15" x14ac:dyDescent="0.25">
      <c r="A46" s="47" t="s">
        <v>66</v>
      </c>
      <c r="B46" s="48" t="s">
        <v>85</v>
      </c>
      <c r="C46" s="49" t="s">
        <v>86</v>
      </c>
      <c r="D46" s="50">
        <f t="shared" si="4"/>
        <v>58</v>
      </c>
      <c r="E46" s="51">
        <v>58</v>
      </c>
      <c r="F46" s="52"/>
      <c r="G46" s="53"/>
      <c r="H46" s="54"/>
      <c r="I46" s="55"/>
      <c r="J46" s="56"/>
      <c r="K46" s="23"/>
      <c r="L46" s="57"/>
      <c r="M46" s="54"/>
    </row>
    <row r="47" spans="1:13" ht="12.15" x14ac:dyDescent="0.25">
      <c r="A47" s="47" t="s">
        <v>66</v>
      </c>
      <c r="B47" s="48" t="s">
        <v>87</v>
      </c>
      <c r="C47" s="49" t="s">
        <v>86</v>
      </c>
      <c r="D47" s="50">
        <f t="shared" si="4"/>
        <v>20</v>
      </c>
      <c r="E47" s="51">
        <v>20</v>
      </c>
      <c r="F47" s="52"/>
      <c r="G47" s="53"/>
      <c r="H47" s="54"/>
      <c r="I47" s="55"/>
      <c r="J47" s="56"/>
      <c r="K47" s="23"/>
      <c r="L47" s="57"/>
      <c r="M47" s="54"/>
    </row>
    <row r="48" spans="1:13" ht="12.15" x14ac:dyDescent="0.25">
      <c r="A48" s="47" t="s">
        <v>66</v>
      </c>
      <c r="B48" s="48" t="s">
        <v>370</v>
      </c>
      <c r="C48" s="49" t="s">
        <v>88</v>
      </c>
      <c r="D48" s="50">
        <f t="shared" si="4"/>
        <v>24</v>
      </c>
      <c r="E48" s="51">
        <v>24</v>
      </c>
      <c r="F48" s="52"/>
      <c r="G48" s="53"/>
      <c r="H48" s="54"/>
      <c r="I48" s="55"/>
      <c r="J48" s="56"/>
      <c r="K48" s="23"/>
      <c r="L48" s="57"/>
      <c r="M48" s="54"/>
    </row>
    <row r="49" spans="1:13" ht="12.15" x14ac:dyDescent="0.25">
      <c r="A49" s="47" t="s">
        <v>66</v>
      </c>
      <c r="B49" s="48"/>
      <c r="C49" s="49" t="s">
        <v>89</v>
      </c>
      <c r="D49" s="50"/>
      <c r="E49" s="51"/>
      <c r="F49" s="52"/>
      <c r="G49" s="53"/>
      <c r="H49" s="54"/>
      <c r="I49" s="55"/>
      <c r="J49" s="56"/>
      <c r="K49" s="23"/>
      <c r="L49" s="57"/>
      <c r="M49" s="54"/>
    </row>
    <row r="50" spans="1:13" ht="12.15" x14ac:dyDescent="0.25">
      <c r="A50" s="47" t="s">
        <v>66</v>
      </c>
      <c r="B50" s="48"/>
      <c r="C50" s="49" t="s">
        <v>90</v>
      </c>
      <c r="D50" s="50"/>
      <c r="E50" s="51"/>
      <c r="F50" s="52"/>
      <c r="G50" s="53"/>
      <c r="H50" s="54"/>
      <c r="I50" s="55"/>
      <c r="J50" s="56"/>
      <c r="K50" s="23"/>
      <c r="L50" s="57"/>
      <c r="M50" s="54"/>
    </row>
    <row r="51" spans="1:13" x14ac:dyDescent="0.25">
      <c r="A51" s="47" t="s">
        <v>66</v>
      </c>
      <c r="B51" s="48" t="s">
        <v>91</v>
      </c>
      <c r="C51" s="49" t="s">
        <v>92</v>
      </c>
      <c r="D51" s="50">
        <f t="shared" si="4"/>
        <v>81</v>
      </c>
      <c r="E51" s="51">
        <v>81</v>
      </c>
      <c r="F51" s="52"/>
      <c r="G51" s="53"/>
      <c r="H51" s="54"/>
      <c r="I51" s="55"/>
      <c r="J51" s="56"/>
      <c r="K51" s="23"/>
      <c r="L51" s="57">
        <v>15</v>
      </c>
      <c r="M51" s="54">
        <v>15</v>
      </c>
    </row>
    <row r="52" spans="1:13" x14ac:dyDescent="0.25">
      <c r="A52" s="47" t="s">
        <v>66</v>
      </c>
      <c r="B52" s="48" t="s">
        <v>93</v>
      </c>
      <c r="C52" s="49" t="s">
        <v>92</v>
      </c>
      <c r="D52" s="50">
        <f t="shared" si="4"/>
        <v>14</v>
      </c>
      <c r="E52" s="51">
        <v>14</v>
      </c>
      <c r="F52" s="52"/>
      <c r="G52" s="53"/>
      <c r="H52" s="54"/>
      <c r="I52" s="55"/>
      <c r="J52" s="56"/>
      <c r="K52" s="23"/>
      <c r="L52" s="57"/>
      <c r="M52" s="54"/>
    </row>
    <row r="53" spans="1:13" x14ac:dyDescent="0.25">
      <c r="A53" s="47" t="s">
        <v>66</v>
      </c>
      <c r="B53" s="48" t="s">
        <v>94</v>
      </c>
      <c r="C53" s="49" t="s">
        <v>95</v>
      </c>
      <c r="D53" s="50">
        <f t="shared" si="4"/>
        <v>46</v>
      </c>
      <c r="E53" s="51">
        <v>46</v>
      </c>
      <c r="F53" s="52"/>
      <c r="G53" s="53"/>
      <c r="H53" s="54"/>
      <c r="I53" s="55"/>
      <c r="J53" s="56"/>
      <c r="K53" s="23"/>
      <c r="L53" s="57"/>
      <c r="M53" s="54"/>
    </row>
    <row r="54" spans="1:13" x14ac:dyDescent="0.25">
      <c r="A54" s="47" t="s">
        <v>66</v>
      </c>
      <c r="B54" s="48"/>
      <c r="C54" s="49" t="s">
        <v>96</v>
      </c>
      <c r="D54" s="50"/>
      <c r="E54" s="51"/>
      <c r="F54" s="52"/>
      <c r="G54" s="53"/>
      <c r="H54" s="54"/>
      <c r="I54" s="55"/>
      <c r="J54" s="56"/>
      <c r="K54" s="23"/>
      <c r="L54" s="57"/>
      <c r="M54" s="54"/>
    </row>
    <row r="55" spans="1:13" x14ac:dyDescent="0.25">
      <c r="A55" s="47" t="s">
        <v>66</v>
      </c>
      <c r="B55" s="48" t="s">
        <v>97</v>
      </c>
      <c r="C55" s="49" t="s">
        <v>98</v>
      </c>
      <c r="D55" s="50">
        <f t="shared" si="4"/>
        <v>140</v>
      </c>
      <c r="E55" s="51">
        <v>140</v>
      </c>
      <c r="F55" s="52"/>
      <c r="G55" s="53"/>
      <c r="H55" s="54"/>
      <c r="I55" s="55"/>
      <c r="J55" s="56"/>
      <c r="K55" s="23"/>
      <c r="L55" s="57"/>
      <c r="M55" s="54"/>
    </row>
    <row r="56" spans="1:13" x14ac:dyDescent="0.25">
      <c r="A56" s="47" t="s">
        <v>66</v>
      </c>
      <c r="B56" s="48" t="s">
        <v>99</v>
      </c>
      <c r="C56" s="49" t="s">
        <v>98</v>
      </c>
      <c r="D56" s="50">
        <f t="shared" si="4"/>
        <v>84</v>
      </c>
      <c r="E56" s="51">
        <v>84</v>
      </c>
      <c r="F56" s="52"/>
      <c r="G56" s="53"/>
      <c r="H56" s="54"/>
      <c r="I56" s="55"/>
      <c r="J56" s="56"/>
      <c r="K56" s="23"/>
      <c r="L56" s="57"/>
      <c r="M56" s="54"/>
    </row>
    <row r="57" spans="1:13" x14ac:dyDescent="0.25">
      <c r="A57" s="47" t="s">
        <v>66</v>
      </c>
      <c r="B57" s="48"/>
      <c r="C57" s="49" t="s">
        <v>100</v>
      </c>
      <c r="D57" s="50"/>
      <c r="E57" s="51"/>
      <c r="F57" s="52"/>
      <c r="G57" s="53"/>
      <c r="H57" s="54"/>
      <c r="I57" s="55"/>
      <c r="J57" s="56"/>
      <c r="K57" s="23"/>
      <c r="L57" s="57"/>
      <c r="M57" s="54"/>
    </row>
    <row r="58" spans="1:13" x14ac:dyDescent="0.25">
      <c r="A58" s="47" t="s">
        <v>66</v>
      </c>
      <c r="B58" s="48"/>
      <c r="C58" s="49" t="s">
        <v>101</v>
      </c>
      <c r="D58" s="50"/>
      <c r="E58" s="51"/>
      <c r="F58" s="52"/>
      <c r="G58" s="53"/>
      <c r="H58" s="54"/>
      <c r="I58" s="55"/>
      <c r="J58" s="56"/>
      <c r="K58" s="23"/>
      <c r="L58" s="57"/>
      <c r="M58" s="54"/>
    </row>
    <row r="59" spans="1:13" x14ac:dyDescent="0.25">
      <c r="A59" s="47" t="s">
        <v>66</v>
      </c>
      <c r="B59" s="48" t="s">
        <v>102</v>
      </c>
      <c r="C59" s="49" t="s">
        <v>103</v>
      </c>
      <c r="D59" s="50">
        <f t="shared" si="4"/>
        <v>80</v>
      </c>
      <c r="E59" s="51">
        <v>80</v>
      </c>
      <c r="F59" s="52"/>
      <c r="G59" s="53"/>
      <c r="H59" s="54"/>
      <c r="I59" s="55"/>
      <c r="J59" s="56"/>
      <c r="K59" s="23"/>
      <c r="L59" s="57"/>
      <c r="M59" s="54"/>
    </row>
    <row r="60" spans="1:13" x14ac:dyDescent="0.25">
      <c r="A60" s="47" t="s">
        <v>66</v>
      </c>
      <c r="B60" s="48"/>
      <c r="C60" s="49" t="s">
        <v>104</v>
      </c>
      <c r="D60" s="50"/>
      <c r="E60" s="51"/>
      <c r="F60" s="52"/>
      <c r="G60" s="53"/>
      <c r="H60" s="54"/>
      <c r="I60" s="55"/>
      <c r="J60" s="56"/>
      <c r="K60" s="23"/>
      <c r="L60" s="57"/>
      <c r="M60" s="54"/>
    </row>
    <row r="61" spans="1:13" x14ac:dyDescent="0.25">
      <c r="A61" s="47" t="s">
        <v>66</v>
      </c>
      <c r="B61" s="48" t="s">
        <v>105</v>
      </c>
      <c r="C61" s="49" t="s">
        <v>106</v>
      </c>
      <c r="D61" s="50">
        <f t="shared" si="4"/>
        <v>34</v>
      </c>
      <c r="E61" s="51">
        <v>34</v>
      </c>
      <c r="F61" s="52"/>
      <c r="G61" s="53"/>
      <c r="H61" s="54"/>
      <c r="I61" s="55"/>
      <c r="J61" s="56"/>
      <c r="K61" s="23"/>
      <c r="L61" s="57"/>
      <c r="M61" s="54"/>
    </row>
    <row r="62" spans="1:13" x14ac:dyDescent="0.25">
      <c r="A62" s="47" t="s">
        <v>66</v>
      </c>
      <c r="B62" s="48" t="s">
        <v>107</v>
      </c>
      <c r="C62" s="49" t="s">
        <v>106</v>
      </c>
      <c r="D62" s="50">
        <f t="shared" si="4"/>
        <v>12</v>
      </c>
      <c r="E62" s="51">
        <v>12</v>
      </c>
      <c r="F62" s="52"/>
      <c r="G62" s="53"/>
      <c r="H62" s="54"/>
      <c r="I62" s="55"/>
      <c r="J62" s="56"/>
      <c r="K62" s="23"/>
      <c r="L62" s="57"/>
      <c r="M62" s="54"/>
    </row>
    <row r="63" spans="1:13" x14ac:dyDescent="0.25">
      <c r="A63" s="47" t="s">
        <v>66</v>
      </c>
      <c r="B63" s="48" t="s">
        <v>108</v>
      </c>
      <c r="C63" s="49" t="s">
        <v>106</v>
      </c>
      <c r="D63" s="50">
        <f t="shared" si="4"/>
        <v>140</v>
      </c>
      <c r="E63" s="51">
        <v>140</v>
      </c>
      <c r="F63" s="52"/>
      <c r="G63" s="53"/>
      <c r="H63" s="54"/>
      <c r="I63" s="55"/>
      <c r="J63" s="56"/>
      <c r="K63" s="23"/>
      <c r="L63" s="57"/>
      <c r="M63" s="54"/>
    </row>
    <row r="64" spans="1:13" x14ac:dyDescent="0.25">
      <c r="A64" s="47" t="s">
        <v>66</v>
      </c>
      <c r="B64" s="48"/>
      <c r="C64" s="49" t="s">
        <v>109</v>
      </c>
      <c r="D64" s="50"/>
      <c r="E64" s="51"/>
      <c r="F64" s="52"/>
      <c r="G64" s="53"/>
      <c r="H64" s="54"/>
      <c r="I64" s="55"/>
      <c r="J64" s="56"/>
      <c r="K64" s="23"/>
      <c r="L64" s="57"/>
      <c r="M64" s="54"/>
    </row>
    <row r="65" spans="1:13" x14ac:dyDescent="0.25">
      <c r="A65" s="47" t="s">
        <v>66</v>
      </c>
      <c r="B65" s="48" t="s">
        <v>110</v>
      </c>
      <c r="C65" s="49" t="s">
        <v>111</v>
      </c>
      <c r="D65" s="50">
        <f t="shared" si="4"/>
        <v>68</v>
      </c>
      <c r="E65" s="51">
        <v>68</v>
      </c>
      <c r="F65" s="52"/>
      <c r="G65" s="53"/>
      <c r="H65" s="54"/>
      <c r="I65" s="55"/>
      <c r="J65" s="56"/>
      <c r="K65" s="23"/>
      <c r="L65" s="57">
        <v>5</v>
      </c>
      <c r="M65" s="54">
        <v>2</v>
      </c>
    </row>
    <row r="66" spans="1:13" ht="12.6" thickBot="1" x14ac:dyDescent="0.3">
      <c r="A66" s="59" t="s">
        <v>66</v>
      </c>
      <c r="B66" s="60" t="s">
        <v>112</v>
      </c>
      <c r="C66" s="61" t="s">
        <v>113</v>
      </c>
      <c r="D66" s="62">
        <f t="shared" si="4"/>
        <v>19</v>
      </c>
      <c r="E66" s="63">
        <v>19</v>
      </c>
      <c r="F66" s="64"/>
      <c r="G66" s="65"/>
      <c r="H66" s="66"/>
      <c r="I66" s="67"/>
      <c r="J66" s="81"/>
      <c r="K66" s="23"/>
      <c r="L66" s="69"/>
      <c r="M66" s="66"/>
    </row>
    <row r="67" spans="1:13" ht="12.6" thickBot="1" x14ac:dyDescent="0.3">
      <c r="A67" s="36" t="s">
        <v>47</v>
      </c>
      <c r="B67" s="37" t="s">
        <v>114</v>
      </c>
      <c r="C67" s="38"/>
      <c r="D67" s="39">
        <f>SUM(D34:D66)</f>
        <v>1356</v>
      </c>
      <c r="E67" s="39">
        <f>SUM(E34:E66)</f>
        <v>1356</v>
      </c>
      <c r="F67" s="40">
        <f>SUM(F34:F66)</f>
        <v>0</v>
      </c>
      <c r="G67" s="41">
        <f>SUM(G34:G66)</f>
        <v>0</v>
      </c>
      <c r="H67" s="42">
        <f t="shared" ref="H67" si="8">SUM(H34:H66)</f>
        <v>0</v>
      </c>
      <c r="I67" s="43">
        <f>COUNTIF(I34:I66,"X")</f>
        <v>1</v>
      </c>
      <c r="J67" s="44">
        <f>COUNTIF(J34:J66,"X")</f>
        <v>1</v>
      </c>
      <c r="K67" s="45"/>
      <c r="L67" s="46">
        <v>40</v>
      </c>
      <c r="M67" s="42">
        <v>29</v>
      </c>
    </row>
    <row r="68" spans="1:13" x14ac:dyDescent="0.25">
      <c r="A68" s="70" t="s">
        <v>115</v>
      </c>
      <c r="B68" s="71"/>
      <c r="C68" s="72" t="s">
        <v>116</v>
      </c>
      <c r="D68" s="73"/>
      <c r="E68" s="74"/>
      <c r="F68" s="75"/>
      <c r="G68" s="76"/>
      <c r="H68" s="77"/>
      <c r="I68" s="55"/>
      <c r="J68" s="56"/>
      <c r="K68" s="23"/>
      <c r="L68" s="57"/>
      <c r="M68" s="54"/>
    </row>
    <row r="69" spans="1:13" x14ac:dyDescent="0.25">
      <c r="A69" s="47" t="s">
        <v>115</v>
      </c>
      <c r="B69" s="14"/>
      <c r="C69" s="15" t="s">
        <v>117</v>
      </c>
      <c r="D69" s="16"/>
      <c r="E69" s="17"/>
      <c r="F69" s="18"/>
      <c r="G69" s="19"/>
      <c r="H69" s="20"/>
      <c r="I69" s="55"/>
      <c r="J69" s="56"/>
      <c r="K69" s="23"/>
      <c r="L69" s="57"/>
      <c r="M69" s="54"/>
    </row>
    <row r="70" spans="1:13" x14ac:dyDescent="0.25">
      <c r="A70" s="47" t="s">
        <v>115</v>
      </c>
      <c r="B70" s="14"/>
      <c r="C70" s="15" t="s">
        <v>118</v>
      </c>
      <c r="D70" s="16"/>
      <c r="E70" s="17"/>
      <c r="F70" s="18"/>
      <c r="G70" s="19"/>
      <c r="H70" s="20"/>
      <c r="I70" s="55"/>
      <c r="J70" s="56"/>
      <c r="K70" s="23"/>
      <c r="L70" s="57"/>
      <c r="M70" s="54"/>
    </row>
    <row r="71" spans="1:13" x14ac:dyDescent="0.25">
      <c r="A71" s="47" t="s">
        <v>115</v>
      </c>
      <c r="B71" s="14"/>
      <c r="C71" s="15" t="s">
        <v>119</v>
      </c>
      <c r="D71" s="16"/>
      <c r="E71" s="17"/>
      <c r="F71" s="18"/>
      <c r="G71" s="19"/>
      <c r="H71" s="20"/>
      <c r="I71" s="55"/>
      <c r="J71" s="56"/>
      <c r="K71" s="23"/>
      <c r="L71" s="57"/>
      <c r="M71" s="54"/>
    </row>
    <row r="72" spans="1:13" x14ac:dyDescent="0.25">
      <c r="A72" s="47" t="s">
        <v>115</v>
      </c>
      <c r="B72" s="14" t="s">
        <v>120</v>
      </c>
      <c r="C72" s="15" t="s">
        <v>121</v>
      </c>
      <c r="D72" s="16">
        <f t="shared" ref="D72:D73" si="9">SUM(E72:H72)</f>
        <v>239</v>
      </c>
      <c r="E72" s="17">
        <v>239</v>
      </c>
      <c r="F72" s="18"/>
      <c r="G72" s="19"/>
      <c r="H72" s="20"/>
      <c r="I72" s="55"/>
      <c r="J72" s="56"/>
      <c r="K72" s="23"/>
      <c r="L72" s="57">
        <v>12</v>
      </c>
      <c r="M72" s="54"/>
    </row>
    <row r="73" spans="1:13" x14ac:dyDescent="0.25">
      <c r="A73" s="47" t="s">
        <v>115</v>
      </c>
      <c r="B73" s="48" t="s">
        <v>122</v>
      </c>
      <c r="C73" s="49" t="s">
        <v>121</v>
      </c>
      <c r="D73" s="50">
        <f t="shared" si="9"/>
        <v>10</v>
      </c>
      <c r="E73" s="51"/>
      <c r="F73" s="52"/>
      <c r="G73" s="53">
        <v>10</v>
      </c>
      <c r="H73" s="54"/>
      <c r="I73" s="55"/>
      <c r="J73" s="56"/>
      <c r="K73" s="23"/>
      <c r="L73" s="57"/>
      <c r="M73" s="54"/>
    </row>
    <row r="74" spans="1:13" x14ac:dyDescent="0.25">
      <c r="A74" s="47" t="s">
        <v>115</v>
      </c>
      <c r="B74" s="48"/>
      <c r="C74" s="49" t="s">
        <v>123</v>
      </c>
      <c r="D74" s="50"/>
      <c r="E74" s="51"/>
      <c r="F74" s="52"/>
      <c r="G74" s="53"/>
      <c r="H74" s="54"/>
      <c r="I74" s="55"/>
      <c r="J74" s="56"/>
      <c r="K74" s="23"/>
      <c r="L74" s="57"/>
      <c r="M74" s="54"/>
    </row>
    <row r="75" spans="1:13" x14ac:dyDescent="0.25">
      <c r="A75" s="47" t="s">
        <v>115</v>
      </c>
      <c r="B75" s="48"/>
      <c r="C75" s="49" t="s">
        <v>124</v>
      </c>
      <c r="D75" s="50"/>
      <c r="E75" s="51"/>
      <c r="F75" s="52"/>
      <c r="G75" s="53"/>
      <c r="H75" s="54"/>
      <c r="I75" s="55"/>
      <c r="J75" s="56"/>
      <c r="K75" s="23"/>
      <c r="L75" s="57"/>
      <c r="M75" s="54"/>
    </row>
    <row r="76" spans="1:13" x14ac:dyDescent="0.25">
      <c r="A76" s="47" t="s">
        <v>115</v>
      </c>
      <c r="B76" s="48"/>
      <c r="C76" s="49" t="s">
        <v>125</v>
      </c>
      <c r="D76" s="50"/>
      <c r="E76" s="51"/>
      <c r="F76" s="52"/>
      <c r="G76" s="53"/>
      <c r="H76" s="54"/>
      <c r="I76" s="55"/>
      <c r="J76" s="56"/>
      <c r="K76" s="23"/>
      <c r="L76" s="57"/>
      <c r="M76" s="54"/>
    </row>
    <row r="77" spans="1:13" x14ac:dyDescent="0.25">
      <c r="A77" s="47" t="s">
        <v>115</v>
      </c>
      <c r="B77" s="48" t="s">
        <v>126</v>
      </c>
      <c r="C77" s="49" t="s">
        <v>127</v>
      </c>
      <c r="D77" s="50">
        <f t="shared" ref="D77" si="10">SUM(E77:H77)</f>
        <v>49</v>
      </c>
      <c r="E77" s="51">
        <v>49</v>
      </c>
      <c r="F77" s="52"/>
      <c r="G77" s="53"/>
      <c r="H77" s="54"/>
      <c r="I77" s="55"/>
      <c r="J77" s="56"/>
      <c r="K77" s="23"/>
      <c r="L77" s="57"/>
      <c r="M77" s="54"/>
    </row>
    <row r="78" spans="1:13" x14ac:dyDescent="0.25">
      <c r="A78" s="47" t="s">
        <v>115</v>
      </c>
      <c r="B78" s="48"/>
      <c r="C78" s="49" t="s">
        <v>128</v>
      </c>
      <c r="D78" s="50"/>
      <c r="E78" s="51"/>
      <c r="F78" s="52"/>
      <c r="G78" s="53"/>
      <c r="H78" s="54"/>
      <c r="I78" s="55"/>
      <c r="J78" s="56"/>
      <c r="K78" s="23"/>
      <c r="L78" s="57"/>
      <c r="M78" s="54"/>
    </row>
    <row r="79" spans="1:13" x14ac:dyDescent="0.25">
      <c r="A79" s="47" t="s">
        <v>115</v>
      </c>
      <c r="B79" s="48"/>
      <c r="C79" s="49" t="s">
        <v>129</v>
      </c>
      <c r="D79" s="50"/>
      <c r="E79" s="51"/>
      <c r="F79" s="52"/>
      <c r="G79" s="53"/>
      <c r="H79" s="54"/>
      <c r="I79" s="55"/>
      <c r="J79" s="56"/>
      <c r="K79" s="23"/>
      <c r="L79" s="57"/>
      <c r="M79" s="54"/>
    </row>
    <row r="80" spans="1:13" x14ac:dyDescent="0.25">
      <c r="A80" s="47" t="s">
        <v>115</v>
      </c>
      <c r="B80" s="48"/>
      <c r="C80" s="49" t="s">
        <v>130</v>
      </c>
      <c r="D80" s="50"/>
      <c r="E80" s="51"/>
      <c r="F80" s="52"/>
      <c r="G80" s="53"/>
      <c r="H80" s="54"/>
      <c r="I80" s="55"/>
      <c r="J80" s="56"/>
      <c r="K80" s="23"/>
      <c r="L80" s="57"/>
      <c r="M80" s="54"/>
    </row>
    <row r="81" spans="1:13" x14ac:dyDescent="0.25">
      <c r="A81" s="47" t="s">
        <v>115</v>
      </c>
      <c r="B81" s="48"/>
      <c r="C81" s="49" t="s">
        <v>131</v>
      </c>
      <c r="D81" s="50"/>
      <c r="E81" s="51"/>
      <c r="F81" s="52"/>
      <c r="G81" s="53"/>
      <c r="H81" s="54"/>
      <c r="I81" s="55"/>
      <c r="J81" s="56"/>
      <c r="K81" s="23"/>
      <c r="L81" s="57"/>
      <c r="M81" s="54"/>
    </row>
    <row r="82" spans="1:13" x14ac:dyDescent="0.25">
      <c r="A82" s="47" t="s">
        <v>115</v>
      </c>
      <c r="B82" s="48"/>
      <c r="C82" s="49" t="s">
        <v>132</v>
      </c>
      <c r="D82" s="50"/>
      <c r="E82" s="51"/>
      <c r="F82" s="52"/>
      <c r="G82" s="53"/>
      <c r="H82" s="54"/>
      <c r="I82" s="55"/>
      <c r="J82" s="56"/>
      <c r="K82" s="23"/>
      <c r="L82" s="57"/>
      <c r="M82" s="54"/>
    </row>
    <row r="83" spans="1:13" x14ac:dyDescent="0.25">
      <c r="A83" s="47" t="s">
        <v>115</v>
      </c>
      <c r="B83" s="48"/>
      <c r="C83" s="49" t="s">
        <v>133</v>
      </c>
      <c r="D83" s="50"/>
      <c r="E83" s="51"/>
      <c r="F83" s="52"/>
      <c r="G83" s="53"/>
      <c r="H83" s="54"/>
      <c r="I83" s="55"/>
      <c r="J83" s="56"/>
      <c r="K83" s="23"/>
      <c r="L83" s="57"/>
      <c r="M83" s="54"/>
    </row>
    <row r="84" spans="1:13" x14ac:dyDescent="0.25">
      <c r="A84" s="47" t="s">
        <v>115</v>
      </c>
      <c r="B84" s="48"/>
      <c r="C84" s="49" t="s">
        <v>134</v>
      </c>
      <c r="D84" s="50"/>
      <c r="E84" s="51"/>
      <c r="F84" s="52"/>
      <c r="G84" s="53"/>
      <c r="H84" s="54"/>
      <c r="I84" s="55"/>
      <c r="J84" s="56"/>
      <c r="K84" s="23"/>
      <c r="L84" s="57"/>
      <c r="M84" s="54"/>
    </row>
    <row r="85" spans="1:13" x14ac:dyDescent="0.25">
      <c r="A85" s="47" t="s">
        <v>115</v>
      </c>
      <c r="B85" s="48" t="s">
        <v>135</v>
      </c>
      <c r="C85" s="49" t="s">
        <v>136</v>
      </c>
      <c r="D85" s="50">
        <f t="shared" ref="D85" si="11">SUM(E85:H85)</f>
        <v>60</v>
      </c>
      <c r="E85" s="51">
        <v>60</v>
      </c>
      <c r="F85" s="52"/>
      <c r="G85" s="53"/>
      <c r="H85" s="54"/>
      <c r="I85" s="55"/>
      <c r="J85" s="56"/>
      <c r="K85" s="23"/>
      <c r="L85" s="57">
        <v>5</v>
      </c>
      <c r="M85" s="54"/>
    </row>
    <row r="86" spans="1:13" x14ac:dyDescent="0.25">
      <c r="A86" s="47" t="s">
        <v>115</v>
      </c>
      <c r="B86" s="48"/>
      <c r="C86" s="49" t="s">
        <v>137</v>
      </c>
      <c r="D86" s="50"/>
      <c r="E86" s="51"/>
      <c r="F86" s="52"/>
      <c r="G86" s="53"/>
      <c r="H86" s="54"/>
      <c r="I86" s="55"/>
      <c r="J86" s="56"/>
      <c r="K86" s="23"/>
      <c r="L86" s="57"/>
      <c r="M86" s="54"/>
    </row>
    <row r="87" spans="1:13" x14ac:dyDescent="0.25">
      <c r="A87" s="47" t="s">
        <v>115</v>
      </c>
      <c r="B87" s="82" t="s">
        <v>138</v>
      </c>
      <c r="C87" s="49" t="s">
        <v>139</v>
      </c>
      <c r="D87" s="50">
        <f t="shared" ref="D87" si="12">SUM(E87:H87)</f>
        <v>12</v>
      </c>
      <c r="E87" s="51">
        <v>12</v>
      </c>
      <c r="F87" s="52"/>
      <c r="G87" s="53"/>
      <c r="H87" s="54"/>
      <c r="I87" s="55"/>
      <c r="J87" s="56"/>
      <c r="K87" s="23"/>
      <c r="L87" s="57"/>
      <c r="M87" s="54"/>
    </row>
    <row r="88" spans="1:13" x14ac:dyDescent="0.25">
      <c r="A88" s="47" t="s">
        <v>115</v>
      </c>
      <c r="B88" s="82"/>
      <c r="C88" s="49" t="s">
        <v>140</v>
      </c>
      <c r="D88" s="50"/>
      <c r="E88" s="51"/>
      <c r="F88" s="52"/>
      <c r="G88" s="53"/>
      <c r="H88" s="54"/>
      <c r="I88" s="55"/>
      <c r="J88" s="56"/>
      <c r="K88" s="23"/>
      <c r="L88" s="57"/>
      <c r="M88" s="54"/>
    </row>
    <row r="89" spans="1:13" x14ac:dyDescent="0.25">
      <c r="A89" s="47" t="s">
        <v>115</v>
      </c>
      <c r="B89" s="82" t="s">
        <v>141</v>
      </c>
      <c r="C89" s="49" t="s">
        <v>142</v>
      </c>
      <c r="D89" s="50">
        <f t="shared" ref="D89:D90" si="13">SUM(E89:H89)</f>
        <v>10</v>
      </c>
      <c r="E89" s="51">
        <v>10</v>
      </c>
      <c r="F89" s="52"/>
      <c r="G89" s="53"/>
      <c r="H89" s="54"/>
      <c r="I89" s="55"/>
      <c r="J89" s="56"/>
      <c r="K89" s="23"/>
      <c r="L89" s="57"/>
      <c r="M89" s="54"/>
    </row>
    <row r="90" spans="1:13" ht="12.6" thickBot="1" x14ac:dyDescent="0.3">
      <c r="A90" s="83" t="s">
        <v>115</v>
      </c>
      <c r="B90" s="84" t="s">
        <v>143</v>
      </c>
      <c r="C90" s="85" t="s">
        <v>142</v>
      </c>
      <c r="D90" s="86">
        <f t="shared" si="13"/>
        <v>128</v>
      </c>
      <c r="E90" s="87">
        <v>128</v>
      </c>
      <c r="F90" s="88"/>
      <c r="G90" s="89"/>
      <c r="H90" s="90"/>
      <c r="I90" s="91"/>
      <c r="J90" s="92"/>
      <c r="K90" s="23"/>
      <c r="L90" s="93"/>
      <c r="M90" s="90"/>
    </row>
    <row r="91" spans="1:13" ht="12.6" thickBot="1" x14ac:dyDescent="0.3">
      <c r="A91" s="36" t="s">
        <v>47</v>
      </c>
      <c r="B91" s="37" t="s">
        <v>144</v>
      </c>
      <c r="C91" s="38"/>
      <c r="D91" s="39">
        <f>SUM(D68:D90)</f>
        <v>508</v>
      </c>
      <c r="E91" s="39">
        <f>SUM(E68:E90)</f>
        <v>498</v>
      </c>
      <c r="F91" s="40">
        <f t="shared" ref="F91:H91" si="14">SUM(F68:F90)</f>
        <v>0</v>
      </c>
      <c r="G91" s="41">
        <f t="shared" si="14"/>
        <v>10</v>
      </c>
      <c r="H91" s="42">
        <f t="shared" si="14"/>
        <v>0</v>
      </c>
      <c r="I91" s="43">
        <f>COUNTIF(I68:I90,"X")</f>
        <v>0</v>
      </c>
      <c r="J91" s="44">
        <f t="shared" ref="J91" si="15">COUNTIF(J68:J90,"X")</f>
        <v>0</v>
      </c>
      <c r="K91" s="45"/>
      <c r="L91" s="46">
        <f t="shared" ref="L91:M91" si="16">SUM(L68:L90)</f>
        <v>17</v>
      </c>
      <c r="M91" s="42">
        <f t="shared" si="16"/>
        <v>0</v>
      </c>
    </row>
    <row r="92" spans="1:13" x14ac:dyDescent="0.25">
      <c r="A92" s="13" t="s">
        <v>145</v>
      </c>
      <c r="B92" s="14"/>
      <c r="C92" s="15" t="s">
        <v>146</v>
      </c>
      <c r="D92" s="16"/>
      <c r="E92" s="17"/>
      <c r="F92" s="18"/>
      <c r="G92" s="19"/>
      <c r="H92" s="20"/>
      <c r="I92" s="21"/>
      <c r="J92" s="22"/>
      <c r="K92" s="23"/>
      <c r="L92" s="24"/>
      <c r="M92" s="20"/>
    </row>
    <row r="93" spans="1:13" x14ac:dyDescent="0.25">
      <c r="A93" s="13" t="s">
        <v>145</v>
      </c>
      <c r="B93" s="14"/>
      <c r="C93" s="15" t="s">
        <v>147</v>
      </c>
      <c r="D93" s="16"/>
      <c r="E93" s="17"/>
      <c r="F93" s="18"/>
      <c r="G93" s="19"/>
      <c r="H93" s="20"/>
      <c r="I93" s="21"/>
      <c r="J93" s="22"/>
      <c r="K93" s="23"/>
      <c r="L93" s="24"/>
      <c r="M93" s="20"/>
    </row>
    <row r="94" spans="1:13" x14ac:dyDescent="0.25">
      <c r="A94" s="13" t="s">
        <v>145</v>
      </c>
      <c r="B94" s="14" t="s">
        <v>148</v>
      </c>
      <c r="C94" s="15" t="s">
        <v>149</v>
      </c>
      <c r="D94" s="50">
        <f t="shared" ref="D94" si="17">SUM(E94:H94)</f>
        <v>20</v>
      </c>
      <c r="E94" s="17">
        <v>20</v>
      </c>
      <c r="F94" s="18"/>
      <c r="G94" s="19"/>
      <c r="H94" s="20"/>
      <c r="I94" s="21"/>
      <c r="J94" s="22"/>
      <c r="K94" s="23"/>
      <c r="L94" s="24"/>
      <c r="M94" s="20"/>
    </row>
    <row r="95" spans="1:13" x14ac:dyDescent="0.25">
      <c r="A95" s="13" t="s">
        <v>145</v>
      </c>
      <c r="B95" s="14"/>
      <c r="C95" s="15" t="s">
        <v>150</v>
      </c>
      <c r="D95" s="16"/>
      <c r="E95" s="17"/>
      <c r="F95" s="18"/>
      <c r="G95" s="19"/>
      <c r="H95" s="20"/>
      <c r="I95" s="21"/>
      <c r="J95" s="22"/>
      <c r="K95" s="23"/>
      <c r="L95" s="57"/>
      <c r="M95" s="54"/>
    </row>
    <row r="96" spans="1:13" x14ac:dyDescent="0.25">
      <c r="A96" s="13" t="s">
        <v>145</v>
      </c>
      <c r="B96" s="14" t="s">
        <v>151</v>
      </c>
      <c r="C96" s="15" t="s">
        <v>152</v>
      </c>
      <c r="D96" s="50">
        <f t="shared" ref="D96" si="18">SUM(E96:H96)</f>
        <v>104</v>
      </c>
      <c r="E96" s="17">
        <v>104</v>
      </c>
      <c r="F96" s="18"/>
      <c r="G96" s="19"/>
      <c r="H96" s="20"/>
      <c r="I96" s="21"/>
      <c r="J96" s="22"/>
      <c r="K96" s="23"/>
      <c r="L96" s="57">
        <v>10</v>
      </c>
      <c r="M96" s="54">
        <v>3</v>
      </c>
    </row>
    <row r="97" spans="1:13" x14ac:dyDescent="0.25">
      <c r="A97" s="47" t="s">
        <v>145</v>
      </c>
      <c r="B97" s="48"/>
      <c r="C97" s="49" t="s">
        <v>153</v>
      </c>
      <c r="D97" s="50"/>
      <c r="E97" s="51"/>
      <c r="F97" s="52"/>
      <c r="G97" s="53"/>
      <c r="H97" s="54"/>
      <c r="I97" s="55"/>
      <c r="J97" s="56"/>
      <c r="K97" s="23"/>
      <c r="L97" s="57"/>
      <c r="M97" s="54"/>
    </row>
    <row r="98" spans="1:13" x14ac:dyDescent="0.25">
      <c r="A98" s="47" t="s">
        <v>145</v>
      </c>
      <c r="B98" s="48"/>
      <c r="C98" s="49" t="s">
        <v>154</v>
      </c>
      <c r="D98" s="50"/>
      <c r="E98" s="51"/>
      <c r="F98" s="52"/>
      <c r="G98" s="53"/>
      <c r="H98" s="54"/>
      <c r="I98" s="55"/>
      <c r="J98" s="56"/>
      <c r="K98" s="23"/>
      <c r="L98" s="57"/>
      <c r="M98" s="54"/>
    </row>
    <row r="99" spans="1:13" x14ac:dyDescent="0.25">
      <c r="A99" s="47" t="s">
        <v>145</v>
      </c>
      <c r="B99" s="48"/>
      <c r="C99" s="49" t="s">
        <v>155</v>
      </c>
      <c r="D99" s="50"/>
      <c r="E99" s="51"/>
      <c r="F99" s="52"/>
      <c r="G99" s="53"/>
      <c r="H99" s="54"/>
      <c r="I99" s="55"/>
      <c r="J99" s="56"/>
      <c r="K99" s="23"/>
      <c r="L99" s="57"/>
      <c r="M99" s="54"/>
    </row>
    <row r="100" spans="1:13" x14ac:dyDescent="0.25">
      <c r="A100" s="47" t="s">
        <v>145</v>
      </c>
      <c r="B100" s="48"/>
      <c r="C100" s="49" t="s">
        <v>156</v>
      </c>
      <c r="D100" s="50"/>
      <c r="E100" s="51"/>
      <c r="F100" s="52"/>
      <c r="G100" s="53"/>
      <c r="H100" s="54"/>
      <c r="I100" s="55"/>
      <c r="J100" s="56"/>
      <c r="K100" s="23"/>
      <c r="L100" s="57"/>
      <c r="M100" s="54"/>
    </row>
    <row r="101" spans="1:13" x14ac:dyDescent="0.25">
      <c r="A101" s="47" t="s">
        <v>145</v>
      </c>
      <c r="B101" s="48"/>
      <c r="C101" s="49" t="s">
        <v>157</v>
      </c>
      <c r="D101" s="50"/>
      <c r="E101" s="51"/>
      <c r="F101" s="52"/>
      <c r="G101" s="53"/>
      <c r="H101" s="54"/>
      <c r="I101" s="55"/>
      <c r="J101" s="56"/>
      <c r="K101" s="23"/>
      <c r="L101" s="57"/>
      <c r="M101" s="54"/>
    </row>
    <row r="102" spans="1:13" x14ac:dyDescent="0.25">
      <c r="A102" s="47" t="s">
        <v>145</v>
      </c>
      <c r="B102" s="48" t="s">
        <v>158</v>
      </c>
      <c r="C102" s="49" t="s">
        <v>159</v>
      </c>
      <c r="D102" s="50">
        <f t="shared" ref="D102" si="19">SUM(E102:H102)</f>
        <v>64</v>
      </c>
      <c r="E102" s="51">
        <v>64</v>
      </c>
      <c r="F102" s="52"/>
      <c r="G102" s="53"/>
      <c r="H102" s="54"/>
      <c r="I102" s="55"/>
      <c r="J102" s="56"/>
      <c r="K102" s="23"/>
      <c r="L102" s="57">
        <v>2</v>
      </c>
      <c r="M102" s="54"/>
    </row>
    <row r="103" spans="1:13" x14ac:dyDescent="0.25">
      <c r="A103" s="47" t="s">
        <v>145</v>
      </c>
      <c r="B103" s="48"/>
      <c r="C103" s="49" t="s">
        <v>160</v>
      </c>
      <c r="D103" s="50"/>
      <c r="E103" s="51"/>
      <c r="F103" s="52"/>
      <c r="G103" s="53"/>
      <c r="H103" s="54"/>
      <c r="I103" s="55"/>
      <c r="J103" s="56"/>
      <c r="K103" s="23"/>
      <c r="L103" s="57"/>
      <c r="M103" s="54"/>
    </row>
    <row r="104" spans="1:13" x14ac:dyDescent="0.25">
      <c r="A104" s="47" t="s">
        <v>145</v>
      </c>
      <c r="B104" s="48" t="s">
        <v>161</v>
      </c>
      <c r="C104" s="49" t="s">
        <v>162</v>
      </c>
      <c r="D104" s="50">
        <f t="shared" ref="D104:D107" si="20">SUM(E104:H104)</f>
        <v>105</v>
      </c>
      <c r="E104" s="51">
        <v>105</v>
      </c>
      <c r="F104" s="52"/>
      <c r="G104" s="53"/>
      <c r="H104" s="54"/>
      <c r="I104" s="55"/>
      <c r="J104" s="56"/>
      <c r="K104" s="23"/>
      <c r="L104" s="57"/>
      <c r="M104" s="54"/>
    </row>
    <row r="105" spans="1:13" x14ac:dyDescent="0.25">
      <c r="A105" s="47" t="s">
        <v>145</v>
      </c>
      <c r="B105" s="48" t="s">
        <v>163</v>
      </c>
      <c r="C105" s="49" t="s">
        <v>162</v>
      </c>
      <c r="D105" s="50">
        <f t="shared" si="20"/>
        <v>75</v>
      </c>
      <c r="E105" s="51">
        <v>75</v>
      </c>
      <c r="F105" s="52"/>
      <c r="G105" s="53"/>
      <c r="H105" s="54"/>
      <c r="I105" s="55"/>
      <c r="J105" s="56" t="s">
        <v>45</v>
      </c>
      <c r="K105" s="23"/>
      <c r="L105" s="57"/>
      <c r="M105" s="54"/>
    </row>
    <row r="106" spans="1:13" x14ac:dyDescent="0.25">
      <c r="A106" s="47" t="s">
        <v>145</v>
      </c>
      <c r="B106" s="48" t="s">
        <v>164</v>
      </c>
      <c r="C106" s="49" t="s">
        <v>162</v>
      </c>
      <c r="D106" s="50">
        <f t="shared" si="20"/>
        <v>20</v>
      </c>
      <c r="E106" s="51">
        <v>20</v>
      </c>
      <c r="F106" s="52"/>
      <c r="G106" s="53"/>
      <c r="H106" s="54"/>
      <c r="I106" s="55"/>
      <c r="J106" s="56"/>
      <c r="K106" s="23"/>
      <c r="L106" s="57"/>
      <c r="M106" s="54"/>
    </row>
    <row r="107" spans="1:13" x14ac:dyDescent="0.25">
      <c r="A107" s="47" t="s">
        <v>145</v>
      </c>
      <c r="B107" s="48" t="s">
        <v>165</v>
      </c>
      <c r="C107" s="49" t="s">
        <v>162</v>
      </c>
      <c r="D107" s="50">
        <f t="shared" si="20"/>
        <v>20</v>
      </c>
      <c r="E107" s="51">
        <v>5</v>
      </c>
      <c r="F107" s="52">
        <v>15</v>
      </c>
      <c r="G107" s="53"/>
      <c r="H107" s="54"/>
      <c r="I107" s="55"/>
      <c r="J107" s="56"/>
      <c r="K107" s="23"/>
      <c r="L107" s="57"/>
      <c r="M107" s="54"/>
    </row>
    <row r="108" spans="1:13" x14ac:dyDescent="0.25">
      <c r="A108" s="47" t="s">
        <v>145</v>
      </c>
      <c r="B108" s="48"/>
      <c r="C108" s="49" t="s">
        <v>166</v>
      </c>
      <c r="D108" s="50"/>
      <c r="E108" s="51"/>
      <c r="F108" s="52"/>
      <c r="G108" s="53"/>
      <c r="H108" s="54"/>
      <c r="I108" s="55"/>
      <c r="J108" s="56"/>
      <c r="K108" s="23"/>
      <c r="L108" s="57"/>
      <c r="M108" s="54"/>
    </row>
    <row r="109" spans="1:13" x14ac:dyDescent="0.25">
      <c r="A109" s="47" t="s">
        <v>145</v>
      </c>
      <c r="B109" s="48"/>
      <c r="C109" s="49" t="s">
        <v>167</v>
      </c>
      <c r="D109" s="50"/>
      <c r="E109" s="51"/>
      <c r="F109" s="52"/>
      <c r="G109" s="53"/>
      <c r="H109" s="54"/>
      <c r="I109" s="55"/>
      <c r="J109" s="56"/>
      <c r="K109" s="23"/>
      <c r="L109" s="57"/>
      <c r="M109" s="54"/>
    </row>
    <row r="110" spans="1:13" x14ac:dyDescent="0.25">
      <c r="A110" s="47" t="s">
        <v>145</v>
      </c>
      <c r="B110" s="48" t="s">
        <v>168</v>
      </c>
      <c r="C110" s="49" t="s">
        <v>169</v>
      </c>
      <c r="D110" s="50">
        <f t="shared" ref="D110" si="21">SUM(E110:H110)</f>
        <v>91</v>
      </c>
      <c r="E110" s="51">
        <v>91</v>
      </c>
      <c r="F110" s="52"/>
      <c r="G110" s="53"/>
      <c r="H110" s="54"/>
      <c r="I110" s="55"/>
      <c r="J110" s="56"/>
      <c r="K110" s="23"/>
      <c r="L110" s="57">
        <v>4</v>
      </c>
      <c r="M110" s="54"/>
    </row>
    <row r="111" spans="1:13" x14ac:dyDescent="0.25">
      <c r="A111" s="47" t="s">
        <v>145</v>
      </c>
      <c r="B111" s="48"/>
      <c r="C111" s="49" t="s">
        <v>170</v>
      </c>
      <c r="D111" s="50"/>
      <c r="E111" s="51"/>
      <c r="F111" s="52"/>
      <c r="G111" s="53"/>
      <c r="H111" s="54"/>
      <c r="I111" s="55"/>
      <c r="J111" s="56"/>
      <c r="K111" s="23"/>
      <c r="L111" s="57"/>
      <c r="M111" s="54"/>
    </row>
    <row r="112" spans="1:13" x14ac:dyDescent="0.25">
      <c r="A112" s="47" t="s">
        <v>145</v>
      </c>
      <c r="B112" s="48"/>
      <c r="C112" s="49" t="s">
        <v>171</v>
      </c>
      <c r="D112" s="50"/>
      <c r="E112" s="51"/>
      <c r="F112" s="52"/>
      <c r="G112" s="53"/>
      <c r="H112" s="54"/>
      <c r="I112" s="55"/>
      <c r="J112" s="56"/>
      <c r="K112" s="23"/>
      <c r="L112" s="57"/>
      <c r="M112" s="54"/>
    </row>
    <row r="113" spans="1:13" x14ac:dyDescent="0.25">
      <c r="A113" s="47" t="s">
        <v>145</v>
      </c>
      <c r="B113" s="48"/>
      <c r="C113" s="49" t="s">
        <v>172</v>
      </c>
      <c r="D113" s="50"/>
      <c r="E113" s="51"/>
      <c r="F113" s="52"/>
      <c r="G113" s="53"/>
      <c r="H113" s="54"/>
      <c r="I113" s="55"/>
      <c r="J113" s="56"/>
      <c r="K113" s="23"/>
      <c r="L113" s="57"/>
      <c r="M113" s="54"/>
    </row>
    <row r="114" spans="1:13" x14ac:dyDescent="0.25">
      <c r="A114" s="47" t="s">
        <v>145</v>
      </c>
      <c r="B114" s="48"/>
      <c r="C114" s="49" t="s">
        <v>173</v>
      </c>
      <c r="D114" s="50"/>
      <c r="E114" s="51"/>
      <c r="F114" s="52"/>
      <c r="G114" s="53"/>
      <c r="H114" s="54"/>
      <c r="I114" s="55"/>
      <c r="J114" s="56"/>
      <c r="K114" s="23"/>
      <c r="L114" s="57"/>
      <c r="M114" s="54"/>
    </row>
    <row r="115" spans="1:13" x14ac:dyDescent="0.25">
      <c r="A115" s="47" t="s">
        <v>145</v>
      </c>
      <c r="B115" s="48"/>
      <c r="C115" s="49" t="s">
        <v>174</v>
      </c>
      <c r="D115" s="50"/>
      <c r="E115" s="51"/>
      <c r="F115" s="52"/>
      <c r="G115" s="53"/>
      <c r="H115" s="54"/>
      <c r="I115" s="55"/>
      <c r="J115" s="56"/>
      <c r="K115" s="23"/>
      <c r="L115" s="57"/>
      <c r="M115" s="54"/>
    </row>
    <row r="116" spans="1:13" x14ac:dyDescent="0.25">
      <c r="A116" s="47" t="s">
        <v>145</v>
      </c>
      <c r="B116" s="48"/>
      <c r="C116" s="49" t="s">
        <v>175</v>
      </c>
      <c r="D116" s="50"/>
      <c r="E116" s="51"/>
      <c r="F116" s="52"/>
      <c r="G116" s="53"/>
      <c r="H116" s="54"/>
      <c r="I116" s="55"/>
      <c r="J116" s="56"/>
      <c r="K116" s="23"/>
      <c r="L116" s="57"/>
      <c r="M116" s="54"/>
    </row>
    <row r="117" spans="1:13" x14ac:dyDescent="0.25">
      <c r="A117" s="47" t="s">
        <v>145</v>
      </c>
      <c r="B117" s="48" t="s">
        <v>176</v>
      </c>
      <c r="C117" s="49" t="s">
        <v>177</v>
      </c>
      <c r="D117" s="50">
        <f t="shared" ref="D117:D119" si="22">SUM(E117:H117)</f>
        <v>101</v>
      </c>
      <c r="E117" s="51">
        <v>101</v>
      </c>
      <c r="F117" s="52"/>
      <c r="G117" s="53"/>
      <c r="H117" s="54"/>
      <c r="I117" s="55"/>
      <c r="J117" s="56"/>
      <c r="K117" s="23"/>
      <c r="L117" s="57"/>
      <c r="M117" s="54"/>
    </row>
    <row r="118" spans="1:13" x14ac:dyDescent="0.25">
      <c r="A118" s="47" t="s">
        <v>145</v>
      </c>
      <c r="B118" s="48" t="s">
        <v>178</v>
      </c>
      <c r="C118" s="49" t="s">
        <v>177</v>
      </c>
      <c r="D118" s="50">
        <f t="shared" si="22"/>
        <v>42</v>
      </c>
      <c r="E118" s="51">
        <v>42</v>
      </c>
      <c r="F118" s="52"/>
      <c r="G118" s="53"/>
      <c r="H118" s="54"/>
      <c r="I118" s="55"/>
      <c r="J118" s="56"/>
      <c r="K118" s="23"/>
      <c r="L118" s="57"/>
      <c r="M118" s="54"/>
    </row>
    <row r="119" spans="1:13" x14ac:dyDescent="0.25">
      <c r="A119" s="47" t="s">
        <v>145</v>
      </c>
      <c r="B119" s="84" t="s">
        <v>163</v>
      </c>
      <c r="C119" s="85" t="s">
        <v>177</v>
      </c>
      <c r="D119" s="50">
        <f t="shared" si="22"/>
        <v>25</v>
      </c>
      <c r="E119" s="87">
        <v>25</v>
      </c>
      <c r="F119" s="88"/>
      <c r="G119" s="89"/>
      <c r="H119" s="90"/>
      <c r="I119" s="91"/>
      <c r="J119" s="92" t="s">
        <v>45</v>
      </c>
      <c r="K119" s="23"/>
      <c r="L119" s="93"/>
      <c r="M119" s="90"/>
    </row>
    <row r="120" spans="1:13" x14ac:dyDescent="0.25">
      <c r="A120" s="47" t="s">
        <v>145</v>
      </c>
      <c r="B120" s="84"/>
      <c r="C120" s="85" t="s">
        <v>179</v>
      </c>
      <c r="D120" s="86"/>
      <c r="E120" s="87"/>
      <c r="F120" s="88"/>
      <c r="G120" s="89"/>
      <c r="H120" s="90"/>
      <c r="I120" s="91"/>
      <c r="J120" s="92"/>
      <c r="K120" s="23"/>
      <c r="L120" s="93"/>
      <c r="M120" s="90"/>
    </row>
    <row r="121" spans="1:13" x14ac:dyDescent="0.25">
      <c r="A121" s="47" t="s">
        <v>145</v>
      </c>
      <c r="B121" s="84"/>
      <c r="C121" s="85" t="s">
        <v>180</v>
      </c>
      <c r="D121" s="86"/>
      <c r="E121" s="87"/>
      <c r="F121" s="88"/>
      <c r="G121" s="89"/>
      <c r="H121" s="90"/>
      <c r="I121" s="91"/>
      <c r="J121" s="92"/>
      <c r="K121" s="23"/>
      <c r="L121" s="93"/>
      <c r="M121" s="90"/>
    </row>
    <row r="122" spans="1:13" x14ac:dyDescent="0.25">
      <c r="A122" s="47" t="s">
        <v>145</v>
      </c>
      <c r="B122" s="84"/>
      <c r="C122" s="85" t="s">
        <v>181</v>
      </c>
      <c r="D122" s="86"/>
      <c r="E122" s="87"/>
      <c r="F122" s="88"/>
      <c r="G122" s="89"/>
      <c r="H122" s="90"/>
      <c r="I122" s="91"/>
      <c r="J122" s="92"/>
      <c r="K122" s="23"/>
      <c r="L122" s="93"/>
      <c r="M122" s="90"/>
    </row>
    <row r="123" spans="1:13" x14ac:dyDescent="0.25">
      <c r="A123" s="47" t="s">
        <v>145</v>
      </c>
      <c r="B123" s="84"/>
      <c r="C123" s="85" t="s">
        <v>182</v>
      </c>
      <c r="D123" s="86"/>
      <c r="E123" s="87"/>
      <c r="F123" s="88"/>
      <c r="G123" s="89"/>
      <c r="H123" s="90"/>
      <c r="I123" s="91"/>
      <c r="J123" s="92"/>
      <c r="K123" s="23"/>
      <c r="L123" s="93"/>
      <c r="M123" s="90"/>
    </row>
    <row r="124" spans="1:13" x14ac:dyDescent="0.25">
      <c r="A124" s="47" t="s">
        <v>145</v>
      </c>
      <c r="B124" s="84"/>
      <c r="C124" s="85" t="s">
        <v>183</v>
      </c>
      <c r="D124" s="86"/>
      <c r="E124" s="87"/>
      <c r="F124" s="88"/>
      <c r="G124" s="89"/>
      <c r="H124" s="90"/>
      <c r="I124" s="91"/>
      <c r="J124" s="92"/>
      <c r="K124" s="23"/>
      <c r="L124" s="93"/>
      <c r="M124" s="90"/>
    </row>
    <row r="125" spans="1:13" x14ac:dyDescent="0.25">
      <c r="A125" s="47" t="s">
        <v>145</v>
      </c>
      <c r="B125" s="84"/>
      <c r="C125" s="85" t="s">
        <v>184</v>
      </c>
      <c r="D125" s="86"/>
      <c r="E125" s="87"/>
      <c r="F125" s="88"/>
      <c r="G125" s="89"/>
      <c r="H125" s="90"/>
      <c r="I125" s="91"/>
      <c r="J125" s="92"/>
      <c r="K125" s="23"/>
      <c r="L125" s="93"/>
      <c r="M125" s="90"/>
    </row>
    <row r="126" spans="1:13" x14ac:dyDescent="0.25">
      <c r="A126" s="47" t="s">
        <v>145</v>
      </c>
      <c r="B126" s="84"/>
      <c r="C126" s="85" t="s">
        <v>185</v>
      </c>
      <c r="D126" s="86"/>
      <c r="E126" s="87"/>
      <c r="F126" s="88"/>
      <c r="G126" s="89"/>
      <c r="H126" s="90"/>
      <c r="I126" s="91"/>
      <c r="J126" s="92"/>
      <c r="K126" s="23"/>
      <c r="L126" s="93"/>
      <c r="M126" s="90"/>
    </row>
    <row r="127" spans="1:13" x14ac:dyDescent="0.25">
      <c r="A127" s="47" t="s">
        <v>145</v>
      </c>
      <c r="B127" s="84"/>
      <c r="C127" s="85" t="s">
        <v>186</v>
      </c>
      <c r="D127" s="86"/>
      <c r="E127" s="87"/>
      <c r="F127" s="88"/>
      <c r="G127" s="89"/>
      <c r="H127" s="90"/>
      <c r="I127" s="91"/>
      <c r="J127" s="92"/>
      <c r="K127" s="23"/>
      <c r="L127" s="93"/>
      <c r="M127" s="90"/>
    </row>
    <row r="128" spans="1:13" x14ac:dyDescent="0.25">
      <c r="A128" s="47" t="s">
        <v>145</v>
      </c>
      <c r="B128" s="84"/>
      <c r="C128" s="85" t="s">
        <v>187</v>
      </c>
      <c r="D128" s="86"/>
      <c r="E128" s="87"/>
      <c r="F128" s="88"/>
      <c r="G128" s="89"/>
      <c r="H128" s="90"/>
      <c r="I128" s="91"/>
      <c r="J128" s="92"/>
      <c r="K128" s="23"/>
      <c r="L128" s="93"/>
      <c r="M128" s="90"/>
    </row>
    <row r="129" spans="1:13" x14ac:dyDescent="0.25">
      <c r="A129" s="47" t="s">
        <v>145</v>
      </c>
      <c r="B129" s="84"/>
      <c r="C129" s="85" t="s">
        <v>188</v>
      </c>
      <c r="D129" s="86"/>
      <c r="E129" s="87"/>
      <c r="F129" s="88"/>
      <c r="G129" s="89"/>
      <c r="H129" s="90"/>
      <c r="I129" s="91"/>
      <c r="J129" s="92"/>
      <c r="K129" s="23"/>
      <c r="L129" s="93"/>
      <c r="M129" s="90"/>
    </row>
    <row r="130" spans="1:13" x14ac:dyDescent="0.25">
      <c r="A130" s="47" t="s">
        <v>145</v>
      </c>
      <c r="B130" s="84"/>
      <c r="C130" s="85" t="s">
        <v>189</v>
      </c>
      <c r="D130" s="86"/>
      <c r="E130" s="87"/>
      <c r="F130" s="88"/>
      <c r="G130" s="89"/>
      <c r="H130" s="90"/>
      <c r="I130" s="91"/>
      <c r="J130" s="92"/>
      <c r="K130" s="23"/>
      <c r="L130" s="93"/>
      <c r="M130" s="90"/>
    </row>
    <row r="131" spans="1:13" ht="12.6" thickBot="1" x14ac:dyDescent="0.3">
      <c r="A131" s="59" t="s">
        <v>145</v>
      </c>
      <c r="B131" s="60"/>
      <c r="C131" s="61" t="s">
        <v>190</v>
      </c>
      <c r="D131" s="62"/>
      <c r="E131" s="63"/>
      <c r="F131" s="64"/>
      <c r="G131" s="65"/>
      <c r="H131" s="66"/>
      <c r="I131" s="67"/>
      <c r="J131" s="81"/>
      <c r="K131" s="23"/>
      <c r="L131" s="69"/>
      <c r="M131" s="66"/>
    </row>
    <row r="132" spans="1:13" ht="12.6" thickBot="1" x14ac:dyDescent="0.3">
      <c r="A132" s="36" t="s">
        <v>47</v>
      </c>
      <c r="B132" s="37" t="s">
        <v>191</v>
      </c>
      <c r="C132" s="38"/>
      <c r="D132" s="39">
        <f>SUM(D92:D131)</f>
        <v>667</v>
      </c>
      <c r="E132" s="39">
        <f>SUM(E92:E131)</f>
        <v>652</v>
      </c>
      <c r="F132" s="40">
        <f t="shared" ref="F132:H132" si="23">SUM(F92:F131)</f>
        <v>15</v>
      </c>
      <c r="G132" s="41">
        <f t="shared" si="23"/>
        <v>0</v>
      </c>
      <c r="H132" s="42">
        <f t="shared" si="23"/>
        <v>0</v>
      </c>
      <c r="I132" s="43">
        <f>COUNTIF(I92:I131,"X")</f>
        <v>0</v>
      </c>
      <c r="J132" s="44">
        <f t="shared" ref="J132" si="24">COUNTIF(J92:J131,"X")</f>
        <v>2</v>
      </c>
      <c r="K132" s="45"/>
      <c r="L132" s="46">
        <f t="shared" ref="L132:M132" si="25">SUM(L92:L131)</f>
        <v>16</v>
      </c>
      <c r="M132" s="42">
        <f t="shared" si="25"/>
        <v>3</v>
      </c>
    </row>
    <row r="133" spans="1:13" x14ac:dyDescent="0.25">
      <c r="A133" s="70" t="s">
        <v>192</v>
      </c>
      <c r="B133" s="71"/>
      <c r="C133" s="72" t="s">
        <v>193</v>
      </c>
      <c r="D133" s="73"/>
      <c r="E133" s="74"/>
      <c r="F133" s="75"/>
      <c r="G133" s="76"/>
      <c r="H133" s="77"/>
      <c r="I133" s="78"/>
      <c r="J133" s="79"/>
      <c r="K133" s="23"/>
      <c r="L133" s="80"/>
      <c r="M133" s="77"/>
    </row>
    <row r="134" spans="1:13" x14ac:dyDescent="0.25">
      <c r="A134" s="13" t="s">
        <v>192</v>
      </c>
      <c r="B134" s="14" t="s">
        <v>194</v>
      </c>
      <c r="C134" s="15" t="s">
        <v>195</v>
      </c>
      <c r="D134" s="50">
        <f t="shared" ref="D134" si="26">SUM(E134:H134)</f>
        <v>64</v>
      </c>
      <c r="E134" s="17">
        <v>64</v>
      </c>
      <c r="F134" s="18"/>
      <c r="G134" s="19"/>
      <c r="H134" s="20"/>
      <c r="I134" s="21"/>
      <c r="J134" s="22"/>
      <c r="K134" s="23"/>
      <c r="L134" s="24"/>
      <c r="M134" s="20"/>
    </row>
    <row r="135" spans="1:13" x14ac:dyDescent="0.25">
      <c r="A135" s="13" t="s">
        <v>192</v>
      </c>
      <c r="B135" s="14"/>
      <c r="C135" s="15" t="s">
        <v>196</v>
      </c>
      <c r="D135" s="16"/>
      <c r="E135" s="17"/>
      <c r="F135" s="18"/>
      <c r="G135" s="19"/>
      <c r="H135" s="20"/>
      <c r="I135" s="21"/>
      <c r="J135" s="22"/>
      <c r="K135" s="23"/>
      <c r="L135" s="24"/>
      <c r="M135" s="20"/>
    </row>
    <row r="136" spans="1:13" x14ac:dyDescent="0.25">
      <c r="A136" s="13" t="s">
        <v>192</v>
      </c>
      <c r="B136" s="14"/>
      <c r="C136" s="15" t="s">
        <v>197</v>
      </c>
      <c r="D136" s="16"/>
      <c r="E136" s="17"/>
      <c r="F136" s="18"/>
      <c r="G136" s="19"/>
      <c r="H136" s="20"/>
      <c r="I136" s="21"/>
      <c r="J136" s="22"/>
      <c r="K136" s="23"/>
      <c r="L136" s="24"/>
      <c r="M136" s="20"/>
    </row>
    <row r="137" spans="1:13" x14ac:dyDescent="0.25">
      <c r="A137" s="13" t="s">
        <v>192</v>
      </c>
      <c r="B137" s="14"/>
      <c r="C137" s="15" t="s">
        <v>198</v>
      </c>
      <c r="D137" s="16"/>
      <c r="E137" s="17"/>
      <c r="F137" s="18"/>
      <c r="G137" s="19"/>
      <c r="H137" s="20"/>
      <c r="I137" s="21"/>
      <c r="J137" s="22"/>
      <c r="K137" s="23"/>
      <c r="L137" s="24"/>
      <c r="M137" s="20"/>
    </row>
    <row r="138" spans="1:13" x14ac:dyDescent="0.25">
      <c r="A138" s="13" t="s">
        <v>192</v>
      </c>
      <c r="B138" s="14"/>
      <c r="C138" s="15" t="s">
        <v>199</v>
      </c>
      <c r="D138" s="16"/>
      <c r="E138" s="17"/>
      <c r="F138" s="18"/>
      <c r="G138" s="19"/>
      <c r="H138" s="20"/>
      <c r="I138" s="21"/>
      <c r="J138" s="22"/>
      <c r="K138" s="23"/>
      <c r="L138" s="24"/>
      <c r="M138" s="20"/>
    </row>
    <row r="139" spans="1:13" x14ac:dyDescent="0.25">
      <c r="A139" s="13" t="s">
        <v>192</v>
      </c>
      <c r="B139" s="14"/>
      <c r="C139" s="15" t="s">
        <v>200</v>
      </c>
      <c r="D139" s="16"/>
      <c r="E139" s="17"/>
      <c r="F139" s="18"/>
      <c r="G139" s="19"/>
      <c r="H139" s="20"/>
      <c r="I139" s="21"/>
      <c r="J139" s="22"/>
      <c r="K139" s="23"/>
      <c r="L139" s="24"/>
      <c r="M139" s="20"/>
    </row>
    <row r="140" spans="1:13" x14ac:dyDescent="0.25">
      <c r="A140" s="13" t="s">
        <v>192</v>
      </c>
      <c r="B140" s="14"/>
      <c r="C140" s="15" t="s">
        <v>201</v>
      </c>
      <c r="D140" s="16"/>
      <c r="E140" s="17"/>
      <c r="F140" s="18"/>
      <c r="G140" s="19"/>
      <c r="H140" s="20"/>
      <c r="I140" s="21"/>
      <c r="J140" s="22"/>
      <c r="K140" s="23"/>
      <c r="L140" s="24"/>
      <c r="M140" s="20"/>
    </row>
    <row r="141" spans="1:13" x14ac:dyDescent="0.25">
      <c r="A141" s="13" t="s">
        <v>192</v>
      </c>
      <c r="B141" s="14" t="s">
        <v>202</v>
      </c>
      <c r="C141" s="15" t="s">
        <v>203</v>
      </c>
      <c r="D141" s="50">
        <f t="shared" ref="D141:D144" si="27">SUM(E141:H141)</f>
        <v>12</v>
      </c>
      <c r="E141" s="17"/>
      <c r="F141" s="18"/>
      <c r="G141" s="19"/>
      <c r="H141" s="20">
        <v>12</v>
      </c>
      <c r="I141" s="21"/>
      <c r="J141" s="22"/>
      <c r="K141" s="23"/>
      <c r="L141" s="24"/>
      <c r="M141" s="20"/>
    </row>
    <row r="142" spans="1:13" x14ac:dyDescent="0.25">
      <c r="A142" s="13" t="s">
        <v>192</v>
      </c>
      <c r="B142" s="14"/>
      <c r="C142" s="15" t="s">
        <v>204</v>
      </c>
      <c r="D142" s="16"/>
      <c r="E142" s="17"/>
      <c r="F142" s="18"/>
      <c r="G142" s="19"/>
      <c r="H142" s="20"/>
      <c r="I142" s="21"/>
      <c r="J142" s="22"/>
      <c r="K142" s="23"/>
      <c r="L142" s="24"/>
      <c r="M142" s="20"/>
    </row>
    <row r="143" spans="1:13" x14ac:dyDescent="0.25">
      <c r="A143" s="47" t="s">
        <v>192</v>
      </c>
      <c r="B143" s="48" t="s">
        <v>205</v>
      </c>
      <c r="C143" s="49" t="s">
        <v>206</v>
      </c>
      <c r="D143" s="50">
        <f t="shared" si="27"/>
        <v>98</v>
      </c>
      <c r="E143" s="51">
        <v>98</v>
      </c>
      <c r="F143" s="52"/>
      <c r="G143" s="53"/>
      <c r="H143" s="54"/>
      <c r="I143" s="55"/>
      <c r="J143" s="56"/>
      <c r="K143" s="23"/>
      <c r="L143" s="57"/>
      <c r="M143" s="54"/>
    </row>
    <row r="144" spans="1:13" x14ac:dyDescent="0.25">
      <c r="A144" s="47" t="s">
        <v>192</v>
      </c>
      <c r="B144" s="48" t="s">
        <v>207</v>
      </c>
      <c r="C144" s="49" t="s">
        <v>206</v>
      </c>
      <c r="D144" s="50">
        <f t="shared" si="27"/>
        <v>70</v>
      </c>
      <c r="E144" s="51">
        <v>70</v>
      </c>
      <c r="F144" s="52"/>
      <c r="G144" s="53"/>
      <c r="H144" s="54"/>
      <c r="I144" s="55"/>
      <c r="J144" s="56"/>
      <c r="K144" s="23"/>
      <c r="L144" s="57"/>
      <c r="M144" s="54"/>
    </row>
    <row r="145" spans="1:13" x14ac:dyDescent="0.25">
      <c r="A145" s="47" t="s">
        <v>192</v>
      </c>
      <c r="B145" s="48"/>
      <c r="C145" s="49" t="s">
        <v>208</v>
      </c>
      <c r="D145" s="50"/>
      <c r="E145" s="51"/>
      <c r="F145" s="52"/>
      <c r="G145" s="53"/>
      <c r="H145" s="54"/>
      <c r="I145" s="55"/>
      <c r="J145" s="56"/>
      <c r="K145" s="23"/>
      <c r="L145" s="57"/>
      <c r="M145" s="54"/>
    </row>
    <row r="146" spans="1:13" x14ac:dyDescent="0.25">
      <c r="A146" s="47" t="s">
        <v>192</v>
      </c>
      <c r="B146" s="48"/>
      <c r="C146" s="49" t="s">
        <v>209</v>
      </c>
      <c r="D146" s="50"/>
      <c r="E146" s="51"/>
      <c r="F146" s="52"/>
      <c r="G146" s="53"/>
      <c r="H146" s="54"/>
      <c r="I146" s="55"/>
      <c r="J146" s="56"/>
      <c r="K146" s="23"/>
      <c r="L146" s="57"/>
      <c r="M146" s="54"/>
    </row>
    <row r="147" spans="1:13" x14ac:dyDescent="0.25">
      <c r="A147" s="47" t="s">
        <v>192</v>
      </c>
      <c r="B147" s="48" t="s">
        <v>210</v>
      </c>
      <c r="C147" s="49" t="s">
        <v>211</v>
      </c>
      <c r="D147" s="50">
        <f t="shared" ref="D147:D148" si="28">SUM(E147:H147)</f>
        <v>39</v>
      </c>
      <c r="E147" s="51">
        <v>39</v>
      </c>
      <c r="F147" s="52"/>
      <c r="G147" s="53"/>
      <c r="H147" s="54"/>
      <c r="I147" s="55"/>
      <c r="J147" s="56"/>
      <c r="K147" s="23"/>
      <c r="L147" s="57">
        <v>2</v>
      </c>
      <c r="M147" s="54"/>
    </row>
    <row r="148" spans="1:13" x14ac:dyDescent="0.25">
      <c r="A148" s="47" t="s">
        <v>192</v>
      </c>
      <c r="B148" s="48" t="s">
        <v>212</v>
      </c>
      <c r="C148" s="49" t="s">
        <v>213</v>
      </c>
      <c r="D148" s="50">
        <f t="shared" si="28"/>
        <v>42</v>
      </c>
      <c r="E148" s="51">
        <v>42</v>
      </c>
      <c r="F148" s="52"/>
      <c r="G148" s="53"/>
      <c r="H148" s="54"/>
      <c r="I148" s="55"/>
      <c r="J148" s="56"/>
      <c r="K148" s="23"/>
      <c r="L148" s="57"/>
      <c r="M148" s="54"/>
    </row>
    <row r="149" spans="1:13" x14ac:dyDescent="0.25">
      <c r="A149" s="47" t="s">
        <v>192</v>
      </c>
      <c r="B149" s="48"/>
      <c r="C149" s="49" t="s">
        <v>214</v>
      </c>
      <c r="D149" s="50"/>
      <c r="E149" s="51"/>
      <c r="F149" s="52"/>
      <c r="G149" s="53"/>
      <c r="H149" s="54"/>
      <c r="I149" s="91"/>
      <c r="J149" s="92"/>
      <c r="K149" s="23"/>
      <c r="L149" s="93"/>
      <c r="M149" s="90"/>
    </row>
    <row r="150" spans="1:13" x14ac:dyDescent="0.25">
      <c r="A150" s="47" t="s">
        <v>192</v>
      </c>
      <c r="B150" s="48" t="s">
        <v>215</v>
      </c>
      <c r="C150" s="49" t="s">
        <v>216</v>
      </c>
      <c r="D150" s="50">
        <f t="shared" ref="D150" si="29">SUM(E150:H150)</f>
        <v>119</v>
      </c>
      <c r="E150" s="51">
        <v>119</v>
      </c>
      <c r="F150" s="52"/>
      <c r="G150" s="53"/>
      <c r="H150" s="54"/>
      <c r="I150" s="91"/>
      <c r="J150" s="92"/>
      <c r="K150" s="23"/>
      <c r="L150" s="93">
        <v>20</v>
      </c>
      <c r="M150" s="90">
        <v>20</v>
      </c>
    </row>
    <row r="151" spans="1:13" x14ac:dyDescent="0.25">
      <c r="A151" s="47" t="s">
        <v>192</v>
      </c>
      <c r="B151" s="48"/>
      <c r="C151" s="49" t="s">
        <v>217</v>
      </c>
      <c r="D151" s="50"/>
      <c r="E151" s="51"/>
      <c r="F151" s="52"/>
      <c r="G151" s="53"/>
      <c r="H151" s="54"/>
      <c r="I151" s="91"/>
      <c r="J151" s="92"/>
      <c r="K151" s="23"/>
      <c r="L151" s="93"/>
      <c r="M151" s="90"/>
    </row>
    <row r="152" spans="1:13" x14ac:dyDescent="0.25">
      <c r="A152" s="47" t="s">
        <v>192</v>
      </c>
      <c r="B152" s="48" t="s">
        <v>218</v>
      </c>
      <c r="C152" s="49" t="s">
        <v>219</v>
      </c>
      <c r="D152" s="50">
        <f t="shared" ref="D152:D153" si="30">SUM(E152:H152)</f>
        <v>26</v>
      </c>
      <c r="E152" s="51">
        <v>26</v>
      </c>
      <c r="F152" s="52"/>
      <c r="G152" s="53"/>
      <c r="H152" s="54"/>
      <c r="I152" s="55"/>
      <c r="J152" s="56"/>
      <c r="K152" s="23"/>
      <c r="L152" s="57"/>
      <c r="M152" s="54"/>
    </row>
    <row r="153" spans="1:13" x14ac:dyDescent="0.25">
      <c r="A153" s="47" t="s">
        <v>192</v>
      </c>
      <c r="B153" s="48" t="s">
        <v>220</v>
      </c>
      <c r="C153" s="49" t="s">
        <v>221</v>
      </c>
      <c r="D153" s="50">
        <f t="shared" si="30"/>
        <v>94</v>
      </c>
      <c r="E153" s="51">
        <v>94</v>
      </c>
      <c r="F153" s="52"/>
      <c r="G153" s="53"/>
      <c r="H153" s="54"/>
      <c r="I153" s="55"/>
      <c r="J153" s="56"/>
      <c r="K153" s="23"/>
      <c r="L153" s="57"/>
      <c r="M153" s="54"/>
    </row>
    <row r="154" spans="1:13" ht="12.6" thickBot="1" x14ac:dyDescent="0.3">
      <c r="A154" s="59" t="s">
        <v>192</v>
      </c>
      <c r="B154" s="60"/>
      <c r="C154" s="61" t="s">
        <v>222</v>
      </c>
      <c r="D154" s="62"/>
      <c r="E154" s="63"/>
      <c r="F154" s="64"/>
      <c r="G154" s="65"/>
      <c r="H154" s="66"/>
      <c r="I154" s="67"/>
      <c r="J154" s="81"/>
      <c r="K154" s="23"/>
      <c r="L154" s="69"/>
      <c r="M154" s="66"/>
    </row>
    <row r="155" spans="1:13" ht="12.6" thickBot="1" x14ac:dyDescent="0.3">
      <c r="A155" s="36" t="s">
        <v>47</v>
      </c>
      <c r="B155" s="37" t="s">
        <v>223</v>
      </c>
      <c r="C155" s="38"/>
      <c r="D155" s="39">
        <f>SUM(D133:D154)</f>
        <v>564</v>
      </c>
      <c r="E155" s="39">
        <f>SUM(E133:E154)</f>
        <v>552</v>
      </c>
      <c r="F155" s="40">
        <f t="shared" ref="F155:H155" si="31">SUM(F133:F154)</f>
        <v>0</v>
      </c>
      <c r="G155" s="41">
        <f t="shared" si="31"/>
        <v>0</v>
      </c>
      <c r="H155" s="42">
        <f t="shared" si="31"/>
        <v>12</v>
      </c>
      <c r="I155" s="43">
        <f>COUNTIF(I133:I154,"X")</f>
        <v>0</v>
      </c>
      <c r="J155" s="44">
        <f t="shared" ref="J155" si="32">COUNTIF(J133:J154,"X")</f>
        <v>0</v>
      </c>
      <c r="K155" s="45"/>
      <c r="L155" s="46">
        <f t="shared" ref="L155:M155" si="33">SUM(L133:L154)</f>
        <v>22</v>
      </c>
      <c r="M155" s="42">
        <f t="shared" si="33"/>
        <v>20</v>
      </c>
    </row>
    <row r="156" spans="1:13" x14ac:dyDescent="0.25">
      <c r="A156" s="70" t="s">
        <v>224</v>
      </c>
      <c r="B156" s="71" t="s">
        <v>225</v>
      </c>
      <c r="C156" s="72" t="s">
        <v>226</v>
      </c>
      <c r="D156" s="73">
        <f t="shared" ref="D156" si="34">SUM(E156:H156)</f>
        <v>11</v>
      </c>
      <c r="E156" s="74">
        <v>11</v>
      </c>
      <c r="F156" s="75"/>
      <c r="G156" s="76"/>
      <c r="H156" s="77"/>
      <c r="I156" s="78"/>
      <c r="J156" s="79"/>
      <c r="K156" s="23"/>
      <c r="L156" s="80"/>
      <c r="M156" s="77"/>
    </row>
    <row r="157" spans="1:13" x14ac:dyDescent="0.25">
      <c r="A157" s="47" t="s">
        <v>224</v>
      </c>
      <c r="B157" s="14"/>
      <c r="C157" s="15" t="s">
        <v>227</v>
      </c>
      <c r="D157" s="16"/>
      <c r="E157" s="17"/>
      <c r="F157" s="18"/>
      <c r="G157" s="19"/>
      <c r="H157" s="20"/>
      <c r="I157" s="21"/>
      <c r="J157" s="22"/>
      <c r="K157" s="23"/>
      <c r="L157" s="24"/>
      <c r="M157" s="20"/>
    </row>
    <row r="158" spans="1:13" x14ac:dyDescent="0.25">
      <c r="A158" s="47" t="s">
        <v>224</v>
      </c>
      <c r="B158" s="14"/>
      <c r="C158" s="15" t="s">
        <v>228</v>
      </c>
      <c r="D158" s="16"/>
      <c r="E158" s="17"/>
      <c r="F158" s="18"/>
      <c r="G158" s="19"/>
      <c r="H158" s="20"/>
      <c r="I158" s="21"/>
      <c r="J158" s="22"/>
      <c r="K158" s="23"/>
      <c r="L158" s="24"/>
      <c r="M158" s="20"/>
    </row>
    <row r="159" spans="1:13" x14ac:dyDescent="0.25">
      <c r="A159" s="47" t="s">
        <v>224</v>
      </c>
      <c r="B159" s="48" t="s">
        <v>229</v>
      </c>
      <c r="C159" s="49" t="s">
        <v>230</v>
      </c>
      <c r="D159" s="50">
        <f t="shared" ref="D159" si="35">SUM(E159:H159)</f>
        <v>71</v>
      </c>
      <c r="E159" s="51">
        <v>71</v>
      </c>
      <c r="F159" s="52"/>
      <c r="G159" s="53"/>
      <c r="H159" s="54"/>
      <c r="I159" s="55"/>
      <c r="J159" s="56"/>
      <c r="K159" s="23"/>
      <c r="L159" s="57"/>
      <c r="M159" s="54"/>
    </row>
    <row r="160" spans="1:13" x14ac:dyDescent="0.25">
      <c r="A160" s="47" t="s">
        <v>224</v>
      </c>
      <c r="B160" s="48"/>
      <c r="C160" s="49" t="s">
        <v>231</v>
      </c>
      <c r="D160" s="50"/>
      <c r="E160" s="51"/>
      <c r="F160" s="52"/>
      <c r="G160" s="53"/>
      <c r="H160" s="54"/>
      <c r="I160" s="55"/>
      <c r="J160" s="56"/>
      <c r="K160" s="23"/>
      <c r="L160" s="57"/>
      <c r="M160" s="54"/>
    </row>
    <row r="161" spans="1:13" x14ac:dyDescent="0.25">
      <c r="A161" s="47" t="s">
        <v>224</v>
      </c>
      <c r="B161" s="48"/>
      <c r="C161" s="49" t="s">
        <v>232</v>
      </c>
      <c r="D161" s="50"/>
      <c r="E161" s="51"/>
      <c r="F161" s="52"/>
      <c r="G161" s="53"/>
      <c r="H161" s="54"/>
      <c r="I161" s="55"/>
      <c r="J161" s="56"/>
      <c r="K161" s="23"/>
      <c r="L161" s="57"/>
      <c r="M161" s="54"/>
    </row>
    <row r="162" spans="1:13" x14ac:dyDescent="0.25">
      <c r="A162" s="47" t="s">
        <v>224</v>
      </c>
      <c r="B162" s="48"/>
      <c r="C162" s="49" t="s">
        <v>233</v>
      </c>
      <c r="D162" s="50"/>
      <c r="E162" s="51"/>
      <c r="F162" s="52"/>
      <c r="G162" s="53"/>
      <c r="H162" s="54"/>
      <c r="I162" s="55"/>
      <c r="J162" s="56"/>
      <c r="K162" s="23"/>
      <c r="L162" s="57"/>
      <c r="M162" s="54"/>
    </row>
    <row r="163" spans="1:13" x14ac:dyDescent="0.25">
      <c r="A163" s="47" t="s">
        <v>224</v>
      </c>
      <c r="B163" s="48"/>
      <c r="C163" s="49" t="s">
        <v>234</v>
      </c>
      <c r="D163" s="50"/>
      <c r="E163" s="51"/>
      <c r="F163" s="52"/>
      <c r="G163" s="53"/>
      <c r="H163" s="54"/>
      <c r="I163" s="55"/>
      <c r="J163" s="56"/>
      <c r="K163" s="23"/>
      <c r="L163" s="57"/>
      <c r="M163" s="54"/>
    </row>
    <row r="164" spans="1:13" x14ac:dyDescent="0.25">
      <c r="A164" s="47" t="s">
        <v>224</v>
      </c>
      <c r="B164" s="48"/>
      <c r="C164" s="49" t="s">
        <v>235</v>
      </c>
      <c r="D164" s="50"/>
      <c r="E164" s="51"/>
      <c r="F164" s="52"/>
      <c r="G164" s="53"/>
      <c r="H164" s="54"/>
      <c r="I164" s="55"/>
      <c r="J164" s="56"/>
      <c r="K164" s="23"/>
      <c r="L164" s="57"/>
      <c r="M164" s="54"/>
    </row>
    <row r="165" spans="1:13" x14ac:dyDescent="0.25">
      <c r="A165" s="47" t="s">
        <v>224</v>
      </c>
      <c r="B165" s="48"/>
      <c r="C165" s="49" t="s">
        <v>236</v>
      </c>
      <c r="D165" s="50"/>
      <c r="E165" s="51"/>
      <c r="F165" s="52"/>
      <c r="G165" s="53"/>
      <c r="H165" s="54"/>
      <c r="I165" s="55"/>
      <c r="J165" s="56"/>
      <c r="K165" s="23"/>
      <c r="L165" s="57"/>
      <c r="M165" s="54"/>
    </row>
    <row r="166" spans="1:13" x14ac:dyDescent="0.25">
      <c r="A166" s="47" t="s">
        <v>224</v>
      </c>
      <c r="B166" s="48" t="s">
        <v>237</v>
      </c>
      <c r="C166" s="49" t="s">
        <v>238</v>
      </c>
      <c r="D166" s="50">
        <v>286</v>
      </c>
      <c r="E166" s="51">
        <v>217</v>
      </c>
      <c r="F166" s="52">
        <v>65</v>
      </c>
      <c r="G166" s="53">
        <v>4</v>
      </c>
      <c r="H166" s="54"/>
      <c r="I166" s="55"/>
      <c r="J166" s="56" t="s">
        <v>45</v>
      </c>
      <c r="K166" s="23"/>
      <c r="L166" s="57">
        <v>12</v>
      </c>
      <c r="M166" s="54">
        <v>8</v>
      </c>
    </row>
    <row r="167" spans="1:13" x14ac:dyDescent="0.25">
      <c r="A167" s="47" t="s">
        <v>224</v>
      </c>
      <c r="B167" s="48"/>
      <c r="C167" s="49" t="s">
        <v>239</v>
      </c>
      <c r="D167" s="50"/>
      <c r="E167" s="51"/>
      <c r="F167" s="52"/>
      <c r="G167" s="53"/>
      <c r="H167" s="54"/>
      <c r="I167" s="91"/>
      <c r="J167" s="92"/>
      <c r="K167" s="23"/>
      <c r="L167" s="93"/>
      <c r="M167" s="90"/>
    </row>
    <row r="168" spans="1:13" x14ac:dyDescent="0.25">
      <c r="A168" s="47" t="s">
        <v>224</v>
      </c>
      <c r="B168" s="48"/>
      <c r="C168" s="49" t="s">
        <v>240</v>
      </c>
      <c r="D168" s="50"/>
      <c r="E168" s="51"/>
      <c r="F168" s="52"/>
      <c r="G168" s="53"/>
      <c r="H168" s="54"/>
      <c r="I168" s="91"/>
      <c r="J168" s="92"/>
      <c r="K168" s="23"/>
      <c r="L168" s="93"/>
      <c r="M168" s="90"/>
    </row>
    <row r="169" spans="1:13" x14ac:dyDescent="0.25">
      <c r="A169" s="47" t="s">
        <v>224</v>
      </c>
      <c r="B169" s="48"/>
      <c r="C169" s="49" t="s">
        <v>241</v>
      </c>
      <c r="D169" s="50"/>
      <c r="E169" s="51"/>
      <c r="F169" s="52"/>
      <c r="G169" s="53"/>
      <c r="H169" s="54"/>
      <c r="I169" s="91"/>
      <c r="J169" s="92"/>
      <c r="K169" s="23"/>
      <c r="L169" s="93"/>
      <c r="M169" s="90"/>
    </row>
    <row r="170" spans="1:13" x14ac:dyDescent="0.25">
      <c r="A170" s="47" t="s">
        <v>224</v>
      </c>
      <c r="B170" s="48" t="s">
        <v>242</v>
      </c>
      <c r="C170" s="49" t="s">
        <v>243</v>
      </c>
      <c r="D170" s="50">
        <f t="shared" ref="D170" si="36">SUM(E170:H170)</f>
        <v>19</v>
      </c>
      <c r="E170" s="51">
        <v>19</v>
      </c>
      <c r="F170" s="52"/>
      <c r="G170" s="53"/>
      <c r="H170" s="54"/>
      <c r="I170" s="91"/>
      <c r="J170" s="92"/>
      <c r="K170" s="23"/>
      <c r="L170" s="93"/>
      <c r="M170" s="90"/>
    </row>
    <row r="171" spans="1:13" x14ac:dyDescent="0.25">
      <c r="A171" s="47" t="s">
        <v>224</v>
      </c>
      <c r="B171" s="84"/>
      <c r="C171" s="85" t="s">
        <v>244</v>
      </c>
      <c r="D171" s="86"/>
      <c r="E171" s="87"/>
      <c r="F171" s="88"/>
      <c r="G171" s="89"/>
      <c r="H171" s="90"/>
      <c r="I171" s="91"/>
      <c r="J171" s="92"/>
      <c r="K171" s="23"/>
      <c r="L171" s="93"/>
      <c r="M171" s="90"/>
    </row>
    <row r="172" spans="1:13" x14ac:dyDescent="0.25">
      <c r="A172" s="47" t="s">
        <v>224</v>
      </c>
      <c r="B172" s="84" t="s">
        <v>245</v>
      </c>
      <c r="C172" s="85" t="s">
        <v>246</v>
      </c>
      <c r="D172" s="50">
        <f t="shared" ref="D172" si="37">SUM(E172:H172)</f>
        <v>83</v>
      </c>
      <c r="E172" s="87">
        <v>83</v>
      </c>
      <c r="F172" s="88"/>
      <c r="G172" s="89"/>
      <c r="H172" s="90"/>
      <c r="I172" s="91"/>
      <c r="J172" s="92"/>
      <c r="K172" s="23"/>
      <c r="L172" s="93"/>
      <c r="M172" s="90"/>
    </row>
    <row r="173" spans="1:13" ht="12.6" thickBot="1" x14ac:dyDescent="0.3">
      <c r="A173" s="59" t="s">
        <v>224</v>
      </c>
      <c r="B173" s="60"/>
      <c r="C173" s="61" t="s">
        <v>247</v>
      </c>
      <c r="D173" s="62"/>
      <c r="E173" s="63"/>
      <c r="F173" s="64"/>
      <c r="G173" s="65"/>
      <c r="H173" s="66"/>
      <c r="I173" s="67"/>
      <c r="J173" s="81"/>
      <c r="K173" s="23"/>
      <c r="L173" s="69"/>
      <c r="M173" s="66"/>
    </row>
    <row r="174" spans="1:13" ht="12.6" thickBot="1" x14ac:dyDescent="0.3">
      <c r="A174" s="36" t="s">
        <v>47</v>
      </c>
      <c r="B174" s="37" t="s">
        <v>248</v>
      </c>
      <c r="C174" s="38"/>
      <c r="D174" s="39">
        <f>SUM(D156:D173)</f>
        <v>470</v>
      </c>
      <c r="E174" s="39">
        <f>SUM(E156:E173)</f>
        <v>401</v>
      </c>
      <c r="F174" s="40">
        <f t="shared" ref="F174:H174" si="38">SUM(F156:F173)</f>
        <v>65</v>
      </c>
      <c r="G174" s="41">
        <f t="shared" si="38"/>
        <v>4</v>
      </c>
      <c r="H174" s="42">
        <f t="shared" si="38"/>
        <v>0</v>
      </c>
      <c r="I174" s="43">
        <f>COUNTIF(I156:I173,"X")</f>
        <v>0</v>
      </c>
      <c r="J174" s="44">
        <f t="shared" ref="J174" si="39">COUNTIF(J156:J173,"X")</f>
        <v>1</v>
      </c>
      <c r="K174" s="45"/>
      <c r="L174" s="46">
        <f t="shared" ref="L174:M174" si="40">SUM(L156:L173)</f>
        <v>12</v>
      </c>
      <c r="M174" s="42">
        <f t="shared" si="40"/>
        <v>8</v>
      </c>
    </row>
    <row r="175" spans="1:13" x14ac:dyDescent="0.25">
      <c r="A175" s="70" t="s">
        <v>249</v>
      </c>
      <c r="B175" s="71"/>
      <c r="C175" s="72" t="s">
        <v>250</v>
      </c>
      <c r="D175" s="73"/>
      <c r="E175" s="74"/>
      <c r="F175" s="75"/>
      <c r="G175" s="76"/>
      <c r="H175" s="77"/>
      <c r="I175" s="78"/>
      <c r="J175" s="79"/>
      <c r="K175" s="23"/>
      <c r="L175" s="80"/>
      <c r="M175" s="77"/>
    </row>
    <row r="176" spans="1:13" x14ac:dyDescent="0.25">
      <c r="A176" s="13" t="s">
        <v>249</v>
      </c>
      <c r="B176" s="14"/>
      <c r="C176" s="15" t="s">
        <v>251</v>
      </c>
      <c r="D176" s="16"/>
      <c r="E176" s="17"/>
      <c r="F176" s="18"/>
      <c r="G176" s="19"/>
      <c r="H176" s="20"/>
      <c r="I176" s="21"/>
      <c r="J176" s="22"/>
      <c r="K176" s="23"/>
      <c r="L176" s="24"/>
      <c r="M176" s="20"/>
    </row>
    <row r="177" spans="1:13" x14ac:dyDescent="0.25">
      <c r="A177" s="13" t="s">
        <v>249</v>
      </c>
      <c r="B177" s="14" t="s">
        <v>252</v>
      </c>
      <c r="C177" s="15" t="s">
        <v>253</v>
      </c>
      <c r="D177" s="50">
        <f t="shared" ref="D177" si="41">SUM(E177:H177)</f>
        <v>46</v>
      </c>
      <c r="E177" s="17">
        <v>46</v>
      </c>
      <c r="F177" s="18"/>
      <c r="G177" s="19"/>
      <c r="H177" s="20"/>
      <c r="I177" s="21"/>
      <c r="J177" s="22"/>
      <c r="K177" s="23"/>
      <c r="L177" s="24"/>
      <c r="M177" s="20"/>
    </row>
    <row r="178" spans="1:13" x14ac:dyDescent="0.25">
      <c r="A178" s="13" t="s">
        <v>249</v>
      </c>
      <c r="B178" s="14"/>
      <c r="C178" s="15" t="s">
        <v>254</v>
      </c>
      <c r="D178" s="16"/>
      <c r="E178" s="17"/>
      <c r="F178" s="18"/>
      <c r="G178" s="19"/>
      <c r="H178" s="20"/>
      <c r="I178" s="21"/>
      <c r="J178" s="22"/>
      <c r="K178" s="23"/>
      <c r="L178" s="24"/>
      <c r="M178" s="20"/>
    </row>
    <row r="179" spans="1:13" x14ac:dyDescent="0.25">
      <c r="A179" s="13" t="s">
        <v>249</v>
      </c>
      <c r="B179" s="14"/>
      <c r="C179" s="15" t="s">
        <v>255</v>
      </c>
      <c r="D179" s="16"/>
      <c r="E179" s="17"/>
      <c r="F179" s="18"/>
      <c r="G179" s="19"/>
      <c r="H179" s="20"/>
      <c r="I179" s="21"/>
      <c r="J179" s="22"/>
      <c r="K179" s="23"/>
      <c r="L179" s="24"/>
      <c r="M179" s="20"/>
    </row>
    <row r="180" spans="1:13" x14ac:dyDescent="0.25">
      <c r="A180" s="13" t="s">
        <v>249</v>
      </c>
      <c r="B180" s="14"/>
      <c r="C180" s="15" t="s">
        <v>256</v>
      </c>
      <c r="D180" s="16"/>
      <c r="E180" s="17"/>
      <c r="F180" s="18"/>
      <c r="G180" s="19"/>
      <c r="H180" s="20"/>
      <c r="I180" s="21"/>
      <c r="J180" s="22"/>
      <c r="K180" s="23"/>
      <c r="L180" s="24"/>
      <c r="M180" s="20"/>
    </row>
    <row r="181" spans="1:13" x14ac:dyDescent="0.25">
      <c r="A181" s="13" t="s">
        <v>249</v>
      </c>
      <c r="B181" s="14"/>
      <c r="C181" s="15" t="s">
        <v>257</v>
      </c>
      <c r="D181" s="16"/>
      <c r="E181" s="17"/>
      <c r="F181" s="18"/>
      <c r="G181" s="19"/>
      <c r="H181" s="20"/>
      <c r="I181" s="21"/>
      <c r="J181" s="22"/>
      <c r="K181" s="23"/>
      <c r="L181" s="24"/>
      <c r="M181" s="20"/>
    </row>
    <row r="182" spans="1:13" x14ac:dyDescent="0.25">
      <c r="A182" s="13" t="s">
        <v>249</v>
      </c>
      <c r="B182" s="48" t="s">
        <v>258</v>
      </c>
      <c r="C182" s="49" t="s">
        <v>259</v>
      </c>
      <c r="D182" s="50">
        <f t="shared" ref="D182" si="42">SUM(E182:H182)</f>
        <v>51</v>
      </c>
      <c r="E182" s="51">
        <v>51</v>
      </c>
      <c r="F182" s="52"/>
      <c r="G182" s="53"/>
      <c r="H182" s="54"/>
      <c r="I182" s="55"/>
      <c r="J182" s="56"/>
      <c r="K182" s="23"/>
      <c r="L182" s="57"/>
      <c r="M182" s="54"/>
    </row>
    <row r="183" spans="1:13" x14ac:dyDescent="0.25">
      <c r="A183" s="13" t="s">
        <v>249</v>
      </c>
      <c r="B183" s="48"/>
      <c r="C183" s="49" t="s">
        <v>260</v>
      </c>
      <c r="D183" s="50"/>
      <c r="E183" s="51"/>
      <c r="F183" s="52"/>
      <c r="G183" s="53"/>
      <c r="H183" s="54"/>
      <c r="I183" s="55"/>
      <c r="J183" s="56"/>
      <c r="K183" s="23"/>
      <c r="L183" s="57"/>
      <c r="M183" s="54"/>
    </row>
    <row r="184" spans="1:13" x14ac:dyDescent="0.25">
      <c r="A184" s="13" t="s">
        <v>249</v>
      </c>
      <c r="B184" s="48"/>
      <c r="C184" s="49" t="s">
        <v>261</v>
      </c>
      <c r="D184" s="50"/>
      <c r="E184" s="51"/>
      <c r="F184" s="52"/>
      <c r="G184" s="53"/>
      <c r="H184" s="54"/>
      <c r="I184" s="55"/>
      <c r="J184" s="56"/>
      <c r="K184" s="23"/>
      <c r="L184" s="57"/>
      <c r="M184" s="54"/>
    </row>
    <row r="185" spans="1:13" x14ac:dyDescent="0.25">
      <c r="A185" s="13" t="s">
        <v>249</v>
      </c>
      <c r="B185" s="48"/>
      <c r="C185" s="49" t="s">
        <v>262</v>
      </c>
      <c r="D185" s="50"/>
      <c r="E185" s="51"/>
      <c r="F185" s="52"/>
      <c r="G185" s="53"/>
      <c r="H185" s="54"/>
      <c r="I185" s="55"/>
      <c r="J185" s="56"/>
      <c r="K185" s="23"/>
      <c r="L185" s="57"/>
      <c r="M185" s="54"/>
    </row>
    <row r="186" spans="1:13" x14ac:dyDescent="0.25">
      <c r="A186" s="13" t="s">
        <v>249</v>
      </c>
      <c r="B186" s="48"/>
      <c r="C186" s="49" t="s">
        <v>263</v>
      </c>
      <c r="D186" s="50"/>
      <c r="E186" s="51"/>
      <c r="F186" s="52"/>
      <c r="G186" s="53"/>
      <c r="H186" s="54"/>
      <c r="I186" s="55"/>
      <c r="J186" s="56"/>
      <c r="K186" s="23"/>
      <c r="L186" s="57"/>
      <c r="M186" s="54"/>
    </row>
    <row r="187" spans="1:13" x14ac:dyDescent="0.25">
      <c r="A187" s="13" t="s">
        <v>249</v>
      </c>
      <c r="B187" s="48"/>
      <c r="C187" s="49" t="s">
        <v>264</v>
      </c>
      <c r="D187" s="50"/>
      <c r="E187" s="51"/>
      <c r="F187" s="52"/>
      <c r="G187" s="53"/>
      <c r="H187" s="54"/>
      <c r="I187" s="55"/>
      <c r="J187" s="56"/>
      <c r="K187" s="23"/>
      <c r="L187" s="57"/>
      <c r="M187" s="54"/>
    </row>
    <row r="188" spans="1:13" x14ac:dyDescent="0.25">
      <c r="A188" s="13" t="s">
        <v>249</v>
      </c>
      <c r="B188" s="48"/>
      <c r="C188" s="49" t="s">
        <v>265</v>
      </c>
      <c r="D188" s="50"/>
      <c r="E188" s="51"/>
      <c r="F188" s="52"/>
      <c r="G188" s="53"/>
      <c r="H188" s="54"/>
      <c r="I188" s="55"/>
      <c r="J188" s="56"/>
      <c r="K188" s="23"/>
      <c r="L188" s="57"/>
      <c r="M188" s="54"/>
    </row>
    <row r="189" spans="1:13" x14ac:dyDescent="0.25">
      <c r="A189" s="13" t="s">
        <v>249</v>
      </c>
      <c r="B189" s="48"/>
      <c r="C189" s="49" t="s">
        <v>266</v>
      </c>
      <c r="D189" s="50"/>
      <c r="E189" s="51"/>
      <c r="F189" s="52"/>
      <c r="G189" s="53"/>
      <c r="H189" s="54"/>
      <c r="I189" s="55"/>
      <c r="J189" s="56"/>
      <c r="K189" s="23"/>
      <c r="L189" s="57"/>
      <c r="M189" s="54"/>
    </row>
    <row r="190" spans="1:13" x14ac:dyDescent="0.25">
      <c r="A190" s="13" t="s">
        <v>249</v>
      </c>
      <c r="B190" s="48" t="s">
        <v>267</v>
      </c>
      <c r="C190" s="49" t="s">
        <v>268</v>
      </c>
      <c r="D190" s="50">
        <f t="shared" ref="D190:D191" si="43">SUM(E190:H190)</f>
        <v>50</v>
      </c>
      <c r="E190" s="51">
        <v>50</v>
      </c>
      <c r="F190" s="52"/>
      <c r="G190" s="53"/>
      <c r="H190" s="54"/>
      <c r="I190" s="55"/>
      <c r="J190" s="56"/>
      <c r="K190" s="23"/>
      <c r="L190" s="57"/>
      <c r="M190" s="54"/>
    </row>
    <row r="191" spans="1:13" x14ac:dyDescent="0.25">
      <c r="A191" s="13" t="s">
        <v>249</v>
      </c>
      <c r="B191" s="48" t="s">
        <v>269</v>
      </c>
      <c r="C191" s="49" t="s">
        <v>268</v>
      </c>
      <c r="D191" s="50">
        <f t="shared" si="43"/>
        <v>235</v>
      </c>
      <c r="E191" s="51">
        <v>181</v>
      </c>
      <c r="F191" s="52">
        <v>50</v>
      </c>
      <c r="G191" s="53">
        <v>4</v>
      </c>
      <c r="H191" s="54"/>
      <c r="I191" s="55"/>
      <c r="J191" s="56" t="s">
        <v>45</v>
      </c>
      <c r="K191" s="23"/>
      <c r="L191" s="57">
        <v>8</v>
      </c>
      <c r="M191" s="54">
        <v>8</v>
      </c>
    </row>
    <row r="192" spans="1:13" x14ac:dyDescent="0.25">
      <c r="A192" s="13" t="s">
        <v>249</v>
      </c>
      <c r="B192" s="84"/>
      <c r="C192" s="85" t="s">
        <v>270</v>
      </c>
      <c r="D192" s="86"/>
      <c r="E192" s="87"/>
      <c r="F192" s="88"/>
      <c r="G192" s="89"/>
      <c r="H192" s="90"/>
      <c r="I192" s="91"/>
      <c r="J192" s="92"/>
      <c r="K192" s="23"/>
      <c r="L192" s="93"/>
      <c r="M192" s="90"/>
    </row>
    <row r="193" spans="1:13" x14ac:dyDescent="0.25">
      <c r="A193" s="13" t="s">
        <v>249</v>
      </c>
      <c r="B193" s="84"/>
      <c r="C193" s="85" t="s">
        <v>271</v>
      </c>
      <c r="D193" s="86"/>
      <c r="E193" s="87"/>
      <c r="F193" s="88"/>
      <c r="G193" s="89"/>
      <c r="H193" s="90"/>
      <c r="I193" s="91"/>
      <c r="J193" s="92"/>
      <c r="K193" s="23"/>
      <c r="L193" s="93"/>
      <c r="M193" s="90"/>
    </row>
    <row r="194" spans="1:13" ht="12.6" thickBot="1" x14ac:dyDescent="0.3">
      <c r="A194" s="59" t="s">
        <v>249</v>
      </c>
      <c r="B194" s="60" t="s">
        <v>272</v>
      </c>
      <c r="C194" s="61" t="s">
        <v>273</v>
      </c>
      <c r="D194" s="62">
        <f t="shared" ref="D194" si="44">SUM(E194:H194)</f>
        <v>64</v>
      </c>
      <c r="E194" s="63">
        <v>64</v>
      </c>
      <c r="F194" s="64"/>
      <c r="G194" s="65"/>
      <c r="H194" s="66"/>
      <c r="I194" s="67"/>
      <c r="J194" s="81"/>
      <c r="K194" s="23"/>
      <c r="L194" s="69">
        <v>1</v>
      </c>
      <c r="M194" s="66"/>
    </row>
    <row r="195" spans="1:13" ht="12.6" thickBot="1" x14ac:dyDescent="0.3">
      <c r="A195" s="36" t="s">
        <v>47</v>
      </c>
      <c r="B195" s="37" t="s">
        <v>274</v>
      </c>
      <c r="C195" s="38"/>
      <c r="D195" s="39">
        <f>SUM(D175:D194)</f>
        <v>446</v>
      </c>
      <c r="E195" s="39">
        <f>SUM(E175:E194)</f>
        <v>392</v>
      </c>
      <c r="F195" s="40">
        <f t="shared" ref="F195:H195" si="45">SUM(F175:F194)</f>
        <v>50</v>
      </c>
      <c r="G195" s="41">
        <f t="shared" si="45"/>
        <v>4</v>
      </c>
      <c r="H195" s="42">
        <f t="shared" si="45"/>
        <v>0</v>
      </c>
      <c r="I195" s="43">
        <f>COUNTIF(I175:I194,"X")</f>
        <v>0</v>
      </c>
      <c r="J195" s="44">
        <f t="shared" ref="J195" si="46">COUNTIF(J175:J194,"X")</f>
        <v>1</v>
      </c>
      <c r="K195" s="45"/>
      <c r="L195" s="46">
        <f t="shared" ref="L195:M195" si="47">SUM(L175:L194)</f>
        <v>9</v>
      </c>
      <c r="M195" s="42">
        <f t="shared" si="47"/>
        <v>8</v>
      </c>
    </row>
    <row r="196" spans="1:13" x14ac:dyDescent="0.25">
      <c r="A196" s="70" t="s">
        <v>275</v>
      </c>
      <c r="B196" s="71"/>
      <c r="C196" s="72" t="s">
        <v>276</v>
      </c>
      <c r="D196" s="73"/>
      <c r="E196" s="74"/>
      <c r="F196" s="75"/>
      <c r="G196" s="76"/>
      <c r="H196" s="77"/>
      <c r="I196" s="78"/>
      <c r="J196" s="79"/>
      <c r="K196" s="23"/>
      <c r="L196" s="80"/>
      <c r="M196" s="77"/>
    </row>
    <row r="197" spans="1:13" x14ac:dyDescent="0.25">
      <c r="A197" s="13" t="s">
        <v>275</v>
      </c>
      <c r="B197" s="14"/>
      <c r="C197" s="15" t="s">
        <v>277</v>
      </c>
      <c r="D197" s="16"/>
      <c r="E197" s="17"/>
      <c r="F197" s="18"/>
      <c r="G197" s="19"/>
      <c r="H197" s="20"/>
      <c r="I197" s="33"/>
      <c r="J197" s="34"/>
      <c r="K197" s="23"/>
      <c r="L197" s="35"/>
      <c r="M197" s="32"/>
    </row>
    <row r="198" spans="1:13" x14ac:dyDescent="0.25">
      <c r="A198" s="13" t="s">
        <v>275</v>
      </c>
      <c r="B198" s="14" t="s">
        <v>278</v>
      </c>
      <c r="C198" s="15" t="s">
        <v>279</v>
      </c>
      <c r="D198" s="50">
        <f t="shared" ref="D198" si="48">SUM(E198:H198)</f>
        <v>10</v>
      </c>
      <c r="E198" s="17">
        <v>10</v>
      </c>
      <c r="F198" s="18"/>
      <c r="G198" s="19"/>
      <c r="H198" s="20"/>
      <c r="I198" s="33"/>
      <c r="J198" s="34"/>
      <c r="K198" s="23"/>
      <c r="L198" s="35"/>
      <c r="M198" s="32"/>
    </row>
    <row r="199" spans="1:13" x14ac:dyDescent="0.25">
      <c r="A199" s="47" t="s">
        <v>275</v>
      </c>
      <c r="B199" s="48"/>
      <c r="C199" s="49" t="s">
        <v>280</v>
      </c>
      <c r="D199" s="50"/>
      <c r="E199" s="51"/>
      <c r="F199" s="52"/>
      <c r="G199" s="53"/>
      <c r="H199" s="54"/>
      <c r="I199" s="91"/>
      <c r="J199" s="92"/>
      <c r="K199" s="23"/>
      <c r="L199" s="93"/>
      <c r="M199" s="90"/>
    </row>
    <row r="200" spans="1:13" x14ac:dyDescent="0.25">
      <c r="A200" s="47" t="s">
        <v>275</v>
      </c>
      <c r="B200" s="84"/>
      <c r="C200" s="85" t="s">
        <v>281</v>
      </c>
      <c r="D200" s="86"/>
      <c r="E200" s="87"/>
      <c r="F200" s="88"/>
      <c r="G200" s="89"/>
      <c r="H200" s="90"/>
      <c r="I200" s="91"/>
      <c r="J200" s="92"/>
      <c r="K200" s="23"/>
      <c r="L200" s="93"/>
      <c r="M200" s="90"/>
    </row>
    <row r="201" spans="1:13" x14ac:dyDescent="0.25">
      <c r="A201" s="47" t="s">
        <v>275</v>
      </c>
      <c r="B201" s="84"/>
      <c r="C201" s="85" t="s">
        <v>282</v>
      </c>
      <c r="D201" s="86"/>
      <c r="E201" s="87"/>
      <c r="F201" s="88"/>
      <c r="G201" s="89"/>
      <c r="H201" s="90"/>
      <c r="I201" s="91"/>
      <c r="J201" s="92"/>
      <c r="K201" s="23"/>
      <c r="L201" s="93"/>
      <c r="M201" s="90"/>
    </row>
    <row r="202" spans="1:13" x14ac:dyDescent="0.25">
      <c r="A202" s="47" t="s">
        <v>275</v>
      </c>
      <c r="B202" s="84"/>
      <c r="C202" s="85" t="s">
        <v>283</v>
      </c>
      <c r="D202" s="86"/>
      <c r="E202" s="87"/>
      <c r="F202" s="88"/>
      <c r="G202" s="89"/>
      <c r="H202" s="90"/>
      <c r="I202" s="91"/>
      <c r="J202" s="92"/>
      <c r="K202" s="23"/>
      <c r="L202" s="93"/>
      <c r="M202" s="90"/>
    </row>
    <row r="203" spans="1:13" x14ac:dyDescent="0.25">
      <c r="A203" s="47" t="s">
        <v>275</v>
      </c>
      <c r="B203" s="84" t="s">
        <v>284</v>
      </c>
      <c r="C203" s="85" t="s">
        <v>285</v>
      </c>
      <c r="D203" s="50">
        <f t="shared" ref="D203:D204" si="49">SUM(E203:H203)</f>
        <v>19</v>
      </c>
      <c r="E203" s="87">
        <v>19</v>
      </c>
      <c r="F203" s="88"/>
      <c r="G203" s="89"/>
      <c r="H203" s="90"/>
      <c r="I203" s="91"/>
      <c r="J203" s="92"/>
      <c r="K203" s="23"/>
      <c r="L203" s="93"/>
      <c r="M203" s="90"/>
    </row>
    <row r="204" spans="1:13" x14ac:dyDescent="0.25">
      <c r="A204" s="47" t="s">
        <v>275</v>
      </c>
      <c r="B204" s="84" t="s">
        <v>286</v>
      </c>
      <c r="C204" s="85" t="s">
        <v>287</v>
      </c>
      <c r="D204" s="50">
        <f t="shared" si="49"/>
        <v>125</v>
      </c>
      <c r="E204" s="87">
        <v>125</v>
      </c>
      <c r="F204" s="88"/>
      <c r="G204" s="89"/>
      <c r="H204" s="90"/>
      <c r="I204" s="91"/>
      <c r="J204" s="92"/>
      <c r="K204" s="23"/>
      <c r="L204" s="93">
        <v>10</v>
      </c>
      <c r="M204" s="90"/>
    </row>
    <row r="205" spans="1:13" x14ac:dyDescent="0.25">
      <c r="A205" s="47" t="s">
        <v>275</v>
      </c>
      <c r="B205" s="84"/>
      <c r="C205" s="85" t="s">
        <v>288</v>
      </c>
      <c r="D205" s="86"/>
      <c r="E205" s="87"/>
      <c r="F205" s="88"/>
      <c r="G205" s="89"/>
      <c r="H205" s="90"/>
      <c r="I205" s="91"/>
      <c r="J205" s="92"/>
      <c r="K205" s="23"/>
      <c r="L205" s="93"/>
      <c r="M205" s="90"/>
    </row>
    <row r="206" spans="1:13" ht="12.6" thickBot="1" x14ac:dyDescent="0.3">
      <c r="A206" s="59" t="s">
        <v>275</v>
      </c>
      <c r="B206" s="60"/>
      <c r="C206" s="61" t="s">
        <v>289</v>
      </c>
      <c r="D206" s="62"/>
      <c r="E206" s="63"/>
      <c r="F206" s="64"/>
      <c r="G206" s="65"/>
      <c r="H206" s="66"/>
      <c r="I206" s="67"/>
      <c r="J206" s="81"/>
      <c r="K206" s="23"/>
      <c r="L206" s="69"/>
      <c r="M206" s="66"/>
    </row>
    <row r="207" spans="1:13" ht="12.6" thickBot="1" x14ac:dyDescent="0.3">
      <c r="A207" s="36" t="s">
        <v>47</v>
      </c>
      <c r="B207" s="37" t="s">
        <v>290</v>
      </c>
      <c r="C207" s="38"/>
      <c r="D207" s="39">
        <f>SUM(D196:D206)</f>
        <v>154</v>
      </c>
      <c r="E207" s="39">
        <f>SUM(E196:E206)</f>
        <v>154</v>
      </c>
      <c r="F207" s="40">
        <f t="shared" ref="F207:H207" si="50">SUM(F196:F206)</f>
        <v>0</v>
      </c>
      <c r="G207" s="41">
        <f t="shared" si="50"/>
        <v>0</v>
      </c>
      <c r="H207" s="42">
        <f t="shared" si="50"/>
        <v>0</v>
      </c>
      <c r="I207" s="43">
        <f>COUNTIF(I196:I206,"X")</f>
        <v>0</v>
      </c>
      <c r="J207" s="44">
        <f t="shared" ref="J207" si="51">COUNTIF(J196:J206,"X")</f>
        <v>0</v>
      </c>
      <c r="K207" s="45"/>
      <c r="L207" s="46">
        <f t="shared" ref="L207:M207" si="52">SUM(L196:L206)</f>
        <v>10</v>
      </c>
      <c r="M207" s="42">
        <f t="shared" si="52"/>
        <v>0</v>
      </c>
    </row>
    <row r="208" spans="1:13" x14ac:dyDescent="0.25">
      <c r="A208" s="70" t="s">
        <v>291</v>
      </c>
      <c r="B208" s="71"/>
      <c r="C208" s="72" t="s">
        <v>292</v>
      </c>
      <c r="D208" s="73"/>
      <c r="E208" s="74"/>
      <c r="F208" s="75"/>
      <c r="G208" s="76"/>
      <c r="H208" s="77"/>
      <c r="I208" s="78"/>
      <c r="J208" s="79"/>
      <c r="K208" s="23"/>
      <c r="L208" s="80"/>
      <c r="M208" s="77"/>
    </row>
    <row r="209" spans="1:13" x14ac:dyDescent="0.25">
      <c r="A209" s="47" t="s">
        <v>291</v>
      </c>
      <c r="B209" s="14"/>
      <c r="C209" s="15" t="s">
        <v>293</v>
      </c>
      <c r="D209" s="16"/>
      <c r="E209" s="17"/>
      <c r="F209" s="18"/>
      <c r="G209" s="19"/>
      <c r="H209" s="20"/>
      <c r="I209" s="21"/>
      <c r="J209" s="22"/>
      <c r="K209" s="23"/>
      <c r="L209" s="24"/>
      <c r="M209" s="20"/>
    </row>
    <row r="210" spans="1:13" x14ac:dyDescent="0.25">
      <c r="A210" s="47" t="s">
        <v>291</v>
      </c>
      <c r="B210" s="14" t="s">
        <v>294</v>
      </c>
      <c r="C210" s="15" t="s">
        <v>295</v>
      </c>
      <c r="D210" s="50">
        <f t="shared" ref="D210:D212" si="53">SUM(E210:H210)</f>
        <v>18</v>
      </c>
      <c r="E210" s="17">
        <v>18</v>
      </c>
      <c r="F210" s="18"/>
      <c r="G210" s="19"/>
      <c r="H210" s="20"/>
      <c r="I210" s="21"/>
      <c r="J210" s="22"/>
      <c r="K210" s="23"/>
      <c r="L210" s="24"/>
      <c r="M210" s="20"/>
    </row>
    <row r="211" spans="1:13" x14ac:dyDescent="0.25">
      <c r="A211" s="47" t="s">
        <v>291</v>
      </c>
      <c r="B211" s="48" t="s">
        <v>296</v>
      </c>
      <c r="C211" s="49" t="s">
        <v>297</v>
      </c>
      <c r="D211" s="50">
        <f t="shared" si="53"/>
        <v>50</v>
      </c>
      <c r="E211" s="51">
        <v>50</v>
      </c>
      <c r="F211" s="52"/>
      <c r="G211" s="53"/>
      <c r="H211" s="54"/>
      <c r="I211" s="55"/>
      <c r="J211" s="56"/>
      <c r="K211" s="23"/>
      <c r="L211" s="57"/>
      <c r="M211" s="54"/>
    </row>
    <row r="212" spans="1:13" x14ac:dyDescent="0.25">
      <c r="A212" s="47" t="s">
        <v>291</v>
      </c>
      <c r="B212" s="48" t="s">
        <v>298</v>
      </c>
      <c r="C212" s="49" t="s">
        <v>299</v>
      </c>
      <c r="D212" s="50">
        <f t="shared" si="53"/>
        <v>47</v>
      </c>
      <c r="E212" s="51">
        <v>47</v>
      </c>
      <c r="F212" s="52"/>
      <c r="G212" s="53"/>
      <c r="H212" s="54"/>
      <c r="I212" s="55"/>
      <c r="J212" s="56"/>
      <c r="K212" s="23"/>
      <c r="L212" s="57"/>
      <c r="M212" s="54"/>
    </row>
    <row r="213" spans="1:13" x14ac:dyDescent="0.25">
      <c r="A213" s="47" t="s">
        <v>291</v>
      </c>
      <c r="B213" s="48"/>
      <c r="C213" s="49" t="s">
        <v>300</v>
      </c>
      <c r="D213" s="50"/>
      <c r="E213" s="51"/>
      <c r="F213" s="52"/>
      <c r="G213" s="53"/>
      <c r="H213" s="54"/>
      <c r="I213" s="55"/>
      <c r="J213" s="56"/>
      <c r="K213" s="23"/>
      <c r="L213" s="57"/>
      <c r="M213" s="54"/>
    </row>
    <row r="214" spans="1:13" x14ac:dyDescent="0.25">
      <c r="A214" s="47" t="s">
        <v>291</v>
      </c>
      <c r="B214" s="48" t="s">
        <v>301</v>
      </c>
      <c r="C214" s="49" t="s">
        <v>302</v>
      </c>
      <c r="D214" s="50">
        <f t="shared" ref="D214:D218" si="54">SUM(E214:H214)</f>
        <v>70</v>
      </c>
      <c r="E214" s="51">
        <v>70</v>
      </c>
      <c r="F214" s="52"/>
      <c r="G214" s="53"/>
      <c r="H214" s="54"/>
      <c r="I214" s="55"/>
      <c r="J214" s="56"/>
      <c r="K214" s="23"/>
      <c r="L214" s="57"/>
      <c r="M214" s="54"/>
    </row>
    <row r="215" spans="1:13" x14ac:dyDescent="0.25">
      <c r="A215" s="47" t="s">
        <v>291</v>
      </c>
      <c r="B215" s="48" t="s">
        <v>303</v>
      </c>
      <c r="C215" s="49" t="s">
        <v>304</v>
      </c>
      <c r="D215" s="50">
        <f t="shared" si="54"/>
        <v>14</v>
      </c>
      <c r="E215" s="51">
        <v>14</v>
      </c>
      <c r="F215" s="52"/>
      <c r="G215" s="53"/>
      <c r="H215" s="54"/>
      <c r="I215" s="55"/>
      <c r="J215" s="56"/>
      <c r="K215" s="23"/>
      <c r="L215" s="57"/>
      <c r="M215" s="54"/>
    </row>
    <row r="216" spans="1:13" x14ac:dyDescent="0.25">
      <c r="A216" s="47" t="s">
        <v>291</v>
      </c>
      <c r="B216" s="48" t="s">
        <v>305</v>
      </c>
      <c r="C216" s="49" t="s">
        <v>306</v>
      </c>
      <c r="D216" s="50">
        <f t="shared" si="54"/>
        <v>18</v>
      </c>
      <c r="E216" s="51">
        <v>18</v>
      </c>
      <c r="F216" s="52"/>
      <c r="G216" s="53"/>
      <c r="H216" s="54"/>
      <c r="I216" s="55"/>
      <c r="J216" s="56"/>
      <c r="K216" s="23"/>
      <c r="L216" s="57"/>
      <c r="M216" s="54"/>
    </row>
    <row r="217" spans="1:13" x14ac:dyDescent="0.25">
      <c r="A217" s="47" t="s">
        <v>291</v>
      </c>
      <c r="B217" s="48" t="s">
        <v>307</v>
      </c>
      <c r="C217" s="49" t="s">
        <v>306</v>
      </c>
      <c r="D217" s="50">
        <f t="shared" si="54"/>
        <v>114</v>
      </c>
      <c r="E217" s="51">
        <v>114</v>
      </c>
      <c r="F217" s="52"/>
      <c r="G217" s="53"/>
      <c r="H217" s="54"/>
      <c r="I217" s="55"/>
      <c r="J217" s="56"/>
      <c r="K217" s="23"/>
      <c r="L217" s="57"/>
      <c r="M217" s="54"/>
    </row>
    <row r="218" spans="1:13" ht="12.6" thickBot="1" x14ac:dyDescent="0.3">
      <c r="A218" s="59" t="s">
        <v>291</v>
      </c>
      <c r="B218" s="60" t="s">
        <v>308</v>
      </c>
      <c r="C218" s="61" t="s">
        <v>306</v>
      </c>
      <c r="D218" s="62">
        <f t="shared" si="54"/>
        <v>18</v>
      </c>
      <c r="E218" s="63">
        <v>18</v>
      </c>
      <c r="F218" s="64"/>
      <c r="G218" s="65"/>
      <c r="H218" s="66"/>
      <c r="I218" s="67"/>
      <c r="J218" s="81"/>
      <c r="K218" s="23"/>
      <c r="L218" s="69"/>
      <c r="M218" s="66"/>
    </row>
    <row r="219" spans="1:13" ht="12.6" thickBot="1" x14ac:dyDescent="0.3">
      <c r="A219" s="36" t="s">
        <v>47</v>
      </c>
      <c r="B219" s="37" t="s">
        <v>309</v>
      </c>
      <c r="C219" s="38"/>
      <c r="D219" s="39">
        <f>SUM(D208:D218)</f>
        <v>349</v>
      </c>
      <c r="E219" s="39">
        <f>SUM(E208:E218)</f>
        <v>349</v>
      </c>
      <c r="F219" s="40">
        <f t="shared" ref="F219:H219" si="55">SUM(F208:F218)</f>
        <v>0</v>
      </c>
      <c r="G219" s="41">
        <f t="shared" si="55"/>
        <v>0</v>
      </c>
      <c r="H219" s="42">
        <f t="shared" si="55"/>
        <v>0</v>
      </c>
      <c r="I219" s="43">
        <f>COUNTIF(I208:I218,"X")</f>
        <v>0</v>
      </c>
      <c r="J219" s="44">
        <f t="shared" ref="J219" si="56">COUNTIF(J208:J218,"X")</f>
        <v>0</v>
      </c>
      <c r="K219" s="45"/>
      <c r="L219" s="46">
        <f t="shared" ref="L219:M219" si="57">SUM(L208:L218)</f>
        <v>0</v>
      </c>
      <c r="M219" s="42">
        <f t="shared" si="57"/>
        <v>0</v>
      </c>
    </row>
    <row r="220" spans="1:13" x14ac:dyDescent="0.25">
      <c r="A220" s="70" t="s">
        <v>310</v>
      </c>
      <c r="B220" s="71" t="s">
        <v>311</v>
      </c>
      <c r="C220" s="72" t="s">
        <v>312</v>
      </c>
      <c r="D220" s="73">
        <f t="shared" ref="D220" si="58">SUM(E220:H220)</f>
        <v>64</v>
      </c>
      <c r="E220" s="74">
        <v>64</v>
      </c>
      <c r="F220" s="75"/>
      <c r="G220" s="76"/>
      <c r="H220" s="77"/>
      <c r="I220" s="78"/>
      <c r="J220" s="79"/>
      <c r="K220" s="23"/>
      <c r="L220" s="80"/>
      <c r="M220" s="77"/>
    </row>
    <row r="221" spans="1:13" x14ac:dyDescent="0.25">
      <c r="A221" s="47" t="s">
        <v>310</v>
      </c>
      <c r="B221" s="14"/>
      <c r="C221" s="15" t="s">
        <v>313</v>
      </c>
      <c r="D221" s="16"/>
      <c r="E221" s="17"/>
      <c r="F221" s="18"/>
      <c r="G221" s="19"/>
      <c r="H221" s="20"/>
      <c r="I221" s="21"/>
      <c r="J221" s="22"/>
      <c r="K221" s="23"/>
      <c r="L221" s="24"/>
      <c r="M221" s="20"/>
    </row>
    <row r="222" spans="1:13" x14ac:dyDescent="0.25">
      <c r="A222" s="47" t="s">
        <v>310</v>
      </c>
      <c r="B222" s="14"/>
      <c r="C222" s="15" t="s">
        <v>314</v>
      </c>
      <c r="D222" s="16"/>
      <c r="E222" s="17"/>
      <c r="F222" s="18"/>
      <c r="G222" s="19"/>
      <c r="H222" s="20"/>
      <c r="I222" s="21"/>
      <c r="J222" s="22"/>
      <c r="K222" s="23"/>
      <c r="L222" s="24"/>
      <c r="M222" s="20"/>
    </row>
    <row r="223" spans="1:13" x14ac:dyDescent="0.25">
      <c r="A223" s="47" t="s">
        <v>310</v>
      </c>
      <c r="B223" s="48" t="s">
        <v>315</v>
      </c>
      <c r="C223" s="49" t="s">
        <v>316</v>
      </c>
      <c r="D223" s="50">
        <f t="shared" ref="D223:D227" si="59">SUM(E223:H223)</f>
        <v>50</v>
      </c>
      <c r="E223" s="51">
        <v>50</v>
      </c>
      <c r="F223" s="52"/>
      <c r="G223" s="53"/>
      <c r="H223" s="54"/>
      <c r="I223" s="55"/>
      <c r="J223" s="56"/>
      <c r="K223" s="23"/>
      <c r="L223" s="57"/>
      <c r="M223" s="54"/>
    </row>
    <row r="224" spans="1:13" x14ac:dyDescent="0.25">
      <c r="A224" s="47" t="s">
        <v>310</v>
      </c>
      <c r="B224" s="48" t="s">
        <v>317</v>
      </c>
      <c r="C224" s="49" t="s">
        <v>318</v>
      </c>
      <c r="D224" s="50">
        <f t="shared" si="59"/>
        <v>88</v>
      </c>
      <c r="E224" s="51">
        <v>78</v>
      </c>
      <c r="F224" s="52"/>
      <c r="G224" s="53"/>
      <c r="H224" s="54">
        <v>10</v>
      </c>
      <c r="I224" s="55"/>
      <c r="J224" s="56"/>
      <c r="K224" s="23"/>
      <c r="L224" s="57">
        <v>15</v>
      </c>
      <c r="M224" s="54">
        <v>6</v>
      </c>
    </row>
    <row r="225" spans="1:13" x14ac:dyDescent="0.25">
      <c r="A225" s="47" t="s">
        <v>310</v>
      </c>
      <c r="B225" s="48" t="s">
        <v>319</v>
      </c>
      <c r="C225" s="49" t="s">
        <v>320</v>
      </c>
      <c r="D225" s="50">
        <f t="shared" si="59"/>
        <v>92</v>
      </c>
      <c r="E225" s="51">
        <v>92</v>
      </c>
      <c r="F225" s="52"/>
      <c r="G225" s="53"/>
      <c r="H225" s="54"/>
      <c r="I225" s="55"/>
      <c r="J225" s="56"/>
      <c r="K225" s="23"/>
      <c r="L225" s="57">
        <v>8</v>
      </c>
      <c r="M225" s="54">
        <v>2</v>
      </c>
    </row>
    <row r="226" spans="1:13" x14ac:dyDescent="0.25">
      <c r="A226" s="47" t="s">
        <v>310</v>
      </c>
      <c r="B226" s="48" t="s">
        <v>321</v>
      </c>
      <c r="C226" s="49" t="s">
        <v>322</v>
      </c>
      <c r="D226" s="50">
        <f t="shared" si="59"/>
        <v>47</v>
      </c>
      <c r="E226" s="51">
        <v>47</v>
      </c>
      <c r="F226" s="52"/>
      <c r="G226" s="53"/>
      <c r="H226" s="54"/>
      <c r="I226" s="55"/>
      <c r="J226" s="56"/>
      <c r="K226" s="23"/>
      <c r="L226" s="57"/>
      <c r="M226" s="54"/>
    </row>
    <row r="227" spans="1:13" x14ac:dyDescent="0.25">
      <c r="A227" s="47" t="s">
        <v>310</v>
      </c>
      <c r="B227" s="48" t="s">
        <v>323</v>
      </c>
      <c r="C227" s="49" t="s">
        <v>324</v>
      </c>
      <c r="D227" s="50">
        <f t="shared" si="59"/>
        <v>50</v>
      </c>
      <c r="E227" s="51">
        <v>50</v>
      </c>
      <c r="F227" s="52"/>
      <c r="G227" s="53"/>
      <c r="H227" s="54"/>
      <c r="I227" s="55"/>
      <c r="J227" s="56"/>
      <c r="K227" s="23"/>
      <c r="L227" s="57"/>
      <c r="M227" s="54"/>
    </row>
    <row r="228" spans="1:13" x14ac:dyDescent="0.25">
      <c r="A228" s="47" t="s">
        <v>310</v>
      </c>
      <c r="B228" s="48"/>
      <c r="C228" s="49" t="s">
        <v>325</v>
      </c>
      <c r="D228" s="50"/>
      <c r="E228" s="51"/>
      <c r="F228" s="52"/>
      <c r="G228" s="53"/>
      <c r="H228" s="54"/>
      <c r="I228" s="55"/>
      <c r="J228" s="56"/>
      <c r="K228" s="23"/>
      <c r="L228" s="57"/>
      <c r="M228" s="54"/>
    </row>
    <row r="229" spans="1:13" x14ac:dyDescent="0.25">
      <c r="A229" s="47" t="s">
        <v>310</v>
      </c>
      <c r="B229" s="48" t="s">
        <v>326</v>
      </c>
      <c r="C229" s="49" t="s">
        <v>327</v>
      </c>
      <c r="D229" s="50">
        <f t="shared" ref="D229:D232" si="60">SUM(E229:H229)</f>
        <v>124</v>
      </c>
      <c r="E229" s="51">
        <v>124</v>
      </c>
      <c r="F229" s="52"/>
      <c r="G229" s="53"/>
      <c r="H229" s="54"/>
      <c r="I229" s="55"/>
      <c r="J229" s="56"/>
      <c r="K229" s="23"/>
      <c r="L229" s="57">
        <v>12</v>
      </c>
      <c r="M229" s="54">
        <v>1</v>
      </c>
    </row>
    <row r="230" spans="1:13" x14ac:dyDescent="0.25">
      <c r="A230" s="47" t="s">
        <v>310</v>
      </c>
      <c r="B230" s="48" t="s">
        <v>328</v>
      </c>
      <c r="C230" s="49" t="s">
        <v>329</v>
      </c>
      <c r="D230" s="50">
        <f t="shared" si="60"/>
        <v>38</v>
      </c>
      <c r="E230" s="51">
        <v>38</v>
      </c>
      <c r="F230" s="52"/>
      <c r="G230" s="53"/>
      <c r="H230" s="54"/>
      <c r="I230" s="55"/>
      <c r="J230" s="56"/>
      <c r="K230" s="23"/>
      <c r="L230" s="57"/>
      <c r="M230" s="54"/>
    </row>
    <row r="231" spans="1:13" x14ac:dyDescent="0.25">
      <c r="A231" s="47" t="s">
        <v>310</v>
      </c>
      <c r="B231" s="48" t="s">
        <v>330</v>
      </c>
      <c r="C231" s="49" t="s">
        <v>329</v>
      </c>
      <c r="D231" s="50">
        <f t="shared" si="60"/>
        <v>127</v>
      </c>
      <c r="E231" s="51">
        <v>127</v>
      </c>
      <c r="F231" s="52"/>
      <c r="G231" s="53"/>
      <c r="H231" s="54"/>
      <c r="I231" s="55"/>
      <c r="J231" s="56"/>
      <c r="K231" s="23"/>
      <c r="L231" s="57">
        <v>5</v>
      </c>
      <c r="M231" s="54">
        <v>5</v>
      </c>
    </row>
    <row r="232" spans="1:13" ht="12.6" thickBot="1" x14ac:dyDescent="0.3">
      <c r="A232" s="59" t="s">
        <v>310</v>
      </c>
      <c r="B232" s="60" t="s">
        <v>331</v>
      </c>
      <c r="C232" s="61" t="s">
        <v>329</v>
      </c>
      <c r="D232" s="62">
        <f t="shared" si="60"/>
        <v>92</v>
      </c>
      <c r="E232" s="63">
        <v>76</v>
      </c>
      <c r="F232" s="64">
        <v>16</v>
      </c>
      <c r="G232" s="65"/>
      <c r="H232" s="66"/>
      <c r="I232" s="67"/>
      <c r="J232" s="81" t="s">
        <v>45</v>
      </c>
      <c r="K232" s="23"/>
      <c r="L232" s="69"/>
      <c r="M232" s="66"/>
    </row>
    <row r="233" spans="1:13" ht="12.6" thickBot="1" x14ac:dyDescent="0.3">
      <c r="A233" s="36" t="s">
        <v>47</v>
      </c>
      <c r="B233" s="37" t="s">
        <v>332</v>
      </c>
      <c r="C233" s="38"/>
      <c r="D233" s="39">
        <f>SUM(D220:D232)</f>
        <v>772</v>
      </c>
      <c r="E233" s="39">
        <f>SUM(E220:E232)</f>
        <v>746</v>
      </c>
      <c r="F233" s="40">
        <f t="shared" ref="F233:H233" si="61">SUM(F220:F232)</f>
        <v>16</v>
      </c>
      <c r="G233" s="41">
        <f t="shared" si="61"/>
        <v>0</v>
      </c>
      <c r="H233" s="42">
        <f t="shared" si="61"/>
        <v>10</v>
      </c>
      <c r="I233" s="43">
        <f>COUNTIF(I220:I232,"X")</f>
        <v>0</v>
      </c>
      <c r="J233" s="44">
        <f t="shared" ref="J233" si="62">COUNTIF(J220:J232,"X")</f>
        <v>1</v>
      </c>
      <c r="K233" s="45"/>
      <c r="L233" s="46">
        <f t="shared" ref="L233:M233" si="63">SUM(L220:L232)</f>
        <v>40</v>
      </c>
      <c r="M233" s="42">
        <f t="shared" si="63"/>
        <v>14</v>
      </c>
    </row>
    <row r="234" spans="1:13" x14ac:dyDescent="0.25">
      <c r="A234" s="70" t="s">
        <v>333</v>
      </c>
      <c r="B234" s="71" t="s">
        <v>334</v>
      </c>
      <c r="C234" s="72" t="s">
        <v>335</v>
      </c>
      <c r="D234" s="73">
        <f t="shared" ref="D234:D235" si="64">SUM(E234:H234)</f>
        <v>96</v>
      </c>
      <c r="E234" s="74">
        <v>96</v>
      </c>
      <c r="F234" s="75"/>
      <c r="G234" s="76"/>
      <c r="H234" s="77"/>
      <c r="I234" s="78"/>
      <c r="J234" s="79"/>
      <c r="K234" s="23"/>
      <c r="L234" s="80">
        <v>5</v>
      </c>
      <c r="M234" s="77">
        <v>5</v>
      </c>
    </row>
    <row r="235" spans="1:13" x14ac:dyDescent="0.25">
      <c r="A235" s="47" t="s">
        <v>333</v>
      </c>
      <c r="B235" s="48" t="s">
        <v>336</v>
      </c>
      <c r="C235" s="49" t="s">
        <v>335</v>
      </c>
      <c r="D235" s="50">
        <f t="shared" si="64"/>
        <v>26</v>
      </c>
      <c r="E235" s="51">
        <v>26</v>
      </c>
      <c r="F235" s="52"/>
      <c r="G235" s="53"/>
      <c r="H235" s="54"/>
      <c r="I235" s="55"/>
      <c r="J235" s="56"/>
      <c r="K235" s="23"/>
      <c r="L235" s="57"/>
      <c r="M235" s="54"/>
    </row>
    <row r="236" spans="1:13" x14ac:dyDescent="0.25">
      <c r="A236" s="47" t="s">
        <v>333</v>
      </c>
      <c r="B236" s="48"/>
      <c r="C236" s="49" t="s">
        <v>337</v>
      </c>
      <c r="D236" s="50"/>
      <c r="E236" s="51"/>
      <c r="F236" s="52"/>
      <c r="G236" s="53"/>
      <c r="H236" s="54"/>
      <c r="I236" s="55"/>
      <c r="J236" s="56"/>
      <c r="K236" s="23"/>
      <c r="L236" s="57"/>
      <c r="M236" s="54"/>
    </row>
    <row r="237" spans="1:13" x14ac:dyDescent="0.25">
      <c r="A237" s="47" t="s">
        <v>333</v>
      </c>
      <c r="B237" s="48"/>
      <c r="C237" s="49" t="s">
        <v>338</v>
      </c>
      <c r="D237" s="50"/>
      <c r="E237" s="51"/>
      <c r="F237" s="52"/>
      <c r="G237" s="53"/>
      <c r="H237" s="54"/>
      <c r="I237" s="55"/>
      <c r="J237" s="56"/>
      <c r="K237" s="23"/>
      <c r="L237" s="57"/>
      <c r="M237" s="54"/>
    </row>
    <row r="238" spans="1:13" x14ac:dyDescent="0.25">
      <c r="A238" s="47" t="s">
        <v>333</v>
      </c>
      <c r="B238" s="48"/>
      <c r="C238" s="49" t="s">
        <v>339</v>
      </c>
      <c r="D238" s="50"/>
      <c r="E238" s="51"/>
      <c r="F238" s="52"/>
      <c r="G238" s="53"/>
      <c r="H238" s="54"/>
      <c r="I238" s="55"/>
      <c r="J238" s="56"/>
      <c r="K238" s="23"/>
      <c r="L238" s="57"/>
      <c r="M238" s="54"/>
    </row>
    <row r="239" spans="1:13" x14ac:dyDescent="0.25">
      <c r="A239" s="47" t="s">
        <v>333</v>
      </c>
      <c r="B239" s="48" t="s">
        <v>340</v>
      </c>
      <c r="C239" s="49" t="s">
        <v>341</v>
      </c>
      <c r="D239" s="50">
        <f t="shared" ref="D239" si="65">SUM(E239:H239)</f>
        <v>87</v>
      </c>
      <c r="E239" s="51">
        <v>87</v>
      </c>
      <c r="F239" s="52"/>
      <c r="G239" s="53"/>
      <c r="H239" s="54"/>
      <c r="I239" s="55"/>
      <c r="J239" s="56"/>
      <c r="K239" s="23"/>
      <c r="L239" s="57"/>
      <c r="M239" s="54"/>
    </row>
    <row r="240" spans="1:13" x14ac:dyDescent="0.25">
      <c r="A240" s="47" t="s">
        <v>333</v>
      </c>
      <c r="B240" s="48"/>
      <c r="C240" s="49" t="s">
        <v>342</v>
      </c>
      <c r="D240" s="50"/>
      <c r="E240" s="51"/>
      <c r="F240" s="52"/>
      <c r="G240" s="53"/>
      <c r="H240" s="54"/>
      <c r="I240" s="55"/>
      <c r="J240" s="56"/>
      <c r="K240" s="23"/>
      <c r="L240" s="57"/>
      <c r="M240" s="54"/>
    </row>
    <row r="241" spans="1:13" x14ac:dyDescent="0.25">
      <c r="A241" s="47" t="s">
        <v>333</v>
      </c>
      <c r="B241" s="48"/>
      <c r="C241" s="49" t="s">
        <v>343</v>
      </c>
      <c r="D241" s="50"/>
      <c r="E241" s="51"/>
      <c r="F241" s="52"/>
      <c r="G241" s="53"/>
      <c r="H241" s="54"/>
      <c r="I241" s="55"/>
      <c r="J241" s="56"/>
      <c r="K241" s="23"/>
      <c r="L241" s="57"/>
      <c r="M241" s="54"/>
    </row>
    <row r="242" spans="1:13" x14ac:dyDescent="0.25">
      <c r="A242" s="47" t="s">
        <v>333</v>
      </c>
      <c r="B242" s="48"/>
      <c r="C242" s="49" t="s">
        <v>344</v>
      </c>
      <c r="D242" s="50"/>
      <c r="E242" s="51"/>
      <c r="F242" s="52"/>
      <c r="G242" s="53"/>
      <c r="H242" s="54"/>
      <c r="I242" s="55"/>
      <c r="J242" s="56"/>
      <c r="K242" s="23"/>
      <c r="L242" s="57"/>
      <c r="M242" s="54"/>
    </row>
    <row r="243" spans="1:13" x14ac:dyDescent="0.25">
      <c r="A243" s="47" t="s">
        <v>333</v>
      </c>
      <c r="B243" s="48"/>
      <c r="C243" s="49" t="s">
        <v>345</v>
      </c>
      <c r="D243" s="50"/>
      <c r="E243" s="51"/>
      <c r="F243" s="52"/>
      <c r="G243" s="53"/>
      <c r="H243" s="54"/>
      <c r="I243" s="55"/>
      <c r="J243" s="56"/>
      <c r="K243" s="23"/>
      <c r="L243" s="57"/>
      <c r="M243" s="54"/>
    </row>
    <row r="244" spans="1:13" x14ac:dyDescent="0.25">
      <c r="A244" s="47" t="s">
        <v>333</v>
      </c>
      <c r="B244" s="48"/>
      <c r="C244" s="49" t="s">
        <v>346</v>
      </c>
      <c r="D244" s="50"/>
      <c r="E244" s="51"/>
      <c r="F244" s="52"/>
      <c r="G244" s="53"/>
      <c r="H244" s="54"/>
      <c r="I244" s="55"/>
      <c r="J244" s="56"/>
      <c r="K244" s="23"/>
      <c r="L244" s="57"/>
      <c r="M244" s="54"/>
    </row>
    <row r="245" spans="1:13" x14ac:dyDescent="0.25">
      <c r="A245" s="47" t="s">
        <v>333</v>
      </c>
      <c r="B245" s="48"/>
      <c r="C245" s="49" t="s">
        <v>347</v>
      </c>
      <c r="D245" s="50"/>
      <c r="E245" s="51"/>
      <c r="F245" s="52"/>
      <c r="G245" s="53"/>
      <c r="H245" s="54"/>
      <c r="I245" s="55"/>
      <c r="J245" s="56"/>
      <c r="K245" s="23"/>
      <c r="L245" s="57"/>
      <c r="M245" s="54"/>
    </row>
    <row r="246" spans="1:13" x14ac:dyDescent="0.25">
      <c r="A246" s="47" t="s">
        <v>333</v>
      </c>
      <c r="B246" s="48"/>
      <c r="C246" s="49" t="s">
        <v>348</v>
      </c>
      <c r="D246" s="50"/>
      <c r="E246" s="51"/>
      <c r="F246" s="52"/>
      <c r="G246" s="53"/>
      <c r="H246" s="54"/>
      <c r="I246" s="55"/>
      <c r="J246" s="56"/>
      <c r="K246" s="23"/>
      <c r="L246" s="57"/>
      <c r="M246" s="54"/>
    </row>
    <row r="247" spans="1:13" x14ac:dyDescent="0.25">
      <c r="A247" s="47" t="s">
        <v>333</v>
      </c>
      <c r="B247" s="48" t="s">
        <v>349</v>
      </c>
      <c r="C247" s="49" t="s">
        <v>350</v>
      </c>
      <c r="D247" s="50">
        <f t="shared" ref="D247:D248" si="66">SUM(E247:H247)</f>
        <v>56</v>
      </c>
      <c r="E247" s="51">
        <v>56</v>
      </c>
      <c r="F247" s="52"/>
      <c r="G247" s="53"/>
      <c r="H247" s="54"/>
      <c r="I247" s="55"/>
      <c r="J247" s="56"/>
      <c r="K247" s="23"/>
      <c r="L247" s="57"/>
      <c r="M247" s="54"/>
    </row>
    <row r="248" spans="1:13" x14ac:dyDescent="0.25">
      <c r="A248" s="47" t="s">
        <v>333</v>
      </c>
      <c r="B248" s="48" t="s">
        <v>351</v>
      </c>
      <c r="C248" s="49" t="s">
        <v>352</v>
      </c>
      <c r="D248" s="50">
        <f t="shared" si="66"/>
        <v>60</v>
      </c>
      <c r="E248" s="51">
        <v>60</v>
      </c>
      <c r="F248" s="52"/>
      <c r="G248" s="53"/>
      <c r="H248" s="54"/>
      <c r="I248" s="55"/>
      <c r="J248" s="56" t="s">
        <v>45</v>
      </c>
      <c r="K248" s="23"/>
      <c r="L248" s="57"/>
      <c r="M248" s="54"/>
    </row>
    <row r="249" spans="1:13" x14ac:dyDescent="0.25">
      <c r="A249" s="47" t="s">
        <v>333</v>
      </c>
      <c r="B249" s="84"/>
      <c r="C249" s="85" t="s">
        <v>353</v>
      </c>
      <c r="D249" s="86"/>
      <c r="E249" s="87"/>
      <c r="F249" s="88"/>
      <c r="G249" s="89"/>
      <c r="H249" s="90"/>
      <c r="I249" s="91"/>
      <c r="J249" s="92"/>
      <c r="K249" s="23"/>
      <c r="L249" s="93"/>
      <c r="M249" s="90"/>
    </row>
    <row r="250" spans="1:13" x14ac:dyDescent="0.25">
      <c r="A250" s="47" t="s">
        <v>333</v>
      </c>
      <c r="B250" s="84"/>
      <c r="C250" s="85" t="s">
        <v>354</v>
      </c>
      <c r="D250" s="86"/>
      <c r="E250" s="87"/>
      <c r="F250" s="88"/>
      <c r="G250" s="89"/>
      <c r="H250" s="90"/>
      <c r="I250" s="91"/>
      <c r="J250" s="92"/>
      <c r="K250" s="23"/>
      <c r="L250" s="93"/>
      <c r="M250" s="90"/>
    </row>
    <row r="251" spans="1:13" x14ac:dyDescent="0.25">
      <c r="A251" s="47" t="s">
        <v>333</v>
      </c>
      <c r="B251" s="84"/>
      <c r="C251" s="85" t="s">
        <v>355</v>
      </c>
      <c r="D251" s="86"/>
      <c r="E251" s="87"/>
      <c r="F251" s="88"/>
      <c r="G251" s="89"/>
      <c r="H251" s="90"/>
      <c r="I251" s="91"/>
      <c r="J251" s="92"/>
      <c r="K251" s="23"/>
      <c r="L251" s="93"/>
      <c r="M251" s="90"/>
    </row>
    <row r="252" spans="1:13" x14ac:dyDescent="0.25">
      <c r="A252" s="47" t="s">
        <v>333</v>
      </c>
      <c r="B252" s="84"/>
      <c r="C252" s="85" t="s">
        <v>356</v>
      </c>
      <c r="D252" s="86"/>
      <c r="E252" s="87"/>
      <c r="F252" s="88"/>
      <c r="G252" s="89"/>
      <c r="H252" s="90"/>
      <c r="I252" s="91"/>
      <c r="J252" s="92"/>
      <c r="K252" s="23"/>
      <c r="L252" s="93"/>
      <c r="M252" s="90"/>
    </row>
    <row r="253" spans="1:13" x14ac:dyDescent="0.25">
      <c r="A253" s="47" t="s">
        <v>333</v>
      </c>
      <c r="B253" s="84"/>
      <c r="C253" s="85" t="s">
        <v>357</v>
      </c>
      <c r="D253" s="86"/>
      <c r="E253" s="87"/>
      <c r="F253" s="88"/>
      <c r="G253" s="89"/>
      <c r="H253" s="90"/>
      <c r="I253" s="91"/>
      <c r="J253" s="92"/>
      <c r="K253" s="23"/>
      <c r="L253" s="93"/>
      <c r="M253" s="90"/>
    </row>
    <row r="254" spans="1:13" x14ac:dyDescent="0.25">
      <c r="A254" s="47" t="s">
        <v>333</v>
      </c>
      <c r="B254" s="84"/>
      <c r="C254" s="85" t="s">
        <v>358</v>
      </c>
      <c r="D254" s="86"/>
      <c r="E254" s="87"/>
      <c r="F254" s="88"/>
      <c r="G254" s="89"/>
      <c r="H254" s="90"/>
      <c r="I254" s="91"/>
      <c r="J254" s="92"/>
      <c r="K254" s="23"/>
      <c r="L254" s="93"/>
      <c r="M254" s="90"/>
    </row>
    <row r="255" spans="1:13" x14ac:dyDescent="0.25">
      <c r="A255" s="47" t="s">
        <v>333</v>
      </c>
      <c r="B255" s="84"/>
      <c r="C255" s="85" t="s">
        <v>359</v>
      </c>
      <c r="D255" s="86"/>
      <c r="E255" s="87"/>
      <c r="F255" s="88"/>
      <c r="G255" s="89"/>
      <c r="H255" s="90"/>
      <c r="I255" s="91"/>
      <c r="J255" s="92"/>
      <c r="K255" s="23"/>
      <c r="L255" s="93"/>
      <c r="M255" s="90"/>
    </row>
    <row r="256" spans="1:13" x14ac:dyDescent="0.25">
      <c r="A256" s="47" t="s">
        <v>333</v>
      </c>
      <c r="B256" s="84" t="s">
        <v>360</v>
      </c>
      <c r="C256" s="85" t="s">
        <v>361</v>
      </c>
      <c r="D256" s="50">
        <f t="shared" ref="D256" si="67">SUM(E256:H256)</f>
        <v>11</v>
      </c>
      <c r="E256" s="87">
        <v>11</v>
      </c>
      <c r="F256" s="88"/>
      <c r="G256" s="89"/>
      <c r="H256" s="90"/>
      <c r="I256" s="91"/>
      <c r="J256" s="92"/>
      <c r="K256" s="23"/>
      <c r="L256" s="93"/>
      <c r="M256" s="90"/>
    </row>
    <row r="257" spans="1:13" x14ac:dyDescent="0.25">
      <c r="A257" s="47" t="s">
        <v>333</v>
      </c>
      <c r="B257" s="84"/>
      <c r="C257" s="85" t="s">
        <v>362</v>
      </c>
      <c r="D257" s="86"/>
      <c r="E257" s="87"/>
      <c r="F257" s="88"/>
      <c r="G257" s="89"/>
      <c r="H257" s="90"/>
      <c r="I257" s="91"/>
      <c r="J257" s="92"/>
      <c r="K257" s="23"/>
      <c r="L257" s="93"/>
      <c r="M257" s="90"/>
    </row>
    <row r="258" spans="1:13" ht="12.6" thickBot="1" x14ac:dyDescent="0.3">
      <c r="A258" s="59" t="s">
        <v>333</v>
      </c>
      <c r="B258" s="60"/>
      <c r="C258" s="61" t="s">
        <v>363</v>
      </c>
      <c r="D258" s="62"/>
      <c r="E258" s="63"/>
      <c r="F258" s="64"/>
      <c r="G258" s="65"/>
      <c r="H258" s="66"/>
      <c r="I258" s="67"/>
      <c r="J258" s="81"/>
      <c r="K258" s="23"/>
      <c r="L258" s="69"/>
      <c r="M258" s="66"/>
    </row>
    <row r="259" spans="1:13" ht="12.6" thickBot="1" x14ac:dyDescent="0.3">
      <c r="A259" s="36" t="s">
        <v>47</v>
      </c>
      <c r="B259" s="37" t="s">
        <v>364</v>
      </c>
      <c r="C259" s="38"/>
      <c r="D259" s="39">
        <f>SUM(D234:D258)</f>
        <v>336</v>
      </c>
      <c r="E259" s="39">
        <f>SUM(E234:E258)</f>
        <v>336</v>
      </c>
      <c r="F259" s="40">
        <f t="shared" ref="F259:H259" si="68">SUM(F234:F258)</f>
        <v>0</v>
      </c>
      <c r="G259" s="41">
        <f t="shared" si="68"/>
        <v>0</v>
      </c>
      <c r="H259" s="42">
        <f t="shared" si="68"/>
        <v>0</v>
      </c>
      <c r="I259" s="43">
        <f>COUNTIF(I234:I258,"X")</f>
        <v>0</v>
      </c>
      <c r="J259" s="44">
        <f t="shared" ref="J259" si="69">COUNTIF(J234:J258,"X")</f>
        <v>1</v>
      </c>
      <c r="K259" s="45"/>
      <c r="L259" s="46">
        <f t="shared" ref="L259:M259" si="70">SUM(L234:L258)</f>
        <v>5</v>
      </c>
      <c r="M259" s="42">
        <f t="shared" si="70"/>
        <v>5</v>
      </c>
    </row>
    <row r="260" spans="1:13" ht="12.6" thickBot="1" x14ac:dyDescent="0.3">
      <c r="A260" s="36" t="s">
        <v>47</v>
      </c>
      <c r="B260" s="37" t="s">
        <v>365</v>
      </c>
      <c r="C260" s="38"/>
      <c r="D260" s="39">
        <f>D259+D233+D219+D207+D195+D174+D155+D132+D91+D67+D33+D21</f>
        <v>6904</v>
      </c>
      <c r="E260" s="39">
        <f t="shared" ref="E260:M260" si="71">E259+E233+E219+E207+E195+E174+E155+E132+E91+E67+E33+E21</f>
        <v>6692</v>
      </c>
      <c r="F260" s="40">
        <f t="shared" si="71"/>
        <v>164</v>
      </c>
      <c r="G260" s="41">
        <f t="shared" si="71"/>
        <v>26</v>
      </c>
      <c r="H260" s="42">
        <f t="shared" si="71"/>
        <v>22</v>
      </c>
      <c r="I260" s="43">
        <f t="shared" si="71"/>
        <v>1</v>
      </c>
      <c r="J260" s="44">
        <f t="shared" si="71"/>
        <v>9</v>
      </c>
      <c r="K260" s="45"/>
      <c r="L260" s="46">
        <f t="shared" si="71"/>
        <v>187</v>
      </c>
      <c r="M260" s="42">
        <f t="shared" si="71"/>
        <v>99</v>
      </c>
    </row>
    <row r="261" spans="1:13" x14ac:dyDescent="0.25">
      <c r="A261" s="94"/>
      <c r="B261" s="94"/>
      <c r="C261" s="95"/>
      <c r="D261" s="96"/>
      <c r="E261" s="97"/>
      <c r="I261" s="97"/>
      <c r="J261" s="97"/>
      <c r="K261" s="97"/>
      <c r="L261" s="98"/>
      <c r="M261" s="98"/>
    </row>
    <row r="262" spans="1:13" x14ac:dyDescent="0.25">
      <c r="A262" s="94"/>
      <c r="B262" s="94"/>
      <c r="C262" s="94" t="s">
        <v>366</v>
      </c>
      <c r="D262" s="96">
        <v>1</v>
      </c>
      <c r="E262" s="97" t="s">
        <v>367</v>
      </c>
      <c r="I262" s="97"/>
      <c r="J262" s="97"/>
      <c r="K262" s="97"/>
      <c r="L262" s="98"/>
      <c r="M262" s="98"/>
    </row>
    <row r="263" spans="1:13" x14ac:dyDescent="0.25">
      <c r="A263" s="94"/>
      <c r="B263" s="94"/>
      <c r="C263" s="95"/>
      <c r="D263" s="96">
        <v>2</v>
      </c>
      <c r="E263" s="97" t="s">
        <v>368</v>
      </c>
      <c r="I263" s="97"/>
      <c r="J263" s="97"/>
      <c r="K263" s="97"/>
      <c r="L263" s="98"/>
      <c r="M263" s="98"/>
    </row>
    <row r="264" spans="1:13" x14ac:dyDescent="0.25">
      <c r="B264" s="94"/>
      <c r="C264" s="95"/>
      <c r="D264" s="96">
        <v>3</v>
      </c>
      <c r="E264" s="97" t="s">
        <v>369</v>
      </c>
      <c r="I264" s="97"/>
      <c r="J264" s="97"/>
      <c r="K264" s="97"/>
      <c r="L264" s="98"/>
      <c r="M264" s="98"/>
    </row>
  </sheetData>
  <mergeCells count="11">
    <mergeCell ref="L2:M2"/>
    <mergeCell ref="A1:A3"/>
    <mergeCell ref="B1:B3"/>
    <mergeCell ref="C1:C3"/>
    <mergeCell ref="D1:E1"/>
    <mergeCell ref="F1:J1"/>
    <mergeCell ref="L1:M1"/>
    <mergeCell ref="D2:D3"/>
    <mergeCell ref="E2:E3"/>
    <mergeCell ref="F2:H2"/>
    <mergeCell ref="I2: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Pflegeheimliste per 01.01.2024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Hablitz Thyl Kaspar  DGSGSH</dc:creator>
  <cp:lastModifiedBy>Hablitz Thyl Kaspar  DGSGSH</cp:lastModifiedBy>
  <dcterms:created xsi:type="dcterms:W3CDTF">2024-03-08T13:55:27Z</dcterms:created>
  <dcterms:modified xsi:type="dcterms:W3CDTF">2024-04-24T12:33:28Z</dcterms:modified>
</cp:coreProperties>
</file>